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790" windowWidth="14805" windowHeight="7980" activeTab="5"/>
  </bookViews>
  <sheets>
    <sheet name="2016" sheetId="6" r:id="rId1"/>
    <sheet name="2015" sheetId="1" r:id="rId2"/>
    <sheet name="2014" sheetId="2" r:id="rId3"/>
    <sheet name="2013" sheetId="3" r:id="rId4"/>
    <sheet name="2012" sheetId="4" r:id="rId5"/>
    <sheet name="по полям" sheetId="5" r:id="rId6"/>
    <sheet name="зимний анализ" sheetId="7" r:id="rId7"/>
    <sheet name="Модель Озимая пшеница" sheetId="8" r:id="rId8"/>
  </sheets>
  <definedNames>
    <definedName name="_xlnm._FilterDatabase" localSheetId="1" hidden="1">'2015'!$A$2:$BQ$161</definedName>
    <definedName name="_xlnm._FilterDatabase" localSheetId="6" hidden="1">'зимний анализ'!$A$1:$DO$57</definedName>
    <definedName name="_xlnm._FilterDatabase" localSheetId="5" hidden="1">'по полям'!$A$1:$CV$791</definedName>
  </definedNames>
  <calcPr calcId="144525"/>
</workbook>
</file>

<file path=xl/calcChain.xml><?xml version="1.0" encoding="utf-8"?>
<calcChain xmlns="http://schemas.openxmlformats.org/spreadsheetml/2006/main">
  <c r="A38" i="8" l="1"/>
  <c r="A39" i="8" s="1"/>
  <c r="A40" i="8" s="1"/>
  <c r="A35" i="8"/>
  <c r="A36" i="8" s="1"/>
  <c r="A37" i="8" s="1"/>
  <c r="A32" i="8"/>
  <c r="A33" i="8" s="1"/>
  <c r="A34" i="8" s="1"/>
  <c r="AO596" i="5"/>
  <c r="AO595" i="5"/>
  <c r="AO593" i="5"/>
  <c r="AO592" i="5"/>
  <c r="AO591" i="5"/>
  <c r="AO590" i="5"/>
  <c r="AO588" i="5"/>
  <c r="AO587" i="5"/>
  <c r="AO585" i="5"/>
  <c r="AO584" i="5"/>
  <c r="AO583" i="5"/>
  <c r="AO582" i="5"/>
  <c r="AO581" i="5"/>
  <c r="AO580" i="5"/>
  <c r="AO579" i="5"/>
  <c r="AO578" i="5"/>
  <c r="AO577" i="5"/>
  <c r="AO576" i="5"/>
  <c r="AO569" i="5"/>
  <c r="AO565" i="5"/>
  <c r="AO562" i="5"/>
  <c r="AO561" i="5"/>
  <c r="AO560" i="5"/>
  <c r="AO559" i="5"/>
  <c r="AO558" i="5"/>
  <c r="AO557" i="5"/>
  <c r="AO555" i="5"/>
  <c r="AO554" i="5"/>
  <c r="AO553" i="5"/>
  <c r="AO552" i="5"/>
  <c r="AO551" i="5"/>
  <c r="AO549" i="5"/>
  <c r="AO548" i="5"/>
  <c r="AO543" i="5"/>
  <c r="AO530" i="5"/>
  <c r="AO529" i="5"/>
  <c r="AO527" i="5"/>
  <c r="AO526" i="5"/>
  <c r="AO525" i="5"/>
  <c r="AO524" i="5"/>
  <c r="AO523" i="5"/>
  <c r="AO522" i="5"/>
  <c r="AO520" i="5"/>
  <c r="AO518" i="5"/>
  <c r="AO517" i="5"/>
  <c r="AO516" i="5"/>
  <c r="AO514" i="5"/>
  <c r="AO513" i="5"/>
  <c r="AO512" i="5"/>
  <c r="AO508" i="5"/>
  <c r="AO507" i="5"/>
  <c r="AO481" i="5"/>
  <c r="AO480" i="5"/>
  <c r="AO478" i="5"/>
  <c r="AO466" i="5"/>
  <c r="AO462" i="5"/>
  <c r="AO444" i="5"/>
  <c r="AO437" i="5"/>
  <c r="AO435" i="5"/>
  <c r="AO426" i="5"/>
  <c r="AO416" i="5"/>
  <c r="AO415" i="5"/>
  <c r="AO414" i="5"/>
  <c r="AO413" i="5"/>
  <c r="AO407" i="5"/>
  <c r="AO406" i="5"/>
  <c r="AO405" i="5"/>
  <c r="AO403" i="5"/>
  <c r="AO402" i="5"/>
  <c r="AO391" i="5"/>
  <c r="AO390" i="5"/>
  <c r="AO386" i="5"/>
  <c r="AO385" i="5"/>
  <c r="AO384" i="5"/>
  <c r="AO379" i="5"/>
  <c r="AO378" i="5"/>
  <c r="AO377" i="5"/>
  <c r="AO376" i="5"/>
  <c r="AO375" i="5"/>
  <c r="AO358" i="5"/>
  <c r="AO357" i="5"/>
  <c r="AO349" i="5"/>
  <c r="AO347" i="5"/>
  <c r="AO345" i="5"/>
  <c r="AO344" i="5"/>
  <c r="AO342" i="5"/>
  <c r="AO341" i="5"/>
  <c r="AO339" i="5"/>
  <c r="AO338" i="5"/>
  <c r="AO337" i="5"/>
  <c r="AO336" i="5"/>
  <c r="AO333" i="5"/>
  <c r="AO332" i="5"/>
  <c r="AO330" i="5"/>
  <c r="AO329" i="5"/>
  <c r="AO328" i="5"/>
  <c r="AO322" i="5"/>
  <c r="AO321" i="5"/>
  <c r="AO318" i="5"/>
  <c r="AO317" i="5"/>
  <c r="AO316" i="5"/>
  <c r="AO314" i="5"/>
  <c r="AO313" i="5"/>
  <c r="AO312" i="5"/>
  <c r="AO308" i="5"/>
  <c r="AO306" i="5"/>
  <c r="AO305" i="5"/>
  <c r="AO304" i="5"/>
  <c r="AO303" i="5"/>
  <c r="AO298" i="5"/>
  <c r="AO291" i="5"/>
  <c r="AO285" i="5"/>
  <c r="AO284" i="5"/>
  <c r="AO282" i="5"/>
  <c r="AO277" i="5"/>
  <c r="AO276" i="5"/>
  <c r="AO274" i="5"/>
  <c r="AO273" i="5"/>
  <c r="AO272" i="5"/>
  <c r="AO269" i="5"/>
  <c r="AO268" i="5"/>
  <c r="AO266" i="5"/>
  <c r="AO265" i="5"/>
  <c r="AO264" i="5"/>
  <c r="AO263" i="5"/>
  <c r="AO262" i="5"/>
  <c r="AO261" i="5"/>
  <c r="AO257" i="5"/>
  <c r="AO256" i="5"/>
  <c r="AO254" i="5"/>
  <c r="AO242" i="5"/>
  <c r="AO239" i="5"/>
  <c r="AO160" i="5"/>
  <c r="AO128" i="5"/>
  <c r="AO127" i="5"/>
  <c r="AO126" i="5"/>
  <c r="AO102" i="5"/>
  <c r="AO94" i="5"/>
  <c r="AO81" i="5"/>
  <c r="AO80" i="5"/>
  <c r="AO52" i="5"/>
  <c r="AO51" i="5"/>
  <c r="AO48" i="5"/>
  <c r="AO45" i="5"/>
  <c r="AO42" i="5"/>
  <c r="AO23" i="5"/>
  <c r="AO17" i="5"/>
  <c r="AO793" i="5" l="1"/>
  <c r="BH2" i="8"/>
  <c r="BH10" i="8"/>
  <c r="BH16" i="8"/>
  <c r="BH20" i="8"/>
  <c r="BH23" i="8"/>
  <c r="AS25" i="8"/>
  <c r="AR29" i="8"/>
  <c r="AR28" i="8"/>
  <c r="AR27" i="8"/>
  <c r="AR26" i="8"/>
  <c r="AR25" i="8"/>
  <c r="AS26" i="8"/>
  <c r="AS27" i="8"/>
  <c r="AS28" i="8"/>
  <c r="AS29" i="8"/>
  <c r="AS30" i="8"/>
  <c r="AS31" i="8"/>
  <c r="AS32" i="8"/>
  <c r="BG23" i="8"/>
  <c r="BG20" i="8"/>
  <c r="BG16" i="8"/>
  <c r="BG10" i="8"/>
  <c r="BG2" i="8"/>
  <c r="A23" i="8"/>
  <c r="A24" i="8"/>
  <c r="A25" i="8" s="1"/>
  <c r="A26" i="8" s="1"/>
  <c r="A27" i="8" s="1"/>
  <c r="A28" i="8" s="1"/>
  <c r="A29" i="8" s="1"/>
  <c r="A30" i="8" s="1"/>
  <c r="A31" i="8" s="1"/>
  <c r="BE3" i="8"/>
  <c r="BE4" i="8" s="1"/>
  <c r="BE5" i="8" s="1"/>
  <c r="BE6" i="8" s="1"/>
  <c r="BE7" i="8" s="1"/>
  <c r="BE8" i="8" s="1"/>
  <c r="BE9" i="8" s="1"/>
  <c r="BE10" i="8" s="1"/>
  <c r="BE11" i="8" s="1"/>
  <c r="BE12" i="8" s="1"/>
  <c r="BE13" i="8" s="1"/>
  <c r="BE14" i="8" s="1"/>
  <c r="BE15" i="8" s="1"/>
  <c r="BE16" i="8" s="1"/>
  <c r="BE17" i="8" s="1"/>
  <c r="BE18" i="8" s="1"/>
  <c r="BE19" i="8" s="1"/>
  <c r="BE20" i="8" s="1"/>
  <c r="BE21" i="8" s="1"/>
  <c r="BE22" i="8" s="1"/>
  <c r="BE23" i="8" s="1"/>
  <c r="BE24" i="8" s="1"/>
  <c r="BE25" i="8" s="1"/>
  <c r="BE26" i="8" s="1"/>
  <c r="BE27" i="8" s="1"/>
  <c r="BE28" i="8" s="1"/>
  <c r="BE29" i="8" s="1"/>
  <c r="BE30" i="8" s="1"/>
  <c r="BE31" i="8" s="1"/>
  <c r="BD2" i="8"/>
  <c r="BD3" i="8"/>
  <c r="BD4" i="8"/>
  <c r="BD5" i="8"/>
  <c r="BD6" i="8"/>
  <c r="BD7" i="8"/>
  <c r="BD8" i="8"/>
  <c r="BD9" i="8"/>
  <c r="BD10" i="8"/>
  <c r="BD11" i="8"/>
  <c r="BD12" i="8"/>
  <c r="BD13" i="8"/>
  <c r="BD14" i="8"/>
  <c r="BD15" i="8"/>
  <c r="BD16" i="8"/>
  <c r="BD17" i="8"/>
  <c r="BD18" i="8"/>
  <c r="BD19" i="8"/>
  <c r="BD20" i="8"/>
  <c r="BD21" i="8"/>
  <c r="BD22" i="8"/>
  <c r="R57" i="7" l="1"/>
  <c r="Q57" i="7"/>
  <c r="O57" i="7"/>
  <c r="N57" i="7"/>
  <c r="M57" i="7"/>
  <c r="K57" i="7"/>
  <c r="J57" i="7"/>
  <c r="I57" i="7"/>
  <c r="H57" i="7"/>
  <c r="G57" i="7"/>
  <c r="F57" i="7"/>
  <c r="R56" i="7"/>
  <c r="Q56" i="7"/>
  <c r="O56" i="7"/>
  <c r="N56" i="7"/>
  <c r="M56" i="7"/>
  <c r="K56" i="7"/>
  <c r="J56" i="7"/>
  <c r="I56" i="7"/>
  <c r="H56" i="7"/>
  <c r="G56" i="7"/>
  <c r="F56" i="7"/>
  <c r="CQ788" i="5"/>
  <c r="CP788" i="5"/>
  <c r="CO788" i="5"/>
  <c r="CN788" i="5"/>
  <c r="CM788" i="5"/>
  <c r="CL788" i="5"/>
  <c r="CK788" i="5"/>
  <c r="CJ788" i="5"/>
  <c r="CI788" i="5"/>
  <c r="CH788" i="5"/>
  <c r="CG788" i="5"/>
  <c r="CF788" i="5"/>
  <c r="CE788" i="5"/>
  <c r="CD788" i="5"/>
  <c r="CC788" i="5"/>
  <c r="CB788" i="5"/>
  <c r="CA788" i="5"/>
  <c r="BZ788" i="5"/>
  <c r="BY788" i="5"/>
  <c r="BX788" i="5"/>
  <c r="BW788" i="5"/>
  <c r="BV788" i="5"/>
  <c r="BU788" i="5"/>
  <c r="BT788" i="5"/>
  <c r="BS788" i="5"/>
  <c r="BR788" i="5"/>
  <c r="BQ788" i="5"/>
  <c r="BP788" i="5"/>
  <c r="BO788" i="5"/>
  <c r="BN788" i="5"/>
  <c r="BM788" i="5"/>
  <c r="BL788" i="5"/>
  <c r="BK788" i="5"/>
  <c r="BJ788" i="5"/>
  <c r="BI788" i="5"/>
  <c r="BH788" i="5"/>
  <c r="BG788" i="5"/>
  <c r="BF788" i="5"/>
  <c r="BE788" i="5"/>
  <c r="BD788" i="5"/>
  <c r="BC788" i="5"/>
  <c r="BB788" i="5"/>
  <c r="BA788" i="5"/>
  <c r="AZ788" i="5"/>
  <c r="AY788" i="5"/>
  <c r="AX788" i="5"/>
  <c r="AW788" i="5"/>
  <c r="AV788" i="5"/>
  <c r="AU788" i="5"/>
  <c r="AT788" i="5"/>
  <c r="AS788" i="5"/>
  <c r="AR788" i="5"/>
  <c r="AQ788" i="5"/>
  <c r="AN788" i="5"/>
  <c r="AM788" i="5"/>
  <c r="AL788" i="5"/>
  <c r="AK788" i="5"/>
  <c r="AJ788" i="5"/>
  <c r="AI788" i="5"/>
  <c r="AD788" i="5"/>
  <c r="AC788" i="5"/>
  <c r="F788" i="5"/>
  <c r="E788" i="5"/>
  <c r="D788" i="5"/>
  <c r="C788" i="5"/>
  <c r="B788" i="5"/>
  <c r="A788" i="5"/>
  <c r="CQ787" i="5"/>
  <c r="CP787" i="5"/>
  <c r="CO787" i="5"/>
  <c r="CN787" i="5"/>
  <c r="CM787" i="5"/>
  <c r="CL787" i="5"/>
  <c r="CK787" i="5"/>
  <c r="CJ787" i="5"/>
  <c r="CI787" i="5"/>
  <c r="CH787" i="5"/>
  <c r="CG787" i="5"/>
  <c r="CF787" i="5"/>
  <c r="CE787" i="5"/>
  <c r="CD787" i="5"/>
  <c r="CC787" i="5"/>
  <c r="CB787" i="5"/>
  <c r="CA787" i="5"/>
  <c r="BZ787" i="5"/>
  <c r="BY787" i="5"/>
  <c r="BX787" i="5"/>
  <c r="BW787" i="5"/>
  <c r="BV787" i="5"/>
  <c r="BU787" i="5"/>
  <c r="BT787" i="5"/>
  <c r="BS787" i="5"/>
  <c r="BR787" i="5"/>
  <c r="BQ787" i="5"/>
  <c r="BP787" i="5"/>
  <c r="BO787" i="5"/>
  <c r="BN787" i="5"/>
  <c r="BM787" i="5"/>
  <c r="BL787" i="5"/>
  <c r="BK787" i="5"/>
  <c r="BJ787" i="5"/>
  <c r="BI787" i="5"/>
  <c r="BH787" i="5"/>
  <c r="BG787" i="5"/>
  <c r="BF787" i="5"/>
  <c r="BE787" i="5"/>
  <c r="BD787" i="5"/>
  <c r="BC787" i="5"/>
  <c r="BB787" i="5"/>
  <c r="BA787" i="5"/>
  <c r="AZ787" i="5"/>
  <c r="AY787" i="5"/>
  <c r="AX787" i="5"/>
  <c r="AW787" i="5"/>
  <c r="AV787" i="5"/>
  <c r="AU787" i="5"/>
  <c r="AT787" i="5"/>
  <c r="AS787" i="5"/>
  <c r="AR787" i="5"/>
  <c r="AQ787" i="5"/>
  <c r="AN787" i="5"/>
  <c r="AM787" i="5"/>
  <c r="AL787" i="5"/>
  <c r="AK787" i="5"/>
  <c r="AJ787" i="5"/>
  <c r="AI787" i="5"/>
  <c r="AD787" i="5"/>
  <c r="AC787" i="5"/>
  <c r="F787" i="5"/>
  <c r="E787" i="5"/>
  <c r="D787" i="5"/>
  <c r="C787" i="5"/>
  <c r="B787" i="5"/>
  <c r="A787" i="5"/>
  <c r="CQ786" i="5"/>
  <c r="CP786" i="5"/>
  <c r="CO786" i="5"/>
  <c r="CN786" i="5"/>
  <c r="CM786" i="5"/>
  <c r="CL786" i="5"/>
  <c r="CK786" i="5"/>
  <c r="CJ786" i="5"/>
  <c r="CI786" i="5"/>
  <c r="CH786" i="5"/>
  <c r="CG786" i="5"/>
  <c r="CF786" i="5"/>
  <c r="CE786" i="5"/>
  <c r="CD786" i="5"/>
  <c r="CC786" i="5"/>
  <c r="CB786" i="5"/>
  <c r="CA786" i="5"/>
  <c r="BZ786" i="5"/>
  <c r="BY786" i="5"/>
  <c r="BX786" i="5"/>
  <c r="BW786" i="5"/>
  <c r="BV786" i="5"/>
  <c r="BU786" i="5"/>
  <c r="BT786" i="5"/>
  <c r="BS786" i="5"/>
  <c r="BR786" i="5"/>
  <c r="BQ786" i="5"/>
  <c r="BP786" i="5"/>
  <c r="BO786" i="5"/>
  <c r="BN786" i="5"/>
  <c r="BM786" i="5"/>
  <c r="BL786" i="5"/>
  <c r="BK786" i="5"/>
  <c r="BJ786" i="5"/>
  <c r="BI786" i="5"/>
  <c r="BH786" i="5"/>
  <c r="BG786" i="5"/>
  <c r="BF786" i="5"/>
  <c r="BE786" i="5"/>
  <c r="BD786" i="5"/>
  <c r="BC786" i="5"/>
  <c r="BB786" i="5"/>
  <c r="BA786" i="5"/>
  <c r="AZ786" i="5"/>
  <c r="AY786" i="5"/>
  <c r="AX786" i="5"/>
  <c r="AW786" i="5"/>
  <c r="AV786" i="5"/>
  <c r="AU786" i="5"/>
  <c r="AT786" i="5"/>
  <c r="AS786" i="5"/>
  <c r="AR786" i="5"/>
  <c r="AQ786" i="5"/>
  <c r="AN786" i="5"/>
  <c r="AM786" i="5"/>
  <c r="AL786" i="5"/>
  <c r="AK786" i="5"/>
  <c r="AJ786" i="5"/>
  <c r="AI786" i="5"/>
  <c r="AD786" i="5"/>
  <c r="AC786" i="5"/>
  <c r="F786" i="5"/>
  <c r="E786" i="5"/>
  <c r="D786" i="5"/>
  <c r="C786" i="5"/>
  <c r="B786" i="5"/>
  <c r="A786" i="5"/>
  <c r="CQ785" i="5"/>
  <c r="CP785" i="5"/>
  <c r="CO785" i="5"/>
  <c r="CN785" i="5"/>
  <c r="CM785" i="5"/>
  <c r="CL785" i="5"/>
  <c r="CK785" i="5"/>
  <c r="CJ785" i="5"/>
  <c r="CI785" i="5"/>
  <c r="CH785" i="5"/>
  <c r="CG785" i="5"/>
  <c r="CF785" i="5"/>
  <c r="CE785" i="5"/>
  <c r="CD785" i="5"/>
  <c r="CC785" i="5"/>
  <c r="CB785" i="5"/>
  <c r="CA785" i="5"/>
  <c r="BZ785" i="5"/>
  <c r="BY785" i="5"/>
  <c r="BX785" i="5"/>
  <c r="BW785" i="5"/>
  <c r="BV785" i="5"/>
  <c r="BU785" i="5"/>
  <c r="BT785" i="5"/>
  <c r="BS785" i="5"/>
  <c r="BR785" i="5"/>
  <c r="BQ785" i="5"/>
  <c r="BP785" i="5"/>
  <c r="BO785" i="5"/>
  <c r="BN785" i="5"/>
  <c r="BM785" i="5"/>
  <c r="BL785" i="5"/>
  <c r="BK785" i="5"/>
  <c r="BJ785" i="5"/>
  <c r="BI785" i="5"/>
  <c r="BH785" i="5"/>
  <c r="BG785" i="5"/>
  <c r="BF785" i="5"/>
  <c r="BE785" i="5"/>
  <c r="BD785" i="5"/>
  <c r="BC785" i="5"/>
  <c r="BB785" i="5"/>
  <c r="BA785" i="5"/>
  <c r="AZ785" i="5"/>
  <c r="AY785" i="5"/>
  <c r="AX785" i="5"/>
  <c r="AW785" i="5"/>
  <c r="AV785" i="5"/>
  <c r="AU785" i="5"/>
  <c r="AT785" i="5"/>
  <c r="AS785" i="5"/>
  <c r="AR785" i="5"/>
  <c r="AQ785" i="5"/>
  <c r="AN785" i="5"/>
  <c r="AM785" i="5"/>
  <c r="AL785" i="5"/>
  <c r="AK785" i="5"/>
  <c r="AJ785" i="5"/>
  <c r="AI785" i="5"/>
  <c r="AD785" i="5"/>
  <c r="AC785" i="5"/>
  <c r="F785" i="5"/>
  <c r="E785" i="5"/>
  <c r="D785" i="5"/>
  <c r="C785" i="5"/>
  <c r="B785" i="5"/>
  <c r="A785" i="5"/>
  <c r="CQ784" i="5"/>
  <c r="CP784" i="5"/>
  <c r="CO784" i="5"/>
  <c r="CN784" i="5"/>
  <c r="CM784" i="5"/>
  <c r="CL784" i="5"/>
  <c r="CK784" i="5"/>
  <c r="CJ784" i="5"/>
  <c r="CI784" i="5"/>
  <c r="CH784" i="5"/>
  <c r="CG784" i="5"/>
  <c r="CF784" i="5"/>
  <c r="CE784" i="5"/>
  <c r="CD784" i="5"/>
  <c r="CC784" i="5"/>
  <c r="CB784" i="5"/>
  <c r="CA784" i="5"/>
  <c r="BZ784" i="5"/>
  <c r="BY784" i="5"/>
  <c r="BX784" i="5"/>
  <c r="BW784" i="5"/>
  <c r="BV784" i="5"/>
  <c r="BU784" i="5"/>
  <c r="BT784" i="5"/>
  <c r="BS784" i="5"/>
  <c r="BR784" i="5"/>
  <c r="BQ784" i="5"/>
  <c r="BP784" i="5"/>
  <c r="BO784" i="5"/>
  <c r="BN784" i="5"/>
  <c r="BM784" i="5"/>
  <c r="BL784" i="5"/>
  <c r="BK784" i="5"/>
  <c r="BJ784" i="5"/>
  <c r="BI784" i="5"/>
  <c r="BH784" i="5"/>
  <c r="BG784" i="5"/>
  <c r="BF784" i="5"/>
  <c r="BE784" i="5"/>
  <c r="BD784" i="5"/>
  <c r="BC784" i="5"/>
  <c r="BB784" i="5"/>
  <c r="BA784" i="5"/>
  <c r="AZ784" i="5"/>
  <c r="AY784" i="5"/>
  <c r="AX784" i="5"/>
  <c r="AW784" i="5"/>
  <c r="AV784" i="5"/>
  <c r="AU784" i="5"/>
  <c r="AT784" i="5"/>
  <c r="AS784" i="5"/>
  <c r="AR784" i="5"/>
  <c r="AQ784" i="5"/>
  <c r="AN784" i="5"/>
  <c r="AM784" i="5"/>
  <c r="AL784" i="5"/>
  <c r="AK784" i="5"/>
  <c r="AJ784" i="5"/>
  <c r="AI784" i="5"/>
  <c r="AD784" i="5"/>
  <c r="AC784" i="5"/>
  <c r="F784" i="5"/>
  <c r="E784" i="5"/>
  <c r="D784" i="5"/>
  <c r="C784" i="5"/>
  <c r="B784" i="5"/>
  <c r="A784" i="5"/>
  <c r="CQ783" i="5"/>
  <c r="CP783" i="5"/>
  <c r="CO783" i="5"/>
  <c r="CN783" i="5"/>
  <c r="CM783" i="5"/>
  <c r="CL783" i="5"/>
  <c r="CK783" i="5"/>
  <c r="CJ783" i="5"/>
  <c r="CI783" i="5"/>
  <c r="CH783" i="5"/>
  <c r="CG783" i="5"/>
  <c r="CF783" i="5"/>
  <c r="CE783" i="5"/>
  <c r="CD783" i="5"/>
  <c r="CC783" i="5"/>
  <c r="CB783" i="5"/>
  <c r="CA783" i="5"/>
  <c r="BZ783" i="5"/>
  <c r="BY783" i="5"/>
  <c r="BX783" i="5"/>
  <c r="BW783" i="5"/>
  <c r="BV783" i="5"/>
  <c r="BU783" i="5"/>
  <c r="BT783" i="5"/>
  <c r="BS783" i="5"/>
  <c r="BR783" i="5"/>
  <c r="BQ783" i="5"/>
  <c r="BP783" i="5"/>
  <c r="BO783" i="5"/>
  <c r="BN783" i="5"/>
  <c r="BM783" i="5"/>
  <c r="BL783" i="5"/>
  <c r="BK783" i="5"/>
  <c r="BJ783" i="5"/>
  <c r="BI783" i="5"/>
  <c r="BH783" i="5"/>
  <c r="BG783" i="5"/>
  <c r="BF783" i="5"/>
  <c r="BE783" i="5"/>
  <c r="BD783" i="5"/>
  <c r="BC783" i="5"/>
  <c r="BB783" i="5"/>
  <c r="BA783" i="5"/>
  <c r="AZ783" i="5"/>
  <c r="AY783" i="5"/>
  <c r="AX783" i="5"/>
  <c r="AW783" i="5"/>
  <c r="AV783" i="5"/>
  <c r="AU783" i="5"/>
  <c r="AT783" i="5"/>
  <c r="AS783" i="5"/>
  <c r="AR783" i="5"/>
  <c r="AQ783" i="5"/>
  <c r="AN783" i="5"/>
  <c r="AM783" i="5"/>
  <c r="AL783" i="5"/>
  <c r="AK783" i="5"/>
  <c r="AJ783" i="5"/>
  <c r="AI783" i="5"/>
  <c r="AD783" i="5"/>
  <c r="AC783" i="5"/>
  <c r="F783" i="5"/>
  <c r="E783" i="5"/>
  <c r="D783" i="5"/>
  <c r="C783" i="5"/>
  <c r="B783" i="5"/>
  <c r="A783" i="5"/>
  <c r="CQ782" i="5"/>
  <c r="CP782" i="5"/>
  <c r="CO782" i="5"/>
  <c r="CN782" i="5"/>
  <c r="CM782" i="5"/>
  <c r="CL782" i="5"/>
  <c r="CK782" i="5"/>
  <c r="CJ782" i="5"/>
  <c r="CI782" i="5"/>
  <c r="CH782" i="5"/>
  <c r="CG782" i="5"/>
  <c r="CF782" i="5"/>
  <c r="CE782" i="5"/>
  <c r="CD782" i="5"/>
  <c r="CC782" i="5"/>
  <c r="CB782" i="5"/>
  <c r="CA782" i="5"/>
  <c r="BZ782" i="5"/>
  <c r="BY782" i="5"/>
  <c r="BX782" i="5"/>
  <c r="BW782" i="5"/>
  <c r="BV782" i="5"/>
  <c r="BU782" i="5"/>
  <c r="BT782" i="5"/>
  <c r="BS782" i="5"/>
  <c r="BR782" i="5"/>
  <c r="BQ782" i="5"/>
  <c r="BP782" i="5"/>
  <c r="BO782" i="5"/>
  <c r="BN782" i="5"/>
  <c r="BM782" i="5"/>
  <c r="BL782" i="5"/>
  <c r="BK782" i="5"/>
  <c r="BJ782" i="5"/>
  <c r="BI782" i="5"/>
  <c r="BH782" i="5"/>
  <c r="BG782" i="5"/>
  <c r="BF782" i="5"/>
  <c r="BE782" i="5"/>
  <c r="BD782" i="5"/>
  <c r="BC782" i="5"/>
  <c r="BB782" i="5"/>
  <c r="BA782" i="5"/>
  <c r="AZ782" i="5"/>
  <c r="AY782" i="5"/>
  <c r="AX782" i="5"/>
  <c r="AW782" i="5"/>
  <c r="AV782" i="5"/>
  <c r="AU782" i="5"/>
  <c r="AT782" i="5"/>
  <c r="AS782" i="5"/>
  <c r="AR782" i="5"/>
  <c r="AQ782" i="5"/>
  <c r="AN782" i="5"/>
  <c r="AM782" i="5"/>
  <c r="AL782" i="5"/>
  <c r="AK782" i="5"/>
  <c r="AJ782" i="5"/>
  <c r="AI782" i="5"/>
  <c r="AD782" i="5"/>
  <c r="AC782" i="5"/>
  <c r="F782" i="5"/>
  <c r="E782" i="5"/>
  <c r="D782" i="5"/>
  <c r="C782" i="5"/>
  <c r="B782" i="5"/>
  <c r="A782" i="5"/>
  <c r="CQ781" i="5"/>
  <c r="CP781" i="5"/>
  <c r="CO781" i="5"/>
  <c r="CN781" i="5"/>
  <c r="CM781" i="5"/>
  <c r="CL781" i="5"/>
  <c r="CK781" i="5"/>
  <c r="CJ781" i="5"/>
  <c r="CI781" i="5"/>
  <c r="CH781" i="5"/>
  <c r="CG781" i="5"/>
  <c r="CF781" i="5"/>
  <c r="CE781" i="5"/>
  <c r="CD781" i="5"/>
  <c r="CC781" i="5"/>
  <c r="CB781" i="5"/>
  <c r="CA781" i="5"/>
  <c r="BZ781" i="5"/>
  <c r="BY781" i="5"/>
  <c r="BX781" i="5"/>
  <c r="BW781" i="5"/>
  <c r="BV781" i="5"/>
  <c r="BU781" i="5"/>
  <c r="BT781" i="5"/>
  <c r="BS781" i="5"/>
  <c r="BR781" i="5"/>
  <c r="BQ781" i="5"/>
  <c r="BP781" i="5"/>
  <c r="BO781" i="5"/>
  <c r="BN781" i="5"/>
  <c r="BM781" i="5"/>
  <c r="BL781" i="5"/>
  <c r="BK781" i="5"/>
  <c r="BJ781" i="5"/>
  <c r="BI781" i="5"/>
  <c r="BH781" i="5"/>
  <c r="BG781" i="5"/>
  <c r="BF781" i="5"/>
  <c r="BE781" i="5"/>
  <c r="BD781" i="5"/>
  <c r="BC781" i="5"/>
  <c r="BB781" i="5"/>
  <c r="BA781" i="5"/>
  <c r="AZ781" i="5"/>
  <c r="AY781" i="5"/>
  <c r="AX781" i="5"/>
  <c r="AW781" i="5"/>
  <c r="AV781" i="5"/>
  <c r="AU781" i="5"/>
  <c r="AT781" i="5"/>
  <c r="AS781" i="5"/>
  <c r="AR781" i="5"/>
  <c r="AQ781" i="5"/>
  <c r="AN781" i="5"/>
  <c r="AM781" i="5"/>
  <c r="AL781" i="5"/>
  <c r="AK781" i="5"/>
  <c r="AJ781" i="5"/>
  <c r="AI781" i="5"/>
  <c r="AD781" i="5"/>
  <c r="AC781" i="5"/>
  <c r="F781" i="5"/>
  <c r="E781" i="5"/>
  <c r="D781" i="5"/>
  <c r="C781" i="5"/>
  <c r="B781" i="5"/>
  <c r="A781" i="5"/>
  <c r="CQ780" i="5"/>
  <c r="CP780" i="5"/>
  <c r="CO780" i="5"/>
  <c r="CN780" i="5"/>
  <c r="CM780" i="5"/>
  <c r="CL780" i="5"/>
  <c r="CK780" i="5"/>
  <c r="CJ780" i="5"/>
  <c r="CI780" i="5"/>
  <c r="CH780" i="5"/>
  <c r="CG780" i="5"/>
  <c r="CF780" i="5"/>
  <c r="CE780" i="5"/>
  <c r="CD780" i="5"/>
  <c r="CC780" i="5"/>
  <c r="CB780" i="5"/>
  <c r="CA780" i="5"/>
  <c r="BZ780" i="5"/>
  <c r="BY780" i="5"/>
  <c r="BX780" i="5"/>
  <c r="BW780" i="5"/>
  <c r="BV780" i="5"/>
  <c r="BU780" i="5"/>
  <c r="BT780" i="5"/>
  <c r="BS780" i="5"/>
  <c r="BR780" i="5"/>
  <c r="BQ780" i="5"/>
  <c r="BP780" i="5"/>
  <c r="BO780" i="5"/>
  <c r="BN780" i="5"/>
  <c r="BM780" i="5"/>
  <c r="BL780" i="5"/>
  <c r="BK780" i="5"/>
  <c r="BJ780" i="5"/>
  <c r="BI780" i="5"/>
  <c r="BH780" i="5"/>
  <c r="BG780" i="5"/>
  <c r="BF780" i="5"/>
  <c r="BE780" i="5"/>
  <c r="BD780" i="5"/>
  <c r="BC780" i="5"/>
  <c r="BB780" i="5"/>
  <c r="BA780" i="5"/>
  <c r="AZ780" i="5"/>
  <c r="AY780" i="5"/>
  <c r="AX780" i="5"/>
  <c r="AW780" i="5"/>
  <c r="AV780" i="5"/>
  <c r="AU780" i="5"/>
  <c r="AT780" i="5"/>
  <c r="AS780" i="5"/>
  <c r="AR780" i="5"/>
  <c r="AQ780" i="5"/>
  <c r="AN780" i="5"/>
  <c r="AM780" i="5"/>
  <c r="AL780" i="5"/>
  <c r="AK780" i="5"/>
  <c r="AJ780" i="5"/>
  <c r="AI780" i="5"/>
  <c r="AD780" i="5"/>
  <c r="AC780" i="5"/>
  <c r="F780" i="5"/>
  <c r="E780" i="5"/>
  <c r="D780" i="5"/>
  <c r="C780" i="5"/>
  <c r="B780" i="5"/>
  <c r="A780" i="5"/>
  <c r="CQ779" i="5"/>
  <c r="CP779" i="5"/>
  <c r="CO779" i="5"/>
  <c r="CN779" i="5"/>
  <c r="CM779" i="5"/>
  <c r="CL779" i="5"/>
  <c r="CK779" i="5"/>
  <c r="CJ779" i="5"/>
  <c r="CI779" i="5"/>
  <c r="CH779" i="5"/>
  <c r="CG779" i="5"/>
  <c r="CF779" i="5"/>
  <c r="CE779" i="5"/>
  <c r="CD779" i="5"/>
  <c r="CC779" i="5"/>
  <c r="CB779" i="5"/>
  <c r="CA779" i="5"/>
  <c r="BZ779" i="5"/>
  <c r="BY779" i="5"/>
  <c r="BX779" i="5"/>
  <c r="BW779" i="5"/>
  <c r="BV779" i="5"/>
  <c r="BU779" i="5"/>
  <c r="BT779" i="5"/>
  <c r="BS779" i="5"/>
  <c r="BR779" i="5"/>
  <c r="BQ779" i="5"/>
  <c r="BP779" i="5"/>
  <c r="BO779" i="5"/>
  <c r="BN779" i="5"/>
  <c r="BM779" i="5"/>
  <c r="BL779" i="5"/>
  <c r="BK779" i="5"/>
  <c r="BJ779" i="5"/>
  <c r="BI779" i="5"/>
  <c r="BH779" i="5"/>
  <c r="BG779" i="5"/>
  <c r="BF779" i="5"/>
  <c r="BE779" i="5"/>
  <c r="BD779" i="5"/>
  <c r="BC779" i="5"/>
  <c r="BB779" i="5"/>
  <c r="BA779" i="5"/>
  <c r="AZ779" i="5"/>
  <c r="AY779" i="5"/>
  <c r="AX779" i="5"/>
  <c r="AW779" i="5"/>
  <c r="AV779" i="5"/>
  <c r="AU779" i="5"/>
  <c r="AT779" i="5"/>
  <c r="AS779" i="5"/>
  <c r="AR779" i="5"/>
  <c r="AQ779" i="5"/>
  <c r="AN779" i="5"/>
  <c r="AM779" i="5"/>
  <c r="AL779" i="5"/>
  <c r="AK779" i="5"/>
  <c r="AJ779" i="5"/>
  <c r="AI779" i="5"/>
  <c r="AD779" i="5"/>
  <c r="AC779" i="5"/>
  <c r="F779" i="5"/>
  <c r="E779" i="5"/>
  <c r="D779" i="5"/>
  <c r="C779" i="5"/>
  <c r="B779" i="5"/>
  <c r="A779" i="5"/>
  <c r="CQ778" i="5"/>
  <c r="CP778" i="5"/>
  <c r="CO778" i="5"/>
  <c r="CN778" i="5"/>
  <c r="CM778" i="5"/>
  <c r="CL778" i="5"/>
  <c r="CK778" i="5"/>
  <c r="CJ778" i="5"/>
  <c r="CI778" i="5"/>
  <c r="CH778" i="5"/>
  <c r="CG778" i="5"/>
  <c r="CF778" i="5"/>
  <c r="CE778" i="5"/>
  <c r="CD778" i="5"/>
  <c r="CC778" i="5"/>
  <c r="CB778" i="5"/>
  <c r="CA778" i="5"/>
  <c r="BZ778" i="5"/>
  <c r="BY778" i="5"/>
  <c r="BX778" i="5"/>
  <c r="BW778" i="5"/>
  <c r="BV778" i="5"/>
  <c r="BU778" i="5"/>
  <c r="BT778" i="5"/>
  <c r="BS778" i="5"/>
  <c r="BR778" i="5"/>
  <c r="BQ778" i="5"/>
  <c r="BP778" i="5"/>
  <c r="BO778" i="5"/>
  <c r="BN778" i="5"/>
  <c r="BM778" i="5"/>
  <c r="BL778" i="5"/>
  <c r="BK778" i="5"/>
  <c r="BJ778" i="5"/>
  <c r="BI778" i="5"/>
  <c r="BH778" i="5"/>
  <c r="BG778" i="5"/>
  <c r="BF778" i="5"/>
  <c r="BE778" i="5"/>
  <c r="BD778" i="5"/>
  <c r="BC778" i="5"/>
  <c r="BB778" i="5"/>
  <c r="BA778" i="5"/>
  <c r="AZ778" i="5"/>
  <c r="AY778" i="5"/>
  <c r="AX778" i="5"/>
  <c r="AW778" i="5"/>
  <c r="AV778" i="5"/>
  <c r="AU778" i="5"/>
  <c r="AT778" i="5"/>
  <c r="AS778" i="5"/>
  <c r="AR778" i="5"/>
  <c r="AQ778" i="5"/>
  <c r="AN778" i="5"/>
  <c r="AM778" i="5"/>
  <c r="AL778" i="5"/>
  <c r="AK778" i="5"/>
  <c r="AJ778" i="5"/>
  <c r="AI778" i="5"/>
  <c r="AD778" i="5"/>
  <c r="AC778" i="5"/>
  <c r="F778" i="5"/>
  <c r="E778" i="5"/>
  <c r="D778" i="5"/>
  <c r="C778" i="5"/>
  <c r="B778" i="5"/>
  <c r="A778" i="5"/>
  <c r="CQ777" i="5"/>
  <c r="CP777" i="5"/>
  <c r="CO777" i="5"/>
  <c r="CN777" i="5"/>
  <c r="CM777" i="5"/>
  <c r="CL777" i="5"/>
  <c r="CK777" i="5"/>
  <c r="CJ777" i="5"/>
  <c r="CI777" i="5"/>
  <c r="CH777" i="5"/>
  <c r="CG777" i="5"/>
  <c r="CF777" i="5"/>
  <c r="CE777" i="5"/>
  <c r="CD777" i="5"/>
  <c r="CC777" i="5"/>
  <c r="CB777" i="5"/>
  <c r="CA777" i="5"/>
  <c r="BZ777" i="5"/>
  <c r="BY777" i="5"/>
  <c r="BX777" i="5"/>
  <c r="BW777" i="5"/>
  <c r="BV777" i="5"/>
  <c r="BU777" i="5"/>
  <c r="BT777" i="5"/>
  <c r="BS777" i="5"/>
  <c r="BR777" i="5"/>
  <c r="BQ777" i="5"/>
  <c r="BP777" i="5"/>
  <c r="BO777" i="5"/>
  <c r="BN777" i="5"/>
  <c r="BM777" i="5"/>
  <c r="BL777" i="5"/>
  <c r="BK777" i="5"/>
  <c r="BJ777" i="5"/>
  <c r="BI777" i="5"/>
  <c r="BH777" i="5"/>
  <c r="BG777" i="5"/>
  <c r="BF777" i="5"/>
  <c r="BE777" i="5"/>
  <c r="BD777" i="5"/>
  <c r="BC777" i="5"/>
  <c r="BB777" i="5"/>
  <c r="BA777" i="5"/>
  <c r="AZ777" i="5"/>
  <c r="AY777" i="5"/>
  <c r="AX777" i="5"/>
  <c r="AW777" i="5"/>
  <c r="AV777" i="5"/>
  <c r="AU777" i="5"/>
  <c r="AT777" i="5"/>
  <c r="AS777" i="5"/>
  <c r="AR777" i="5"/>
  <c r="AQ777" i="5"/>
  <c r="AN777" i="5"/>
  <c r="AM777" i="5"/>
  <c r="AL777" i="5"/>
  <c r="AK777" i="5"/>
  <c r="AJ777" i="5"/>
  <c r="AI777" i="5"/>
  <c r="AD777" i="5"/>
  <c r="AC777" i="5"/>
  <c r="F777" i="5"/>
  <c r="E777" i="5"/>
  <c r="D777" i="5"/>
  <c r="C777" i="5"/>
  <c r="B777" i="5"/>
  <c r="A777" i="5"/>
  <c r="CQ776" i="5"/>
  <c r="CP776" i="5"/>
  <c r="CO776" i="5"/>
  <c r="CN776" i="5"/>
  <c r="CM776" i="5"/>
  <c r="CL776" i="5"/>
  <c r="CK776" i="5"/>
  <c r="CJ776" i="5"/>
  <c r="CI776" i="5"/>
  <c r="CH776" i="5"/>
  <c r="CG776" i="5"/>
  <c r="CF776" i="5"/>
  <c r="CE776" i="5"/>
  <c r="CD776" i="5"/>
  <c r="CC776" i="5"/>
  <c r="CB776" i="5"/>
  <c r="CA776" i="5"/>
  <c r="BZ776" i="5"/>
  <c r="BY776" i="5"/>
  <c r="BX776" i="5"/>
  <c r="BW776" i="5"/>
  <c r="BV776" i="5"/>
  <c r="BU776" i="5"/>
  <c r="BT776" i="5"/>
  <c r="BS776" i="5"/>
  <c r="BR776" i="5"/>
  <c r="BQ776" i="5"/>
  <c r="BP776" i="5"/>
  <c r="BO776" i="5"/>
  <c r="BN776" i="5"/>
  <c r="BM776" i="5"/>
  <c r="BL776" i="5"/>
  <c r="BK776" i="5"/>
  <c r="BJ776" i="5"/>
  <c r="BI776" i="5"/>
  <c r="BH776" i="5"/>
  <c r="BG776" i="5"/>
  <c r="BF776" i="5"/>
  <c r="BE776" i="5"/>
  <c r="BD776" i="5"/>
  <c r="BC776" i="5"/>
  <c r="BB776" i="5"/>
  <c r="BA776" i="5"/>
  <c r="AZ776" i="5"/>
  <c r="AY776" i="5"/>
  <c r="AX776" i="5"/>
  <c r="AW776" i="5"/>
  <c r="AV776" i="5"/>
  <c r="AU776" i="5"/>
  <c r="AT776" i="5"/>
  <c r="AS776" i="5"/>
  <c r="AR776" i="5"/>
  <c r="AQ776" i="5"/>
  <c r="AN776" i="5"/>
  <c r="AM776" i="5"/>
  <c r="AL776" i="5"/>
  <c r="AK776" i="5"/>
  <c r="AJ776" i="5"/>
  <c r="AI776" i="5"/>
  <c r="AD776" i="5"/>
  <c r="AC776" i="5"/>
  <c r="F776" i="5"/>
  <c r="E776" i="5"/>
  <c r="D776" i="5"/>
  <c r="C776" i="5"/>
  <c r="B776" i="5"/>
  <c r="A776" i="5"/>
  <c r="CQ775" i="5"/>
  <c r="CP775" i="5"/>
  <c r="CO775" i="5"/>
  <c r="CN775" i="5"/>
  <c r="CM775" i="5"/>
  <c r="CL775" i="5"/>
  <c r="CK775" i="5"/>
  <c r="CJ775" i="5"/>
  <c r="CI775" i="5"/>
  <c r="CH775" i="5"/>
  <c r="CG775" i="5"/>
  <c r="CF775" i="5"/>
  <c r="CE775" i="5"/>
  <c r="CD775" i="5"/>
  <c r="CC775" i="5"/>
  <c r="CB775" i="5"/>
  <c r="CA775" i="5"/>
  <c r="BZ775" i="5"/>
  <c r="BY775" i="5"/>
  <c r="BX775" i="5"/>
  <c r="BW775" i="5"/>
  <c r="BV775" i="5"/>
  <c r="BU775" i="5"/>
  <c r="BT775" i="5"/>
  <c r="BS775" i="5"/>
  <c r="BR775" i="5"/>
  <c r="BQ775" i="5"/>
  <c r="BP775" i="5"/>
  <c r="BO775" i="5"/>
  <c r="BN775" i="5"/>
  <c r="BM775" i="5"/>
  <c r="BL775" i="5"/>
  <c r="BK775" i="5"/>
  <c r="BJ775" i="5"/>
  <c r="BI775" i="5"/>
  <c r="BH775" i="5"/>
  <c r="BG775" i="5"/>
  <c r="BF775" i="5"/>
  <c r="BE775" i="5"/>
  <c r="BD775" i="5"/>
  <c r="BC775" i="5"/>
  <c r="BB775" i="5"/>
  <c r="BA775" i="5"/>
  <c r="AZ775" i="5"/>
  <c r="AY775" i="5"/>
  <c r="AX775" i="5"/>
  <c r="AW775" i="5"/>
  <c r="AV775" i="5"/>
  <c r="AU775" i="5"/>
  <c r="AT775" i="5"/>
  <c r="AS775" i="5"/>
  <c r="AR775" i="5"/>
  <c r="AQ775" i="5"/>
  <c r="AN775" i="5"/>
  <c r="AM775" i="5"/>
  <c r="AL775" i="5"/>
  <c r="AK775" i="5"/>
  <c r="AJ775" i="5"/>
  <c r="AI775" i="5"/>
  <c r="AD775" i="5"/>
  <c r="AC775" i="5"/>
  <c r="F775" i="5"/>
  <c r="E775" i="5"/>
  <c r="D775" i="5"/>
  <c r="C775" i="5"/>
  <c r="B775" i="5"/>
  <c r="A775" i="5"/>
  <c r="CQ774" i="5"/>
  <c r="CP774" i="5"/>
  <c r="CO774" i="5"/>
  <c r="CN774" i="5"/>
  <c r="CM774" i="5"/>
  <c r="CL774" i="5"/>
  <c r="CK774" i="5"/>
  <c r="CJ774" i="5"/>
  <c r="CI774" i="5"/>
  <c r="CH774" i="5"/>
  <c r="CG774" i="5"/>
  <c r="CF774" i="5"/>
  <c r="CE774" i="5"/>
  <c r="CD774" i="5"/>
  <c r="CC774" i="5"/>
  <c r="CB774" i="5"/>
  <c r="CA774" i="5"/>
  <c r="BZ774" i="5"/>
  <c r="BY774" i="5"/>
  <c r="BX774" i="5"/>
  <c r="BW774" i="5"/>
  <c r="BV774" i="5"/>
  <c r="BU774" i="5"/>
  <c r="BT774" i="5"/>
  <c r="BS774" i="5"/>
  <c r="BR774" i="5"/>
  <c r="BQ774" i="5"/>
  <c r="BP774" i="5"/>
  <c r="BO774" i="5"/>
  <c r="BN774" i="5"/>
  <c r="BM774" i="5"/>
  <c r="BL774" i="5"/>
  <c r="BK774" i="5"/>
  <c r="BJ774" i="5"/>
  <c r="BI774" i="5"/>
  <c r="BH774" i="5"/>
  <c r="BG774" i="5"/>
  <c r="BF774" i="5"/>
  <c r="BE774" i="5"/>
  <c r="BD774" i="5"/>
  <c r="BC774" i="5"/>
  <c r="BB774" i="5"/>
  <c r="BA774" i="5"/>
  <c r="AZ774" i="5"/>
  <c r="AY774" i="5"/>
  <c r="AX774" i="5"/>
  <c r="AW774" i="5"/>
  <c r="AV774" i="5"/>
  <c r="AU774" i="5"/>
  <c r="AT774" i="5"/>
  <c r="AS774" i="5"/>
  <c r="AR774" i="5"/>
  <c r="AQ774" i="5"/>
  <c r="AN774" i="5"/>
  <c r="AM774" i="5"/>
  <c r="AL774" i="5"/>
  <c r="AK774" i="5"/>
  <c r="AJ774" i="5"/>
  <c r="AI774" i="5"/>
  <c r="AD774" i="5"/>
  <c r="AC774" i="5"/>
  <c r="F774" i="5"/>
  <c r="E774" i="5"/>
  <c r="D774" i="5"/>
  <c r="C774" i="5"/>
  <c r="B774" i="5"/>
  <c r="A774" i="5"/>
  <c r="CQ773" i="5"/>
  <c r="CP773" i="5"/>
  <c r="CO773" i="5"/>
  <c r="CN773" i="5"/>
  <c r="CM773" i="5"/>
  <c r="CL773" i="5"/>
  <c r="CK773" i="5"/>
  <c r="CJ773" i="5"/>
  <c r="CI773" i="5"/>
  <c r="CH773" i="5"/>
  <c r="CG773" i="5"/>
  <c r="CF773" i="5"/>
  <c r="CE773" i="5"/>
  <c r="CD773" i="5"/>
  <c r="CC773" i="5"/>
  <c r="CB773" i="5"/>
  <c r="CA773" i="5"/>
  <c r="BZ773" i="5"/>
  <c r="BY773" i="5"/>
  <c r="BX773" i="5"/>
  <c r="BW773" i="5"/>
  <c r="BV773" i="5"/>
  <c r="BU773" i="5"/>
  <c r="BT773" i="5"/>
  <c r="BS773" i="5"/>
  <c r="BR773" i="5"/>
  <c r="BQ773" i="5"/>
  <c r="BP773" i="5"/>
  <c r="BO773" i="5"/>
  <c r="BN773" i="5"/>
  <c r="BM773" i="5"/>
  <c r="BL773" i="5"/>
  <c r="BK773" i="5"/>
  <c r="BJ773" i="5"/>
  <c r="BI773" i="5"/>
  <c r="BH773" i="5"/>
  <c r="BG773" i="5"/>
  <c r="BF773" i="5"/>
  <c r="BE773" i="5"/>
  <c r="BD773" i="5"/>
  <c r="BC773" i="5"/>
  <c r="BB773" i="5"/>
  <c r="BA773" i="5"/>
  <c r="AZ773" i="5"/>
  <c r="AY773" i="5"/>
  <c r="AX773" i="5"/>
  <c r="AW773" i="5"/>
  <c r="AV773" i="5"/>
  <c r="AU773" i="5"/>
  <c r="AT773" i="5"/>
  <c r="AS773" i="5"/>
  <c r="AR773" i="5"/>
  <c r="AQ773" i="5"/>
  <c r="AN773" i="5"/>
  <c r="AM773" i="5"/>
  <c r="AL773" i="5"/>
  <c r="AK773" i="5"/>
  <c r="AJ773" i="5"/>
  <c r="AI773" i="5"/>
  <c r="AD773" i="5"/>
  <c r="AC773" i="5"/>
  <c r="F773" i="5"/>
  <c r="E773" i="5"/>
  <c r="D773" i="5"/>
  <c r="C773" i="5"/>
  <c r="B773" i="5"/>
  <c r="A773" i="5"/>
  <c r="CQ772" i="5"/>
  <c r="CP772" i="5"/>
  <c r="CO772" i="5"/>
  <c r="CN772" i="5"/>
  <c r="CM772" i="5"/>
  <c r="CL772" i="5"/>
  <c r="CK772" i="5"/>
  <c r="CJ772" i="5"/>
  <c r="CI772" i="5"/>
  <c r="CH772" i="5"/>
  <c r="CG772" i="5"/>
  <c r="CF772" i="5"/>
  <c r="CE772" i="5"/>
  <c r="CD772" i="5"/>
  <c r="CC772" i="5"/>
  <c r="CB772" i="5"/>
  <c r="CA772" i="5"/>
  <c r="BZ772" i="5"/>
  <c r="BY772" i="5"/>
  <c r="BX772" i="5"/>
  <c r="BW772" i="5"/>
  <c r="BV772" i="5"/>
  <c r="BU772" i="5"/>
  <c r="BT772" i="5"/>
  <c r="BS772" i="5"/>
  <c r="BR772" i="5"/>
  <c r="BQ772" i="5"/>
  <c r="BP772" i="5"/>
  <c r="BO772" i="5"/>
  <c r="BN772" i="5"/>
  <c r="BM772" i="5"/>
  <c r="BL772" i="5"/>
  <c r="BK772" i="5"/>
  <c r="BJ772" i="5"/>
  <c r="BI772" i="5"/>
  <c r="BH772" i="5"/>
  <c r="BG772" i="5"/>
  <c r="BF772" i="5"/>
  <c r="BE772" i="5"/>
  <c r="BD772" i="5"/>
  <c r="BC772" i="5"/>
  <c r="BB772" i="5"/>
  <c r="BA772" i="5"/>
  <c r="AZ772" i="5"/>
  <c r="AY772" i="5"/>
  <c r="AX772" i="5"/>
  <c r="AW772" i="5"/>
  <c r="AV772" i="5"/>
  <c r="AU772" i="5"/>
  <c r="AT772" i="5"/>
  <c r="AS772" i="5"/>
  <c r="AR772" i="5"/>
  <c r="AQ772" i="5"/>
  <c r="AN772" i="5"/>
  <c r="AM772" i="5"/>
  <c r="AL772" i="5"/>
  <c r="AK772" i="5"/>
  <c r="AJ772" i="5"/>
  <c r="AI772" i="5"/>
  <c r="AD772" i="5"/>
  <c r="AC772" i="5"/>
  <c r="F772" i="5"/>
  <c r="E772" i="5"/>
  <c r="D772" i="5"/>
  <c r="C772" i="5"/>
  <c r="B772" i="5"/>
  <c r="A772" i="5"/>
  <c r="CQ771" i="5"/>
  <c r="CP771" i="5"/>
  <c r="CO771" i="5"/>
  <c r="CN771" i="5"/>
  <c r="CM771" i="5"/>
  <c r="CL771" i="5"/>
  <c r="CK771" i="5"/>
  <c r="CJ771" i="5"/>
  <c r="CI771" i="5"/>
  <c r="CH771" i="5"/>
  <c r="CG771" i="5"/>
  <c r="CF771" i="5"/>
  <c r="CE771" i="5"/>
  <c r="CD771" i="5"/>
  <c r="CC771" i="5"/>
  <c r="CB771" i="5"/>
  <c r="CA771" i="5"/>
  <c r="BZ771" i="5"/>
  <c r="BY771" i="5"/>
  <c r="BX771" i="5"/>
  <c r="BW771" i="5"/>
  <c r="BV771" i="5"/>
  <c r="BU771" i="5"/>
  <c r="BT771" i="5"/>
  <c r="BS771" i="5"/>
  <c r="BR771" i="5"/>
  <c r="BQ771" i="5"/>
  <c r="BP771" i="5"/>
  <c r="BO771" i="5"/>
  <c r="BN771" i="5"/>
  <c r="BM771" i="5"/>
  <c r="BL771" i="5"/>
  <c r="BK771" i="5"/>
  <c r="BJ771" i="5"/>
  <c r="BI771" i="5"/>
  <c r="BH771" i="5"/>
  <c r="BG771" i="5"/>
  <c r="BF771" i="5"/>
  <c r="BE771" i="5"/>
  <c r="BD771" i="5"/>
  <c r="BC771" i="5"/>
  <c r="BB771" i="5"/>
  <c r="BA771" i="5"/>
  <c r="AZ771" i="5"/>
  <c r="AY771" i="5"/>
  <c r="AX771" i="5"/>
  <c r="AW771" i="5"/>
  <c r="AV771" i="5"/>
  <c r="AU771" i="5"/>
  <c r="AT771" i="5"/>
  <c r="AS771" i="5"/>
  <c r="AR771" i="5"/>
  <c r="AQ771" i="5"/>
  <c r="AN771" i="5"/>
  <c r="AM771" i="5"/>
  <c r="AL771" i="5"/>
  <c r="AK771" i="5"/>
  <c r="AJ771" i="5"/>
  <c r="AI771" i="5"/>
  <c r="AD771" i="5"/>
  <c r="AC771" i="5"/>
  <c r="F771" i="5"/>
  <c r="E771" i="5"/>
  <c r="D771" i="5"/>
  <c r="C771" i="5"/>
  <c r="B771" i="5"/>
  <c r="A771" i="5"/>
  <c r="CQ770" i="5"/>
  <c r="CP770" i="5"/>
  <c r="CO770" i="5"/>
  <c r="CN770" i="5"/>
  <c r="CM770" i="5"/>
  <c r="CL770" i="5"/>
  <c r="CK770" i="5"/>
  <c r="CJ770" i="5"/>
  <c r="CI770" i="5"/>
  <c r="CH770" i="5"/>
  <c r="CG770" i="5"/>
  <c r="CF770" i="5"/>
  <c r="CE770" i="5"/>
  <c r="CD770" i="5"/>
  <c r="CC770" i="5"/>
  <c r="CB770" i="5"/>
  <c r="CA770" i="5"/>
  <c r="BZ770" i="5"/>
  <c r="BY770" i="5"/>
  <c r="BX770" i="5"/>
  <c r="BW770" i="5"/>
  <c r="BV770" i="5"/>
  <c r="BU770" i="5"/>
  <c r="BT770" i="5"/>
  <c r="BS770" i="5"/>
  <c r="BR770" i="5"/>
  <c r="BQ770" i="5"/>
  <c r="BP770" i="5"/>
  <c r="BO770" i="5"/>
  <c r="BN770" i="5"/>
  <c r="BM770" i="5"/>
  <c r="BL770" i="5"/>
  <c r="BK770" i="5"/>
  <c r="BJ770" i="5"/>
  <c r="BI770" i="5"/>
  <c r="BH770" i="5"/>
  <c r="BG770" i="5"/>
  <c r="BF770" i="5"/>
  <c r="BE770" i="5"/>
  <c r="BD770" i="5"/>
  <c r="BC770" i="5"/>
  <c r="BB770" i="5"/>
  <c r="BA770" i="5"/>
  <c r="AZ770" i="5"/>
  <c r="AY770" i="5"/>
  <c r="AX770" i="5"/>
  <c r="AW770" i="5"/>
  <c r="AV770" i="5"/>
  <c r="AU770" i="5"/>
  <c r="AT770" i="5"/>
  <c r="AS770" i="5"/>
  <c r="AR770" i="5"/>
  <c r="AQ770" i="5"/>
  <c r="AN770" i="5"/>
  <c r="AM770" i="5"/>
  <c r="AL770" i="5"/>
  <c r="AK770" i="5"/>
  <c r="AJ770" i="5"/>
  <c r="AI770" i="5"/>
  <c r="AD770" i="5"/>
  <c r="AC770" i="5"/>
  <c r="F770" i="5"/>
  <c r="E770" i="5"/>
  <c r="D770" i="5"/>
  <c r="C770" i="5"/>
  <c r="B770" i="5"/>
  <c r="A770" i="5"/>
  <c r="CQ769" i="5"/>
  <c r="CP769" i="5"/>
  <c r="CO769" i="5"/>
  <c r="CN769" i="5"/>
  <c r="CM769" i="5"/>
  <c r="CL769" i="5"/>
  <c r="CK769" i="5"/>
  <c r="CJ769" i="5"/>
  <c r="CI769" i="5"/>
  <c r="CH769" i="5"/>
  <c r="CG769" i="5"/>
  <c r="CF769" i="5"/>
  <c r="CE769" i="5"/>
  <c r="CD769" i="5"/>
  <c r="CC769" i="5"/>
  <c r="CB769" i="5"/>
  <c r="CA769" i="5"/>
  <c r="BZ769" i="5"/>
  <c r="BY769" i="5"/>
  <c r="BX769" i="5"/>
  <c r="BW769" i="5"/>
  <c r="BV769" i="5"/>
  <c r="BU769" i="5"/>
  <c r="BT769" i="5"/>
  <c r="BS769" i="5"/>
  <c r="BR769" i="5"/>
  <c r="BQ769" i="5"/>
  <c r="BP769" i="5"/>
  <c r="BO769" i="5"/>
  <c r="BN769" i="5"/>
  <c r="BM769" i="5"/>
  <c r="BL769" i="5"/>
  <c r="BK769" i="5"/>
  <c r="BJ769" i="5"/>
  <c r="BI769" i="5"/>
  <c r="BH769" i="5"/>
  <c r="BG769" i="5"/>
  <c r="BF769" i="5"/>
  <c r="BE769" i="5"/>
  <c r="BD769" i="5"/>
  <c r="BC769" i="5"/>
  <c r="BB769" i="5"/>
  <c r="BA769" i="5"/>
  <c r="AZ769" i="5"/>
  <c r="AY769" i="5"/>
  <c r="AX769" i="5"/>
  <c r="AW769" i="5"/>
  <c r="AV769" i="5"/>
  <c r="AU769" i="5"/>
  <c r="AT769" i="5"/>
  <c r="AS769" i="5"/>
  <c r="AR769" i="5"/>
  <c r="AQ769" i="5"/>
  <c r="AN769" i="5"/>
  <c r="AM769" i="5"/>
  <c r="AL769" i="5"/>
  <c r="AK769" i="5"/>
  <c r="AJ769" i="5"/>
  <c r="AI769" i="5"/>
  <c r="AD769" i="5"/>
  <c r="AC769" i="5"/>
  <c r="F769" i="5"/>
  <c r="E769" i="5"/>
  <c r="D769" i="5"/>
  <c r="C769" i="5"/>
  <c r="B769" i="5"/>
  <c r="A769" i="5"/>
  <c r="CQ768" i="5"/>
  <c r="CP768" i="5"/>
  <c r="CO768" i="5"/>
  <c r="CN768" i="5"/>
  <c r="CM768" i="5"/>
  <c r="CL768" i="5"/>
  <c r="CK768" i="5"/>
  <c r="CJ768" i="5"/>
  <c r="CI768" i="5"/>
  <c r="CH768" i="5"/>
  <c r="CG768" i="5"/>
  <c r="CF768" i="5"/>
  <c r="CE768" i="5"/>
  <c r="CD768" i="5"/>
  <c r="CC768" i="5"/>
  <c r="CB768" i="5"/>
  <c r="CA768" i="5"/>
  <c r="BZ768" i="5"/>
  <c r="BY768" i="5"/>
  <c r="BX768" i="5"/>
  <c r="BW768" i="5"/>
  <c r="BV768" i="5"/>
  <c r="BU768" i="5"/>
  <c r="BT768" i="5"/>
  <c r="BS768" i="5"/>
  <c r="BR768" i="5"/>
  <c r="BQ768" i="5"/>
  <c r="BP768" i="5"/>
  <c r="BO768" i="5"/>
  <c r="BN768" i="5"/>
  <c r="BM768" i="5"/>
  <c r="BL768" i="5"/>
  <c r="BK768" i="5"/>
  <c r="BJ768" i="5"/>
  <c r="BI768" i="5"/>
  <c r="BH768" i="5"/>
  <c r="BG768" i="5"/>
  <c r="BF768" i="5"/>
  <c r="BE768" i="5"/>
  <c r="BD768" i="5"/>
  <c r="BC768" i="5"/>
  <c r="BB768" i="5"/>
  <c r="BA768" i="5"/>
  <c r="AZ768" i="5"/>
  <c r="AY768" i="5"/>
  <c r="AX768" i="5"/>
  <c r="AW768" i="5"/>
  <c r="AV768" i="5"/>
  <c r="AU768" i="5"/>
  <c r="AT768" i="5"/>
  <c r="AS768" i="5"/>
  <c r="AR768" i="5"/>
  <c r="AQ768" i="5"/>
  <c r="AN768" i="5"/>
  <c r="AM768" i="5"/>
  <c r="AL768" i="5"/>
  <c r="AK768" i="5"/>
  <c r="AJ768" i="5"/>
  <c r="AI768" i="5"/>
  <c r="AD768" i="5"/>
  <c r="AC768" i="5"/>
  <c r="F768" i="5"/>
  <c r="E768" i="5"/>
  <c r="D768" i="5"/>
  <c r="C768" i="5"/>
  <c r="B768" i="5"/>
  <c r="A768" i="5"/>
  <c r="CQ767" i="5"/>
  <c r="CP767" i="5"/>
  <c r="CO767" i="5"/>
  <c r="CN767" i="5"/>
  <c r="CM767" i="5"/>
  <c r="CL767" i="5"/>
  <c r="CK767" i="5"/>
  <c r="CJ767" i="5"/>
  <c r="CI767" i="5"/>
  <c r="CH767" i="5"/>
  <c r="CG767" i="5"/>
  <c r="CF767" i="5"/>
  <c r="CE767" i="5"/>
  <c r="CD767" i="5"/>
  <c r="CC767" i="5"/>
  <c r="CB767" i="5"/>
  <c r="CA767" i="5"/>
  <c r="BZ767" i="5"/>
  <c r="BY767" i="5"/>
  <c r="BX767" i="5"/>
  <c r="BW767" i="5"/>
  <c r="BV767" i="5"/>
  <c r="BU767" i="5"/>
  <c r="BT767" i="5"/>
  <c r="BS767" i="5"/>
  <c r="BR767" i="5"/>
  <c r="BQ767" i="5"/>
  <c r="BP767" i="5"/>
  <c r="BO767" i="5"/>
  <c r="BN767" i="5"/>
  <c r="BM767" i="5"/>
  <c r="BL767" i="5"/>
  <c r="BK767" i="5"/>
  <c r="BJ767" i="5"/>
  <c r="BI767" i="5"/>
  <c r="BH767" i="5"/>
  <c r="BG767" i="5"/>
  <c r="BF767" i="5"/>
  <c r="BE767" i="5"/>
  <c r="BD767" i="5"/>
  <c r="BC767" i="5"/>
  <c r="BB767" i="5"/>
  <c r="BA767" i="5"/>
  <c r="AZ767" i="5"/>
  <c r="AY767" i="5"/>
  <c r="AX767" i="5"/>
  <c r="AW767" i="5"/>
  <c r="AV767" i="5"/>
  <c r="AU767" i="5"/>
  <c r="AT767" i="5"/>
  <c r="AS767" i="5"/>
  <c r="AR767" i="5"/>
  <c r="AQ767" i="5"/>
  <c r="AN767" i="5"/>
  <c r="AM767" i="5"/>
  <c r="AL767" i="5"/>
  <c r="AK767" i="5"/>
  <c r="AJ767" i="5"/>
  <c r="AI767" i="5"/>
  <c r="AD767" i="5"/>
  <c r="AC767" i="5"/>
  <c r="F767" i="5"/>
  <c r="E767" i="5"/>
  <c r="D767" i="5"/>
  <c r="C767" i="5"/>
  <c r="B767" i="5"/>
  <c r="A767" i="5"/>
  <c r="CQ766" i="5"/>
  <c r="CP766" i="5"/>
  <c r="CO766" i="5"/>
  <c r="CN766" i="5"/>
  <c r="CM766" i="5"/>
  <c r="CL766" i="5"/>
  <c r="CK766" i="5"/>
  <c r="CJ766" i="5"/>
  <c r="CI766" i="5"/>
  <c r="CH766" i="5"/>
  <c r="CG766" i="5"/>
  <c r="CF766" i="5"/>
  <c r="CE766" i="5"/>
  <c r="CD766" i="5"/>
  <c r="CC766" i="5"/>
  <c r="CB766" i="5"/>
  <c r="CA766" i="5"/>
  <c r="BZ766" i="5"/>
  <c r="BY766" i="5"/>
  <c r="BX766" i="5"/>
  <c r="BW766" i="5"/>
  <c r="BV766" i="5"/>
  <c r="BU766" i="5"/>
  <c r="BT766" i="5"/>
  <c r="BS766" i="5"/>
  <c r="BR766" i="5"/>
  <c r="BQ766" i="5"/>
  <c r="BP766" i="5"/>
  <c r="BO766" i="5"/>
  <c r="BN766" i="5"/>
  <c r="BM766" i="5"/>
  <c r="BL766" i="5"/>
  <c r="BK766" i="5"/>
  <c r="BJ766" i="5"/>
  <c r="BI766" i="5"/>
  <c r="BH766" i="5"/>
  <c r="BG766" i="5"/>
  <c r="BF766" i="5"/>
  <c r="BE766" i="5"/>
  <c r="BD766" i="5"/>
  <c r="BC766" i="5"/>
  <c r="BB766" i="5"/>
  <c r="BA766" i="5"/>
  <c r="AZ766" i="5"/>
  <c r="AY766" i="5"/>
  <c r="AX766" i="5"/>
  <c r="AW766" i="5"/>
  <c r="AV766" i="5"/>
  <c r="AU766" i="5"/>
  <c r="AT766" i="5"/>
  <c r="AS766" i="5"/>
  <c r="AR766" i="5"/>
  <c r="AQ766" i="5"/>
  <c r="AN766" i="5"/>
  <c r="AM766" i="5"/>
  <c r="AL766" i="5"/>
  <c r="AK766" i="5"/>
  <c r="AJ766" i="5"/>
  <c r="AI766" i="5"/>
  <c r="AD766" i="5"/>
  <c r="AC766" i="5"/>
  <c r="F766" i="5"/>
  <c r="E766" i="5"/>
  <c r="D766" i="5"/>
  <c r="C766" i="5"/>
  <c r="B766" i="5"/>
  <c r="A766" i="5"/>
  <c r="CQ765" i="5"/>
  <c r="CP765" i="5"/>
  <c r="CO765" i="5"/>
  <c r="CN765" i="5"/>
  <c r="CM765" i="5"/>
  <c r="CL765" i="5"/>
  <c r="CK765" i="5"/>
  <c r="CJ765" i="5"/>
  <c r="CI765" i="5"/>
  <c r="CH765" i="5"/>
  <c r="CG765" i="5"/>
  <c r="CF765" i="5"/>
  <c r="CE765" i="5"/>
  <c r="CD765" i="5"/>
  <c r="CC765" i="5"/>
  <c r="CB765" i="5"/>
  <c r="CA765" i="5"/>
  <c r="BZ765" i="5"/>
  <c r="BY765" i="5"/>
  <c r="BX765" i="5"/>
  <c r="BW765" i="5"/>
  <c r="BV765" i="5"/>
  <c r="BU765" i="5"/>
  <c r="BT765" i="5"/>
  <c r="BS765" i="5"/>
  <c r="BR765" i="5"/>
  <c r="BQ765" i="5"/>
  <c r="BP765" i="5"/>
  <c r="BO765" i="5"/>
  <c r="BN765" i="5"/>
  <c r="BM765" i="5"/>
  <c r="BL765" i="5"/>
  <c r="BK765" i="5"/>
  <c r="BJ765" i="5"/>
  <c r="BI765" i="5"/>
  <c r="BH765" i="5"/>
  <c r="BG765" i="5"/>
  <c r="BF765" i="5"/>
  <c r="BE765" i="5"/>
  <c r="BD765" i="5"/>
  <c r="BC765" i="5"/>
  <c r="BB765" i="5"/>
  <c r="BA765" i="5"/>
  <c r="AZ765" i="5"/>
  <c r="AY765" i="5"/>
  <c r="AX765" i="5"/>
  <c r="AW765" i="5"/>
  <c r="AV765" i="5"/>
  <c r="AU765" i="5"/>
  <c r="AT765" i="5"/>
  <c r="AS765" i="5"/>
  <c r="AR765" i="5"/>
  <c r="AQ765" i="5"/>
  <c r="AN765" i="5"/>
  <c r="AM765" i="5"/>
  <c r="AL765" i="5"/>
  <c r="AK765" i="5"/>
  <c r="AJ765" i="5"/>
  <c r="AI765" i="5"/>
  <c r="AD765" i="5"/>
  <c r="AC765" i="5"/>
  <c r="F765" i="5"/>
  <c r="E765" i="5"/>
  <c r="D765" i="5"/>
  <c r="C765" i="5"/>
  <c r="B765" i="5"/>
  <c r="A765" i="5"/>
  <c r="CQ764" i="5"/>
  <c r="CP764" i="5"/>
  <c r="CO764" i="5"/>
  <c r="CN764" i="5"/>
  <c r="CM764" i="5"/>
  <c r="CL764" i="5"/>
  <c r="CK764" i="5"/>
  <c r="CJ764" i="5"/>
  <c r="CI764" i="5"/>
  <c r="CH764" i="5"/>
  <c r="CG764" i="5"/>
  <c r="CF764" i="5"/>
  <c r="CE764" i="5"/>
  <c r="CD764" i="5"/>
  <c r="CC764" i="5"/>
  <c r="CB764" i="5"/>
  <c r="CA764" i="5"/>
  <c r="BZ764" i="5"/>
  <c r="BY764" i="5"/>
  <c r="BX764" i="5"/>
  <c r="BW764" i="5"/>
  <c r="BV764" i="5"/>
  <c r="BU764" i="5"/>
  <c r="BT764" i="5"/>
  <c r="BS764" i="5"/>
  <c r="BR764" i="5"/>
  <c r="BQ764" i="5"/>
  <c r="BP764" i="5"/>
  <c r="BO764" i="5"/>
  <c r="BN764" i="5"/>
  <c r="BM764" i="5"/>
  <c r="BL764" i="5"/>
  <c r="BK764" i="5"/>
  <c r="BJ764" i="5"/>
  <c r="BI764" i="5"/>
  <c r="BH764" i="5"/>
  <c r="BG764" i="5"/>
  <c r="BF764" i="5"/>
  <c r="BE764" i="5"/>
  <c r="BD764" i="5"/>
  <c r="BC764" i="5"/>
  <c r="BB764" i="5"/>
  <c r="BA764" i="5"/>
  <c r="AZ764" i="5"/>
  <c r="AY764" i="5"/>
  <c r="AX764" i="5"/>
  <c r="AW764" i="5"/>
  <c r="AV764" i="5"/>
  <c r="AU764" i="5"/>
  <c r="AT764" i="5"/>
  <c r="AS764" i="5"/>
  <c r="AR764" i="5"/>
  <c r="AQ764" i="5"/>
  <c r="AN764" i="5"/>
  <c r="AM764" i="5"/>
  <c r="AL764" i="5"/>
  <c r="AK764" i="5"/>
  <c r="AJ764" i="5"/>
  <c r="AI764" i="5"/>
  <c r="AD764" i="5"/>
  <c r="AC764" i="5"/>
  <c r="F764" i="5"/>
  <c r="E764" i="5"/>
  <c r="D764" i="5"/>
  <c r="C764" i="5"/>
  <c r="B764" i="5"/>
  <c r="A764" i="5"/>
  <c r="CQ763" i="5"/>
  <c r="CP763" i="5"/>
  <c r="CO763" i="5"/>
  <c r="CN763" i="5"/>
  <c r="CM763" i="5"/>
  <c r="CL763" i="5"/>
  <c r="CK763" i="5"/>
  <c r="CJ763" i="5"/>
  <c r="CI763" i="5"/>
  <c r="CH763" i="5"/>
  <c r="CG763" i="5"/>
  <c r="CF763" i="5"/>
  <c r="CE763" i="5"/>
  <c r="CD763" i="5"/>
  <c r="CC763" i="5"/>
  <c r="CB763" i="5"/>
  <c r="CA763" i="5"/>
  <c r="BZ763" i="5"/>
  <c r="BY763" i="5"/>
  <c r="BX763" i="5"/>
  <c r="BW763" i="5"/>
  <c r="BV763" i="5"/>
  <c r="BU763" i="5"/>
  <c r="BT763" i="5"/>
  <c r="BS763" i="5"/>
  <c r="BR763" i="5"/>
  <c r="BQ763" i="5"/>
  <c r="BP763" i="5"/>
  <c r="BO763" i="5"/>
  <c r="BN763" i="5"/>
  <c r="BM763" i="5"/>
  <c r="BL763" i="5"/>
  <c r="BK763" i="5"/>
  <c r="BJ763" i="5"/>
  <c r="BI763" i="5"/>
  <c r="BH763" i="5"/>
  <c r="BG763" i="5"/>
  <c r="BF763" i="5"/>
  <c r="BE763" i="5"/>
  <c r="BD763" i="5"/>
  <c r="BC763" i="5"/>
  <c r="BB763" i="5"/>
  <c r="BA763" i="5"/>
  <c r="AZ763" i="5"/>
  <c r="AY763" i="5"/>
  <c r="AX763" i="5"/>
  <c r="AW763" i="5"/>
  <c r="AV763" i="5"/>
  <c r="AU763" i="5"/>
  <c r="AT763" i="5"/>
  <c r="AS763" i="5"/>
  <c r="AR763" i="5"/>
  <c r="AQ763" i="5"/>
  <c r="AN763" i="5"/>
  <c r="AM763" i="5"/>
  <c r="AL763" i="5"/>
  <c r="AK763" i="5"/>
  <c r="AJ763" i="5"/>
  <c r="AI763" i="5"/>
  <c r="AD763" i="5"/>
  <c r="AC763" i="5"/>
  <c r="F763" i="5"/>
  <c r="E763" i="5"/>
  <c r="D763" i="5"/>
  <c r="C763" i="5"/>
  <c r="B763" i="5"/>
  <c r="A763" i="5"/>
  <c r="CQ762" i="5"/>
  <c r="CP762" i="5"/>
  <c r="CO762" i="5"/>
  <c r="CN762" i="5"/>
  <c r="CM762" i="5"/>
  <c r="CL762" i="5"/>
  <c r="CK762" i="5"/>
  <c r="CJ762" i="5"/>
  <c r="CI762" i="5"/>
  <c r="CH762" i="5"/>
  <c r="CG762" i="5"/>
  <c r="CF762" i="5"/>
  <c r="CE762" i="5"/>
  <c r="CD762" i="5"/>
  <c r="CC762" i="5"/>
  <c r="CB762" i="5"/>
  <c r="CA762" i="5"/>
  <c r="BZ762" i="5"/>
  <c r="BY762" i="5"/>
  <c r="BX762" i="5"/>
  <c r="BW762" i="5"/>
  <c r="BV762" i="5"/>
  <c r="BU762" i="5"/>
  <c r="BT762" i="5"/>
  <c r="BS762" i="5"/>
  <c r="BR762" i="5"/>
  <c r="BQ762" i="5"/>
  <c r="BP762" i="5"/>
  <c r="BO762" i="5"/>
  <c r="BN762" i="5"/>
  <c r="BM762" i="5"/>
  <c r="BL762" i="5"/>
  <c r="BK762" i="5"/>
  <c r="BJ762" i="5"/>
  <c r="BI762" i="5"/>
  <c r="BH762" i="5"/>
  <c r="BG762" i="5"/>
  <c r="BF762" i="5"/>
  <c r="BE762" i="5"/>
  <c r="BD762" i="5"/>
  <c r="BC762" i="5"/>
  <c r="BB762" i="5"/>
  <c r="BA762" i="5"/>
  <c r="AZ762" i="5"/>
  <c r="AY762" i="5"/>
  <c r="AX762" i="5"/>
  <c r="AW762" i="5"/>
  <c r="AV762" i="5"/>
  <c r="AU762" i="5"/>
  <c r="AT762" i="5"/>
  <c r="AS762" i="5"/>
  <c r="AR762" i="5"/>
  <c r="AQ762" i="5"/>
  <c r="AN762" i="5"/>
  <c r="AM762" i="5"/>
  <c r="AL762" i="5"/>
  <c r="AK762" i="5"/>
  <c r="AJ762" i="5"/>
  <c r="AI762" i="5"/>
  <c r="AD762" i="5"/>
  <c r="AC762" i="5"/>
  <c r="F762" i="5"/>
  <c r="E762" i="5"/>
  <c r="D762" i="5"/>
  <c r="C762" i="5"/>
  <c r="B762" i="5"/>
  <c r="A762" i="5"/>
  <c r="CQ761" i="5"/>
  <c r="CP761" i="5"/>
  <c r="CO761" i="5"/>
  <c r="CN761" i="5"/>
  <c r="CM761" i="5"/>
  <c r="CL761" i="5"/>
  <c r="CK761" i="5"/>
  <c r="CJ761" i="5"/>
  <c r="CI761" i="5"/>
  <c r="CH761" i="5"/>
  <c r="CG761" i="5"/>
  <c r="CF761" i="5"/>
  <c r="CE761" i="5"/>
  <c r="CD761" i="5"/>
  <c r="CC761" i="5"/>
  <c r="CB761" i="5"/>
  <c r="CA761" i="5"/>
  <c r="BZ761" i="5"/>
  <c r="BY761" i="5"/>
  <c r="BX761" i="5"/>
  <c r="BW761" i="5"/>
  <c r="BV761" i="5"/>
  <c r="BU761" i="5"/>
  <c r="BT761" i="5"/>
  <c r="BS761" i="5"/>
  <c r="BR761" i="5"/>
  <c r="BQ761" i="5"/>
  <c r="BP761" i="5"/>
  <c r="BO761" i="5"/>
  <c r="BN761" i="5"/>
  <c r="BM761" i="5"/>
  <c r="BL761" i="5"/>
  <c r="BK761" i="5"/>
  <c r="BJ761" i="5"/>
  <c r="BI761" i="5"/>
  <c r="BH761" i="5"/>
  <c r="BG761" i="5"/>
  <c r="BF761" i="5"/>
  <c r="BE761" i="5"/>
  <c r="BD761" i="5"/>
  <c r="BC761" i="5"/>
  <c r="BB761" i="5"/>
  <c r="BA761" i="5"/>
  <c r="AZ761" i="5"/>
  <c r="AY761" i="5"/>
  <c r="AX761" i="5"/>
  <c r="AW761" i="5"/>
  <c r="AV761" i="5"/>
  <c r="AU761" i="5"/>
  <c r="AT761" i="5"/>
  <c r="AS761" i="5"/>
  <c r="AR761" i="5"/>
  <c r="AQ761" i="5"/>
  <c r="AN761" i="5"/>
  <c r="AM761" i="5"/>
  <c r="AL761" i="5"/>
  <c r="AK761" i="5"/>
  <c r="AJ761" i="5"/>
  <c r="AI761" i="5"/>
  <c r="AD761" i="5"/>
  <c r="AC761" i="5"/>
  <c r="F761" i="5"/>
  <c r="E761" i="5"/>
  <c r="D761" i="5"/>
  <c r="C761" i="5"/>
  <c r="B761" i="5"/>
  <c r="A761" i="5"/>
  <c r="CQ760" i="5"/>
  <c r="CP760" i="5"/>
  <c r="CO760" i="5"/>
  <c r="CN760" i="5"/>
  <c r="CM760" i="5"/>
  <c r="CL760" i="5"/>
  <c r="CK760" i="5"/>
  <c r="CJ760" i="5"/>
  <c r="CI760" i="5"/>
  <c r="CH760" i="5"/>
  <c r="CG760" i="5"/>
  <c r="CF760" i="5"/>
  <c r="CE760" i="5"/>
  <c r="CD760" i="5"/>
  <c r="CC760" i="5"/>
  <c r="CB760" i="5"/>
  <c r="CA760" i="5"/>
  <c r="BZ760" i="5"/>
  <c r="BY760" i="5"/>
  <c r="BX760" i="5"/>
  <c r="BW760" i="5"/>
  <c r="BV760" i="5"/>
  <c r="BU760" i="5"/>
  <c r="BT760" i="5"/>
  <c r="BS760" i="5"/>
  <c r="BR760" i="5"/>
  <c r="BQ760" i="5"/>
  <c r="BP760" i="5"/>
  <c r="BO760" i="5"/>
  <c r="BN760" i="5"/>
  <c r="BM760" i="5"/>
  <c r="BL760" i="5"/>
  <c r="BK760" i="5"/>
  <c r="BJ760" i="5"/>
  <c r="BI760" i="5"/>
  <c r="BH760" i="5"/>
  <c r="BG760" i="5"/>
  <c r="BF760" i="5"/>
  <c r="BE760" i="5"/>
  <c r="BD760" i="5"/>
  <c r="BC760" i="5"/>
  <c r="BB760" i="5"/>
  <c r="BA760" i="5"/>
  <c r="AZ760" i="5"/>
  <c r="AY760" i="5"/>
  <c r="AX760" i="5"/>
  <c r="AW760" i="5"/>
  <c r="AV760" i="5"/>
  <c r="AU760" i="5"/>
  <c r="AT760" i="5"/>
  <c r="AS760" i="5"/>
  <c r="AR760" i="5"/>
  <c r="AQ760" i="5"/>
  <c r="AN760" i="5"/>
  <c r="AM760" i="5"/>
  <c r="AL760" i="5"/>
  <c r="AK760" i="5"/>
  <c r="AJ760" i="5"/>
  <c r="AI760" i="5"/>
  <c r="AD760" i="5"/>
  <c r="AC760" i="5"/>
  <c r="F760" i="5"/>
  <c r="E760" i="5"/>
  <c r="D760" i="5"/>
  <c r="C760" i="5"/>
  <c r="B760" i="5"/>
  <c r="A760" i="5"/>
  <c r="CQ759" i="5"/>
  <c r="CP759" i="5"/>
  <c r="CO759" i="5"/>
  <c r="CN759" i="5"/>
  <c r="CM759" i="5"/>
  <c r="CL759" i="5"/>
  <c r="CK759" i="5"/>
  <c r="CJ759" i="5"/>
  <c r="CI759" i="5"/>
  <c r="CH759" i="5"/>
  <c r="CG759" i="5"/>
  <c r="CF759" i="5"/>
  <c r="CE759" i="5"/>
  <c r="CD759" i="5"/>
  <c r="CC759" i="5"/>
  <c r="CB759" i="5"/>
  <c r="CA759" i="5"/>
  <c r="BZ759" i="5"/>
  <c r="BY759" i="5"/>
  <c r="BX759" i="5"/>
  <c r="BW759" i="5"/>
  <c r="BV759" i="5"/>
  <c r="BU759" i="5"/>
  <c r="BT759" i="5"/>
  <c r="BS759" i="5"/>
  <c r="BR759" i="5"/>
  <c r="BQ759" i="5"/>
  <c r="BP759" i="5"/>
  <c r="BO759" i="5"/>
  <c r="BN759" i="5"/>
  <c r="BM759" i="5"/>
  <c r="BL759" i="5"/>
  <c r="BK759" i="5"/>
  <c r="BJ759" i="5"/>
  <c r="BI759" i="5"/>
  <c r="BH759" i="5"/>
  <c r="BG759" i="5"/>
  <c r="BF759" i="5"/>
  <c r="BE759" i="5"/>
  <c r="BD759" i="5"/>
  <c r="BC759" i="5"/>
  <c r="BB759" i="5"/>
  <c r="BA759" i="5"/>
  <c r="AZ759" i="5"/>
  <c r="AY759" i="5"/>
  <c r="AX759" i="5"/>
  <c r="AW759" i="5"/>
  <c r="AV759" i="5"/>
  <c r="AU759" i="5"/>
  <c r="AT759" i="5"/>
  <c r="AS759" i="5"/>
  <c r="AR759" i="5"/>
  <c r="AQ759" i="5"/>
  <c r="AN759" i="5"/>
  <c r="AM759" i="5"/>
  <c r="AL759" i="5"/>
  <c r="AK759" i="5"/>
  <c r="AJ759" i="5"/>
  <c r="AI759" i="5"/>
  <c r="AD759" i="5"/>
  <c r="AC759" i="5"/>
  <c r="F759" i="5"/>
  <c r="E759" i="5"/>
  <c r="D759" i="5"/>
  <c r="C759" i="5"/>
  <c r="B759" i="5"/>
  <c r="A759" i="5"/>
  <c r="CQ758" i="5"/>
  <c r="CP758" i="5"/>
  <c r="CO758" i="5"/>
  <c r="CN758" i="5"/>
  <c r="CM758" i="5"/>
  <c r="CL758" i="5"/>
  <c r="CK758" i="5"/>
  <c r="CJ758" i="5"/>
  <c r="CI758" i="5"/>
  <c r="CH758" i="5"/>
  <c r="CG758" i="5"/>
  <c r="CF758" i="5"/>
  <c r="CE758" i="5"/>
  <c r="CD758" i="5"/>
  <c r="CC758" i="5"/>
  <c r="CB758" i="5"/>
  <c r="CA758" i="5"/>
  <c r="BZ758" i="5"/>
  <c r="BY758" i="5"/>
  <c r="BX758" i="5"/>
  <c r="BW758" i="5"/>
  <c r="BV758" i="5"/>
  <c r="BU758" i="5"/>
  <c r="BT758" i="5"/>
  <c r="BS758" i="5"/>
  <c r="BR758" i="5"/>
  <c r="BQ758" i="5"/>
  <c r="BP758" i="5"/>
  <c r="BO758" i="5"/>
  <c r="BN758" i="5"/>
  <c r="BM758" i="5"/>
  <c r="BL758" i="5"/>
  <c r="BK758" i="5"/>
  <c r="BJ758" i="5"/>
  <c r="BI758" i="5"/>
  <c r="BH758" i="5"/>
  <c r="BG758" i="5"/>
  <c r="BF758" i="5"/>
  <c r="BE758" i="5"/>
  <c r="BD758" i="5"/>
  <c r="BC758" i="5"/>
  <c r="BB758" i="5"/>
  <c r="BA758" i="5"/>
  <c r="AZ758" i="5"/>
  <c r="AY758" i="5"/>
  <c r="AX758" i="5"/>
  <c r="AW758" i="5"/>
  <c r="AV758" i="5"/>
  <c r="AU758" i="5"/>
  <c r="AT758" i="5"/>
  <c r="AS758" i="5"/>
  <c r="AR758" i="5"/>
  <c r="AQ758" i="5"/>
  <c r="AN758" i="5"/>
  <c r="AM758" i="5"/>
  <c r="AL758" i="5"/>
  <c r="AK758" i="5"/>
  <c r="AJ758" i="5"/>
  <c r="AI758" i="5"/>
  <c r="AD758" i="5"/>
  <c r="AC758" i="5"/>
  <c r="F758" i="5"/>
  <c r="E758" i="5"/>
  <c r="D758" i="5"/>
  <c r="C758" i="5"/>
  <c r="B758" i="5"/>
  <c r="A758" i="5"/>
  <c r="CQ757" i="5"/>
  <c r="CP757" i="5"/>
  <c r="CO757" i="5"/>
  <c r="CN757" i="5"/>
  <c r="CM757" i="5"/>
  <c r="CL757" i="5"/>
  <c r="CK757" i="5"/>
  <c r="CJ757" i="5"/>
  <c r="CI757" i="5"/>
  <c r="CH757" i="5"/>
  <c r="CG757" i="5"/>
  <c r="CF757" i="5"/>
  <c r="CE757" i="5"/>
  <c r="CD757" i="5"/>
  <c r="CC757" i="5"/>
  <c r="CB757" i="5"/>
  <c r="CA757" i="5"/>
  <c r="BZ757" i="5"/>
  <c r="BY757" i="5"/>
  <c r="BX757" i="5"/>
  <c r="BW757" i="5"/>
  <c r="BV757" i="5"/>
  <c r="BU757" i="5"/>
  <c r="BT757" i="5"/>
  <c r="BS757" i="5"/>
  <c r="BR757" i="5"/>
  <c r="BQ757" i="5"/>
  <c r="BP757" i="5"/>
  <c r="BO757" i="5"/>
  <c r="BN757" i="5"/>
  <c r="BM757" i="5"/>
  <c r="BL757" i="5"/>
  <c r="BK757" i="5"/>
  <c r="BJ757" i="5"/>
  <c r="BI757" i="5"/>
  <c r="BH757" i="5"/>
  <c r="BG757" i="5"/>
  <c r="BF757" i="5"/>
  <c r="BE757" i="5"/>
  <c r="BD757" i="5"/>
  <c r="BC757" i="5"/>
  <c r="BB757" i="5"/>
  <c r="BA757" i="5"/>
  <c r="AZ757" i="5"/>
  <c r="AY757" i="5"/>
  <c r="AX757" i="5"/>
  <c r="AW757" i="5"/>
  <c r="AV757" i="5"/>
  <c r="AU757" i="5"/>
  <c r="AT757" i="5"/>
  <c r="AS757" i="5"/>
  <c r="AR757" i="5"/>
  <c r="AQ757" i="5"/>
  <c r="AN757" i="5"/>
  <c r="AM757" i="5"/>
  <c r="AL757" i="5"/>
  <c r="AK757" i="5"/>
  <c r="AJ757" i="5"/>
  <c r="AI757" i="5"/>
  <c r="AD757" i="5"/>
  <c r="AC757" i="5"/>
  <c r="F757" i="5"/>
  <c r="E757" i="5"/>
  <c r="D757" i="5"/>
  <c r="C757" i="5"/>
  <c r="B757" i="5"/>
  <c r="A757" i="5"/>
  <c r="CQ756" i="5"/>
  <c r="CP756" i="5"/>
  <c r="CO756" i="5"/>
  <c r="CN756" i="5"/>
  <c r="CM756" i="5"/>
  <c r="CL756" i="5"/>
  <c r="CK756" i="5"/>
  <c r="CJ756" i="5"/>
  <c r="CI756" i="5"/>
  <c r="CH756" i="5"/>
  <c r="CG756" i="5"/>
  <c r="CF756" i="5"/>
  <c r="CE756" i="5"/>
  <c r="CD756" i="5"/>
  <c r="CC756" i="5"/>
  <c r="CB756" i="5"/>
  <c r="CA756" i="5"/>
  <c r="BZ756" i="5"/>
  <c r="BY756" i="5"/>
  <c r="BX756" i="5"/>
  <c r="BW756" i="5"/>
  <c r="BV756" i="5"/>
  <c r="BU756" i="5"/>
  <c r="BT756" i="5"/>
  <c r="BS756" i="5"/>
  <c r="BR756" i="5"/>
  <c r="BQ756" i="5"/>
  <c r="BP756" i="5"/>
  <c r="BO756" i="5"/>
  <c r="BN756" i="5"/>
  <c r="BM756" i="5"/>
  <c r="BL756" i="5"/>
  <c r="BK756" i="5"/>
  <c r="BJ756" i="5"/>
  <c r="BI756" i="5"/>
  <c r="BH756" i="5"/>
  <c r="BG756" i="5"/>
  <c r="BF756" i="5"/>
  <c r="BE756" i="5"/>
  <c r="BD756" i="5"/>
  <c r="BC756" i="5"/>
  <c r="BB756" i="5"/>
  <c r="BA756" i="5"/>
  <c r="AZ756" i="5"/>
  <c r="AY756" i="5"/>
  <c r="AX756" i="5"/>
  <c r="AW756" i="5"/>
  <c r="AV756" i="5"/>
  <c r="AU756" i="5"/>
  <c r="AT756" i="5"/>
  <c r="AS756" i="5"/>
  <c r="AR756" i="5"/>
  <c r="AQ756" i="5"/>
  <c r="AN756" i="5"/>
  <c r="AM756" i="5"/>
  <c r="AL756" i="5"/>
  <c r="AK756" i="5"/>
  <c r="AJ756" i="5"/>
  <c r="AI756" i="5"/>
  <c r="AD756" i="5"/>
  <c r="AC756" i="5"/>
  <c r="F756" i="5"/>
  <c r="E756" i="5"/>
  <c r="D756" i="5"/>
  <c r="C756" i="5"/>
  <c r="B756" i="5"/>
  <c r="A756" i="5"/>
  <c r="CQ755" i="5"/>
  <c r="CP755" i="5"/>
  <c r="CO755" i="5"/>
  <c r="CN755" i="5"/>
  <c r="CM755" i="5"/>
  <c r="CL755" i="5"/>
  <c r="CK755" i="5"/>
  <c r="CJ755" i="5"/>
  <c r="CI755" i="5"/>
  <c r="CH755" i="5"/>
  <c r="CG755" i="5"/>
  <c r="CF755" i="5"/>
  <c r="CE755" i="5"/>
  <c r="CD755" i="5"/>
  <c r="CC755" i="5"/>
  <c r="CB755" i="5"/>
  <c r="CA755" i="5"/>
  <c r="BZ755" i="5"/>
  <c r="BY755" i="5"/>
  <c r="BX755" i="5"/>
  <c r="BW755" i="5"/>
  <c r="BV755" i="5"/>
  <c r="BU755" i="5"/>
  <c r="BT755" i="5"/>
  <c r="BS755" i="5"/>
  <c r="BR755" i="5"/>
  <c r="BQ755" i="5"/>
  <c r="BP755" i="5"/>
  <c r="BO755" i="5"/>
  <c r="BN755" i="5"/>
  <c r="BM755" i="5"/>
  <c r="BL755" i="5"/>
  <c r="BK755" i="5"/>
  <c r="BJ755" i="5"/>
  <c r="BI755" i="5"/>
  <c r="BH755" i="5"/>
  <c r="BG755" i="5"/>
  <c r="BF755" i="5"/>
  <c r="BE755" i="5"/>
  <c r="BD755" i="5"/>
  <c r="BC755" i="5"/>
  <c r="BB755" i="5"/>
  <c r="BA755" i="5"/>
  <c r="AZ755" i="5"/>
  <c r="AY755" i="5"/>
  <c r="AX755" i="5"/>
  <c r="AW755" i="5"/>
  <c r="AV755" i="5"/>
  <c r="AU755" i="5"/>
  <c r="AT755" i="5"/>
  <c r="AS755" i="5"/>
  <c r="AR755" i="5"/>
  <c r="AQ755" i="5"/>
  <c r="AN755" i="5"/>
  <c r="AM755" i="5"/>
  <c r="AL755" i="5"/>
  <c r="AK755" i="5"/>
  <c r="AJ755" i="5"/>
  <c r="AI755" i="5"/>
  <c r="AD755" i="5"/>
  <c r="AC755" i="5"/>
  <c r="F755" i="5"/>
  <c r="E755" i="5"/>
  <c r="D755" i="5"/>
  <c r="C755" i="5"/>
  <c r="B755" i="5"/>
  <c r="A755" i="5"/>
  <c r="CQ754" i="5"/>
  <c r="CP754" i="5"/>
  <c r="CO754" i="5"/>
  <c r="CN754" i="5"/>
  <c r="CM754" i="5"/>
  <c r="CL754" i="5"/>
  <c r="CK754" i="5"/>
  <c r="CJ754" i="5"/>
  <c r="CI754" i="5"/>
  <c r="CH754" i="5"/>
  <c r="CG754" i="5"/>
  <c r="CF754" i="5"/>
  <c r="CE754" i="5"/>
  <c r="CD754" i="5"/>
  <c r="CC754" i="5"/>
  <c r="CB754" i="5"/>
  <c r="CA754" i="5"/>
  <c r="BZ754" i="5"/>
  <c r="BY754" i="5"/>
  <c r="BX754" i="5"/>
  <c r="BW754" i="5"/>
  <c r="BV754" i="5"/>
  <c r="BU754" i="5"/>
  <c r="BT754" i="5"/>
  <c r="BS754" i="5"/>
  <c r="BR754" i="5"/>
  <c r="BQ754" i="5"/>
  <c r="BP754" i="5"/>
  <c r="BO754" i="5"/>
  <c r="BN754" i="5"/>
  <c r="BM754" i="5"/>
  <c r="BL754" i="5"/>
  <c r="BK754" i="5"/>
  <c r="BJ754" i="5"/>
  <c r="BI754" i="5"/>
  <c r="BH754" i="5"/>
  <c r="BG754" i="5"/>
  <c r="BF754" i="5"/>
  <c r="BE754" i="5"/>
  <c r="BD754" i="5"/>
  <c r="BC754" i="5"/>
  <c r="BB754" i="5"/>
  <c r="BA754" i="5"/>
  <c r="AZ754" i="5"/>
  <c r="AY754" i="5"/>
  <c r="AX754" i="5"/>
  <c r="AW754" i="5"/>
  <c r="AV754" i="5"/>
  <c r="AU754" i="5"/>
  <c r="AT754" i="5"/>
  <c r="AS754" i="5"/>
  <c r="AR754" i="5"/>
  <c r="AQ754" i="5"/>
  <c r="AN754" i="5"/>
  <c r="AM754" i="5"/>
  <c r="AL754" i="5"/>
  <c r="AK754" i="5"/>
  <c r="AJ754" i="5"/>
  <c r="AI754" i="5"/>
  <c r="AD754" i="5"/>
  <c r="AC754" i="5"/>
  <c r="F754" i="5"/>
  <c r="E754" i="5"/>
  <c r="D754" i="5"/>
  <c r="C754" i="5"/>
  <c r="B754" i="5"/>
  <c r="A754" i="5"/>
  <c r="CQ753" i="5"/>
  <c r="CP753" i="5"/>
  <c r="CO753" i="5"/>
  <c r="CN753" i="5"/>
  <c r="CM753" i="5"/>
  <c r="CL753" i="5"/>
  <c r="CK753" i="5"/>
  <c r="CJ753" i="5"/>
  <c r="CI753" i="5"/>
  <c r="CH753" i="5"/>
  <c r="CG753" i="5"/>
  <c r="CF753" i="5"/>
  <c r="CE753" i="5"/>
  <c r="CD753" i="5"/>
  <c r="CC753" i="5"/>
  <c r="CB753" i="5"/>
  <c r="CA753" i="5"/>
  <c r="BZ753" i="5"/>
  <c r="BY753" i="5"/>
  <c r="BX753" i="5"/>
  <c r="BW753" i="5"/>
  <c r="BV753" i="5"/>
  <c r="BU753" i="5"/>
  <c r="BT753" i="5"/>
  <c r="BS753" i="5"/>
  <c r="BR753" i="5"/>
  <c r="BQ753" i="5"/>
  <c r="BP753" i="5"/>
  <c r="BO753" i="5"/>
  <c r="BN753" i="5"/>
  <c r="BM753" i="5"/>
  <c r="BL753" i="5"/>
  <c r="BK753" i="5"/>
  <c r="BJ753" i="5"/>
  <c r="BI753" i="5"/>
  <c r="BH753" i="5"/>
  <c r="BG753" i="5"/>
  <c r="BF753" i="5"/>
  <c r="BE753" i="5"/>
  <c r="BD753" i="5"/>
  <c r="BC753" i="5"/>
  <c r="BB753" i="5"/>
  <c r="BA753" i="5"/>
  <c r="AZ753" i="5"/>
  <c r="AY753" i="5"/>
  <c r="AX753" i="5"/>
  <c r="AW753" i="5"/>
  <c r="AV753" i="5"/>
  <c r="AU753" i="5"/>
  <c r="AT753" i="5"/>
  <c r="AS753" i="5"/>
  <c r="AR753" i="5"/>
  <c r="AQ753" i="5"/>
  <c r="AN753" i="5"/>
  <c r="AM753" i="5"/>
  <c r="AL753" i="5"/>
  <c r="AK753" i="5"/>
  <c r="AJ753" i="5"/>
  <c r="AI753" i="5"/>
  <c r="AD753" i="5"/>
  <c r="AC753" i="5"/>
  <c r="F753" i="5"/>
  <c r="E753" i="5"/>
  <c r="D753" i="5"/>
  <c r="C753" i="5"/>
  <c r="B753" i="5"/>
  <c r="A753" i="5"/>
  <c r="CQ752" i="5"/>
  <c r="CP752" i="5"/>
  <c r="CO752" i="5"/>
  <c r="CN752" i="5"/>
  <c r="CM752" i="5"/>
  <c r="CL752" i="5"/>
  <c r="CK752" i="5"/>
  <c r="CJ752" i="5"/>
  <c r="CI752" i="5"/>
  <c r="CH752" i="5"/>
  <c r="CG752" i="5"/>
  <c r="CF752" i="5"/>
  <c r="CE752" i="5"/>
  <c r="CD752" i="5"/>
  <c r="CC752" i="5"/>
  <c r="CB752" i="5"/>
  <c r="CA752" i="5"/>
  <c r="BZ752" i="5"/>
  <c r="BY752" i="5"/>
  <c r="BX752" i="5"/>
  <c r="BW752" i="5"/>
  <c r="BV752" i="5"/>
  <c r="BU752" i="5"/>
  <c r="BT752" i="5"/>
  <c r="BS752" i="5"/>
  <c r="BR752" i="5"/>
  <c r="BQ752" i="5"/>
  <c r="BP752" i="5"/>
  <c r="BO752" i="5"/>
  <c r="BN752" i="5"/>
  <c r="BM752" i="5"/>
  <c r="BL752" i="5"/>
  <c r="BK752" i="5"/>
  <c r="BJ752" i="5"/>
  <c r="BI752" i="5"/>
  <c r="BH752" i="5"/>
  <c r="BG752" i="5"/>
  <c r="BF752" i="5"/>
  <c r="BE752" i="5"/>
  <c r="BD752" i="5"/>
  <c r="BC752" i="5"/>
  <c r="BB752" i="5"/>
  <c r="BA752" i="5"/>
  <c r="AZ752" i="5"/>
  <c r="AY752" i="5"/>
  <c r="AX752" i="5"/>
  <c r="AW752" i="5"/>
  <c r="AV752" i="5"/>
  <c r="AU752" i="5"/>
  <c r="AT752" i="5"/>
  <c r="AS752" i="5"/>
  <c r="AR752" i="5"/>
  <c r="AQ752" i="5"/>
  <c r="AN752" i="5"/>
  <c r="AM752" i="5"/>
  <c r="AL752" i="5"/>
  <c r="AK752" i="5"/>
  <c r="AJ752" i="5"/>
  <c r="AI752" i="5"/>
  <c r="AD752" i="5"/>
  <c r="AC752" i="5"/>
  <c r="F752" i="5"/>
  <c r="E752" i="5"/>
  <c r="D752" i="5"/>
  <c r="C752" i="5"/>
  <c r="B752" i="5"/>
  <c r="A752" i="5"/>
  <c r="CQ751" i="5"/>
  <c r="CP751" i="5"/>
  <c r="CO751" i="5"/>
  <c r="CN751" i="5"/>
  <c r="CM751" i="5"/>
  <c r="CL751" i="5"/>
  <c r="CK751" i="5"/>
  <c r="CJ751" i="5"/>
  <c r="CI751" i="5"/>
  <c r="CH751" i="5"/>
  <c r="CG751" i="5"/>
  <c r="CF751" i="5"/>
  <c r="CE751" i="5"/>
  <c r="CD751" i="5"/>
  <c r="CC751" i="5"/>
  <c r="CB751" i="5"/>
  <c r="CA751" i="5"/>
  <c r="BZ751" i="5"/>
  <c r="BY751" i="5"/>
  <c r="BX751" i="5"/>
  <c r="BW751" i="5"/>
  <c r="BV751" i="5"/>
  <c r="BU751" i="5"/>
  <c r="BT751" i="5"/>
  <c r="BS751" i="5"/>
  <c r="BR751" i="5"/>
  <c r="BQ751" i="5"/>
  <c r="BP751" i="5"/>
  <c r="BO751" i="5"/>
  <c r="BN751" i="5"/>
  <c r="BM751" i="5"/>
  <c r="BL751" i="5"/>
  <c r="BK751" i="5"/>
  <c r="BJ751" i="5"/>
  <c r="BI751" i="5"/>
  <c r="BH751" i="5"/>
  <c r="BG751" i="5"/>
  <c r="BF751" i="5"/>
  <c r="BE751" i="5"/>
  <c r="BD751" i="5"/>
  <c r="BC751" i="5"/>
  <c r="BB751" i="5"/>
  <c r="BA751" i="5"/>
  <c r="AZ751" i="5"/>
  <c r="AY751" i="5"/>
  <c r="AX751" i="5"/>
  <c r="AW751" i="5"/>
  <c r="AV751" i="5"/>
  <c r="AU751" i="5"/>
  <c r="AT751" i="5"/>
  <c r="AS751" i="5"/>
  <c r="AR751" i="5"/>
  <c r="AQ751" i="5"/>
  <c r="AN751" i="5"/>
  <c r="AM751" i="5"/>
  <c r="AL751" i="5"/>
  <c r="AK751" i="5"/>
  <c r="AJ751" i="5"/>
  <c r="AI751" i="5"/>
  <c r="AD751" i="5"/>
  <c r="AC751" i="5"/>
  <c r="F751" i="5"/>
  <c r="E751" i="5"/>
  <c r="D751" i="5"/>
  <c r="C751" i="5"/>
  <c r="B751" i="5"/>
  <c r="A751" i="5"/>
  <c r="CQ750" i="5"/>
  <c r="CP750" i="5"/>
  <c r="CO750" i="5"/>
  <c r="CN750" i="5"/>
  <c r="CM750" i="5"/>
  <c r="CL750" i="5"/>
  <c r="CK750" i="5"/>
  <c r="CJ750" i="5"/>
  <c r="CI750" i="5"/>
  <c r="CH750" i="5"/>
  <c r="CG750" i="5"/>
  <c r="CF750" i="5"/>
  <c r="CE750" i="5"/>
  <c r="CD750" i="5"/>
  <c r="CC750" i="5"/>
  <c r="CB750" i="5"/>
  <c r="CA750" i="5"/>
  <c r="BZ750" i="5"/>
  <c r="BY750" i="5"/>
  <c r="BX750" i="5"/>
  <c r="BW750" i="5"/>
  <c r="BV750" i="5"/>
  <c r="BU750" i="5"/>
  <c r="BT750" i="5"/>
  <c r="BS750" i="5"/>
  <c r="BR750" i="5"/>
  <c r="BQ750" i="5"/>
  <c r="BP750" i="5"/>
  <c r="BO750" i="5"/>
  <c r="BN750" i="5"/>
  <c r="BM750" i="5"/>
  <c r="BL750" i="5"/>
  <c r="BK750" i="5"/>
  <c r="BJ750" i="5"/>
  <c r="BI750" i="5"/>
  <c r="BH750" i="5"/>
  <c r="BG750" i="5"/>
  <c r="BF750" i="5"/>
  <c r="BE750" i="5"/>
  <c r="BD750" i="5"/>
  <c r="BC750" i="5"/>
  <c r="BB750" i="5"/>
  <c r="BA750" i="5"/>
  <c r="AZ750" i="5"/>
  <c r="AY750" i="5"/>
  <c r="AX750" i="5"/>
  <c r="AW750" i="5"/>
  <c r="AV750" i="5"/>
  <c r="AU750" i="5"/>
  <c r="AT750" i="5"/>
  <c r="AS750" i="5"/>
  <c r="AR750" i="5"/>
  <c r="AQ750" i="5"/>
  <c r="AN750" i="5"/>
  <c r="AM750" i="5"/>
  <c r="AL750" i="5"/>
  <c r="AK750" i="5"/>
  <c r="AJ750" i="5"/>
  <c r="AI750" i="5"/>
  <c r="AD750" i="5"/>
  <c r="AC750" i="5"/>
  <c r="F750" i="5"/>
  <c r="E750" i="5"/>
  <c r="D750" i="5"/>
  <c r="C750" i="5"/>
  <c r="B750" i="5"/>
  <c r="A750" i="5"/>
  <c r="CQ749" i="5"/>
  <c r="CP749" i="5"/>
  <c r="CO749" i="5"/>
  <c r="CN749" i="5"/>
  <c r="CM749" i="5"/>
  <c r="CL749" i="5"/>
  <c r="CK749" i="5"/>
  <c r="CJ749" i="5"/>
  <c r="CI749" i="5"/>
  <c r="CH749" i="5"/>
  <c r="CG749" i="5"/>
  <c r="CF749" i="5"/>
  <c r="CE749" i="5"/>
  <c r="CD749" i="5"/>
  <c r="CC749" i="5"/>
  <c r="CB749" i="5"/>
  <c r="CA749" i="5"/>
  <c r="BZ749" i="5"/>
  <c r="BY749" i="5"/>
  <c r="BX749" i="5"/>
  <c r="BW749" i="5"/>
  <c r="BV749" i="5"/>
  <c r="BU749" i="5"/>
  <c r="BT749" i="5"/>
  <c r="BS749" i="5"/>
  <c r="BR749" i="5"/>
  <c r="BQ749" i="5"/>
  <c r="BP749" i="5"/>
  <c r="BO749" i="5"/>
  <c r="BN749" i="5"/>
  <c r="BM749" i="5"/>
  <c r="BL749" i="5"/>
  <c r="BK749" i="5"/>
  <c r="BJ749" i="5"/>
  <c r="BI749" i="5"/>
  <c r="BH749" i="5"/>
  <c r="BG749" i="5"/>
  <c r="BF749" i="5"/>
  <c r="BE749" i="5"/>
  <c r="BD749" i="5"/>
  <c r="BC749" i="5"/>
  <c r="BB749" i="5"/>
  <c r="BA749" i="5"/>
  <c r="AZ749" i="5"/>
  <c r="AY749" i="5"/>
  <c r="AX749" i="5"/>
  <c r="AW749" i="5"/>
  <c r="AV749" i="5"/>
  <c r="AU749" i="5"/>
  <c r="AT749" i="5"/>
  <c r="AS749" i="5"/>
  <c r="AR749" i="5"/>
  <c r="AQ749" i="5"/>
  <c r="AN749" i="5"/>
  <c r="AM749" i="5"/>
  <c r="AL749" i="5"/>
  <c r="AK749" i="5"/>
  <c r="AJ749" i="5"/>
  <c r="AI749" i="5"/>
  <c r="AD749" i="5"/>
  <c r="AC749" i="5"/>
  <c r="F749" i="5"/>
  <c r="E749" i="5"/>
  <c r="D749" i="5"/>
  <c r="C749" i="5"/>
  <c r="B749" i="5"/>
  <c r="A749" i="5"/>
  <c r="CQ748" i="5"/>
  <c r="CP748" i="5"/>
  <c r="CO748" i="5"/>
  <c r="CN748" i="5"/>
  <c r="CM748" i="5"/>
  <c r="CL748" i="5"/>
  <c r="CK748" i="5"/>
  <c r="CJ748" i="5"/>
  <c r="CI748" i="5"/>
  <c r="CH748" i="5"/>
  <c r="CG748" i="5"/>
  <c r="CF748" i="5"/>
  <c r="CE748" i="5"/>
  <c r="CD748" i="5"/>
  <c r="CC748" i="5"/>
  <c r="CB748" i="5"/>
  <c r="CA748" i="5"/>
  <c r="BZ748" i="5"/>
  <c r="BY748" i="5"/>
  <c r="BX748" i="5"/>
  <c r="BW748" i="5"/>
  <c r="BV748" i="5"/>
  <c r="BU748" i="5"/>
  <c r="BT748" i="5"/>
  <c r="BS748" i="5"/>
  <c r="BR748" i="5"/>
  <c r="BQ748" i="5"/>
  <c r="BP748" i="5"/>
  <c r="BO748" i="5"/>
  <c r="BN748" i="5"/>
  <c r="BM748" i="5"/>
  <c r="BL748" i="5"/>
  <c r="BK748" i="5"/>
  <c r="BJ748" i="5"/>
  <c r="BI748" i="5"/>
  <c r="BH748" i="5"/>
  <c r="BG748" i="5"/>
  <c r="BF748" i="5"/>
  <c r="BE748" i="5"/>
  <c r="BD748" i="5"/>
  <c r="BC748" i="5"/>
  <c r="BB748" i="5"/>
  <c r="BA748" i="5"/>
  <c r="AZ748" i="5"/>
  <c r="AY748" i="5"/>
  <c r="AX748" i="5"/>
  <c r="AW748" i="5"/>
  <c r="AV748" i="5"/>
  <c r="AU748" i="5"/>
  <c r="AT748" i="5"/>
  <c r="AS748" i="5"/>
  <c r="AR748" i="5"/>
  <c r="AQ748" i="5"/>
  <c r="AN748" i="5"/>
  <c r="AM748" i="5"/>
  <c r="AL748" i="5"/>
  <c r="AK748" i="5"/>
  <c r="AJ748" i="5"/>
  <c r="AI748" i="5"/>
  <c r="AD748" i="5"/>
  <c r="AC748" i="5"/>
  <c r="F748" i="5"/>
  <c r="E748" i="5"/>
  <c r="D748" i="5"/>
  <c r="C748" i="5"/>
  <c r="B748" i="5"/>
  <c r="A748" i="5"/>
  <c r="CQ747" i="5"/>
  <c r="CP747" i="5"/>
  <c r="CO747" i="5"/>
  <c r="CN747" i="5"/>
  <c r="CM747" i="5"/>
  <c r="CL747" i="5"/>
  <c r="CK747" i="5"/>
  <c r="CJ747" i="5"/>
  <c r="CI747" i="5"/>
  <c r="CH747" i="5"/>
  <c r="CG747" i="5"/>
  <c r="CF747" i="5"/>
  <c r="CE747" i="5"/>
  <c r="CD747" i="5"/>
  <c r="CC747" i="5"/>
  <c r="CB747" i="5"/>
  <c r="CA747" i="5"/>
  <c r="BZ747" i="5"/>
  <c r="BY747" i="5"/>
  <c r="BX747" i="5"/>
  <c r="BW747" i="5"/>
  <c r="BV747" i="5"/>
  <c r="BU747" i="5"/>
  <c r="BT747" i="5"/>
  <c r="BS747" i="5"/>
  <c r="BR747" i="5"/>
  <c r="BQ747" i="5"/>
  <c r="BP747" i="5"/>
  <c r="BO747" i="5"/>
  <c r="BN747" i="5"/>
  <c r="BM747" i="5"/>
  <c r="BL747" i="5"/>
  <c r="BK747" i="5"/>
  <c r="BJ747" i="5"/>
  <c r="BI747" i="5"/>
  <c r="BH747" i="5"/>
  <c r="BG747" i="5"/>
  <c r="BF747" i="5"/>
  <c r="BE747" i="5"/>
  <c r="BD747" i="5"/>
  <c r="BC747" i="5"/>
  <c r="BB747" i="5"/>
  <c r="BA747" i="5"/>
  <c r="AZ747" i="5"/>
  <c r="AY747" i="5"/>
  <c r="AX747" i="5"/>
  <c r="AW747" i="5"/>
  <c r="AV747" i="5"/>
  <c r="AU747" i="5"/>
  <c r="AT747" i="5"/>
  <c r="AS747" i="5"/>
  <c r="AR747" i="5"/>
  <c r="AQ747" i="5"/>
  <c r="AN747" i="5"/>
  <c r="AM747" i="5"/>
  <c r="AL747" i="5"/>
  <c r="AK747" i="5"/>
  <c r="AJ747" i="5"/>
  <c r="AI747" i="5"/>
  <c r="AD747" i="5"/>
  <c r="AC747" i="5"/>
  <c r="F747" i="5"/>
  <c r="E747" i="5"/>
  <c r="D747" i="5"/>
  <c r="C747" i="5"/>
  <c r="B747" i="5"/>
  <c r="A747" i="5"/>
  <c r="CQ746" i="5"/>
  <c r="CP746" i="5"/>
  <c r="CO746" i="5"/>
  <c r="CN746" i="5"/>
  <c r="CM746" i="5"/>
  <c r="CL746" i="5"/>
  <c r="CK746" i="5"/>
  <c r="CJ746" i="5"/>
  <c r="CI746" i="5"/>
  <c r="CH746" i="5"/>
  <c r="CG746" i="5"/>
  <c r="CF746" i="5"/>
  <c r="CE746" i="5"/>
  <c r="CD746" i="5"/>
  <c r="CC746" i="5"/>
  <c r="CB746" i="5"/>
  <c r="CA746" i="5"/>
  <c r="BZ746" i="5"/>
  <c r="BY746" i="5"/>
  <c r="BX746" i="5"/>
  <c r="BW746" i="5"/>
  <c r="BV746" i="5"/>
  <c r="BU746" i="5"/>
  <c r="BT746" i="5"/>
  <c r="BS746" i="5"/>
  <c r="BR746" i="5"/>
  <c r="BQ746" i="5"/>
  <c r="BP746" i="5"/>
  <c r="BO746" i="5"/>
  <c r="BN746" i="5"/>
  <c r="BM746" i="5"/>
  <c r="BL746" i="5"/>
  <c r="BK746" i="5"/>
  <c r="BJ746" i="5"/>
  <c r="BI746" i="5"/>
  <c r="BH746" i="5"/>
  <c r="BG746" i="5"/>
  <c r="BF746" i="5"/>
  <c r="BE746" i="5"/>
  <c r="BD746" i="5"/>
  <c r="BC746" i="5"/>
  <c r="BB746" i="5"/>
  <c r="BA746" i="5"/>
  <c r="AZ746" i="5"/>
  <c r="AY746" i="5"/>
  <c r="AX746" i="5"/>
  <c r="AW746" i="5"/>
  <c r="AV746" i="5"/>
  <c r="AU746" i="5"/>
  <c r="AT746" i="5"/>
  <c r="AS746" i="5"/>
  <c r="AR746" i="5"/>
  <c r="AQ746" i="5"/>
  <c r="AN746" i="5"/>
  <c r="AM746" i="5"/>
  <c r="AL746" i="5"/>
  <c r="AK746" i="5"/>
  <c r="AJ746" i="5"/>
  <c r="AI746" i="5"/>
  <c r="AD746" i="5"/>
  <c r="AC746" i="5"/>
  <c r="F746" i="5"/>
  <c r="E746" i="5"/>
  <c r="D746" i="5"/>
  <c r="C746" i="5"/>
  <c r="B746" i="5"/>
  <c r="A746" i="5"/>
  <c r="CQ745" i="5"/>
  <c r="CP745" i="5"/>
  <c r="CO745" i="5"/>
  <c r="CN745" i="5"/>
  <c r="CM745" i="5"/>
  <c r="CL745" i="5"/>
  <c r="CK745" i="5"/>
  <c r="CJ745" i="5"/>
  <c r="CI745" i="5"/>
  <c r="CH745" i="5"/>
  <c r="CG745" i="5"/>
  <c r="CF745" i="5"/>
  <c r="CE745" i="5"/>
  <c r="CD745" i="5"/>
  <c r="CC745" i="5"/>
  <c r="CB745" i="5"/>
  <c r="CA745" i="5"/>
  <c r="BZ745" i="5"/>
  <c r="BY745" i="5"/>
  <c r="BX745" i="5"/>
  <c r="BW745" i="5"/>
  <c r="BV745" i="5"/>
  <c r="BU745" i="5"/>
  <c r="BT745" i="5"/>
  <c r="BS745" i="5"/>
  <c r="BR745" i="5"/>
  <c r="BQ745" i="5"/>
  <c r="BP745" i="5"/>
  <c r="BO745" i="5"/>
  <c r="BN745" i="5"/>
  <c r="BM745" i="5"/>
  <c r="BL745" i="5"/>
  <c r="BK745" i="5"/>
  <c r="BJ745" i="5"/>
  <c r="BI745" i="5"/>
  <c r="BH745" i="5"/>
  <c r="BG745" i="5"/>
  <c r="BF745" i="5"/>
  <c r="BE745" i="5"/>
  <c r="BD745" i="5"/>
  <c r="BC745" i="5"/>
  <c r="BB745" i="5"/>
  <c r="BA745" i="5"/>
  <c r="AZ745" i="5"/>
  <c r="AY745" i="5"/>
  <c r="AX745" i="5"/>
  <c r="AW745" i="5"/>
  <c r="AV745" i="5"/>
  <c r="AU745" i="5"/>
  <c r="AT745" i="5"/>
  <c r="AS745" i="5"/>
  <c r="AR745" i="5"/>
  <c r="AQ745" i="5"/>
  <c r="AN745" i="5"/>
  <c r="AM745" i="5"/>
  <c r="AL745" i="5"/>
  <c r="AK745" i="5"/>
  <c r="AJ745" i="5"/>
  <c r="AI745" i="5"/>
  <c r="AD745" i="5"/>
  <c r="AC745" i="5"/>
  <c r="F745" i="5"/>
  <c r="E745" i="5"/>
  <c r="D745" i="5"/>
  <c r="C745" i="5"/>
  <c r="B745" i="5"/>
  <c r="A745" i="5"/>
  <c r="CQ744" i="5"/>
  <c r="CP744" i="5"/>
  <c r="CO744" i="5"/>
  <c r="CN744" i="5"/>
  <c r="CM744" i="5"/>
  <c r="CL744" i="5"/>
  <c r="CK744" i="5"/>
  <c r="CJ744" i="5"/>
  <c r="CI744" i="5"/>
  <c r="CH744" i="5"/>
  <c r="CG744" i="5"/>
  <c r="CF744" i="5"/>
  <c r="CE744" i="5"/>
  <c r="CD744" i="5"/>
  <c r="CC744" i="5"/>
  <c r="CB744" i="5"/>
  <c r="CA744" i="5"/>
  <c r="BZ744" i="5"/>
  <c r="BY744" i="5"/>
  <c r="BX744" i="5"/>
  <c r="BW744" i="5"/>
  <c r="BV744" i="5"/>
  <c r="BU744" i="5"/>
  <c r="BT744" i="5"/>
  <c r="BS744" i="5"/>
  <c r="BR744" i="5"/>
  <c r="BQ744" i="5"/>
  <c r="BP744" i="5"/>
  <c r="BO744" i="5"/>
  <c r="BN744" i="5"/>
  <c r="BM744" i="5"/>
  <c r="BL744" i="5"/>
  <c r="BK744" i="5"/>
  <c r="BJ744" i="5"/>
  <c r="BI744" i="5"/>
  <c r="BH744" i="5"/>
  <c r="BG744" i="5"/>
  <c r="BF744" i="5"/>
  <c r="BE744" i="5"/>
  <c r="BD744" i="5"/>
  <c r="BC744" i="5"/>
  <c r="BB744" i="5"/>
  <c r="BA744" i="5"/>
  <c r="AZ744" i="5"/>
  <c r="AY744" i="5"/>
  <c r="AX744" i="5"/>
  <c r="AW744" i="5"/>
  <c r="AV744" i="5"/>
  <c r="AU744" i="5"/>
  <c r="AT744" i="5"/>
  <c r="AS744" i="5"/>
  <c r="AR744" i="5"/>
  <c r="AQ744" i="5"/>
  <c r="AN744" i="5"/>
  <c r="AM744" i="5"/>
  <c r="AL744" i="5"/>
  <c r="AK744" i="5"/>
  <c r="AJ744" i="5"/>
  <c r="AI744" i="5"/>
  <c r="AD744" i="5"/>
  <c r="AC744" i="5"/>
  <c r="F744" i="5"/>
  <c r="E744" i="5"/>
  <c r="D744" i="5"/>
  <c r="C744" i="5"/>
  <c r="B744" i="5"/>
  <c r="A744" i="5"/>
  <c r="CQ743" i="5"/>
  <c r="CP743" i="5"/>
  <c r="CO743" i="5"/>
  <c r="CN743" i="5"/>
  <c r="CM743" i="5"/>
  <c r="CL743" i="5"/>
  <c r="CK743" i="5"/>
  <c r="CJ743" i="5"/>
  <c r="CI743" i="5"/>
  <c r="CH743" i="5"/>
  <c r="CG743" i="5"/>
  <c r="CF743" i="5"/>
  <c r="CE743" i="5"/>
  <c r="CD743" i="5"/>
  <c r="CC743" i="5"/>
  <c r="CB743" i="5"/>
  <c r="CA743" i="5"/>
  <c r="BZ743" i="5"/>
  <c r="BY743" i="5"/>
  <c r="BX743" i="5"/>
  <c r="BW743" i="5"/>
  <c r="BV743" i="5"/>
  <c r="BU743" i="5"/>
  <c r="BT743" i="5"/>
  <c r="BS743" i="5"/>
  <c r="BR743" i="5"/>
  <c r="BQ743" i="5"/>
  <c r="BP743" i="5"/>
  <c r="BO743" i="5"/>
  <c r="BN743" i="5"/>
  <c r="BM743" i="5"/>
  <c r="BL743" i="5"/>
  <c r="BK743" i="5"/>
  <c r="BJ743" i="5"/>
  <c r="BI743" i="5"/>
  <c r="BH743" i="5"/>
  <c r="BG743" i="5"/>
  <c r="BF743" i="5"/>
  <c r="BE743" i="5"/>
  <c r="BD743" i="5"/>
  <c r="BC743" i="5"/>
  <c r="BB743" i="5"/>
  <c r="BA743" i="5"/>
  <c r="AZ743" i="5"/>
  <c r="AY743" i="5"/>
  <c r="AX743" i="5"/>
  <c r="AW743" i="5"/>
  <c r="AV743" i="5"/>
  <c r="AU743" i="5"/>
  <c r="AT743" i="5"/>
  <c r="AS743" i="5"/>
  <c r="AR743" i="5"/>
  <c r="AQ743" i="5"/>
  <c r="AN743" i="5"/>
  <c r="AM743" i="5"/>
  <c r="AL743" i="5"/>
  <c r="AK743" i="5"/>
  <c r="AJ743" i="5"/>
  <c r="AI743" i="5"/>
  <c r="AD743" i="5"/>
  <c r="AC743" i="5"/>
  <c r="F743" i="5"/>
  <c r="E743" i="5"/>
  <c r="D743" i="5"/>
  <c r="C743" i="5"/>
  <c r="B743" i="5"/>
  <c r="A743" i="5"/>
  <c r="CQ742" i="5"/>
  <c r="CP742" i="5"/>
  <c r="CO742" i="5"/>
  <c r="CN742" i="5"/>
  <c r="CM742" i="5"/>
  <c r="CL742" i="5"/>
  <c r="CK742" i="5"/>
  <c r="CJ742" i="5"/>
  <c r="CI742" i="5"/>
  <c r="CH742" i="5"/>
  <c r="CG742" i="5"/>
  <c r="CF742" i="5"/>
  <c r="CE742" i="5"/>
  <c r="CD742" i="5"/>
  <c r="CC742" i="5"/>
  <c r="CB742" i="5"/>
  <c r="CA742" i="5"/>
  <c r="BZ742" i="5"/>
  <c r="BY742" i="5"/>
  <c r="BX742" i="5"/>
  <c r="BW742" i="5"/>
  <c r="BV742" i="5"/>
  <c r="BU742" i="5"/>
  <c r="BT742" i="5"/>
  <c r="BS742" i="5"/>
  <c r="BR742" i="5"/>
  <c r="BQ742" i="5"/>
  <c r="BP742" i="5"/>
  <c r="BO742" i="5"/>
  <c r="BN742" i="5"/>
  <c r="BM742" i="5"/>
  <c r="BL742" i="5"/>
  <c r="BK742" i="5"/>
  <c r="BJ742" i="5"/>
  <c r="BI742" i="5"/>
  <c r="BH742" i="5"/>
  <c r="BG742" i="5"/>
  <c r="BF742" i="5"/>
  <c r="BE742" i="5"/>
  <c r="BD742" i="5"/>
  <c r="BC742" i="5"/>
  <c r="BB742" i="5"/>
  <c r="BA742" i="5"/>
  <c r="AZ742" i="5"/>
  <c r="AY742" i="5"/>
  <c r="AX742" i="5"/>
  <c r="AW742" i="5"/>
  <c r="AV742" i="5"/>
  <c r="AU742" i="5"/>
  <c r="AT742" i="5"/>
  <c r="AS742" i="5"/>
  <c r="AR742" i="5"/>
  <c r="AQ742" i="5"/>
  <c r="AN742" i="5"/>
  <c r="AM742" i="5"/>
  <c r="AL742" i="5"/>
  <c r="AK742" i="5"/>
  <c r="AJ742" i="5"/>
  <c r="AI742" i="5"/>
  <c r="AD742" i="5"/>
  <c r="AC742" i="5"/>
  <c r="F742" i="5"/>
  <c r="E742" i="5"/>
  <c r="D742" i="5"/>
  <c r="C742" i="5"/>
  <c r="B742" i="5"/>
  <c r="A742" i="5"/>
  <c r="CQ741" i="5"/>
  <c r="CP741" i="5"/>
  <c r="CO741" i="5"/>
  <c r="CN741" i="5"/>
  <c r="CM741" i="5"/>
  <c r="CL741" i="5"/>
  <c r="CK741" i="5"/>
  <c r="CJ741" i="5"/>
  <c r="CI741" i="5"/>
  <c r="CH741" i="5"/>
  <c r="CG741" i="5"/>
  <c r="CF741" i="5"/>
  <c r="CE741" i="5"/>
  <c r="CD741" i="5"/>
  <c r="CC741" i="5"/>
  <c r="CB741" i="5"/>
  <c r="CA741" i="5"/>
  <c r="BZ741" i="5"/>
  <c r="BY741" i="5"/>
  <c r="BX741" i="5"/>
  <c r="BW741" i="5"/>
  <c r="BV741" i="5"/>
  <c r="BU741" i="5"/>
  <c r="BT741" i="5"/>
  <c r="BS741" i="5"/>
  <c r="BR741" i="5"/>
  <c r="BQ741" i="5"/>
  <c r="BP741" i="5"/>
  <c r="BO741" i="5"/>
  <c r="BN741" i="5"/>
  <c r="BM741" i="5"/>
  <c r="BL741" i="5"/>
  <c r="BK741" i="5"/>
  <c r="BJ741" i="5"/>
  <c r="BI741" i="5"/>
  <c r="BH741" i="5"/>
  <c r="BG741" i="5"/>
  <c r="BF741" i="5"/>
  <c r="BE741" i="5"/>
  <c r="BD741" i="5"/>
  <c r="BC741" i="5"/>
  <c r="BB741" i="5"/>
  <c r="BA741" i="5"/>
  <c r="AZ741" i="5"/>
  <c r="AY741" i="5"/>
  <c r="AX741" i="5"/>
  <c r="AW741" i="5"/>
  <c r="AV741" i="5"/>
  <c r="AU741" i="5"/>
  <c r="AT741" i="5"/>
  <c r="AS741" i="5"/>
  <c r="AR741" i="5"/>
  <c r="AQ741" i="5"/>
  <c r="AN741" i="5"/>
  <c r="AM741" i="5"/>
  <c r="AL741" i="5"/>
  <c r="AK741" i="5"/>
  <c r="AJ741" i="5"/>
  <c r="AI741" i="5"/>
  <c r="AD741" i="5"/>
  <c r="AC741" i="5"/>
  <c r="F741" i="5"/>
  <c r="E741" i="5"/>
  <c r="D741" i="5"/>
  <c r="C741" i="5"/>
  <c r="B741" i="5"/>
  <c r="A741" i="5"/>
  <c r="CQ740" i="5"/>
  <c r="CP740" i="5"/>
  <c r="CO740" i="5"/>
  <c r="CN740" i="5"/>
  <c r="CM740" i="5"/>
  <c r="CL740" i="5"/>
  <c r="CK740" i="5"/>
  <c r="CJ740" i="5"/>
  <c r="CI740" i="5"/>
  <c r="CH740" i="5"/>
  <c r="CG740" i="5"/>
  <c r="CF740" i="5"/>
  <c r="CE740" i="5"/>
  <c r="CD740" i="5"/>
  <c r="CC740" i="5"/>
  <c r="CB740" i="5"/>
  <c r="CA740" i="5"/>
  <c r="BZ740" i="5"/>
  <c r="BY740" i="5"/>
  <c r="BX740" i="5"/>
  <c r="BW740" i="5"/>
  <c r="BV740" i="5"/>
  <c r="BU740" i="5"/>
  <c r="BT740" i="5"/>
  <c r="BS740" i="5"/>
  <c r="BR740" i="5"/>
  <c r="BQ740" i="5"/>
  <c r="BP740" i="5"/>
  <c r="BO740" i="5"/>
  <c r="BN740" i="5"/>
  <c r="BM740" i="5"/>
  <c r="BL740" i="5"/>
  <c r="BK740" i="5"/>
  <c r="BJ740" i="5"/>
  <c r="BI740" i="5"/>
  <c r="BH740" i="5"/>
  <c r="BG740" i="5"/>
  <c r="BF740" i="5"/>
  <c r="BE740" i="5"/>
  <c r="BD740" i="5"/>
  <c r="BC740" i="5"/>
  <c r="BB740" i="5"/>
  <c r="BA740" i="5"/>
  <c r="AZ740" i="5"/>
  <c r="AY740" i="5"/>
  <c r="AX740" i="5"/>
  <c r="AW740" i="5"/>
  <c r="AV740" i="5"/>
  <c r="AU740" i="5"/>
  <c r="AT740" i="5"/>
  <c r="AS740" i="5"/>
  <c r="AR740" i="5"/>
  <c r="AQ740" i="5"/>
  <c r="AN740" i="5"/>
  <c r="AM740" i="5"/>
  <c r="AL740" i="5"/>
  <c r="AK740" i="5"/>
  <c r="AJ740" i="5"/>
  <c r="AI740" i="5"/>
  <c r="AD740" i="5"/>
  <c r="AC740" i="5"/>
  <c r="F740" i="5"/>
  <c r="E740" i="5"/>
  <c r="D740" i="5"/>
  <c r="C740" i="5"/>
  <c r="B740" i="5"/>
  <c r="A740" i="5"/>
  <c r="CQ739" i="5"/>
  <c r="CP739" i="5"/>
  <c r="CO739" i="5"/>
  <c r="CN739" i="5"/>
  <c r="CM739" i="5"/>
  <c r="CL739" i="5"/>
  <c r="CK739" i="5"/>
  <c r="CJ739" i="5"/>
  <c r="CI739" i="5"/>
  <c r="CH739" i="5"/>
  <c r="CG739" i="5"/>
  <c r="CF739" i="5"/>
  <c r="CE739" i="5"/>
  <c r="CD739" i="5"/>
  <c r="CC739" i="5"/>
  <c r="CB739" i="5"/>
  <c r="CA739" i="5"/>
  <c r="BZ739" i="5"/>
  <c r="BY739" i="5"/>
  <c r="BX739" i="5"/>
  <c r="BW739" i="5"/>
  <c r="BV739" i="5"/>
  <c r="BU739" i="5"/>
  <c r="BT739" i="5"/>
  <c r="BS739" i="5"/>
  <c r="BR739" i="5"/>
  <c r="BQ739" i="5"/>
  <c r="BP739" i="5"/>
  <c r="BO739" i="5"/>
  <c r="BN739" i="5"/>
  <c r="BM739" i="5"/>
  <c r="BL739" i="5"/>
  <c r="BK739" i="5"/>
  <c r="BJ739" i="5"/>
  <c r="BI739" i="5"/>
  <c r="BH739" i="5"/>
  <c r="BG739" i="5"/>
  <c r="BF739" i="5"/>
  <c r="BE739" i="5"/>
  <c r="BD739" i="5"/>
  <c r="BC739" i="5"/>
  <c r="BB739" i="5"/>
  <c r="BA739" i="5"/>
  <c r="AZ739" i="5"/>
  <c r="AY739" i="5"/>
  <c r="AX739" i="5"/>
  <c r="AW739" i="5"/>
  <c r="AV739" i="5"/>
  <c r="AU739" i="5"/>
  <c r="AT739" i="5"/>
  <c r="AS739" i="5"/>
  <c r="AR739" i="5"/>
  <c r="AQ739" i="5"/>
  <c r="AN739" i="5"/>
  <c r="AM739" i="5"/>
  <c r="AL739" i="5"/>
  <c r="AK739" i="5"/>
  <c r="AJ739" i="5"/>
  <c r="AI739" i="5"/>
  <c r="AD739" i="5"/>
  <c r="AC739" i="5"/>
  <c r="F739" i="5"/>
  <c r="E739" i="5"/>
  <c r="D739" i="5"/>
  <c r="C739" i="5"/>
  <c r="B739" i="5"/>
  <c r="A739" i="5"/>
  <c r="CQ738" i="5"/>
  <c r="CP738" i="5"/>
  <c r="CO738" i="5"/>
  <c r="CN738" i="5"/>
  <c r="CM738" i="5"/>
  <c r="CL738" i="5"/>
  <c r="CK738" i="5"/>
  <c r="CJ738" i="5"/>
  <c r="CI738" i="5"/>
  <c r="CH738" i="5"/>
  <c r="CG738" i="5"/>
  <c r="CF738" i="5"/>
  <c r="CE738" i="5"/>
  <c r="CD738" i="5"/>
  <c r="CC738" i="5"/>
  <c r="CB738" i="5"/>
  <c r="CA738" i="5"/>
  <c r="BZ738" i="5"/>
  <c r="BY738" i="5"/>
  <c r="BX738" i="5"/>
  <c r="BW738" i="5"/>
  <c r="BV738" i="5"/>
  <c r="BU738" i="5"/>
  <c r="BT738" i="5"/>
  <c r="BS738" i="5"/>
  <c r="BR738" i="5"/>
  <c r="BQ738" i="5"/>
  <c r="BP738" i="5"/>
  <c r="BO738" i="5"/>
  <c r="BN738" i="5"/>
  <c r="BM738" i="5"/>
  <c r="BL738" i="5"/>
  <c r="BK738" i="5"/>
  <c r="BJ738" i="5"/>
  <c r="BI738" i="5"/>
  <c r="BH738" i="5"/>
  <c r="BG738" i="5"/>
  <c r="BF738" i="5"/>
  <c r="BE738" i="5"/>
  <c r="BD738" i="5"/>
  <c r="BC738" i="5"/>
  <c r="BB738" i="5"/>
  <c r="BA738" i="5"/>
  <c r="AZ738" i="5"/>
  <c r="AY738" i="5"/>
  <c r="AX738" i="5"/>
  <c r="AW738" i="5"/>
  <c r="AV738" i="5"/>
  <c r="AU738" i="5"/>
  <c r="AT738" i="5"/>
  <c r="AS738" i="5"/>
  <c r="AR738" i="5"/>
  <c r="AQ738" i="5"/>
  <c r="AN738" i="5"/>
  <c r="AM738" i="5"/>
  <c r="AL738" i="5"/>
  <c r="AK738" i="5"/>
  <c r="AJ738" i="5"/>
  <c r="AI738" i="5"/>
  <c r="AD738" i="5"/>
  <c r="AC738" i="5"/>
  <c r="F738" i="5"/>
  <c r="E738" i="5"/>
  <c r="D738" i="5"/>
  <c r="C738" i="5"/>
  <c r="B738" i="5"/>
  <c r="A738" i="5"/>
  <c r="CQ737" i="5"/>
  <c r="CP737" i="5"/>
  <c r="CO737" i="5"/>
  <c r="CN737" i="5"/>
  <c r="CM737" i="5"/>
  <c r="CL737" i="5"/>
  <c r="CK737" i="5"/>
  <c r="CJ737" i="5"/>
  <c r="CI737" i="5"/>
  <c r="CH737" i="5"/>
  <c r="CG737" i="5"/>
  <c r="CF737" i="5"/>
  <c r="CE737" i="5"/>
  <c r="CD737" i="5"/>
  <c r="CC737" i="5"/>
  <c r="CB737" i="5"/>
  <c r="CA737" i="5"/>
  <c r="BZ737" i="5"/>
  <c r="BY737" i="5"/>
  <c r="BX737" i="5"/>
  <c r="BW737" i="5"/>
  <c r="BV737" i="5"/>
  <c r="BU737" i="5"/>
  <c r="BT737" i="5"/>
  <c r="BS737" i="5"/>
  <c r="BR737" i="5"/>
  <c r="BQ737" i="5"/>
  <c r="BP737" i="5"/>
  <c r="BO737" i="5"/>
  <c r="BN737" i="5"/>
  <c r="BM737" i="5"/>
  <c r="BL737" i="5"/>
  <c r="BK737" i="5"/>
  <c r="BJ737" i="5"/>
  <c r="BI737" i="5"/>
  <c r="BH737" i="5"/>
  <c r="BG737" i="5"/>
  <c r="BF737" i="5"/>
  <c r="BE737" i="5"/>
  <c r="BD737" i="5"/>
  <c r="BC737" i="5"/>
  <c r="BB737" i="5"/>
  <c r="BA737" i="5"/>
  <c r="AZ737" i="5"/>
  <c r="AY737" i="5"/>
  <c r="AX737" i="5"/>
  <c r="AW737" i="5"/>
  <c r="AV737" i="5"/>
  <c r="AU737" i="5"/>
  <c r="AT737" i="5"/>
  <c r="AS737" i="5"/>
  <c r="AR737" i="5"/>
  <c r="AQ737" i="5"/>
  <c r="AN737" i="5"/>
  <c r="AM737" i="5"/>
  <c r="AL737" i="5"/>
  <c r="AK737" i="5"/>
  <c r="AJ737" i="5"/>
  <c r="AI737" i="5"/>
  <c r="AD737" i="5"/>
  <c r="AC737" i="5"/>
  <c r="F737" i="5"/>
  <c r="E737" i="5"/>
  <c r="D737" i="5"/>
  <c r="C737" i="5"/>
  <c r="B737" i="5"/>
  <c r="A737" i="5"/>
  <c r="CQ736" i="5"/>
  <c r="CP736" i="5"/>
  <c r="CO736" i="5"/>
  <c r="CN736" i="5"/>
  <c r="CM736" i="5"/>
  <c r="CL736" i="5"/>
  <c r="CK736" i="5"/>
  <c r="CJ736" i="5"/>
  <c r="CI736" i="5"/>
  <c r="CH736" i="5"/>
  <c r="CG736" i="5"/>
  <c r="CF736" i="5"/>
  <c r="CE736" i="5"/>
  <c r="CD736" i="5"/>
  <c r="CC736" i="5"/>
  <c r="CB736" i="5"/>
  <c r="CA736" i="5"/>
  <c r="BZ736" i="5"/>
  <c r="BY736" i="5"/>
  <c r="BX736" i="5"/>
  <c r="BW736" i="5"/>
  <c r="BV736" i="5"/>
  <c r="BU736" i="5"/>
  <c r="BT736" i="5"/>
  <c r="BS736" i="5"/>
  <c r="BR736" i="5"/>
  <c r="BQ736" i="5"/>
  <c r="BP736" i="5"/>
  <c r="BO736" i="5"/>
  <c r="BN736" i="5"/>
  <c r="BM736" i="5"/>
  <c r="BL736" i="5"/>
  <c r="BK736" i="5"/>
  <c r="BJ736" i="5"/>
  <c r="BI736" i="5"/>
  <c r="BH736" i="5"/>
  <c r="BG736" i="5"/>
  <c r="BF736" i="5"/>
  <c r="BE736" i="5"/>
  <c r="BD736" i="5"/>
  <c r="BC736" i="5"/>
  <c r="BB736" i="5"/>
  <c r="BA736" i="5"/>
  <c r="AZ736" i="5"/>
  <c r="AY736" i="5"/>
  <c r="AX736" i="5"/>
  <c r="AW736" i="5"/>
  <c r="AV736" i="5"/>
  <c r="AU736" i="5"/>
  <c r="AT736" i="5"/>
  <c r="AS736" i="5"/>
  <c r="AR736" i="5"/>
  <c r="AQ736" i="5"/>
  <c r="AN736" i="5"/>
  <c r="AM736" i="5"/>
  <c r="AL736" i="5"/>
  <c r="AK736" i="5"/>
  <c r="AJ736" i="5"/>
  <c r="AI736" i="5"/>
  <c r="AD736" i="5"/>
  <c r="AC736" i="5"/>
  <c r="F736" i="5"/>
  <c r="E736" i="5"/>
  <c r="D736" i="5"/>
  <c r="C736" i="5"/>
  <c r="B736" i="5"/>
  <c r="A736" i="5"/>
  <c r="CQ735" i="5"/>
  <c r="CP735" i="5"/>
  <c r="CO735" i="5"/>
  <c r="CN735" i="5"/>
  <c r="CM735" i="5"/>
  <c r="CL735" i="5"/>
  <c r="CK735" i="5"/>
  <c r="CJ735" i="5"/>
  <c r="CI735" i="5"/>
  <c r="CH735" i="5"/>
  <c r="CG735" i="5"/>
  <c r="CF735" i="5"/>
  <c r="CE735" i="5"/>
  <c r="CD735" i="5"/>
  <c r="CC735" i="5"/>
  <c r="CB735" i="5"/>
  <c r="CA735" i="5"/>
  <c r="BZ735" i="5"/>
  <c r="BY735" i="5"/>
  <c r="BX735" i="5"/>
  <c r="BW735" i="5"/>
  <c r="BV735" i="5"/>
  <c r="BU735" i="5"/>
  <c r="BT735" i="5"/>
  <c r="BS735" i="5"/>
  <c r="BR735" i="5"/>
  <c r="BQ735" i="5"/>
  <c r="BP735" i="5"/>
  <c r="BO735" i="5"/>
  <c r="BN735" i="5"/>
  <c r="BM735" i="5"/>
  <c r="BL735" i="5"/>
  <c r="BK735" i="5"/>
  <c r="BJ735" i="5"/>
  <c r="BI735" i="5"/>
  <c r="BH735" i="5"/>
  <c r="BG735" i="5"/>
  <c r="BF735" i="5"/>
  <c r="BE735" i="5"/>
  <c r="BD735" i="5"/>
  <c r="BC735" i="5"/>
  <c r="BB735" i="5"/>
  <c r="BA735" i="5"/>
  <c r="AZ735" i="5"/>
  <c r="AY735" i="5"/>
  <c r="AX735" i="5"/>
  <c r="AW735" i="5"/>
  <c r="AV735" i="5"/>
  <c r="AU735" i="5"/>
  <c r="AT735" i="5"/>
  <c r="AS735" i="5"/>
  <c r="AR735" i="5"/>
  <c r="AQ735" i="5"/>
  <c r="AN735" i="5"/>
  <c r="AM735" i="5"/>
  <c r="AL735" i="5"/>
  <c r="AK735" i="5"/>
  <c r="AJ735" i="5"/>
  <c r="AI735" i="5"/>
  <c r="AD735" i="5"/>
  <c r="AC735" i="5"/>
  <c r="F735" i="5"/>
  <c r="E735" i="5"/>
  <c r="D735" i="5"/>
  <c r="C735" i="5"/>
  <c r="B735" i="5"/>
  <c r="A735" i="5"/>
  <c r="CQ734" i="5"/>
  <c r="CP734" i="5"/>
  <c r="CO734" i="5"/>
  <c r="CN734" i="5"/>
  <c r="CM734" i="5"/>
  <c r="CL734" i="5"/>
  <c r="CK734" i="5"/>
  <c r="CJ734" i="5"/>
  <c r="CI734" i="5"/>
  <c r="CH734" i="5"/>
  <c r="CG734" i="5"/>
  <c r="CF734" i="5"/>
  <c r="CE734" i="5"/>
  <c r="CD734" i="5"/>
  <c r="CC734" i="5"/>
  <c r="CB734" i="5"/>
  <c r="CA734" i="5"/>
  <c r="BZ734" i="5"/>
  <c r="BY734" i="5"/>
  <c r="BX734" i="5"/>
  <c r="BW734" i="5"/>
  <c r="BV734" i="5"/>
  <c r="BU734" i="5"/>
  <c r="BT734" i="5"/>
  <c r="BS734" i="5"/>
  <c r="BR734" i="5"/>
  <c r="BQ734" i="5"/>
  <c r="BP734" i="5"/>
  <c r="BO734" i="5"/>
  <c r="BN734" i="5"/>
  <c r="BM734" i="5"/>
  <c r="BL734" i="5"/>
  <c r="BK734" i="5"/>
  <c r="BJ734" i="5"/>
  <c r="BI734" i="5"/>
  <c r="BH734" i="5"/>
  <c r="BG734" i="5"/>
  <c r="BF734" i="5"/>
  <c r="BE734" i="5"/>
  <c r="BD734" i="5"/>
  <c r="BC734" i="5"/>
  <c r="BB734" i="5"/>
  <c r="BA734" i="5"/>
  <c r="AZ734" i="5"/>
  <c r="AY734" i="5"/>
  <c r="AX734" i="5"/>
  <c r="AW734" i="5"/>
  <c r="AV734" i="5"/>
  <c r="AU734" i="5"/>
  <c r="AT734" i="5"/>
  <c r="AS734" i="5"/>
  <c r="AR734" i="5"/>
  <c r="AQ734" i="5"/>
  <c r="AN734" i="5"/>
  <c r="AM734" i="5"/>
  <c r="AL734" i="5"/>
  <c r="AK734" i="5"/>
  <c r="AJ734" i="5"/>
  <c r="AI734" i="5"/>
  <c r="AD734" i="5"/>
  <c r="AC734" i="5"/>
  <c r="F734" i="5"/>
  <c r="E734" i="5"/>
  <c r="D734" i="5"/>
  <c r="C734" i="5"/>
  <c r="B734" i="5"/>
  <c r="A734" i="5"/>
  <c r="CQ733" i="5"/>
  <c r="CP733" i="5"/>
  <c r="CO733" i="5"/>
  <c r="CN733" i="5"/>
  <c r="CM733" i="5"/>
  <c r="CL733" i="5"/>
  <c r="CK733" i="5"/>
  <c r="CJ733" i="5"/>
  <c r="CI733" i="5"/>
  <c r="CH733" i="5"/>
  <c r="CG733" i="5"/>
  <c r="CF733" i="5"/>
  <c r="CE733" i="5"/>
  <c r="CD733" i="5"/>
  <c r="CC733" i="5"/>
  <c r="CB733" i="5"/>
  <c r="CA733" i="5"/>
  <c r="BZ733" i="5"/>
  <c r="BY733" i="5"/>
  <c r="BX733" i="5"/>
  <c r="BW733" i="5"/>
  <c r="BV733" i="5"/>
  <c r="BU733" i="5"/>
  <c r="BT733" i="5"/>
  <c r="BS733" i="5"/>
  <c r="BR733" i="5"/>
  <c r="BQ733" i="5"/>
  <c r="BP733" i="5"/>
  <c r="BO733" i="5"/>
  <c r="BN733" i="5"/>
  <c r="BM733" i="5"/>
  <c r="BL733" i="5"/>
  <c r="BK733" i="5"/>
  <c r="BJ733" i="5"/>
  <c r="BI733" i="5"/>
  <c r="BH733" i="5"/>
  <c r="BG733" i="5"/>
  <c r="BF733" i="5"/>
  <c r="BE733" i="5"/>
  <c r="BD733" i="5"/>
  <c r="BC733" i="5"/>
  <c r="BB733" i="5"/>
  <c r="BA733" i="5"/>
  <c r="AZ733" i="5"/>
  <c r="AY733" i="5"/>
  <c r="AX733" i="5"/>
  <c r="AW733" i="5"/>
  <c r="AV733" i="5"/>
  <c r="AU733" i="5"/>
  <c r="AT733" i="5"/>
  <c r="AS733" i="5"/>
  <c r="AR733" i="5"/>
  <c r="AQ733" i="5"/>
  <c r="AN733" i="5"/>
  <c r="AM733" i="5"/>
  <c r="AL733" i="5"/>
  <c r="AK733" i="5"/>
  <c r="AJ733" i="5"/>
  <c r="AI733" i="5"/>
  <c r="AD733" i="5"/>
  <c r="AC733" i="5"/>
  <c r="F733" i="5"/>
  <c r="E733" i="5"/>
  <c r="D733" i="5"/>
  <c r="C733" i="5"/>
  <c r="B733" i="5"/>
  <c r="A733" i="5"/>
  <c r="CQ732" i="5"/>
  <c r="CP732" i="5"/>
  <c r="CO732" i="5"/>
  <c r="CN732" i="5"/>
  <c r="CM732" i="5"/>
  <c r="CL732" i="5"/>
  <c r="CK732" i="5"/>
  <c r="CJ732" i="5"/>
  <c r="CI732" i="5"/>
  <c r="CH732" i="5"/>
  <c r="CG732" i="5"/>
  <c r="CF732" i="5"/>
  <c r="CE732" i="5"/>
  <c r="CD732" i="5"/>
  <c r="CC732" i="5"/>
  <c r="CB732" i="5"/>
  <c r="CA732" i="5"/>
  <c r="BZ732" i="5"/>
  <c r="BY732" i="5"/>
  <c r="BX732" i="5"/>
  <c r="BW732" i="5"/>
  <c r="BV732" i="5"/>
  <c r="BU732" i="5"/>
  <c r="BT732" i="5"/>
  <c r="BS732" i="5"/>
  <c r="BR732" i="5"/>
  <c r="BQ732" i="5"/>
  <c r="BP732" i="5"/>
  <c r="BO732" i="5"/>
  <c r="BN732" i="5"/>
  <c r="BM732" i="5"/>
  <c r="BL732" i="5"/>
  <c r="BK732" i="5"/>
  <c r="BJ732" i="5"/>
  <c r="BI732" i="5"/>
  <c r="BH732" i="5"/>
  <c r="BG732" i="5"/>
  <c r="BF732" i="5"/>
  <c r="BE732" i="5"/>
  <c r="BD732" i="5"/>
  <c r="BC732" i="5"/>
  <c r="BB732" i="5"/>
  <c r="BA732" i="5"/>
  <c r="AZ732" i="5"/>
  <c r="AY732" i="5"/>
  <c r="AX732" i="5"/>
  <c r="AW732" i="5"/>
  <c r="AV732" i="5"/>
  <c r="AU732" i="5"/>
  <c r="AT732" i="5"/>
  <c r="AS732" i="5"/>
  <c r="AR732" i="5"/>
  <c r="AQ732" i="5"/>
  <c r="AN732" i="5"/>
  <c r="AM732" i="5"/>
  <c r="AL732" i="5"/>
  <c r="AK732" i="5"/>
  <c r="AJ732" i="5"/>
  <c r="AI732" i="5"/>
  <c r="AD732" i="5"/>
  <c r="AC732" i="5"/>
  <c r="F732" i="5"/>
  <c r="E732" i="5"/>
  <c r="D732" i="5"/>
  <c r="C732" i="5"/>
  <c r="B732" i="5"/>
  <c r="A732" i="5"/>
  <c r="CQ731" i="5"/>
  <c r="CP731" i="5"/>
  <c r="CO731" i="5"/>
  <c r="CN731" i="5"/>
  <c r="CM731" i="5"/>
  <c r="CL731" i="5"/>
  <c r="CK731" i="5"/>
  <c r="CJ731" i="5"/>
  <c r="CI731" i="5"/>
  <c r="CH731" i="5"/>
  <c r="CG731" i="5"/>
  <c r="CF731" i="5"/>
  <c r="CE731" i="5"/>
  <c r="CD731" i="5"/>
  <c r="CC731" i="5"/>
  <c r="CB731" i="5"/>
  <c r="CA731" i="5"/>
  <c r="BZ731" i="5"/>
  <c r="BY731" i="5"/>
  <c r="BX731" i="5"/>
  <c r="BW731" i="5"/>
  <c r="BV731" i="5"/>
  <c r="BU731" i="5"/>
  <c r="BT731" i="5"/>
  <c r="BS731" i="5"/>
  <c r="BR731" i="5"/>
  <c r="BQ731" i="5"/>
  <c r="BP731" i="5"/>
  <c r="BO731" i="5"/>
  <c r="BN731" i="5"/>
  <c r="BM731" i="5"/>
  <c r="BL731" i="5"/>
  <c r="BK731" i="5"/>
  <c r="BJ731" i="5"/>
  <c r="BI731" i="5"/>
  <c r="BH731" i="5"/>
  <c r="BG731" i="5"/>
  <c r="BF731" i="5"/>
  <c r="BE731" i="5"/>
  <c r="BD731" i="5"/>
  <c r="BC731" i="5"/>
  <c r="BB731" i="5"/>
  <c r="BA731" i="5"/>
  <c r="AZ731" i="5"/>
  <c r="AY731" i="5"/>
  <c r="AX731" i="5"/>
  <c r="AW731" i="5"/>
  <c r="AV731" i="5"/>
  <c r="AU731" i="5"/>
  <c r="AT731" i="5"/>
  <c r="AS731" i="5"/>
  <c r="AR731" i="5"/>
  <c r="AQ731" i="5"/>
  <c r="AN731" i="5"/>
  <c r="AM731" i="5"/>
  <c r="AL731" i="5"/>
  <c r="AK731" i="5"/>
  <c r="AJ731" i="5"/>
  <c r="AI731" i="5"/>
  <c r="AD731" i="5"/>
  <c r="AC731" i="5"/>
  <c r="F731" i="5"/>
  <c r="E731" i="5"/>
  <c r="D731" i="5"/>
  <c r="C731" i="5"/>
  <c r="B731" i="5"/>
  <c r="A731" i="5"/>
  <c r="CQ730" i="5"/>
  <c r="CP730" i="5"/>
  <c r="CO730" i="5"/>
  <c r="CN730" i="5"/>
  <c r="CM730" i="5"/>
  <c r="CL730" i="5"/>
  <c r="CK730" i="5"/>
  <c r="CJ730" i="5"/>
  <c r="CI730" i="5"/>
  <c r="CH730" i="5"/>
  <c r="CG730" i="5"/>
  <c r="CF730" i="5"/>
  <c r="CE730" i="5"/>
  <c r="CD730" i="5"/>
  <c r="CC730" i="5"/>
  <c r="CB730" i="5"/>
  <c r="CA730" i="5"/>
  <c r="BZ730" i="5"/>
  <c r="BY730" i="5"/>
  <c r="BX730" i="5"/>
  <c r="BW730" i="5"/>
  <c r="BV730" i="5"/>
  <c r="BU730" i="5"/>
  <c r="BT730" i="5"/>
  <c r="BS730" i="5"/>
  <c r="BR730" i="5"/>
  <c r="BQ730" i="5"/>
  <c r="BP730" i="5"/>
  <c r="BO730" i="5"/>
  <c r="BN730" i="5"/>
  <c r="BM730" i="5"/>
  <c r="BL730" i="5"/>
  <c r="BK730" i="5"/>
  <c r="BJ730" i="5"/>
  <c r="BI730" i="5"/>
  <c r="BH730" i="5"/>
  <c r="BG730" i="5"/>
  <c r="BF730" i="5"/>
  <c r="BE730" i="5"/>
  <c r="BD730" i="5"/>
  <c r="BC730" i="5"/>
  <c r="BB730" i="5"/>
  <c r="BA730" i="5"/>
  <c r="AZ730" i="5"/>
  <c r="AY730" i="5"/>
  <c r="AX730" i="5"/>
  <c r="AW730" i="5"/>
  <c r="AV730" i="5"/>
  <c r="AU730" i="5"/>
  <c r="AT730" i="5"/>
  <c r="AS730" i="5"/>
  <c r="AR730" i="5"/>
  <c r="AQ730" i="5"/>
  <c r="AN730" i="5"/>
  <c r="AM730" i="5"/>
  <c r="AL730" i="5"/>
  <c r="AK730" i="5"/>
  <c r="AJ730" i="5"/>
  <c r="AI730" i="5"/>
  <c r="AD730" i="5"/>
  <c r="AC730" i="5"/>
  <c r="F730" i="5"/>
  <c r="E730" i="5"/>
  <c r="D730" i="5"/>
  <c r="C730" i="5"/>
  <c r="B730" i="5"/>
  <c r="A730" i="5"/>
  <c r="CQ729" i="5"/>
  <c r="CP729" i="5"/>
  <c r="CO729" i="5"/>
  <c r="CN729" i="5"/>
  <c r="CM729" i="5"/>
  <c r="CL729" i="5"/>
  <c r="CK729" i="5"/>
  <c r="CJ729" i="5"/>
  <c r="CI729" i="5"/>
  <c r="CH729" i="5"/>
  <c r="CG729" i="5"/>
  <c r="CF729" i="5"/>
  <c r="CE729" i="5"/>
  <c r="CD729" i="5"/>
  <c r="CC729" i="5"/>
  <c r="CB729" i="5"/>
  <c r="CA729" i="5"/>
  <c r="BZ729" i="5"/>
  <c r="BY729" i="5"/>
  <c r="BX729" i="5"/>
  <c r="BW729" i="5"/>
  <c r="BV729" i="5"/>
  <c r="BU729" i="5"/>
  <c r="BT729" i="5"/>
  <c r="BS729" i="5"/>
  <c r="BR729" i="5"/>
  <c r="BQ729" i="5"/>
  <c r="BP729" i="5"/>
  <c r="BO729" i="5"/>
  <c r="BN729" i="5"/>
  <c r="BM729" i="5"/>
  <c r="BL729" i="5"/>
  <c r="BK729" i="5"/>
  <c r="BJ729" i="5"/>
  <c r="BI729" i="5"/>
  <c r="BH729" i="5"/>
  <c r="BG729" i="5"/>
  <c r="BF729" i="5"/>
  <c r="BE729" i="5"/>
  <c r="BD729" i="5"/>
  <c r="BC729" i="5"/>
  <c r="BB729" i="5"/>
  <c r="BA729" i="5"/>
  <c r="AZ729" i="5"/>
  <c r="AY729" i="5"/>
  <c r="AX729" i="5"/>
  <c r="AW729" i="5"/>
  <c r="AV729" i="5"/>
  <c r="AU729" i="5"/>
  <c r="AT729" i="5"/>
  <c r="AS729" i="5"/>
  <c r="AR729" i="5"/>
  <c r="AQ729" i="5"/>
  <c r="AN729" i="5"/>
  <c r="AM729" i="5"/>
  <c r="AL729" i="5"/>
  <c r="AK729" i="5"/>
  <c r="AJ729" i="5"/>
  <c r="AI729" i="5"/>
  <c r="AD729" i="5"/>
  <c r="AC729" i="5"/>
  <c r="F729" i="5"/>
  <c r="E729" i="5"/>
  <c r="D729" i="5"/>
  <c r="C729" i="5"/>
  <c r="B729" i="5"/>
  <c r="A729" i="5"/>
  <c r="CQ728" i="5"/>
  <c r="CP728" i="5"/>
  <c r="CO728" i="5"/>
  <c r="CN728" i="5"/>
  <c r="CM728" i="5"/>
  <c r="CL728" i="5"/>
  <c r="CK728" i="5"/>
  <c r="CJ728" i="5"/>
  <c r="CI728" i="5"/>
  <c r="CH728" i="5"/>
  <c r="CG728" i="5"/>
  <c r="CF728" i="5"/>
  <c r="CE728" i="5"/>
  <c r="CD728" i="5"/>
  <c r="CC728" i="5"/>
  <c r="CB728" i="5"/>
  <c r="CA728" i="5"/>
  <c r="BZ728" i="5"/>
  <c r="BY728" i="5"/>
  <c r="BX728" i="5"/>
  <c r="BW728" i="5"/>
  <c r="BV728" i="5"/>
  <c r="BU728" i="5"/>
  <c r="BT728" i="5"/>
  <c r="BS728" i="5"/>
  <c r="BR728" i="5"/>
  <c r="BQ728" i="5"/>
  <c r="BP728" i="5"/>
  <c r="BO728" i="5"/>
  <c r="BN728" i="5"/>
  <c r="BM728" i="5"/>
  <c r="BL728" i="5"/>
  <c r="BK728" i="5"/>
  <c r="BJ728" i="5"/>
  <c r="BI728" i="5"/>
  <c r="BH728" i="5"/>
  <c r="BG728" i="5"/>
  <c r="BF728" i="5"/>
  <c r="BE728" i="5"/>
  <c r="BD728" i="5"/>
  <c r="BC728" i="5"/>
  <c r="BB728" i="5"/>
  <c r="BA728" i="5"/>
  <c r="AZ728" i="5"/>
  <c r="AY728" i="5"/>
  <c r="AX728" i="5"/>
  <c r="AW728" i="5"/>
  <c r="AV728" i="5"/>
  <c r="AU728" i="5"/>
  <c r="AT728" i="5"/>
  <c r="AS728" i="5"/>
  <c r="AR728" i="5"/>
  <c r="AQ728" i="5"/>
  <c r="AN728" i="5"/>
  <c r="AM728" i="5"/>
  <c r="AL728" i="5"/>
  <c r="AK728" i="5"/>
  <c r="AJ728" i="5"/>
  <c r="AI728" i="5"/>
  <c r="AD728" i="5"/>
  <c r="AC728" i="5"/>
  <c r="F728" i="5"/>
  <c r="E728" i="5"/>
  <c r="D728" i="5"/>
  <c r="C728" i="5"/>
  <c r="B728" i="5"/>
  <c r="A728" i="5"/>
  <c r="CQ727" i="5"/>
  <c r="CP727" i="5"/>
  <c r="CO727" i="5"/>
  <c r="CN727" i="5"/>
  <c r="CM727" i="5"/>
  <c r="CL727" i="5"/>
  <c r="CK727" i="5"/>
  <c r="CJ727" i="5"/>
  <c r="CI727" i="5"/>
  <c r="CH727" i="5"/>
  <c r="CG727" i="5"/>
  <c r="CF727" i="5"/>
  <c r="CE727" i="5"/>
  <c r="CD727" i="5"/>
  <c r="CC727" i="5"/>
  <c r="CB727" i="5"/>
  <c r="CA727" i="5"/>
  <c r="BZ727" i="5"/>
  <c r="BY727" i="5"/>
  <c r="BX727" i="5"/>
  <c r="BW727" i="5"/>
  <c r="BV727" i="5"/>
  <c r="BU727" i="5"/>
  <c r="BT727" i="5"/>
  <c r="BS727" i="5"/>
  <c r="BR727" i="5"/>
  <c r="BQ727" i="5"/>
  <c r="BP727" i="5"/>
  <c r="BO727" i="5"/>
  <c r="BN727" i="5"/>
  <c r="BM727" i="5"/>
  <c r="BL727" i="5"/>
  <c r="BK727" i="5"/>
  <c r="BJ727" i="5"/>
  <c r="BI727" i="5"/>
  <c r="BH727" i="5"/>
  <c r="BG727" i="5"/>
  <c r="BF727" i="5"/>
  <c r="BE727" i="5"/>
  <c r="BD727" i="5"/>
  <c r="BC727" i="5"/>
  <c r="BB727" i="5"/>
  <c r="BA727" i="5"/>
  <c r="AZ727" i="5"/>
  <c r="AY727" i="5"/>
  <c r="AX727" i="5"/>
  <c r="AW727" i="5"/>
  <c r="AV727" i="5"/>
  <c r="AU727" i="5"/>
  <c r="AT727" i="5"/>
  <c r="AS727" i="5"/>
  <c r="AR727" i="5"/>
  <c r="AQ727" i="5"/>
  <c r="AN727" i="5"/>
  <c r="AM727" i="5"/>
  <c r="AL727" i="5"/>
  <c r="AK727" i="5"/>
  <c r="AJ727" i="5"/>
  <c r="AI727" i="5"/>
  <c r="AD727" i="5"/>
  <c r="AC727" i="5"/>
  <c r="F727" i="5"/>
  <c r="E727" i="5"/>
  <c r="D727" i="5"/>
  <c r="C727" i="5"/>
  <c r="B727" i="5"/>
  <c r="A727" i="5"/>
  <c r="CQ726" i="5"/>
  <c r="CP726" i="5"/>
  <c r="CO726" i="5"/>
  <c r="CN726" i="5"/>
  <c r="CM726" i="5"/>
  <c r="CL726" i="5"/>
  <c r="CK726" i="5"/>
  <c r="CJ726" i="5"/>
  <c r="CI726" i="5"/>
  <c r="CH726" i="5"/>
  <c r="CG726" i="5"/>
  <c r="CF726" i="5"/>
  <c r="CE726" i="5"/>
  <c r="CD726" i="5"/>
  <c r="CC726" i="5"/>
  <c r="CB726" i="5"/>
  <c r="CA726" i="5"/>
  <c r="BZ726" i="5"/>
  <c r="BY726" i="5"/>
  <c r="BX726" i="5"/>
  <c r="BW726" i="5"/>
  <c r="BV726" i="5"/>
  <c r="BU726" i="5"/>
  <c r="BT726" i="5"/>
  <c r="BS726" i="5"/>
  <c r="BR726" i="5"/>
  <c r="BQ726" i="5"/>
  <c r="BP726" i="5"/>
  <c r="BO726" i="5"/>
  <c r="BN726" i="5"/>
  <c r="BM726" i="5"/>
  <c r="BL726" i="5"/>
  <c r="BK726" i="5"/>
  <c r="BJ726" i="5"/>
  <c r="BI726" i="5"/>
  <c r="BH726" i="5"/>
  <c r="BG726" i="5"/>
  <c r="BF726" i="5"/>
  <c r="BE726" i="5"/>
  <c r="BD726" i="5"/>
  <c r="BC726" i="5"/>
  <c r="BB726" i="5"/>
  <c r="BA726" i="5"/>
  <c r="AZ726" i="5"/>
  <c r="AY726" i="5"/>
  <c r="AX726" i="5"/>
  <c r="AW726" i="5"/>
  <c r="AV726" i="5"/>
  <c r="AU726" i="5"/>
  <c r="AT726" i="5"/>
  <c r="AS726" i="5"/>
  <c r="AR726" i="5"/>
  <c r="AQ726" i="5"/>
  <c r="AN726" i="5"/>
  <c r="AM726" i="5"/>
  <c r="AL726" i="5"/>
  <c r="AK726" i="5"/>
  <c r="AJ726" i="5"/>
  <c r="AI726" i="5"/>
  <c r="AD726" i="5"/>
  <c r="AC726" i="5"/>
  <c r="F726" i="5"/>
  <c r="E726" i="5"/>
  <c r="D726" i="5"/>
  <c r="C726" i="5"/>
  <c r="B726" i="5"/>
  <c r="A726" i="5"/>
  <c r="CQ725" i="5"/>
  <c r="CP725" i="5"/>
  <c r="CO725" i="5"/>
  <c r="CN725" i="5"/>
  <c r="CM725" i="5"/>
  <c r="CL725" i="5"/>
  <c r="CK725" i="5"/>
  <c r="CJ725" i="5"/>
  <c r="CI725" i="5"/>
  <c r="CH725" i="5"/>
  <c r="CG725" i="5"/>
  <c r="CF725" i="5"/>
  <c r="CE725" i="5"/>
  <c r="CD725" i="5"/>
  <c r="CC725" i="5"/>
  <c r="CB725" i="5"/>
  <c r="CA725" i="5"/>
  <c r="BZ725" i="5"/>
  <c r="BY725" i="5"/>
  <c r="BX725" i="5"/>
  <c r="BW725" i="5"/>
  <c r="BV725" i="5"/>
  <c r="BU725" i="5"/>
  <c r="BT725" i="5"/>
  <c r="BS725" i="5"/>
  <c r="BR725" i="5"/>
  <c r="BQ725" i="5"/>
  <c r="BP725" i="5"/>
  <c r="BO725" i="5"/>
  <c r="BN725" i="5"/>
  <c r="BM725" i="5"/>
  <c r="BL725" i="5"/>
  <c r="BK725" i="5"/>
  <c r="BJ725" i="5"/>
  <c r="BI725" i="5"/>
  <c r="BH725" i="5"/>
  <c r="BG725" i="5"/>
  <c r="BF725" i="5"/>
  <c r="BE725" i="5"/>
  <c r="BD725" i="5"/>
  <c r="BC725" i="5"/>
  <c r="BB725" i="5"/>
  <c r="BA725" i="5"/>
  <c r="AZ725" i="5"/>
  <c r="AY725" i="5"/>
  <c r="AX725" i="5"/>
  <c r="AW725" i="5"/>
  <c r="AV725" i="5"/>
  <c r="AU725" i="5"/>
  <c r="AT725" i="5"/>
  <c r="AS725" i="5"/>
  <c r="AR725" i="5"/>
  <c r="AQ725" i="5"/>
  <c r="AN725" i="5"/>
  <c r="AM725" i="5"/>
  <c r="AL725" i="5"/>
  <c r="AK725" i="5"/>
  <c r="AJ725" i="5"/>
  <c r="AI725" i="5"/>
  <c r="AD725" i="5"/>
  <c r="AC725" i="5"/>
  <c r="F725" i="5"/>
  <c r="E725" i="5"/>
  <c r="D725" i="5"/>
  <c r="C725" i="5"/>
  <c r="B725" i="5"/>
  <c r="A725" i="5"/>
  <c r="CQ724" i="5"/>
  <c r="CP724" i="5"/>
  <c r="CO724" i="5"/>
  <c r="CN724" i="5"/>
  <c r="CM724" i="5"/>
  <c r="CL724" i="5"/>
  <c r="CK724" i="5"/>
  <c r="CJ724" i="5"/>
  <c r="CI724" i="5"/>
  <c r="CH724" i="5"/>
  <c r="CG724" i="5"/>
  <c r="CF724" i="5"/>
  <c r="CE724" i="5"/>
  <c r="CD724" i="5"/>
  <c r="CC724" i="5"/>
  <c r="CB724" i="5"/>
  <c r="CA724" i="5"/>
  <c r="BZ724" i="5"/>
  <c r="BY724" i="5"/>
  <c r="BX724" i="5"/>
  <c r="BW724" i="5"/>
  <c r="BV724" i="5"/>
  <c r="BU724" i="5"/>
  <c r="BT724" i="5"/>
  <c r="BS724" i="5"/>
  <c r="BR724" i="5"/>
  <c r="BQ724" i="5"/>
  <c r="BP724" i="5"/>
  <c r="BO724" i="5"/>
  <c r="BN724" i="5"/>
  <c r="BM724" i="5"/>
  <c r="BL724" i="5"/>
  <c r="BK724" i="5"/>
  <c r="BJ724" i="5"/>
  <c r="BI724" i="5"/>
  <c r="BH724" i="5"/>
  <c r="BG724" i="5"/>
  <c r="BF724" i="5"/>
  <c r="BE724" i="5"/>
  <c r="BD724" i="5"/>
  <c r="BC724" i="5"/>
  <c r="BB724" i="5"/>
  <c r="BA724" i="5"/>
  <c r="AZ724" i="5"/>
  <c r="AY724" i="5"/>
  <c r="AX724" i="5"/>
  <c r="AW724" i="5"/>
  <c r="AV724" i="5"/>
  <c r="AU724" i="5"/>
  <c r="AT724" i="5"/>
  <c r="AS724" i="5"/>
  <c r="AR724" i="5"/>
  <c r="AQ724" i="5"/>
  <c r="AN724" i="5"/>
  <c r="AM724" i="5"/>
  <c r="AL724" i="5"/>
  <c r="AK724" i="5"/>
  <c r="AJ724" i="5"/>
  <c r="AI724" i="5"/>
  <c r="AD724" i="5"/>
  <c r="AC724" i="5"/>
  <c r="F724" i="5"/>
  <c r="E724" i="5"/>
  <c r="D724" i="5"/>
  <c r="C724" i="5"/>
  <c r="B724" i="5"/>
  <c r="A724" i="5"/>
  <c r="CQ723" i="5"/>
  <c r="CP723" i="5"/>
  <c r="CO723" i="5"/>
  <c r="CN723" i="5"/>
  <c r="CM723" i="5"/>
  <c r="CL723" i="5"/>
  <c r="CK723" i="5"/>
  <c r="CJ723" i="5"/>
  <c r="CI723" i="5"/>
  <c r="CH723" i="5"/>
  <c r="CG723" i="5"/>
  <c r="CF723" i="5"/>
  <c r="CE723" i="5"/>
  <c r="CD723" i="5"/>
  <c r="CC723" i="5"/>
  <c r="CB723" i="5"/>
  <c r="CA723" i="5"/>
  <c r="BZ723" i="5"/>
  <c r="BY723" i="5"/>
  <c r="BX723" i="5"/>
  <c r="BW723" i="5"/>
  <c r="BV723" i="5"/>
  <c r="BU723" i="5"/>
  <c r="BT723" i="5"/>
  <c r="BS723" i="5"/>
  <c r="BR723" i="5"/>
  <c r="BQ723" i="5"/>
  <c r="BP723" i="5"/>
  <c r="BO723" i="5"/>
  <c r="BN723" i="5"/>
  <c r="BM723" i="5"/>
  <c r="BL723" i="5"/>
  <c r="BK723" i="5"/>
  <c r="BJ723" i="5"/>
  <c r="BI723" i="5"/>
  <c r="BH723" i="5"/>
  <c r="BG723" i="5"/>
  <c r="BF723" i="5"/>
  <c r="BE723" i="5"/>
  <c r="BD723" i="5"/>
  <c r="BC723" i="5"/>
  <c r="BB723" i="5"/>
  <c r="BA723" i="5"/>
  <c r="AZ723" i="5"/>
  <c r="AY723" i="5"/>
  <c r="AX723" i="5"/>
  <c r="AW723" i="5"/>
  <c r="AV723" i="5"/>
  <c r="AU723" i="5"/>
  <c r="AT723" i="5"/>
  <c r="AS723" i="5"/>
  <c r="AR723" i="5"/>
  <c r="AQ723" i="5"/>
  <c r="AN723" i="5"/>
  <c r="AM723" i="5"/>
  <c r="AL723" i="5"/>
  <c r="AK723" i="5"/>
  <c r="AJ723" i="5"/>
  <c r="AI723" i="5"/>
  <c r="AD723" i="5"/>
  <c r="AC723" i="5"/>
  <c r="F723" i="5"/>
  <c r="E723" i="5"/>
  <c r="D723" i="5"/>
  <c r="C723" i="5"/>
  <c r="B723" i="5"/>
  <c r="A723" i="5"/>
  <c r="CQ722" i="5"/>
  <c r="CP722" i="5"/>
  <c r="CO722" i="5"/>
  <c r="CN722" i="5"/>
  <c r="CM722" i="5"/>
  <c r="CL722" i="5"/>
  <c r="CK722" i="5"/>
  <c r="CJ722" i="5"/>
  <c r="CI722" i="5"/>
  <c r="CH722" i="5"/>
  <c r="CG722" i="5"/>
  <c r="CF722" i="5"/>
  <c r="CE722" i="5"/>
  <c r="CD722" i="5"/>
  <c r="CC722" i="5"/>
  <c r="CB722" i="5"/>
  <c r="CA722" i="5"/>
  <c r="BZ722" i="5"/>
  <c r="BY722" i="5"/>
  <c r="BX722" i="5"/>
  <c r="BW722" i="5"/>
  <c r="BV722" i="5"/>
  <c r="BU722" i="5"/>
  <c r="BT722" i="5"/>
  <c r="BS722" i="5"/>
  <c r="BR722" i="5"/>
  <c r="BQ722" i="5"/>
  <c r="BP722" i="5"/>
  <c r="BO722" i="5"/>
  <c r="BN722" i="5"/>
  <c r="BM722" i="5"/>
  <c r="BL722" i="5"/>
  <c r="BK722" i="5"/>
  <c r="BJ722" i="5"/>
  <c r="BI722" i="5"/>
  <c r="BH722" i="5"/>
  <c r="BG722" i="5"/>
  <c r="BF722" i="5"/>
  <c r="BE722" i="5"/>
  <c r="BD722" i="5"/>
  <c r="BC722" i="5"/>
  <c r="BB722" i="5"/>
  <c r="BA722" i="5"/>
  <c r="AZ722" i="5"/>
  <c r="AY722" i="5"/>
  <c r="AX722" i="5"/>
  <c r="AW722" i="5"/>
  <c r="AV722" i="5"/>
  <c r="AU722" i="5"/>
  <c r="AT722" i="5"/>
  <c r="AS722" i="5"/>
  <c r="AR722" i="5"/>
  <c r="AQ722" i="5"/>
  <c r="AN722" i="5"/>
  <c r="AM722" i="5"/>
  <c r="AL722" i="5"/>
  <c r="AK722" i="5"/>
  <c r="AJ722" i="5"/>
  <c r="AI722" i="5"/>
  <c r="AD722" i="5"/>
  <c r="AC722" i="5"/>
  <c r="F722" i="5"/>
  <c r="E722" i="5"/>
  <c r="D722" i="5"/>
  <c r="C722" i="5"/>
  <c r="B722" i="5"/>
  <c r="A722" i="5"/>
  <c r="CQ721" i="5"/>
  <c r="CP721" i="5"/>
  <c r="CO721" i="5"/>
  <c r="CN721" i="5"/>
  <c r="CM721" i="5"/>
  <c r="CL721" i="5"/>
  <c r="CK721" i="5"/>
  <c r="CJ721" i="5"/>
  <c r="CI721" i="5"/>
  <c r="CH721" i="5"/>
  <c r="CG721" i="5"/>
  <c r="CF721" i="5"/>
  <c r="CE721" i="5"/>
  <c r="CD721" i="5"/>
  <c r="CC721" i="5"/>
  <c r="CB721" i="5"/>
  <c r="CA721" i="5"/>
  <c r="BZ721" i="5"/>
  <c r="BY721" i="5"/>
  <c r="BX721" i="5"/>
  <c r="BW721" i="5"/>
  <c r="BV721" i="5"/>
  <c r="BU721" i="5"/>
  <c r="BT721" i="5"/>
  <c r="BS721" i="5"/>
  <c r="BR721" i="5"/>
  <c r="BQ721" i="5"/>
  <c r="BP721" i="5"/>
  <c r="BO721" i="5"/>
  <c r="BN721" i="5"/>
  <c r="BM721" i="5"/>
  <c r="BL721" i="5"/>
  <c r="BK721" i="5"/>
  <c r="BJ721" i="5"/>
  <c r="BI721" i="5"/>
  <c r="BH721" i="5"/>
  <c r="BG721" i="5"/>
  <c r="BF721" i="5"/>
  <c r="BE721" i="5"/>
  <c r="BD721" i="5"/>
  <c r="BC721" i="5"/>
  <c r="BB721" i="5"/>
  <c r="BA721" i="5"/>
  <c r="AZ721" i="5"/>
  <c r="AY721" i="5"/>
  <c r="AX721" i="5"/>
  <c r="AW721" i="5"/>
  <c r="AV721" i="5"/>
  <c r="AU721" i="5"/>
  <c r="AT721" i="5"/>
  <c r="AS721" i="5"/>
  <c r="AR721" i="5"/>
  <c r="AQ721" i="5"/>
  <c r="AN721" i="5"/>
  <c r="AM721" i="5"/>
  <c r="AL721" i="5"/>
  <c r="AK721" i="5"/>
  <c r="AJ721" i="5"/>
  <c r="AI721" i="5"/>
  <c r="AD721" i="5"/>
  <c r="AC721" i="5"/>
  <c r="F721" i="5"/>
  <c r="E721" i="5"/>
  <c r="D721" i="5"/>
  <c r="C721" i="5"/>
  <c r="B721" i="5"/>
  <c r="A721" i="5"/>
  <c r="CQ720" i="5"/>
  <c r="CP720" i="5"/>
  <c r="CO720" i="5"/>
  <c r="CN720" i="5"/>
  <c r="CM720" i="5"/>
  <c r="CL720" i="5"/>
  <c r="CK720" i="5"/>
  <c r="CJ720" i="5"/>
  <c r="CI720" i="5"/>
  <c r="CH720" i="5"/>
  <c r="CG720" i="5"/>
  <c r="CF720" i="5"/>
  <c r="CE720" i="5"/>
  <c r="CD720" i="5"/>
  <c r="CC720" i="5"/>
  <c r="CB720" i="5"/>
  <c r="CA720" i="5"/>
  <c r="BZ720" i="5"/>
  <c r="BY720" i="5"/>
  <c r="BX720" i="5"/>
  <c r="BW720" i="5"/>
  <c r="BV720" i="5"/>
  <c r="BU720" i="5"/>
  <c r="BT720" i="5"/>
  <c r="BS720" i="5"/>
  <c r="BR720" i="5"/>
  <c r="BQ720" i="5"/>
  <c r="BP720" i="5"/>
  <c r="BO720" i="5"/>
  <c r="BN720" i="5"/>
  <c r="BM720" i="5"/>
  <c r="BL720" i="5"/>
  <c r="BK720" i="5"/>
  <c r="BJ720" i="5"/>
  <c r="BI720" i="5"/>
  <c r="BH720" i="5"/>
  <c r="BG720" i="5"/>
  <c r="BF720" i="5"/>
  <c r="BE720" i="5"/>
  <c r="BD720" i="5"/>
  <c r="BC720" i="5"/>
  <c r="BB720" i="5"/>
  <c r="BA720" i="5"/>
  <c r="AZ720" i="5"/>
  <c r="AY720" i="5"/>
  <c r="AX720" i="5"/>
  <c r="AW720" i="5"/>
  <c r="AV720" i="5"/>
  <c r="AU720" i="5"/>
  <c r="AT720" i="5"/>
  <c r="AS720" i="5"/>
  <c r="AR720" i="5"/>
  <c r="AQ720" i="5"/>
  <c r="AN720" i="5"/>
  <c r="AM720" i="5"/>
  <c r="AL720" i="5"/>
  <c r="AK720" i="5"/>
  <c r="AJ720" i="5"/>
  <c r="AI720" i="5"/>
  <c r="AD720" i="5"/>
  <c r="AC720" i="5"/>
  <c r="F720" i="5"/>
  <c r="E720" i="5"/>
  <c r="D720" i="5"/>
  <c r="C720" i="5"/>
  <c r="B720" i="5"/>
  <c r="A720" i="5"/>
  <c r="CQ719" i="5"/>
  <c r="CP719" i="5"/>
  <c r="CO719" i="5"/>
  <c r="CN719" i="5"/>
  <c r="CM719" i="5"/>
  <c r="CL719" i="5"/>
  <c r="CK719" i="5"/>
  <c r="CJ719" i="5"/>
  <c r="CI719" i="5"/>
  <c r="CH719" i="5"/>
  <c r="CG719" i="5"/>
  <c r="CF719" i="5"/>
  <c r="CE719" i="5"/>
  <c r="CD719" i="5"/>
  <c r="CC719" i="5"/>
  <c r="CB719" i="5"/>
  <c r="CA719" i="5"/>
  <c r="BZ719" i="5"/>
  <c r="BY719" i="5"/>
  <c r="BX719" i="5"/>
  <c r="BW719" i="5"/>
  <c r="BV719" i="5"/>
  <c r="BU719" i="5"/>
  <c r="BT719" i="5"/>
  <c r="BS719" i="5"/>
  <c r="BR719" i="5"/>
  <c r="BQ719" i="5"/>
  <c r="BP719" i="5"/>
  <c r="BO719" i="5"/>
  <c r="BN719" i="5"/>
  <c r="BM719" i="5"/>
  <c r="BL719" i="5"/>
  <c r="BK719" i="5"/>
  <c r="BJ719" i="5"/>
  <c r="BI719" i="5"/>
  <c r="BH719" i="5"/>
  <c r="BG719" i="5"/>
  <c r="BF719" i="5"/>
  <c r="BE719" i="5"/>
  <c r="BD719" i="5"/>
  <c r="BC719" i="5"/>
  <c r="BB719" i="5"/>
  <c r="BA719" i="5"/>
  <c r="AZ719" i="5"/>
  <c r="AY719" i="5"/>
  <c r="AX719" i="5"/>
  <c r="AW719" i="5"/>
  <c r="AV719" i="5"/>
  <c r="AU719" i="5"/>
  <c r="AT719" i="5"/>
  <c r="AS719" i="5"/>
  <c r="AR719" i="5"/>
  <c r="AQ719" i="5"/>
  <c r="AN719" i="5"/>
  <c r="AM719" i="5"/>
  <c r="AL719" i="5"/>
  <c r="AK719" i="5"/>
  <c r="AJ719" i="5"/>
  <c r="AI719" i="5"/>
  <c r="AD719" i="5"/>
  <c r="AC719" i="5"/>
  <c r="F719" i="5"/>
  <c r="E719" i="5"/>
  <c r="D719" i="5"/>
  <c r="C719" i="5"/>
  <c r="B719" i="5"/>
  <c r="A719" i="5"/>
  <c r="CQ718" i="5"/>
  <c r="CP718" i="5"/>
  <c r="CO718" i="5"/>
  <c r="CN718" i="5"/>
  <c r="CM718" i="5"/>
  <c r="CL718" i="5"/>
  <c r="CK718" i="5"/>
  <c r="CJ718" i="5"/>
  <c r="CI718" i="5"/>
  <c r="CH718" i="5"/>
  <c r="CG718" i="5"/>
  <c r="CF718" i="5"/>
  <c r="CE718" i="5"/>
  <c r="CD718" i="5"/>
  <c r="CC718" i="5"/>
  <c r="CB718" i="5"/>
  <c r="CA718" i="5"/>
  <c r="BZ718" i="5"/>
  <c r="BY718" i="5"/>
  <c r="BX718" i="5"/>
  <c r="BW718" i="5"/>
  <c r="BV718" i="5"/>
  <c r="BU718" i="5"/>
  <c r="BT718" i="5"/>
  <c r="BS718" i="5"/>
  <c r="BR718" i="5"/>
  <c r="BQ718" i="5"/>
  <c r="BP718" i="5"/>
  <c r="BO718" i="5"/>
  <c r="BN718" i="5"/>
  <c r="BM718" i="5"/>
  <c r="BL718" i="5"/>
  <c r="BK718" i="5"/>
  <c r="BJ718" i="5"/>
  <c r="BI718" i="5"/>
  <c r="BH718" i="5"/>
  <c r="BG718" i="5"/>
  <c r="BF718" i="5"/>
  <c r="BE718" i="5"/>
  <c r="BD718" i="5"/>
  <c r="BC718" i="5"/>
  <c r="BB718" i="5"/>
  <c r="BA718" i="5"/>
  <c r="AZ718" i="5"/>
  <c r="AY718" i="5"/>
  <c r="AX718" i="5"/>
  <c r="AW718" i="5"/>
  <c r="AV718" i="5"/>
  <c r="AU718" i="5"/>
  <c r="AT718" i="5"/>
  <c r="AS718" i="5"/>
  <c r="AR718" i="5"/>
  <c r="AQ718" i="5"/>
  <c r="AN718" i="5"/>
  <c r="AM718" i="5"/>
  <c r="AL718" i="5"/>
  <c r="AK718" i="5"/>
  <c r="AJ718" i="5"/>
  <c r="AI718" i="5"/>
  <c r="AD718" i="5"/>
  <c r="AC718" i="5"/>
  <c r="F718" i="5"/>
  <c r="E718" i="5"/>
  <c r="D718" i="5"/>
  <c r="C718" i="5"/>
  <c r="B718" i="5"/>
  <c r="A718" i="5"/>
  <c r="CQ717" i="5"/>
  <c r="CP717" i="5"/>
  <c r="CO717" i="5"/>
  <c r="CN717" i="5"/>
  <c r="CM717" i="5"/>
  <c r="CL717" i="5"/>
  <c r="CK717" i="5"/>
  <c r="CJ717" i="5"/>
  <c r="CI717" i="5"/>
  <c r="CH717" i="5"/>
  <c r="CG717" i="5"/>
  <c r="CF717" i="5"/>
  <c r="CE717" i="5"/>
  <c r="CD717" i="5"/>
  <c r="CC717" i="5"/>
  <c r="CB717" i="5"/>
  <c r="CA717" i="5"/>
  <c r="BZ717" i="5"/>
  <c r="BY717" i="5"/>
  <c r="BX717" i="5"/>
  <c r="BW717" i="5"/>
  <c r="BV717" i="5"/>
  <c r="BU717" i="5"/>
  <c r="BT717" i="5"/>
  <c r="BS717" i="5"/>
  <c r="BR717" i="5"/>
  <c r="BQ717" i="5"/>
  <c r="BP717" i="5"/>
  <c r="BO717" i="5"/>
  <c r="BN717" i="5"/>
  <c r="BM717" i="5"/>
  <c r="BL717" i="5"/>
  <c r="BK717" i="5"/>
  <c r="BJ717" i="5"/>
  <c r="BI717" i="5"/>
  <c r="BH717" i="5"/>
  <c r="BG717" i="5"/>
  <c r="BF717" i="5"/>
  <c r="BE717" i="5"/>
  <c r="BD717" i="5"/>
  <c r="BC717" i="5"/>
  <c r="BB717" i="5"/>
  <c r="BA717" i="5"/>
  <c r="AZ717" i="5"/>
  <c r="AY717" i="5"/>
  <c r="AX717" i="5"/>
  <c r="AW717" i="5"/>
  <c r="AV717" i="5"/>
  <c r="AU717" i="5"/>
  <c r="AT717" i="5"/>
  <c r="AS717" i="5"/>
  <c r="AR717" i="5"/>
  <c r="AQ717" i="5"/>
  <c r="AN717" i="5"/>
  <c r="AM717" i="5"/>
  <c r="AL717" i="5"/>
  <c r="AK717" i="5"/>
  <c r="AJ717" i="5"/>
  <c r="AI717" i="5"/>
  <c r="AD717" i="5"/>
  <c r="AC717" i="5"/>
  <c r="F717" i="5"/>
  <c r="E717" i="5"/>
  <c r="D717" i="5"/>
  <c r="C717" i="5"/>
  <c r="B717" i="5"/>
  <c r="A717" i="5"/>
  <c r="CQ716" i="5"/>
  <c r="CP716" i="5"/>
  <c r="CO716" i="5"/>
  <c r="CN716" i="5"/>
  <c r="CM716" i="5"/>
  <c r="CL716" i="5"/>
  <c r="CK716" i="5"/>
  <c r="CJ716" i="5"/>
  <c r="CI716" i="5"/>
  <c r="CH716" i="5"/>
  <c r="CG716" i="5"/>
  <c r="CF716" i="5"/>
  <c r="CE716" i="5"/>
  <c r="CD716" i="5"/>
  <c r="CC716" i="5"/>
  <c r="CB716" i="5"/>
  <c r="CA716" i="5"/>
  <c r="BZ716" i="5"/>
  <c r="BY716" i="5"/>
  <c r="BX716" i="5"/>
  <c r="BW716" i="5"/>
  <c r="BV716" i="5"/>
  <c r="BU716" i="5"/>
  <c r="BT716" i="5"/>
  <c r="BS716" i="5"/>
  <c r="BR716" i="5"/>
  <c r="BQ716" i="5"/>
  <c r="BP716" i="5"/>
  <c r="BO716" i="5"/>
  <c r="BN716" i="5"/>
  <c r="BM716" i="5"/>
  <c r="BL716" i="5"/>
  <c r="BK716" i="5"/>
  <c r="BJ716" i="5"/>
  <c r="BI716" i="5"/>
  <c r="BH716" i="5"/>
  <c r="BG716" i="5"/>
  <c r="BF716" i="5"/>
  <c r="BE716" i="5"/>
  <c r="BD716" i="5"/>
  <c r="BC716" i="5"/>
  <c r="BB716" i="5"/>
  <c r="BA716" i="5"/>
  <c r="AZ716" i="5"/>
  <c r="AY716" i="5"/>
  <c r="AX716" i="5"/>
  <c r="AW716" i="5"/>
  <c r="AV716" i="5"/>
  <c r="AU716" i="5"/>
  <c r="AT716" i="5"/>
  <c r="AS716" i="5"/>
  <c r="AR716" i="5"/>
  <c r="AQ716" i="5"/>
  <c r="AN716" i="5"/>
  <c r="AM716" i="5"/>
  <c r="AL716" i="5"/>
  <c r="AK716" i="5"/>
  <c r="AJ716" i="5"/>
  <c r="AI716" i="5"/>
  <c r="AD716" i="5"/>
  <c r="AC716" i="5"/>
  <c r="F716" i="5"/>
  <c r="E716" i="5"/>
  <c r="D716" i="5"/>
  <c r="C716" i="5"/>
  <c r="B716" i="5"/>
  <c r="A716" i="5"/>
  <c r="CQ715" i="5"/>
  <c r="CP715" i="5"/>
  <c r="CO715" i="5"/>
  <c r="CN715" i="5"/>
  <c r="CM715" i="5"/>
  <c r="CL715" i="5"/>
  <c r="CK715" i="5"/>
  <c r="CJ715" i="5"/>
  <c r="CI715" i="5"/>
  <c r="CH715" i="5"/>
  <c r="CG715" i="5"/>
  <c r="CF715" i="5"/>
  <c r="CE715" i="5"/>
  <c r="CD715" i="5"/>
  <c r="CC715" i="5"/>
  <c r="CB715" i="5"/>
  <c r="CA715" i="5"/>
  <c r="BZ715" i="5"/>
  <c r="BY715" i="5"/>
  <c r="BX715" i="5"/>
  <c r="BW715" i="5"/>
  <c r="BV715" i="5"/>
  <c r="BU715" i="5"/>
  <c r="BT715" i="5"/>
  <c r="BS715" i="5"/>
  <c r="BR715" i="5"/>
  <c r="BQ715" i="5"/>
  <c r="BP715" i="5"/>
  <c r="BO715" i="5"/>
  <c r="BN715" i="5"/>
  <c r="BM715" i="5"/>
  <c r="BL715" i="5"/>
  <c r="BK715" i="5"/>
  <c r="BJ715" i="5"/>
  <c r="BI715" i="5"/>
  <c r="BH715" i="5"/>
  <c r="BG715" i="5"/>
  <c r="BF715" i="5"/>
  <c r="BE715" i="5"/>
  <c r="BD715" i="5"/>
  <c r="BC715" i="5"/>
  <c r="BB715" i="5"/>
  <c r="BA715" i="5"/>
  <c r="AZ715" i="5"/>
  <c r="AY715" i="5"/>
  <c r="AX715" i="5"/>
  <c r="AW715" i="5"/>
  <c r="AV715" i="5"/>
  <c r="AU715" i="5"/>
  <c r="AT715" i="5"/>
  <c r="AS715" i="5"/>
  <c r="AR715" i="5"/>
  <c r="AQ715" i="5"/>
  <c r="AN715" i="5"/>
  <c r="AM715" i="5"/>
  <c r="AL715" i="5"/>
  <c r="AK715" i="5"/>
  <c r="AJ715" i="5"/>
  <c r="AI715" i="5"/>
  <c r="AD715" i="5"/>
  <c r="AC715" i="5"/>
  <c r="F715" i="5"/>
  <c r="E715" i="5"/>
  <c r="D715" i="5"/>
  <c r="C715" i="5"/>
  <c r="B715" i="5"/>
  <c r="A715" i="5"/>
  <c r="CQ714" i="5"/>
  <c r="CP714" i="5"/>
  <c r="CO714" i="5"/>
  <c r="CN714" i="5"/>
  <c r="CM714" i="5"/>
  <c r="CL714" i="5"/>
  <c r="CK714" i="5"/>
  <c r="CJ714" i="5"/>
  <c r="CI714" i="5"/>
  <c r="CH714" i="5"/>
  <c r="CG714" i="5"/>
  <c r="CF714" i="5"/>
  <c r="CE714" i="5"/>
  <c r="CD714" i="5"/>
  <c r="CC714" i="5"/>
  <c r="CB714" i="5"/>
  <c r="CA714" i="5"/>
  <c r="BZ714" i="5"/>
  <c r="BY714" i="5"/>
  <c r="BX714" i="5"/>
  <c r="BW714" i="5"/>
  <c r="BV714" i="5"/>
  <c r="BU714" i="5"/>
  <c r="BT714" i="5"/>
  <c r="BS714" i="5"/>
  <c r="BR714" i="5"/>
  <c r="BQ714" i="5"/>
  <c r="BP714" i="5"/>
  <c r="BO714" i="5"/>
  <c r="BN714" i="5"/>
  <c r="BM714" i="5"/>
  <c r="BL714" i="5"/>
  <c r="BK714" i="5"/>
  <c r="BJ714" i="5"/>
  <c r="BI714" i="5"/>
  <c r="BH714" i="5"/>
  <c r="BG714" i="5"/>
  <c r="BF714" i="5"/>
  <c r="BE714" i="5"/>
  <c r="BD714" i="5"/>
  <c r="BC714" i="5"/>
  <c r="BB714" i="5"/>
  <c r="BA714" i="5"/>
  <c r="AZ714" i="5"/>
  <c r="AY714" i="5"/>
  <c r="AX714" i="5"/>
  <c r="AW714" i="5"/>
  <c r="AV714" i="5"/>
  <c r="AU714" i="5"/>
  <c r="AT714" i="5"/>
  <c r="AS714" i="5"/>
  <c r="AR714" i="5"/>
  <c r="AQ714" i="5"/>
  <c r="AN714" i="5"/>
  <c r="AM714" i="5"/>
  <c r="AL714" i="5"/>
  <c r="AK714" i="5"/>
  <c r="AJ714" i="5"/>
  <c r="AI714" i="5"/>
  <c r="AD714" i="5"/>
  <c r="AC714" i="5"/>
  <c r="F714" i="5"/>
  <c r="E714" i="5"/>
  <c r="D714" i="5"/>
  <c r="C714" i="5"/>
  <c r="B714" i="5"/>
  <c r="A714" i="5"/>
  <c r="CQ713" i="5"/>
  <c r="CP713" i="5"/>
  <c r="CO713" i="5"/>
  <c r="CN713" i="5"/>
  <c r="CM713" i="5"/>
  <c r="CL713" i="5"/>
  <c r="CK713" i="5"/>
  <c r="CJ713" i="5"/>
  <c r="CI713" i="5"/>
  <c r="CH713" i="5"/>
  <c r="CG713" i="5"/>
  <c r="CF713" i="5"/>
  <c r="CE713" i="5"/>
  <c r="CD713" i="5"/>
  <c r="CC713" i="5"/>
  <c r="CB713" i="5"/>
  <c r="CA713" i="5"/>
  <c r="BZ713" i="5"/>
  <c r="BY713" i="5"/>
  <c r="BX713" i="5"/>
  <c r="BW713" i="5"/>
  <c r="BV713" i="5"/>
  <c r="BU713" i="5"/>
  <c r="BT713" i="5"/>
  <c r="BS713" i="5"/>
  <c r="BR713" i="5"/>
  <c r="BQ713" i="5"/>
  <c r="BP713" i="5"/>
  <c r="BO713" i="5"/>
  <c r="BN713" i="5"/>
  <c r="BM713" i="5"/>
  <c r="BL713" i="5"/>
  <c r="BK713" i="5"/>
  <c r="BJ713" i="5"/>
  <c r="BI713" i="5"/>
  <c r="BH713" i="5"/>
  <c r="BG713" i="5"/>
  <c r="BF713" i="5"/>
  <c r="BE713" i="5"/>
  <c r="BD713" i="5"/>
  <c r="BC713" i="5"/>
  <c r="BB713" i="5"/>
  <c r="BA713" i="5"/>
  <c r="AZ713" i="5"/>
  <c r="AY713" i="5"/>
  <c r="AX713" i="5"/>
  <c r="AW713" i="5"/>
  <c r="AV713" i="5"/>
  <c r="AU713" i="5"/>
  <c r="AT713" i="5"/>
  <c r="AS713" i="5"/>
  <c r="AR713" i="5"/>
  <c r="AQ713" i="5"/>
  <c r="AN713" i="5"/>
  <c r="AM713" i="5"/>
  <c r="AL713" i="5"/>
  <c r="AK713" i="5"/>
  <c r="AJ713" i="5"/>
  <c r="AI713" i="5"/>
  <c r="AD713" i="5"/>
  <c r="AC713" i="5"/>
  <c r="F713" i="5"/>
  <c r="E713" i="5"/>
  <c r="D713" i="5"/>
  <c r="C713" i="5"/>
  <c r="B713" i="5"/>
  <c r="A713" i="5"/>
  <c r="CQ712" i="5"/>
  <c r="CP712" i="5"/>
  <c r="CO712" i="5"/>
  <c r="CN712" i="5"/>
  <c r="CM712" i="5"/>
  <c r="CL712" i="5"/>
  <c r="CK712" i="5"/>
  <c r="CJ712" i="5"/>
  <c r="CI712" i="5"/>
  <c r="CH712" i="5"/>
  <c r="CG712" i="5"/>
  <c r="CF712" i="5"/>
  <c r="CE712" i="5"/>
  <c r="CD712" i="5"/>
  <c r="CC712" i="5"/>
  <c r="CB712" i="5"/>
  <c r="CA712" i="5"/>
  <c r="BZ712" i="5"/>
  <c r="BY712" i="5"/>
  <c r="BX712" i="5"/>
  <c r="BW712" i="5"/>
  <c r="BV712" i="5"/>
  <c r="BU712" i="5"/>
  <c r="BT712" i="5"/>
  <c r="BS712" i="5"/>
  <c r="BR712" i="5"/>
  <c r="BQ712" i="5"/>
  <c r="BP712" i="5"/>
  <c r="BO712" i="5"/>
  <c r="BN712" i="5"/>
  <c r="BM712" i="5"/>
  <c r="BL712" i="5"/>
  <c r="BK712" i="5"/>
  <c r="BJ712" i="5"/>
  <c r="BI712" i="5"/>
  <c r="BH712" i="5"/>
  <c r="BG712" i="5"/>
  <c r="BF712" i="5"/>
  <c r="BE712" i="5"/>
  <c r="BD712" i="5"/>
  <c r="BC712" i="5"/>
  <c r="BB712" i="5"/>
  <c r="BA712" i="5"/>
  <c r="AZ712" i="5"/>
  <c r="AY712" i="5"/>
  <c r="AX712" i="5"/>
  <c r="AW712" i="5"/>
  <c r="AV712" i="5"/>
  <c r="AU712" i="5"/>
  <c r="AT712" i="5"/>
  <c r="AS712" i="5"/>
  <c r="AR712" i="5"/>
  <c r="AQ712" i="5"/>
  <c r="AN712" i="5"/>
  <c r="AM712" i="5"/>
  <c r="AL712" i="5"/>
  <c r="AK712" i="5"/>
  <c r="AJ712" i="5"/>
  <c r="AI712" i="5"/>
  <c r="AD712" i="5"/>
  <c r="AC712" i="5"/>
  <c r="F712" i="5"/>
  <c r="E712" i="5"/>
  <c r="D712" i="5"/>
  <c r="C712" i="5"/>
  <c r="B712" i="5"/>
  <c r="A712" i="5"/>
  <c r="CQ711" i="5"/>
  <c r="CP711" i="5"/>
  <c r="CO711" i="5"/>
  <c r="CN711" i="5"/>
  <c r="CM711" i="5"/>
  <c r="CL711" i="5"/>
  <c r="CK711" i="5"/>
  <c r="CJ711" i="5"/>
  <c r="CI711" i="5"/>
  <c r="CH711" i="5"/>
  <c r="CG711" i="5"/>
  <c r="CF711" i="5"/>
  <c r="CE711" i="5"/>
  <c r="CD711" i="5"/>
  <c r="CC711" i="5"/>
  <c r="CB711" i="5"/>
  <c r="CA711" i="5"/>
  <c r="BZ711" i="5"/>
  <c r="BY711" i="5"/>
  <c r="BX711" i="5"/>
  <c r="BW711" i="5"/>
  <c r="BV711" i="5"/>
  <c r="BU711" i="5"/>
  <c r="BT711" i="5"/>
  <c r="BS711" i="5"/>
  <c r="BR711" i="5"/>
  <c r="BQ711" i="5"/>
  <c r="BP711" i="5"/>
  <c r="BO711" i="5"/>
  <c r="BN711" i="5"/>
  <c r="BM711" i="5"/>
  <c r="BL711" i="5"/>
  <c r="BK711" i="5"/>
  <c r="BJ711" i="5"/>
  <c r="BI711" i="5"/>
  <c r="BH711" i="5"/>
  <c r="BG711" i="5"/>
  <c r="BF711" i="5"/>
  <c r="BE711" i="5"/>
  <c r="BD711" i="5"/>
  <c r="BC711" i="5"/>
  <c r="BB711" i="5"/>
  <c r="BA711" i="5"/>
  <c r="AZ711" i="5"/>
  <c r="AY711" i="5"/>
  <c r="AX711" i="5"/>
  <c r="AW711" i="5"/>
  <c r="AV711" i="5"/>
  <c r="AU711" i="5"/>
  <c r="AT711" i="5"/>
  <c r="AS711" i="5"/>
  <c r="AR711" i="5"/>
  <c r="AQ711" i="5"/>
  <c r="AN711" i="5"/>
  <c r="AM711" i="5"/>
  <c r="AL711" i="5"/>
  <c r="AK711" i="5"/>
  <c r="AJ711" i="5"/>
  <c r="AI711" i="5"/>
  <c r="AD711" i="5"/>
  <c r="AC711" i="5"/>
  <c r="F711" i="5"/>
  <c r="E711" i="5"/>
  <c r="D711" i="5"/>
  <c r="C711" i="5"/>
  <c r="B711" i="5"/>
  <c r="A711" i="5"/>
  <c r="CQ710" i="5"/>
  <c r="CP710" i="5"/>
  <c r="CO710" i="5"/>
  <c r="CN710" i="5"/>
  <c r="CM710" i="5"/>
  <c r="CL710" i="5"/>
  <c r="CK710" i="5"/>
  <c r="CJ710" i="5"/>
  <c r="CI710" i="5"/>
  <c r="CH710" i="5"/>
  <c r="CG710" i="5"/>
  <c r="CF710" i="5"/>
  <c r="CE710" i="5"/>
  <c r="CD710" i="5"/>
  <c r="CC710" i="5"/>
  <c r="CB710" i="5"/>
  <c r="CA710" i="5"/>
  <c r="BZ710" i="5"/>
  <c r="BY710" i="5"/>
  <c r="BX710" i="5"/>
  <c r="BW710" i="5"/>
  <c r="BV710" i="5"/>
  <c r="BU710" i="5"/>
  <c r="BT710" i="5"/>
  <c r="BS710" i="5"/>
  <c r="BR710" i="5"/>
  <c r="BQ710" i="5"/>
  <c r="BP710" i="5"/>
  <c r="BO710" i="5"/>
  <c r="BN710" i="5"/>
  <c r="BM710" i="5"/>
  <c r="BL710" i="5"/>
  <c r="BK710" i="5"/>
  <c r="BJ710" i="5"/>
  <c r="BI710" i="5"/>
  <c r="BH710" i="5"/>
  <c r="BG710" i="5"/>
  <c r="BF710" i="5"/>
  <c r="BE710" i="5"/>
  <c r="BD710" i="5"/>
  <c r="BC710" i="5"/>
  <c r="BB710" i="5"/>
  <c r="BA710" i="5"/>
  <c r="AZ710" i="5"/>
  <c r="AY710" i="5"/>
  <c r="AX710" i="5"/>
  <c r="AW710" i="5"/>
  <c r="AV710" i="5"/>
  <c r="AU710" i="5"/>
  <c r="AT710" i="5"/>
  <c r="AS710" i="5"/>
  <c r="AR710" i="5"/>
  <c r="AQ710" i="5"/>
  <c r="AN710" i="5"/>
  <c r="AM710" i="5"/>
  <c r="AL710" i="5"/>
  <c r="AK710" i="5"/>
  <c r="AJ710" i="5"/>
  <c r="AI710" i="5"/>
  <c r="AD710" i="5"/>
  <c r="AC710" i="5"/>
  <c r="F710" i="5"/>
  <c r="E710" i="5"/>
  <c r="D710" i="5"/>
  <c r="C710" i="5"/>
  <c r="B710" i="5"/>
  <c r="A710" i="5"/>
  <c r="CQ709" i="5"/>
  <c r="CP709" i="5"/>
  <c r="CO709" i="5"/>
  <c r="CN709" i="5"/>
  <c r="CM709" i="5"/>
  <c r="CL709" i="5"/>
  <c r="CK709" i="5"/>
  <c r="CJ709" i="5"/>
  <c r="CI709" i="5"/>
  <c r="CH709" i="5"/>
  <c r="CG709" i="5"/>
  <c r="CF709" i="5"/>
  <c r="CE709" i="5"/>
  <c r="CD709" i="5"/>
  <c r="CC709" i="5"/>
  <c r="CB709" i="5"/>
  <c r="CA709" i="5"/>
  <c r="BZ709" i="5"/>
  <c r="BY709" i="5"/>
  <c r="BX709" i="5"/>
  <c r="BW709" i="5"/>
  <c r="BV709" i="5"/>
  <c r="BU709" i="5"/>
  <c r="BT709" i="5"/>
  <c r="BS709" i="5"/>
  <c r="BR709" i="5"/>
  <c r="BQ709" i="5"/>
  <c r="BP709" i="5"/>
  <c r="BO709" i="5"/>
  <c r="BN709" i="5"/>
  <c r="BM709" i="5"/>
  <c r="BL709" i="5"/>
  <c r="BK709" i="5"/>
  <c r="BJ709" i="5"/>
  <c r="BI709" i="5"/>
  <c r="BH709" i="5"/>
  <c r="BG709" i="5"/>
  <c r="BF709" i="5"/>
  <c r="BE709" i="5"/>
  <c r="BD709" i="5"/>
  <c r="BC709" i="5"/>
  <c r="BB709" i="5"/>
  <c r="BA709" i="5"/>
  <c r="AZ709" i="5"/>
  <c r="AY709" i="5"/>
  <c r="AX709" i="5"/>
  <c r="AW709" i="5"/>
  <c r="AV709" i="5"/>
  <c r="AU709" i="5"/>
  <c r="AT709" i="5"/>
  <c r="AS709" i="5"/>
  <c r="AR709" i="5"/>
  <c r="AQ709" i="5"/>
  <c r="AN709" i="5"/>
  <c r="AM709" i="5"/>
  <c r="AL709" i="5"/>
  <c r="AK709" i="5"/>
  <c r="AJ709" i="5"/>
  <c r="AI709" i="5"/>
  <c r="AD709" i="5"/>
  <c r="AC709" i="5"/>
  <c r="F709" i="5"/>
  <c r="E709" i="5"/>
  <c r="D709" i="5"/>
  <c r="C709" i="5"/>
  <c r="B709" i="5"/>
  <c r="A709" i="5"/>
  <c r="CQ708" i="5"/>
  <c r="CP708" i="5"/>
  <c r="CO708" i="5"/>
  <c r="CN708" i="5"/>
  <c r="CM708" i="5"/>
  <c r="CL708" i="5"/>
  <c r="CK708" i="5"/>
  <c r="CJ708" i="5"/>
  <c r="CI708" i="5"/>
  <c r="CH708" i="5"/>
  <c r="CG708" i="5"/>
  <c r="CF708" i="5"/>
  <c r="CE708" i="5"/>
  <c r="CD708" i="5"/>
  <c r="CC708" i="5"/>
  <c r="CB708" i="5"/>
  <c r="CA708" i="5"/>
  <c r="BZ708" i="5"/>
  <c r="BY708" i="5"/>
  <c r="BX708" i="5"/>
  <c r="BW708" i="5"/>
  <c r="BV708" i="5"/>
  <c r="BU708" i="5"/>
  <c r="BT708" i="5"/>
  <c r="BS708" i="5"/>
  <c r="BR708" i="5"/>
  <c r="BQ708" i="5"/>
  <c r="BP708" i="5"/>
  <c r="BO708" i="5"/>
  <c r="BN708" i="5"/>
  <c r="BM708" i="5"/>
  <c r="BL708" i="5"/>
  <c r="BK708" i="5"/>
  <c r="BJ708" i="5"/>
  <c r="BI708" i="5"/>
  <c r="BH708" i="5"/>
  <c r="BG708" i="5"/>
  <c r="BF708" i="5"/>
  <c r="BE708" i="5"/>
  <c r="BD708" i="5"/>
  <c r="BC708" i="5"/>
  <c r="BB708" i="5"/>
  <c r="BA708" i="5"/>
  <c r="AZ708" i="5"/>
  <c r="AY708" i="5"/>
  <c r="AX708" i="5"/>
  <c r="AW708" i="5"/>
  <c r="AV708" i="5"/>
  <c r="AU708" i="5"/>
  <c r="AT708" i="5"/>
  <c r="AS708" i="5"/>
  <c r="AR708" i="5"/>
  <c r="AQ708" i="5"/>
  <c r="AN708" i="5"/>
  <c r="AM708" i="5"/>
  <c r="AL708" i="5"/>
  <c r="AK708" i="5"/>
  <c r="AJ708" i="5"/>
  <c r="AI708" i="5"/>
  <c r="AD708" i="5"/>
  <c r="AC708" i="5"/>
  <c r="F708" i="5"/>
  <c r="E708" i="5"/>
  <c r="D708" i="5"/>
  <c r="C708" i="5"/>
  <c r="B708" i="5"/>
  <c r="A708" i="5"/>
  <c r="CQ707" i="5"/>
  <c r="CP707" i="5"/>
  <c r="CO707" i="5"/>
  <c r="CN707" i="5"/>
  <c r="CM707" i="5"/>
  <c r="CL707" i="5"/>
  <c r="CK707" i="5"/>
  <c r="CJ707" i="5"/>
  <c r="CI707" i="5"/>
  <c r="CH707" i="5"/>
  <c r="CG707" i="5"/>
  <c r="CF707" i="5"/>
  <c r="CE707" i="5"/>
  <c r="CD707" i="5"/>
  <c r="CC707" i="5"/>
  <c r="CB707" i="5"/>
  <c r="CA707" i="5"/>
  <c r="BZ707" i="5"/>
  <c r="BY707" i="5"/>
  <c r="BX707" i="5"/>
  <c r="BW707" i="5"/>
  <c r="BV707" i="5"/>
  <c r="BU707" i="5"/>
  <c r="BT707" i="5"/>
  <c r="BS707" i="5"/>
  <c r="BR707" i="5"/>
  <c r="BQ707" i="5"/>
  <c r="BP707" i="5"/>
  <c r="BO707" i="5"/>
  <c r="BN707" i="5"/>
  <c r="BM707" i="5"/>
  <c r="BL707" i="5"/>
  <c r="BK707" i="5"/>
  <c r="BJ707" i="5"/>
  <c r="BI707" i="5"/>
  <c r="BH707" i="5"/>
  <c r="BG707" i="5"/>
  <c r="BF707" i="5"/>
  <c r="BE707" i="5"/>
  <c r="BD707" i="5"/>
  <c r="BC707" i="5"/>
  <c r="BB707" i="5"/>
  <c r="BA707" i="5"/>
  <c r="AZ707" i="5"/>
  <c r="AY707" i="5"/>
  <c r="AX707" i="5"/>
  <c r="AW707" i="5"/>
  <c r="AV707" i="5"/>
  <c r="AU707" i="5"/>
  <c r="AT707" i="5"/>
  <c r="AS707" i="5"/>
  <c r="AR707" i="5"/>
  <c r="AQ707" i="5"/>
  <c r="AN707" i="5"/>
  <c r="AM707" i="5"/>
  <c r="AL707" i="5"/>
  <c r="AK707" i="5"/>
  <c r="AJ707" i="5"/>
  <c r="AI707" i="5"/>
  <c r="AD707" i="5"/>
  <c r="AC707" i="5"/>
  <c r="F707" i="5"/>
  <c r="E707" i="5"/>
  <c r="D707" i="5"/>
  <c r="C707" i="5"/>
  <c r="B707" i="5"/>
  <c r="A707" i="5"/>
  <c r="CQ706" i="5"/>
  <c r="CP706" i="5"/>
  <c r="CO706" i="5"/>
  <c r="CN706" i="5"/>
  <c r="CM706" i="5"/>
  <c r="CL706" i="5"/>
  <c r="CK706" i="5"/>
  <c r="CJ706" i="5"/>
  <c r="CI706" i="5"/>
  <c r="CH706" i="5"/>
  <c r="CG706" i="5"/>
  <c r="CF706" i="5"/>
  <c r="CE706" i="5"/>
  <c r="CD706" i="5"/>
  <c r="CC706" i="5"/>
  <c r="CB706" i="5"/>
  <c r="CA706" i="5"/>
  <c r="BZ706" i="5"/>
  <c r="BY706" i="5"/>
  <c r="BX706" i="5"/>
  <c r="BW706" i="5"/>
  <c r="BV706" i="5"/>
  <c r="BU706" i="5"/>
  <c r="BT706" i="5"/>
  <c r="BS706" i="5"/>
  <c r="BR706" i="5"/>
  <c r="BQ706" i="5"/>
  <c r="BP706" i="5"/>
  <c r="BO706" i="5"/>
  <c r="BN706" i="5"/>
  <c r="BM706" i="5"/>
  <c r="BL706" i="5"/>
  <c r="BK706" i="5"/>
  <c r="BJ706" i="5"/>
  <c r="BI706" i="5"/>
  <c r="BH706" i="5"/>
  <c r="BG706" i="5"/>
  <c r="BF706" i="5"/>
  <c r="BE706" i="5"/>
  <c r="BD706" i="5"/>
  <c r="BC706" i="5"/>
  <c r="BB706" i="5"/>
  <c r="BA706" i="5"/>
  <c r="AZ706" i="5"/>
  <c r="AY706" i="5"/>
  <c r="AX706" i="5"/>
  <c r="AW706" i="5"/>
  <c r="AV706" i="5"/>
  <c r="AU706" i="5"/>
  <c r="AT706" i="5"/>
  <c r="AS706" i="5"/>
  <c r="AR706" i="5"/>
  <c r="AQ706" i="5"/>
  <c r="AN706" i="5"/>
  <c r="AM706" i="5"/>
  <c r="AL706" i="5"/>
  <c r="AK706" i="5"/>
  <c r="AJ706" i="5"/>
  <c r="AI706" i="5"/>
  <c r="AD706" i="5"/>
  <c r="AC706" i="5"/>
  <c r="F706" i="5"/>
  <c r="E706" i="5"/>
  <c r="D706" i="5"/>
  <c r="C706" i="5"/>
  <c r="B706" i="5"/>
  <c r="A706" i="5"/>
  <c r="CQ705" i="5"/>
  <c r="CP705" i="5"/>
  <c r="CO705" i="5"/>
  <c r="CN705" i="5"/>
  <c r="CM705" i="5"/>
  <c r="CL705" i="5"/>
  <c r="CK705" i="5"/>
  <c r="CJ705" i="5"/>
  <c r="CI705" i="5"/>
  <c r="CH705" i="5"/>
  <c r="CG705" i="5"/>
  <c r="CF705" i="5"/>
  <c r="CE705" i="5"/>
  <c r="CD705" i="5"/>
  <c r="CC705" i="5"/>
  <c r="CB705" i="5"/>
  <c r="CA705" i="5"/>
  <c r="BZ705" i="5"/>
  <c r="BY705" i="5"/>
  <c r="BX705" i="5"/>
  <c r="BW705" i="5"/>
  <c r="BV705" i="5"/>
  <c r="BU705" i="5"/>
  <c r="BT705" i="5"/>
  <c r="BS705" i="5"/>
  <c r="BR705" i="5"/>
  <c r="BQ705" i="5"/>
  <c r="BP705" i="5"/>
  <c r="BO705" i="5"/>
  <c r="BN705" i="5"/>
  <c r="BM705" i="5"/>
  <c r="BL705" i="5"/>
  <c r="BK705" i="5"/>
  <c r="BJ705" i="5"/>
  <c r="BI705" i="5"/>
  <c r="BH705" i="5"/>
  <c r="BG705" i="5"/>
  <c r="BF705" i="5"/>
  <c r="BE705" i="5"/>
  <c r="BD705" i="5"/>
  <c r="BC705" i="5"/>
  <c r="BB705" i="5"/>
  <c r="BA705" i="5"/>
  <c r="AZ705" i="5"/>
  <c r="AY705" i="5"/>
  <c r="AX705" i="5"/>
  <c r="AW705" i="5"/>
  <c r="AV705" i="5"/>
  <c r="AU705" i="5"/>
  <c r="AT705" i="5"/>
  <c r="AS705" i="5"/>
  <c r="AR705" i="5"/>
  <c r="AQ705" i="5"/>
  <c r="AN705" i="5"/>
  <c r="AM705" i="5"/>
  <c r="AL705" i="5"/>
  <c r="AK705" i="5"/>
  <c r="AJ705" i="5"/>
  <c r="AI705" i="5"/>
  <c r="AD705" i="5"/>
  <c r="AC705" i="5"/>
  <c r="F705" i="5"/>
  <c r="E705" i="5"/>
  <c r="D705" i="5"/>
  <c r="C705" i="5"/>
  <c r="B705" i="5"/>
  <c r="A705" i="5"/>
  <c r="CQ704" i="5"/>
  <c r="CP704" i="5"/>
  <c r="CO704" i="5"/>
  <c r="CN704" i="5"/>
  <c r="CM704" i="5"/>
  <c r="CL704" i="5"/>
  <c r="CK704" i="5"/>
  <c r="CJ704" i="5"/>
  <c r="CI704" i="5"/>
  <c r="CH704" i="5"/>
  <c r="CG704" i="5"/>
  <c r="CF704" i="5"/>
  <c r="CE704" i="5"/>
  <c r="CD704" i="5"/>
  <c r="CC704" i="5"/>
  <c r="CB704" i="5"/>
  <c r="CA704" i="5"/>
  <c r="BZ704" i="5"/>
  <c r="BY704" i="5"/>
  <c r="BX704" i="5"/>
  <c r="BW704" i="5"/>
  <c r="BV704" i="5"/>
  <c r="BU704" i="5"/>
  <c r="BT704" i="5"/>
  <c r="BS704" i="5"/>
  <c r="BR704" i="5"/>
  <c r="BQ704" i="5"/>
  <c r="BP704" i="5"/>
  <c r="BO704" i="5"/>
  <c r="BN704" i="5"/>
  <c r="BM704" i="5"/>
  <c r="BL704" i="5"/>
  <c r="BK704" i="5"/>
  <c r="BJ704" i="5"/>
  <c r="BI704" i="5"/>
  <c r="BH704" i="5"/>
  <c r="BG704" i="5"/>
  <c r="BF704" i="5"/>
  <c r="BE704" i="5"/>
  <c r="BD704" i="5"/>
  <c r="BC704" i="5"/>
  <c r="BB704" i="5"/>
  <c r="BA704" i="5"/>
  <c r="AZ704" i="5"/>
  <c r="AY704" i="5"/>
  <c r="AX704" i="5"/>
  <c r="AW704" i="5"/>
  <c r="AV704" i="5"/>
  <c r="AU704" i="5"/>
  <c r="AT704" i="5"/>
  <c r="AS704" i="5"/>
  <c r="AR704" i="5"/>
  <c r="AQ704" i="5"/>
  <c r="AN704" i="5"/>
  <c r="AM704" i="5"/>
  <c r="AL704" i="5"/>
  <c r="AK704" i="5"/>
  <c r="AJ704" i="5"/>
  <c r="AI704" i="5"/>
  <c r="AD704" i="5"/>
  <c r="AC704" i="5"/>
  <c r="F704" i="5"/>
  <c r="E704" i="5"/>
  <c r="D704" i="5"/>
  <c r="C704" i="5"/>
  <c r="B704" i="5"/>
  <c r="A704" i="5"/>
  <c r="CQ703" i="5"/>
  <c r="CP703" i="5"/>
  <c r="CO703" i="5"/>
  <c r="CN703" i="5"/>
  <c r="CM703" i="5"/>
  <c r="CL703" i="5"/>
  <c r="CK703" i="5"/>
  <c r="CJ703" i="5"/>
  <c r="CI703" i="5"/>
  <c r="CH703" i="5"/>
  <c r="CG703" i="5"/>
  <c r="CF703" i="5"/>
  <c r="CE703" i="5"/>
  <c r="CD703" i="5"/>
  <c r="CC703" i="5"/>
  <c r="CB703" i="5"/>
  <c r="CA703" i="5"/>
  <c r="BZ703" i="5"/>
  <c r="BY703" i="5"/>
  <c r="BX703" i="5"/>
  <c r="BW703" i="5"/>
  <c r="BV703" i="5"/>
  <c r="BU703" i="5"/>
  <c r="BT703" i="5"/>
  <c r="BS703" i="5"/>
  <c r="BR703" i="5"/>
  <c r="BQ703" i="5"/>
  <c r="BP703" i="5"/>
  <c r="BO703" i="5"/>
  <c r="BN703" i="5"/>
  <c r="BM703" i="5"/>
  <c r="BL703" i="5"/>
  <c r="BK703" i="5"/>
  <c r="BJ703" i="5"/>
  <c r="BI703" i="5"/>
  <c r="BH703" i="5"/>
  <c r="BG703" i="5"/>
  <c r="BF703" i="5"/>
  <c r="BE703" i="5"/>
  <c r="BD703" i="5"/>
  <c r="BC703" i="5"/>
  <c r="BB703" i="5"/>
  <c r="BA703" i="5"/>
  <c r="AZ703" i="5"/>
  <c r="AY703" i="5"/>
  <c r="AX703" i="5"/>
  <c r="AW703" i="5"/>
  <c r="AV703" i="5"/>
  <c r="AU703" i="5"/>
  <c r="AT703" i="5"/>
  <c r="AS703" i="5"/>
  <c r="AR703" i="5"/>
  <c r="AQ703" i="5"/>
  <c r="AN703" i="5"/>
  <c r="AM703" i="5"/>
  <c r="AL703" i="5"/>
  <c r="AK703" i="5"/>
  <c r="AJ703" i="5"/>
  <c r="AI703" i="5"/>
  <c r="AD703" i="5"/>
  <c r="AC703" i="5"/>
  <c r="F703" i="5"/>
  <c r="E703" i="5"/>
  <c r="D703" i="5"/>
  <c r="C703" i="5"/>
  <c r="B703" i="5"/>
  <c r="A703" i="5"/>
  <c r="CQ702" i="5"/>
  <c r="CP702" i="5"/>
  <c r="CO702" i="5"/>
  <c r="CN702" i="5"/>
  <c r="CM702" i="5"/>
  <c r="CL702" i="5"/>
  <c r="CK702" i="5"/>
  <c r="CJ702" i="5"/>
  <c r="CI702" i="5"/>
  <c r="CH702" i="5"/>
  <c r="CG702" i="5"/>
  <c r="CF702" i="5"/>
  <c r="CE702" i="5"/>
  <c r="CD702" i="5"/>
  <c r="CC702" i="5"/>
  <c r="CB702" i="5"/>
  <c r="CA702" i="5"/>
  <c r="BZ702" i="5"/>
  <c r="BY702" i="5"/>
  <c r="BX702" i="5"/>
  <c r="BW702" i="5"/>
  <c r="BV702" i="5"/>
  <c r="BU702" i="5"/>
  <c r="BT702" i="5"/>
  <c r="BS702" i="5"/>
  <c r="BR702" i="5"/>
  <c r="BQ702" i="5"/>
  <c r="BP702" i="5"/>
  <c r="BO702" i="5"/>
  <c r="BN702" i="5"/>
  <c r="BM702" i="5"/>
  <c r="BL702" i="5"/>
  <c r="BK702" i="5"/>
  <c r="BJ702" i="5"/>
  <c r="BI702" i="5"/>
  <c r="BH702" i="5"/>
  <c r="BG702" i="5"/>
  <c r="BF702" i="5"/>
  <c r="BE702" i="5"/>
  <c r="BD702" i="5"/>
  <c r="BC702" i="5"/>
  <c r="BB702" i="5"/>
  <c r="BA702" i="5"/>
  <c r="AZ702" i="5"/>
  <c r="AY702" i="5"/>
  <c r="AX702" i="5"/>
  <c r="AW702" i="5"/>
  <c r="AV702" i="5"/>
  <c r="AU702" i="5"/>
  <c r="AT702" i="5"/>
  <c r="AS702" i="5"/>
  <c r="AR702" i="5"/>
  <c r="AQ702" i="5"/>
  <c r="AN702" i="5"/>
  <c r="AM702" i="5"/>
  <c r="AL702" i="5"/>
  <c r="AK702" i="5"/>
  <c r="AJ702" i="5"/>
  <c r="AI702" i="5"/>
  <c r="AD702" i="5"/>
  <c r="AC702" i="5"/>
  <c r="F702" i="5"/>
  <c r="E702" i="5"/>
  <c r="D702" i="5"/>
  <c r="C702" i="5"/>
  <c r="B702" i="5"/>
  <c r="A702" i="5"/>
  <c r="CQ701" i="5"/>
  <c r="CP701" i="5"/>
  <c r="CO701" i="5"/>
  <c r="CN701" i="5"/>
  <c r="CM701" i="5"/>
  <c r="CL701" i="5"/>
  <c r="CK701" i="5"/>
  <c r="CJ701" i="5"/>
  <c r="CI701" i="5"/>
  <c r="CH701" i="5"/>
  <c r="CG701" i="5"/>
  <c r="CF701" i="5"/>
  <c r="CE701" i="5"/>
  <c r="CD701" i="5"/>
  <c r="CC701" i="5"/>
  <c r="CB701" i="5"/>
  <c r="CA701" i="5"/>
  <c r="BZ701" i="5"/>
  <c r="BY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F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N701" i="5"/>
  <c r="AM701" i="5"/>
  <c r="AL701" i="5"/>
  <c r="AK701" i="5"/>
  <c r="AJ701" i="5"/>
  <c r="AI701" i="5"/>
  <c r="AD701" i="5"/>
  <c r="AC701" i="5"/>
  <c r="F701" i="5"/>
  <c r="E701" i="5"/>
  <c r="D701" i="5"/>
  <c r="C701" i="5"/>
  <c r="B701" i="5"/>
  <c r="A701" i="5"/>
  <c r="CQ700" i="5"/>
  <c r="CP700" i="5"/>
  <c r="CO700" i="5"/>
  <c r="CN700" i="5"/>
  <c r="CM700" i="5"/>
  <c r="CL700" i="5"/>
  <c r="CK700" i="5"/>
  <c r="CJ700" i="5"/>
  <c r="CI700" i="5"/>
  <c r="CH700" i="5"/>
  <c r="CG700" i="5"/>
  <c r="CF700" i="5"/>
  <c r="CE700" i="5"/>
  <c r="CD700" i="5"/>
  <c r="CC700" i="5"/>
  <c r="CB700" i="5"/>
  <c r="CA700" i="5"/>
  <c r="BZ700" i="5"/>
  <c r="BY700" i="5"/>
  <c r="BX700" i="5"/>
  <c r="BW700" i="5"/>
  <c r="BV700" i="5"/>
  <c r="BU700" i="5"/>
  <c r="BT700" i="5"/>
  <c r="BS700" i="5"/>
  <c r="BR700" i="5"/>
  <c r="BQ700" i="5"/>
  <c r="BP700" i="5"/>
  <c r="BO700" i="5"/>
  <c r="BN700" i="5"/>
  <c r="BM700" i="5"/>
  <c r="BL700" i="5"/>
  <c r="BK700" i="5"/>
  <c r="BJ700" i="5"/>
  <c r="BI700" i="5"/>
  <c r="BH700" i="5"/>
  <c r="BG700" i="5"/>
  <c r="BF700" i="5"/>
  <c r="BE700" i="5"/>
  <c r="BD700" i="5"/>
  <c r="BC700" i="5"/>
  <c r="BB700" i="5"/>
  <c r="BA700" i="5"/>
  <c r="AZ700" i="5"/>
  <c r="AY700" i="5"/>
  <c r="AX700" i="5"/>
  <c r="AW700" i="5"/>
  <c r="AV700" i="5"/>
  <c r="AU700" i="5"/>
  <c r="AT700" i="5"/>
  <c r="AS700" i="5"/>
  <c r="AR700" i="5"/>
  <c r="AQ700" i="5"/>
  <c r="AN700" i="5"/>
  <c r="AM700" i="5"/>
  <c r="AL700" i="5"/>
  <c r="AK700" i="5"/>
  <c r="AJ700" i="5"/>
  <c r="AI700" i="5"/>
  <c r="AD700" i="5"/>
  <c r="AC700" i="5"/>
  <c r="F700" i="5"/>
  <c r="E700" i="5"/>
  <c r="D700" i="5"/>
  <c r="C700" i="5"/>
  <c r="B700" i="5"/>
  <c r="A700" i="5"/>
  <c r="CQ699" i="5"/>
  <c r="CP699" i="5"/>
  <c r="CO699" i="5"/>
  <c r="CN699" i="5"/>
  <c r="CM699" i="5"/>
  <c r="CL699" i="5"/>
  <c r="CK699" i="5"/>
  <c r="CJ699" i="5"/>
  <c r="CI699" i="5"/>
  <c r="CH699" i="5"/>
  <c r="CG699" i="5"/>
  <c r="CF699" i="5"/>
  <c r="CE699" i="5"/>
  <c r="CD699" i="5"/>
  <c r="CC699" i="5"/>
  <c r="CB699" i="5"/>
  <c r="CA699" i="5"/>
  <c r="BZ699" i="5"/>
  <c r="BY699" i="5"/>
  <c r="BX699" i="5"/>
  <c r="BW699" i="5"/>
  <c r="BV699" i="5"/>
  <c r="BU699" i="5"/>
  <c r="BT699" i="5"/>
  <c r="BS699" i="5"/>
  <c r="BR699" i="5"/>
  <c r="BQ699" i="5"/>
  <c r="BP699" i="5"/>
  <c r="BO699" i="5"/>
  <c r="BN699" i="5"/>
  <c r="BM699" i="5"/>
  <c r="BL699" i="5"/>
  <c r="BK699" i="5"/>
  <c r="BJ699" i="5"/>
  <c r="BI699" i="5"/>
  <c r="BH699" i="5"/>
  <c r="BG699" i="5"/>
  <c r="BF699" i="5"/>
  <c r="BE699" i="5"/>
  <c r="BD699" i="5"/>
  <c r="BC699" i="5"/>
  <c r="BB699" i="5"/>
  <c r="BA699" i="5"/>
  <c r="AZ699" i="5"/>
  <c r="AY699" i="5"/>
  <c r="AX699" i="5"/>
  <c r="AW699" i="5"/>
  <c r="AV699" i="5"/>
  <c r="AU699" i="5"/>
  <c r="AT699" i="5"/>
  <c r="AS699" i="5"/>
  <c r="AR699" i="5"/>
  <c r="AQ699" i="5"/>
  <c r="AN699" i="5"/>
  <c r="AM699" i="5"/>
  <c r="AL699" i="5"/>
  <c r="AK699" i="5"/>
  <c r="AJ699" i="5"/>
  <c r="AI699" i="5"/>
  <c r="AD699" i="5"/>
  <c r="AC699" i="5"/>
  <c r="F699" i="5"/>
  <c r="E699" i="5"/>
  <c r="D699" i="5"/>
  <c r="C699" i="5"/>
  <c r="B699" i="5"/>
  <c r="A699" i="5"/>
  <c r="CQ698" i="5"/>
  <c r="CP698" i="5"/>
  <c r="CO698" i="5"/>
  <c r="CN698" i="5"/>
  <c r="CM698" i="5"/>
  <c r="CL698" i="5"/>
  <c r="CK698" i="5"/>
  <c r="CJ698" i="5"/>
  <c r="CI698" i="5"/>
  <c r="CH698" i="5"/>
  <c r="CG698" i="5"/>
  <c r="CF698" i="5"/>
  <c r="CE698" i="5"/>
  <c r="CD698" i="5"/>
  <c r="CC698" i="5"/>
  <c r="CB698" i="5"/>
  <c r="CA698" i="5"/>
  <c r="BZ698" i="5"/>
  <c r="BY698" i="5"/>
  <c r="BX698" i="5"/>
  <c r="BW698" i="5"/>
  <c r="BV698" i="5"/>
  <c r="BU698" i="5"/>
  <c r="BT698" i="5"/>
  <c r="BS698" i="5"/>
  <c r="BR698" i="5"/>
  <c r="BQ698" i="5"/>
  <c r="BP698" i="5"/>
  <c r="BO698" i="5"/>
  <c r="BN698" i="5"/>
  <c r="BM698" i="5"/>
  <c r="BL698" i="5"/>
  <c r="BK698" i="5"/>
  <c r="BJ698" i="5"/>
  <c r="BI698" i="5"/>
  <c r="BH698" i="5"/>
  <c r="BG698" i="5"/>
  <c r="BF698" i="5"/>
  <c r="BE698" i="5"/>
  <c r="BD698" i="5"/>
  <c r="BC698" i="5"/>
  <c r="BB698" i="5"/>
  <c r="BA698" i="5"/>
  <c r="AZ698" i="5"/>
  <c r="AY698" i="5"/>
  <c r="AX698" i="5"/>
  <c r="AW698" i="5"/>
  <c r="AV698" i="5"/>
  <c r="AU698" i="5"/>
  <c r="AT698" i="5"/>
  <c r="AS698" i="5"/>
  <c r="AR698" i="5"/>
  <c r="AQ698" i="5"/>
  <c r="AN698" i="5"/>
  <c r="AM698" i="5"/>
  <c r="AL698" i="5"/>
  <c r="AK698" i="5"/>
  <c r="AJ698" i="5"/>
  <c r="AI698" i="5"/>
  <c r="AD698" i="5"/>
  <c r="AC698" i="5"/>
  <c r="F698" i="5"/>
  <c r="E698" i="5"/>
  <c r="D698" i="5"/>
  <c r="C698" i="5"/>
  <c r="B698" i="5"/>
  <c r="A698" i="5"/>
  <c r="CQ697" i="5"/>
  <c r="CP697" i="5"/>
  <c r="CO697" i="5"/>
  <c r="CN697" i="5"/>
  <c r="CM697" i="5"/>
  <c r="CL697" i="5"/>
  <c r="CK697" i="5"/>
  <c r="CJ697" i="5"/>
  <c r="CI697" i="5"/>
  <c r="CH697" i="5"/>
  <c r="CG697" i="5"/>
  <c r="CF697" i="5"/>
  <c r="CE697" i="5"/>
  <c r="CD697" i="5"/>
  <c r="CC697" i="5"/>
  <c r="CB697" i="5"/>
  <c r="CA697" i="5"/>
  <c r="BZ697" i="5"/>
  <c r="BY697" i="5"/>
  <c r="BX697" i="5"/>
  <c r="BW697" i="5"/>
  <c r="BV697" i="5"/>
  <c r="BU697" i="5"/>
  <c r="BT697" i="5"/>
  <c r="BS697" i="5"/>
  <c r="BR697" i="5"/>
  <c r="BQ697" i="5"/>
  <c r="BP697" i="5"/>
  <c r="BO697" i="5"/>
  <c r="BN697" i="5"/>
  <c r="BM697" i="5"/>
  <c r="BL697" i="5"/>
  <c r="BK697" i="5"/>
  <c r="BJ697" i="5"/>
  <c r="BI697" i="5"/>
  <c r="BH697" i="5"/>
  <c r="BG697" i="5"/>
  <c r="BF697" i="5"/>
  <c r="BE697" i="5"/>
  <c r="BD697" i="5"/>
  <c r="BC697" i="5"/>
  <c r="BB697" i="5"/>
  <c r="BA697" i="5"/>
  <c r="AZ697" i="5"/>
  <c r="AY697" i="5"/>
  <c r="AX697" i="5"/>
  <c r="AW697" i="5"/>
  <c r="AV697" i="5"/>
  <c r="AU697" i="5"/>
  <c r="AT697" i="5"/>
  <c r="AS697" i="5"/>
  <c r="AR697" i="5"/>
  <c r="AQ697" i="5"/>
  <c r="AN697" i="5"/>
  <c r="AM697" i="5"/>
  <c r="AL697" i="5"/>
  <c r="AK697" i="5"/>
  <c r="AJ697" i="5"/>
  <c r="AI697" i="5"/>
  <c r="AD697" i="5"/>
  <c r="AC697" i="5"/>
  <c r="F697" i="5"/>
  <c r="E697" i="5"/>
  <c r="D697" i="5"/>
  <c r="C697" i="5"/>
  <c r="B697" i="5"/>
  <c r="A697" i="5"/>
  <c r="CQ696" i="5"/>
  <c r="CP696" i="5"/>
  <c r="CO696" i="5"/>
  <c r="CN696" i="5"/>
  <c r="CM696" i="5"/>
  <c r="CL696" i="5"/>
  <c r="CK696" i="5"/>
  <c r="CJ696" i="5"/>
  <c r="CI696" i="5"/>
  <c r="CH696" i="5"/>
  <c r="CG696" i="5"/>
  <c r="CF696" i="5"/>
  <c r="CE696" i="5"/>
  <c r="CD696" i="5"/>
  <c r="CC696" i="5"/>
  <c r="CB696" i="5"/>
  <c r="CA696" i="5"/>
  <c r="BZ696" i="5"/>
  <c r="BY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F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N696" i="5"/>
  <c r="AM696" i="5"/>
  <c r="AL696" i="5"/>
  <c r="AK696" i="5"/>
  <c r="AJ696" i="5"/>
  <c r="AI696" i="5"/>
  <c r="AD696" i="5"/>
  <c r="AC696" i="5"/>
  <c r="F696" i="5"/>
  <c r="E696" i="5"/>
  <c r="D696" i="5"/>
  <c r="C696" i="5"/>
  <c r="B696" i="5"/>
  <c r="A696" i="5"/>
  <c r="CQ695" i="5"/>
  <c r="CP695" i="5"/>
  <c r="CO695" i="5"/>
  <c r="CN695" i="5"/>
  <c r="CM695" i="5"/>
  <c r="CL695" i="5"/>
  <c r="CK695" i="5"/>
  <c r="CJ695" i="5"/>
  <c r="CI695" i="5"/>
  <c r="CH695" i="5"/>
  <c r="CG695" i="5"/>
  <c r="CF695" i="5"/>
  <c r="CE695" i="5"/>
  <c r="CD695" i="5"/>
  <c r="CC695" i="5"/>
  <c r="CB695" i="5"/>
  <c r="CA695" i="5"/>
  <c r="BZ695" i="5"/>
  <c r="BY695" i="5"/>
  <c r="BX695" i="5"/>
  <c r="BW695" i="5"/>
  <c r="BV695" i="5"/>
  <c r="BU695" i="5"/>
  <c r="BT695" i="5"/>
  <c r="BS695" i="5"/>
  <c r="BR695" i="5"/>
  <c r="BQ695" i="5"/>
  <c r="BP695" i="5"/>
  <c r="BO695" i="5"/>
  <c r="BN695" i="5"/>
  <c r="BM695" i="5"/>
  <c r="BL695" i="5"/>
  <c r="BK695" i="5"/>
  <c r="BJ695" i="5"/>
  <c r="BI695" i="5"/>
  <c r="BH695" i="5"/>
  <c r="BG695" i="5"/>
  <c r="BF695" i="5"/>
  <c r="BE695" i="5"/>
  <c r="BD695" i="5"/>
  <c r="BC695" i="5"/>
  <c r="BB695" i="5"/>
  <c r="BA695" i="5"/>
  <c r="AZ695" i="5"/>
  <c r="AY695" i="5"/>
  <c r="AX695" i="5"/>
  <c r="AW695" i="5"/>
  <c r="AV695" i="5"/>
  <c r="AU695" i="5"/>
  <c r="AT695" i="5"/>
  <c r="AS695" i="5"/>
  <c r="AR695" i="5"/>
  <c r="AQ695" i="5"/>
  <c r="AN695" i="5"/>
  <c r="AM695" i="5"/>
  <c r="AL695" i="5"/>
  <c r="AK695" i="5"/>
  <c r="AJ695" i="5"/>
  <c r="AI695" i="5"/>
  <c r="AD695" i="5"/>
  <c r="AC695" i="5"/>
  <c r="F695" i="5"/>
  <c r="E695" i="5"/>
  <c r="D695" i="5"/>
  <c r="C695" i="5"/>
  <c r="B695" i="5"/>
  <c r="A695" i="5"/>
  <c r="CQ694" i="5"/>
  <c r="CP694" i="5"/>
  <c r="CO694" i="5"/>
  <c r="CN694" i="5"/>
  <c r="CM694" i="5"/>
  <c r="CL694" i="5"/>
  <c r="CK694" i="5"/>
  <c r="CJ694" i="5"/>
  <c r="CI694" i="5"/>
  <c r="CH694" i="5"/>
  <c r="CG694" i="5"/>
  <c r="CF694" i="5"/>
  <c r="CE694" i="5"/>
  <c r="CD694" i="5"/>
  <c r="CC694" i="5"/>
  <c r="CB694" i="5"/>
  <c r="CA694" i="5"/>
  <c r="BZ694" i="5"/>
  <c r="BY694" i="5"/>
  <c r="BX694" i="5"/>
  <c r="BW694" i="5"/>
  <c r="BV694" i="5"/>
  <c r="BU694" i="5"/>
  <c r="BT694" i="5"/>
  <c r="BS694" i="5"/>
  <c r="BR694" i="5"/>
  <c r="BQ694" i="5"/>
  <c r="BP694" i="5"/>
  <c r="BO694" i="5"/>
  <c r="BN694" i="5"/>
  <c r="BM694" i="5"/>
  <c r="BL694" i="5"/>
  <c r="BK694" i="5"/>
  <c r="BJ694" i="5"/>
  <c r="BI694" i="5"/>
  <c r="BH694" i="5"/>
  <c r="BG694" i="5"/>
  <c r="BF694" i="5"/>
  <c r="BE694" i="5"/>
  <c r="BD694" i="5"/>
  <c r="BC694" i="5"/>
  <c r="BB694" i="5"/>
  <c r="BA694" i="5"/>
  <c r="AZ694" i="5"/>
  <c r="AY694" i="5"/>
  <c r="AX694" i="5"/>
  <c r="AW694" i="5"/>
  <c r="AV694" i="5"/>
  <c r="AU694" i="5"/>
  <c r="AT694" i="5"/>
  <c r="AS694" i="5"/>
  <c r="AR694" i="5"/>
  <c r="AQ694" i="5"/>
  <c r="AN694" i="5"/>
  <c r="AM694" i="5"/>
  <c r="AL694" i="5"/>
  <c r="AK694" i="5"/>
  <c r="AJ694" i="5"/>
  <c r="AI694" i="5"/>
  <c r="AD694" i="5"/>
  <c r="AC694" i="5"/>
  <c r="F694" i="5"/>
  <c r="E694" i="5"/>
  <c r="D694" i="5"/>
  <c r="C694" i="5"/>
  <c r="B694" i="5"/>
  <c r="A694" i="5"/>
  <c r="CQ693" i="5"/>
  <c r="CP693" i="5"/>
  <c r="CO693" i="5"/>
  <c r="CN693" i="5"/>
  <c r="CM693" i="5"/>
  <c r="CL693" i="5"/>
  <c r="CK693" i="5"/>
  <c r="CJ693" i="5"/>
  <c r="CI693" i="5"/>
  <c r="CH693" i="5"/>
  <c r="CG693" i="5"/>
  <c r="CF693" i="5"/>
  <c r="CE693" i="5"/>
  <c r="CD693" i="5"/>
  <c r="CC693" i="5"/>
  <c r="CB693" i="5"/>
  <c r="CA693" i="5"/>
  <c r="BZ693" i="5"/>
  <c r="BY693" i="5"/>
  <c r="BX693" i="5"/>
  <c r="BW693" i="5"/>
  <c r="BV693" i="5"/>
  <c r="BU693" i="5"/>
  <c r="BT693" i="5"/>
  <c r="BS693" i="5"/>
  <c r="BR693" i="5"/>
  <c r="BQ693" i="5"/>
  <c r="BP693" i="5"/>
  <c r="BO693" i="5"/>
  <c r="BN693" i="5"/>
  <c r="BM693" i="5"/>
  <c r="BL693" i="5"/>
  <c r="BK693" i="5"/>
  <c r="BJ693" i="5"/>
  <c r="BI693" i="5"/>
  <c r="BH693" i="5"/>
  <c r="BG693" i="5"/>
  <c r="BF693" i="5"/>
  <c r="BE693" i="5"/>
  <c r="BD693" i="5"/>
  <c r="BC693" i="5"/>
  <c r="BB693" i="5"/>
  <c r="BA693" i="5"/>
  <c r="AZ693" i="5"/>
  <c r="AY693" i="5"/>
  <c r="AX693" i="5"/>
  <c r="AW693" i="5"/>
  <c r="AV693" i="5"/>
  <c r="AU693" i="5"/>
  <c r="AT693" i="5"/>
  <c r="AS693" i="5"/>
  <c r="AR693" i="5"/>
  <c r="AQ693" i="5"/>
  <c r="AN693" i="5"/>
  <c r="AM693" i="5"/>
  <c r="AL693" i="5"/>
  <c r="AK693" i="5"/>
  <c r="AJ693" i="5"/>
  <c r="AI693" i="5"/>
  <c r="AD693" i="5"/>
  <c r="AC693" i="5"/>
  <c r="F693" i="5"/>
  <c r="E693" i="5"/>
  <c r="D693" i="5"/>
  <c r="C693" i="5"/>
  <c r="B693" i="5"/>
  <c r="A693" i="5"/>
  <c r="CQ692" i="5"/>
  <c r="CP692" i="5"/>
  <c r="CO692" i="5"/>
  <c r="CN692" i="5"/>
  <c r="CM692" i="5"/>
  <c r="CL692" i="5"/>
  <c r="CK692" i="5"/>
  <c r="CJ692" i="5"/>
  <c r="CI692" i="5"/>
  <c r="CH692" i="5"/>
  <c r="CG692" i="5"/>
  <c r="CF692" i="5"/>
  <c r="CE692" i="5"/>
  <c r="CD692" i="5"/>
  <c r="CC692" i="5"/>
  <c r="CB692" i="5"/>
  <c r="CA692" i="5"/>
  <c r="BZ692" i="5"/>
  <c r="BY692" i="5"/>
  <c r="BX692" i="5"/>
  <c r="BW692" i="5"/>
  <c r="BV692" i="5"/>
  <c r="BU692" i="5"/>
  <c r="BT692" i="5"/>
  <c r="BS692" i="5"/>
  <c r="BR692" i="5"/>
  <c r="BQ692" i="5"/>
  <c r="BP692" i="5"/>
  <c r="BO692" i="5"/>
  <c r="BN692" i="5"/>
  <c r="BM692" i="5"/>
  <c r="BL692" i="5"/>
  <c r="BK692" i="5"/>
  <c r="BJ692" i="5"/>
  <c r="BI692" i="5"/>
  <c r="BH692" i="5"/>
  <c r="BG692" i="5"/>
  <c r="BF692" i="5"/>
  <c r="BE692" i="5"/>
  <c r="BD692" i="5"/>
  <c r="BC692" i="5"/>
  <c r="BB692" i="5"/>
  <c r="BA692" i="5"/>
  <c r="AZ692" i="5"/>
  <c r="AY692" i="5"/>
  <c r="AX692" i="5"/>
  <c r="AW692" i="5"/>
  <c r="AV692" i="5"/>
  <c r="AU692" i="5"/>
  <c r="AT692" i="5"/>
  <c r="AS692" i="5"/>
  <c r="AR692" i="5"/>
  <c r="AQ692" i="5"/>
  <c r="AN692" i="5"/>
  <c r="AM692" i="5"/>
  <c r="AL692" i="5"/>
  <c r="AK692" i="5"/>
  <c r="AJ692" i="5"/>
  <c r="AI692" i="5"/>
  <c r="AD692" i="5"/>
  <c r="AC692" i="5"/>
  <c r="F692" i="5"/>
  <c r="E692" i="5"/>
  <c r="D692" i="5"/>
  <c r="C692" i="5"/>
  <c r="B692" i="5"/>
  <c r="A692" i="5"/>
  <c r="CQ691" i="5"/>
  <c r="CP691" i="5"/>
  <c r="CO691" i="5"/>
  <c r="CN691" i="5"/>
  <c r="CM691" i="5"/>
  <c r="CL691" i="5"/>
  <c r="CK691" i="5"/>
  <c r="CJ691" i="5"/>
  <c r="CI691" i="5"/>
  <c r="CH691" i="5"/>
  <c r="CG691" i="5"/>
  <c r="CF691" i="5"/>
  <c r="CE691" i="5"/>
  <c r="CD691" i="5"/>
  <c r="CC691" i="5"/>
  <c r="CB691" i="5"/>
  <c r="CA691" i="5"/>
  <c r="BZ691" i="5"/>
  <c r="BY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F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N691" i="5"/>
  <c r="AM691" i="5"/>
  <c r="AL691" i="5"/>
  <c r="AK691" i="5"/>
  <c r="AJ691" i="5"/>
  <c r="AI691" i="5"/>
  <c r="AD691" i="5"/>
  <c r="AC691" i="5"/>
  <c r="F691" i="5"/>
  <c r="E691" i="5"/>
  <c r="D691" i="5"/>
  <c r="C691" i="5"/>
  <c r="B691" i="5"/>
  <c r="A691" i="5"/>
  <c r="CQ690" i="5"/>
  <c r="CP690" i="5"/>
  <c r="CO690" i="5"/>
  <c r="CN690" i="5"/>
  <c r="CM690" i="5"/>
  <c r="CL690" i="5"/>
  <c r="CK690" i="5"/>
  <c r="CJ690" i="5"/>
  <c r="CI690" i="5"/>
  <c r="CH690" i="5"/>
  <c r="CG690" i="5"/>
  <c r="CF690" i="5"/>
  <c r="CE690" i="5"/>
  <c r="CD690" i="5"/>
  <c r="CC690" i="5"/>
  <c r="CB690" i="5"/>
  <c r="CA690" i="5"/>
  <c r="BZ690" i="5"/>
  <c r="BY690" i="5"/>
  <c r="BX690" i="5"/>
  <c r="BW690" i="5"/>
  <c r="BV690" i="5"/>
  <c r="BU690" i="5"/>
  <c r="BT690" i="5"/>
  <c r="BS690" i="5"/>
  <c r="BR690" i="5"/>
  <c r="BQ690" i="5"/>
  <c r="BP690" i="5"/>
  <c r="BO690" i="5"/>
  <c r="BN690" i="5"/>
  <c r="BM690" i="5"/>
  <c r="BL690" i="5"/>
  <c r="BK690" i="5"/>
  <c r="BJ690" i="5"/>
  <c r="BI690" i="5"/>
  <c r="BH690" i="5"/>
  <c r="BG690" i="5"/>
  <c r="BF690" i="5"/>
  <c r="BE690" i="5"/>
  <c r="BD690" i="5"/>
  <c r="BC690" i="5"/>
  <c r="BB690" i="5"/>
  <c r="BA690" i="5"/>
  <c r="AZ690" i="5"/>
  <c r="AY690" i="5"/>
  <c r="AX690" i="5"/>
  <c r="AW690" i="5"/>
  <c r="AV690" i="5"/>
  <c r="AU690" i="5"/>
  <c r="AT690" i="5"/>
  <c r="AS690" i="5"/>
  <c r="AR690" i="5"/>
  <c r="AQ690" i="5"/>
  <c r="AN690" i="5"/>
  <c r="AM690" i="5"/>
  <c r="AL690" i="5"/>
  <c r="AK690" i="5"/>
  <c r="AJ690" i="5"/>
  <c r="AI690" i="5"/>
  <c r="AD690" i="5"/>
  <c r="AC690" i="5"/>
  <c r="F690" i="5"/>
  <c r="E690" i="5"/>
  <c r="D690" i="5"/>
  <c r="C690" i="5"/>
  <c r="B690" i="5"/>
  <c r="A690" i="5"/>
  <c r="CQ689" i="5"/>
  <c r="CP689" i="5"/>
  <c r="CO689" i="5"/>
  <c r="CN689" i="5"/>
  <c r="CM689" i="5"/>
  <c r="CL689" i="5"/>
  <c r="CK689" i="5"/>
  <c r="CJ689" i="5"/>
  <c r="CI689" i="5"/>
  <c r="CH689" i="5"/>
  <c r="CG689" i="5"/>
  <c r="CF689" i="5"/>
  <c r="CE689" i="5"/>
  <c r="CD689" i="5"/>
  <c r="CC689" i="5"/>
  <c r="CB689" i="5"/>
  <c r="CA689" i="5"/>
  <c r="BZ689" i="5"/>
  <c r="BY689" i="5"/>
  <c r="BX689" i="5"/>
  <c r="BW689" i="5"/>
  <c r="BV689" i="5"/>
  <c r="BU689" i="5"/>
  <c r="BT689" i="5"/>
  <c r="BS689" i="5"/>
  <c r="BR689" i="5"/>
  <c r="BQ689" i="5"/>
  <c r="BP689" i="5"/>
  <c r="BO689" i="5"/>
  <c r="BN689" i="5"/>
  <c r="BM689" i="5"/>
  <c r="BL689" i="5"/>
  <c r="BK689" i="5"/>
  <c r="BJ689" i="5"/>
  <c r="BI689" i="5"/>
  <c r="BH689" i="5"/>
  <c r="BG689" i="5"/>
  <c r="BF689" i="5"/>
  <c r="BE689" i="5"/>
  <c r="BD689" i="5"/>
  <c r="BC689" i="5"/>
  <c r="BB689" i="5"/>
  <c r="BA689" i="5"/>
  <c r="AZ689" i="5"/>
  <c r="AY689" i="5"/>
  <c r="AX689" i="5"/>
  <c r="AW689" i="5"/>
  <c r="AV689" i="5"/>
  <c r="AU689" i="5"/>
  <c r="AT689" i="5"/>
  <c r="AS689" i="5"/>
  <c r="AR689" i="5"/>
  <c r="AQ689" i="5"/>
  <c r="AN689" i="5"/>
  <c r="AM689" i="5"/>
  <c r="AL689" i="5"/>
  <c r="AK689" i="5"/>
  <c r="AJ689" i="5"/>
  <c r="AI689" i="5"/>
  <c r="AD689" i="5"/>
  <c r="AC689" i="5"/>
  <c r="F689" i="5"/>
  <c r="E689" i="5"/>
  <c r="D689" i="5"/>
  <c r="C689" i="5"/>
  <c r="B689" i="5"/>
  <c r="A689" i="5"/>
  <c r="CQ688" i="5"/>
  <c r="CP688" i="5"/>
  <c r="CO688" i="5"/>
  <c r="CN688" i="5"/>
  <c r="CM688" i="5"/>
  <c r="CL688" i="5"/>
  <c r="CK688" i="5"/>
  <c r="CJ688" i="5"/>
  <c r="CI688" i="5"/>
  <c r="CH688" i="5"/>
  <c r="CG688" i="5"/>
  <c r="CF688" i="5"/>
  <c r="CE688" i="5"/>
  <c r="CD688" i="5"/>
  <c r="CC688" i="5"/>
  <c r="CB688" i="5"/>
  <c r="CA688" i="5"/>
  <c r="BZ688" i="5"/>
  <c r="BY688" i="5"/>
  <c r="BX688" i="5"/>
  <c r="BW688" i="5"/>
  <c r="BV688" i="5"/>
  <c r="BU688" i="5"/>
  <c r="BT688" i="5"/>
  <c r="BS688" i="5"/>
  <c r="BR688" i="5"/>
  <c r="BQ688" i="5"/>
  <c r="BP688" i="5"/>
  <c r="BO688" i="5"/>
  <c r="BN688" i="5"/>
  <c r="BM688" i="5"/>
  <c r="BL688" i="5"/>
  <c r="BK688" i="5"/>
  <c r="BJ688" i="5"/>
  <c r="BI688" i="5"/>
  <c r="BH688" i="5"/>
  <c r="BG688" i="5"/>
  <c r="BF688" i="5"/>
  <c r="BE688" i="5"/>
  <c r="BD688" i="5"/>
  <c r="BC688" i="5"/>
  <c r="BB688" i="5"/>
  <c r="BA688" i="5"/>
  <c r="AZ688" i="5"/>
  <c r="AY688" i="5"/>
  <c r="AX688" i="5"/>
  <c r="AW688" i="5"/>
  <c r="AV688" i="5"/>
  <c r="AU688" i="5"/>
  <c r="AT688" i="5"/>
  <c r="AS688" i="5"/>
  <c r="AR688" i="5"/>
  <c r="AQ688" i="5"/>
  <c r="AN688" i="5"/>
  <c r="AM688" i="5"/>
  <c r="AL688" i="5"/>
  <c r="AK688" i="5"/>
  <c r="AJ688" i="5"/>
  <c r="AI688" i="5"/>
  <c r="AD688" i="5"/>
  <c r="AC688" i="5"/>
  <c r="F688" i="5"/>
  <c r="E688" i="5"/>
  <c r="D688" i="5"/>
  <c r="C688" i="5"/>
  <c r="B688" i="5"/>
  <c r="A688" i="5"/>
  <c r="CQ687" i="5"/>
  <c r="CP687" i="5"/>
  <c r="CO687" i="5"/>
  <c r="CN687" i="5"/>
  <c r="CM687" i="5"/>
  <c r="CL687" i="5"/>
  <c r="CK687" i="5"/>
  <c r="CJ687" i="5"/>
  <c r="CI687" i="5"/>
  <c r="CH687" i="5"/>
  <c r="CG687" i="5"/>
  <c r="CF687" i="5"/>
  <c r="CE687" i="5"/>
  <c r="CD687" i="5"/>
  <c r="CC687" i="5"/>
  <c r="CB687" i="5"/>
  <c r="CA687" i="5"/>
  <c r="BZ687" i="5"/>
  <c r="BY687" i="5"/>
  <c r="BX687" i="5"/>
  <c r="BW687" i="5"/>
  <c r="BV687" i="5"/>
  <c r="BU687" i="5"/>
  <c r="BT687" i="5"/>
  <c r="BS687" i="5"/>
  <c r="BR687" i="5"/>
  <c r="BQ687" i="5"/>
  <c r="BP687" i="5"/>
  <c r="BO687" i="5"/>
  <c r="BN687" i="5"/>
  <c r="BM687" i="5"/>
  <c r="BL687" i="5"/>
  <c r="BK687" i="5"/>
  <c r="BJ687" i="5"/>
  <c r="BI687" i="5"/>
  <c r="BH687" i="5"/>
  <c r="BG687" i="5"/>
  <c r="BF687" i="5"/>
  <c r="BE687" i="5"/>
  <c r="BD687" i="5"/>
  <c r="BC687" i="5"/>
  <c r="BB687" i="5"/>
  <c r="BA687" i="5"/>
  <c r="AZ687" i="5"/>
  <c r="AY687" i="5"/>
  <c r="AX687" i="5"/>
  <c r="AW687" i="5"/>
  <c r="AV687" i="5"/>
  <c r="AU687" i="5"/>
  <c r="AT687" i="5"/>
  <c r="AS687" i="5"/>
  <c r="AR687" i="5"/>
  <c r="AQ687" i="5"/>
  <c r="AN687" i="5"/>
  <c r="AM687" i="5"/>
  <c r="AL687" i="5"/>
  <c r="AK687" i="5"/>
  <c r="AJ687" i="5"/>
  <c r="AI687" i="5"/>
  <c r="AD687" i="5"/>
  <c r="AC687" i="5"/>
  <c r="F687" i="5"/>
  <c r="E687" i="5"/>
  <c r="D687" i="5"/>
  <c r="C687" i="5"/>
  <c r="B687" i="5"/>
  <c r="A687" i="5"/>
  <c r="CQ686" i="5"/>
  <c r="CP686" i="5"/>
  <c r="CO686" i="5"/>
  <c r="CN686" i="5"/>
  <c r="CM686" i="5"/>
  <c r="CL686" i="5"/>
  <c r="CK686" i="5"/>
  <c r="CJ686" i="5"/>
  <c r="CI686" i="5"/>
  <c r="CH686" i="5"/>
  <c r="CG686" i="5"/>
  <c r="CF686" i="5"/>
  <c r="CE686" i="5"/>
  <c r="CD686" i="5"/>
  <c r="CC686" i="5"/>
  <c r="CB686" i="5"/>
  <c r="CA686" i="5"/>
  <c r="BZ686" i="5"/>
  <c r="BY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F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N686" i="5"/>
  <c r="AM686" i="5"/>
  <c r="AL686" i="5"/>
  <c r="AK686" i="5"/>
  <c r="AJ686" i="5"/>
  <c r="AI686" i="5"/>
  <c r="AD686" i="5"/>
  <c r="AC686" i="5"/>
  <c r="F686" i="5"/>
  <c r="E686" i="5"/>
  <c r="D686" i="5"/>
  <c r="C686" i="5"/>
  <c r="B686" i="5"/>
  <c r="A686" i="5"/>
  <c r="CQ685" i="5"/>
  <c r="CP685" i="5"/>
  <c r="CO685" i="5"/>
  <c r="CN685" i="5"/>
  <c r="CM685" i="5"/>
  <c r="CL685" i="5"/>
  <c r="CK685" i="5"/>
  <c r="CJ685" i="5"/>
  <c r="CI685" i="5"/>
  <c r="CH685" i="5"/>
  <c r="CG685" i="5"/>
  <c r="CF685" i="5"/>
  <c r="CE685" i="5"/>
  <c r="CD685" i="5"/>
  <c r="CC685" i="5"/>
  <c r="CB685" i="5"/>
  <c r="CA685" i="5"/>
  <c r="BZ685" i="5"/>
  <c r="BY685" i="5"/>
  <c r="BX685" i="5"/>
  <c r="BW685" i="5"/>
  <c r="BV685" i="5"/>
  <c r="BU685" i="5"/>
  <c r="BT685" i="5"/>
  <c r="BS685" i="5"/>
  <c r="BR685" i="5"/>
  <c r="BQ685" i="5"/>
  <c r="BP685" i="5"/>
  <c r="BO685" i="5"/>
  <c r="BN685" i="5"/>
  <c r="BM685" i="5"/>
  <c r="BL685" i="5"/>
  <c r="BK685" i="5"/>
  <c r="BJ685" i="5"/>
  <c r="BI685" i="5"/>
  <c r="BH685" i="5"/>
  <c r="BG685" i="5"/>
  <c r="BF685" i="5"/>
  <c r="BE685" i="5"/>
  <c r="BD685" i="5"/>
  <c r="BC685" i="5"/>
  <c r="BB685" i="5"/>
  <c r="BA685" i="5"/>
  <c r="AZ685" i="5"/>
  <c r="AY685" i="5"/>
  <c r="AX685" i="5"/>
  <c r="AW685" i="5"/>
  <c r="AV685" i="5"/>
  <c r="AU685" i="5"/>
  <c r="AT685" i="5"/>
  <c r="AS685" i="5"/>
  <c r="AR685" i="5"/>
  <c r="AQ685" i="5"/>
  <c r="AN685" i="5"/>
  <c r="AM685" i="5"/>
  <c r="AL685" i="5"/>
  <c r="AK685" i="5"/>
  <c r="AJ685" i="5"/>
  <c r="AI685" i="5"/>
  <c r="AD685" i="5"/>
  <c r="AC685" i="5"/>
  <c r="F685" i="5"/>
  <c r="E685" i="5"/>
  <c r="D685" i="5"/>
  <c r="C685" i="5"/>
  <c r="B685" i="5"/>
  <c r="A685" i="5"/>
  <c r="CQ684" i="5"/>
  <c r="CP684" i="5"/>
  <c r="CO684" i="5"/>
  <c r="CN684" i="5"/>
  <c r="CM684" i="5"/>
  <c r="CL684" i="5"/>
  <c r="CK684" i="5"/>
  <c r="CJ684" i="5"/>
  <c r="CI684" i="5"/>
  <c r="CH684" i="5"/>
  <c r="CG684" i="5"/>
  <c r="CF684" i="5"/>
  <c r="CE684" i="5"/>
  <c r="CD684" i="5"/>
  <c r="CC684" i="5"/>
  <c r="CB684" i="5"/>
  <c r="CA684" i="5"/>
  <c r="BZ684" i="5"/>
  <c r="BY684" i="5"/>
  <c r="BX684" i="5"/>
  <c r="BW684" i="5"/>
  <c r="BV684" i="5"/>
  <c r="BU684" i="5"/>
  <c r="BT684" i="5"/>
  <c r="BS684" i="5"/>
  <c r="BR684" i="5"/>
  <c r="BQ684" i="5"/>
  <c r="BP684" i="5"/>
  <c r="BO684" i="5"/>
  <c r="BN684" i="5"/>
  <c r="BM684" i="5"/>
  <c r="BL684" i="5"/>
  <c r="BK684" i="5"/>
  <c r="BJ684" i="5"/>
  <c r="BI684" i="5"/>
  <c r="BH684" i="5"/>
  <c r="BG684" i="5"/>
  <c r="BF684" i="5"/>
  <c r="BE684" i="5"/>
  <c r="BD684" i="5"/>
  <c r="BC684" i="5"/>
  <c r="BB684" i="5"/>
  <c r="BA684" i="5"/>
  <c r="AZ684" i="5"/>
  <c r="AY684" i="5"/>
  <c r="AX684" i="5"/>
  <c r="AW684" i="5"/>
  <c r="AV684" i="5"/>
  <c r="AU684" i="5"/>
  <c r="AT684" i="5"/>
  <c r="AS684" i="5"/>
  <c r="AR684" i="5"/>
  <c r="AQ684" i="5"/>
  <c r="AN684" i="5"/>
  <c r="AM684" i="5"/>
  <c r="AL684" i="5"/>
  <c r="AK684" i="5"/>
  <c r="AJ684" i="5"/>
  <c r="AI684" i="5"/>
  <c r="AD684" i="5"/>
  <c r="AC684" i="5"/>
  <c r="F684" i="5"/>
  <c r="E684" i="5"/>
  <c r="D684" i="5"/>
  <c r="C684" i="5"/>
  <c r="B684" i="5"/>
  <c r="A684" i="5"/>
  <c r="CQ683" i="5"/>
  <c r="CP683" i="5"/>
  <c r="CO683" i="5"/>
  <c r="CN683" i="5"/>
  <c r="CM683" i="5"/>
  <c r="CL683" i="5"/>
  <c r="CK683" i="5"/>
  <c r="CJ683" i="5"/>
  <c r="CI683" i="5"/>
  <c r="CH683" i="5"/>
  <c r="CG683" i="5"/>
  <c r="CF683" i="5"/>
  <c r="CE683" i="5"/>
  <c r="CD683" i="5"/>
  <c r="CC683" i="5"/>
  <c r="CB683" i="5"/>
  <c r="CA683" i="5"/>
  <c r="BZ683" i="5"/>
  <c r="BY683" i="5"/>
  <c r="BX683" i="5"/>
  <c r="BW683" i="5"/>
  <c r="BV683" i="5"/>
  <c r="BU683" i="5"/>
  <c r="BT683" i="5"/>
  <c r="BS683" i="5"/>
  <c r="BR683" i="5"/>
  <c r="BQ683" i="5"/>
  <c r="BP683" i="5"/>
  <c r="BO683" i="5"/>
  <c r="BN683" i="5"/>
  <c r="BM683" i="5"/>
  <c r="BL683" i="5"/>
  <c r="BK683" i="5"/>
  <c r="BJ683" i="5"/>
  <c r="BI683" i="5"/>
  <c r="BH683" i="5"/>
  <c r="BG683" i="5"/>
  <c r="BF683" i="5"/>
  <c r="BE683" i="5"/>
  <c r="BD683" i="5"/>
  <c r="BC683" i="5"/>
  <c r="BB683" i="5"/>
  <c r="BA683" i="5"/>
  <c r="AZ683" i="5"/>
  <c r="AY683" i="5"/>
  <c r="AX683" i="5"/>
  <c r="AW683" i="5"/>
  <c r="AV683" i="5"/>
  <c r="AU683" i="5"/>
  <c r="AT683" i="5"/>
  <c r="AS683" i="5"/>
  <c r="AR683" i="5"/>
  <c r="AQ683" i="5"/>
  <c r="AN683" i="5"/>
  <c r="AM683" i="5"/>
  <c r="AL683" i="5"/>
  <c r="AK683" i="5"/>
  <c r="AJ683" i="5"/>
  <c r="AI683" i="5"/>
  <c r="AD683" i="5"/>
  <c r="AC683" i="5"/>
  <c r="F683" i="5"/>
  <c r="E683" i="5"/>
  <c r="D683" i="5"/>
  <c r="C683" i="5"/>
  <c r="B683" i="5"/>
  <c r="A683" i="5"/>
  <c r="CQ682" i="5"/>
  <c r="CP682" i="5"/>
  <c r="CO682" i="5"/>
  <c r="CN682" i="5"/>
  <c r="CM682" i="5"/>
  <c r="CL682" i="5"/>
  <c r="CK682" i="5"/>
  <c r="CJ682" i="5"/>
  <c r="CI682" i="5"/>
  <c r="CH682" i="5"/>
  <c r="CG682" i="5"/>
  <c r="CF682" i="5"/>
  <c r="CE682" i="5"/>
  <c r="CD682" i="5"/>
  <c r="CC682" i="5"/>
  <c r="CB682" i="5"/>
  <c r="CA682" i="5"/>
  <c r="BZ682" i="5"/>
  <c r="BY682" i="5"/>
  <c r="BX682" i="5"/>
  <c r="BW682" i="5"/>
  <c r="BV682" i="5"/>
  <c r="BU682" i="5"/>
  <c r="BT682" i="5"/>
  <c r="BS682" i="5"/>
  <c r="BR682" i="5"/>
  <c r="BQ682" i="5"/>
  <c r="BP682" i="5"/>
  <c r="BO682" i="5"/>
  <c r="BN682" i="5"/>
  <c r="BM682" i="5"/>
  <c r="BL682" i="5"/>
  <c r="BK682" i="5"/>
  <c r="BJ682" i="5"/>
  <c r="BI682" i="5"/>
  <c r="BH682" i="5"/>
  <c r="BG682" i="5"/>
  <c r="BF682" i="5"/>
  <c r="BE682" i="5"/>
  <c r="BD682" i="5"/>
  <c r="BC682" i="5"/>
  <c r="BB682" i="5"/>
  <c r="BA682" i="5"/>
  <c r="AZ682" i="5"/>
  <c r="AY682" i="5"/>
  <c r="AX682" i="5"/>
  <c r="AW682" i="5"/>
  <c r="AV682" i="5"/>
  <c r="AU682" i="5"/>
  <c r="AT682" i="5"/>
  <c r="AS682" i="5"/>
  <c r="AR682" i="5"/>
  <c r="AQ682" i="5"/>
  <c r="AN682" i="5"/>
  <c r="AM682" i="5"/>
  <c r="AL682" i="5"/>
  <c r="AK682" i="5"/>
  <c r="AJ682" i="5"/>
  <c r="AI682" i="5"/>
  <c r="AD682" i="5"/>
  <c r="AC682" i="5"/>
  <c r="F682" i="5"/>
  <c r="E682" i="5"/>
  <c r="D682" i="5"/>
  <c r="C682" i="5"/>
  <c r="B682" i="5"/>
  <c r="A682" i="5"/>
  <c r="CQ681" i="5"/>
  <c r="CP681" i="5"/>
  <c r="CO681" i="5"/>
  <c r="CN681" i="5"/>
  <c r="CM681" i="5"/>
  <c r="CL681" i="5"/>
  <c r="CK681" i="5"/>
  <c r="CJ681" i="5"/>
  <c r="CI681" i="5"/>
  <c r="CH681" i="5"/>
  <c r="CG681" i="5"/>
  <c r="CF681" i="5"/>
  <c r="CE681" i="5"/>
  <c r="CD681" i="5"/>
  <c r="CC681" i="5"/>
  <c r="CB681" i="5"/>
  <c r="CA681" i="5"/>
  <c r="BZ681" i="5"/>
  <c r="BY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F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N681" i="5"/>
  <c r="AM681" i="5"/>
  <c r="AL681" i="5"/>
  <c r="AK681" i="5"/>
  <c r="AJ681" i="5"/>
  <c r="AI681" i="5"/>
  <c r="AD681" i="5"/>
  <c r="AC681" i="5"/>
  <c r="F681" i="5"/>
  <c r="E681" i="5"/>
  <c r="D681" i="5"/>
  <c r="C681" i="5"/>
  <c r="B681" i="5"/>
  <c r="A681" i="5"/>
  <c r="CQ680" i="5"/>
  <c r="CP680" i="5"/>
  <c r="CO680" i="5"/>
  <c r="CN680" i="5"/>
  <c r="CM680" i="5"/>
  <c r="CL680" i="5"/>
  <c r="CK680" i="5"/>
  <c r="CJ680" i="5"/>
  <c r="CI680" i="5"/>
  <c r="CH680" i="5"/>
  <c r="CG680" i="5"/>
  <c r="CF680" i="5"/>
  <c r="CE680" i="5"/>
  <c r="CD680" i="5"/>
  <c r="CC680" i="5"/>
  <c r="CB680" i="5"/>
  <c r="CA680" i="5"/>
  <c r="BZ680" i="5"/>
  <c r="BY680" i="5"/>
  <c r="BX680" i="5"/>
  <c r="BW680" i="5"/>
  <c r="BV680" i="5"/>
  <c r="BU680" i="5"/>
  <c r="BT680" i="5"/>
  <c r="BS680" i="5"/>
  <c r="BR680" i="5"/>
  <c r="BQ680" i="5"/>
  <c r="BP680" i="5"/>
  <c r="BO680" i="5"/>
  <c r="BN680" i="5"/>
  <c r="BM680" i="5"/>
  <c r="BL680" i="5"/>
  <c r="BK680" i="5"/>
  <c r="BJ680" i="5"/>
  <c r="BI680" i="5"/>
  <c r="BH680" i="5"/>
  <c r="BG680" i="5"/>
  <c r="BF680" i="5"/>
  <c r="BE680" i="5"/>
  <c r="BD680" i="5"/>
  <c r="BC680" i="5"/>
  <c r="BB680" i="5"/>
  <c r="BA680" i="5"/>
  <c r="AZ680" i="5"/>
  <c r="AY680" i="5"/>
  <c r="AX680" i="5"/>
  <c r="AW680" i="5"/>
  <c r="AV680" i="5"/>
  <c r="AU680" i="5"/>
  <c r="AT680" i="5"/>
  <c r="AS680" i="5"/>
  <c r="AR680" i="5"/>
  <c r="AQ680" i="5"/>
  <c r="AN680" i="5"/>
  <c r="AM680" i="5"/>
  <c r="AL680" i="5"/>
  <c r="AK680" i="5"/>
  <c r="AJ680" i="5"/>
  <c r="AI680" i="5"/>
  <c r="AD680" i="5"/>
  <c r="AC680" i="5"/>
  <c r="F680" i="5"/>
  <c r="E680" i="5"/>
  <c r="D680" i="5"/>
  <c r="C680" i="5"/>
  <c r="B680" i="5"/>
  <c r="A680" i="5"/>
  <c r="CQ679" i="5"/>
  <c r="CP679" i="5"/>
  <c r="CO679" i="5"/>
  <c r="CN679" i="5"/>
  <c r="CM679" i="5"/>
  <c r="CL679" i="5"/>
  <c r="CK679" i="5"/>
  <c r="CJ679" i="5"/>
  <c r="CI679" i="5"/>
  <c r="CH679" i="5"/>
  <c r="CG679" i="5"/>
  <c r="CF679" i="5"/>
  <c r="CE679" i="5"/>
  <c r="CD679" i="5"/>
  <c r="CC679" i="5"/>
  <c r="CB679" i="5"/>
  <c r="CA679" i="5"/>
  <c r="BZ679" i="5"/>
  <c r="BY679" i="5"/>
  <c r="BX679" i="5"/>
  <c r="BW679" i="5"/>
  <c r="BV679" i="5"/>
  <c r="BU679" i="5"/>
  <c r="BT679" i="5"/>
  <c r="BS679" i="5"/>
  <c r="BR679" i="5"/>
  <c r="BQ679" i="5"/>
  <c r="BP679" i="5"/>
  <c r="BO679" i="5"/>
  <c r="BN679" i="5"/>
  <c r="BM679" i="5"/>
  <c r="BL679" i="5"/>
  <c r="BK679" i="5"/>
  <c r="BJ679" i="5"/>
  <c r="BI679" i="5"/>
  <c r="BH679" i="5"/>
  <c r="BG679" i="5"/>
  <c r="BF679" i="5"/>
  <c r="BE679" i="5"/>
  <c r="BD679" i="5"/>
  <c r="BC679" i="5"/>
  <c r="BB679" i="5"/>
  <c r="BA679" i="5"/>
  <c r="AZ679" i="5"/>
  <c r="AY679" i="5"/>
  <c r="AX679" i="5"/>
  <c r="AW679" i="5"/>
  <c r="AV679" i="5"/>
  <c r="AU679" i="5"/>
  <c r="AT679" i="5"/>
  <c r="AS679" i="5"/>
  <c r="AR679" i="5"/>
  <c r="AQ679" i="5"/>
  <c r="AN679" i="5"/>
  <c r="AM679" i="5"/>
  <c r="AL679" i="5"/>
  <c r="AK679" i="5"/>
  <c r="AJ679" i="5"/>
  <c r="AI679" i="5"/>
  <c r="AD679" i="5"/>
  <c r="AC679" i="5"/>
  <c r="F679" i="5"/>
  <c r="E679" i="5"/>
  <c r="D679" i="5"/>
  <c r="C679" i="5"/>
  <c r="B679" i="5"/>
  <c r="A679" i="5"/>
  <c r="CQ678" i="5"/>
  <c r="CP678" i="5"/>
  <c r="CO678" i="5"/>
  <c r="CN678" i="5"/>
  <c r="CM678" i="5"/>
  <c r="CL678" i="5"/>
  <c r="CK678" i="5"/>
  <c r="CJ678" i="5"/>
  <c r="CI678" i="5"/>
  <c r="CH678" i="5"/>
  <c r="CG678" i="5"/>
  <c r="CF678" i="5"/>
  <c r="CE678" i="5"/>
  <c r="CD678" i="5"/>
  <c r="CC678" i="5"/>
  <c r="CB678" i="5"/>
  <c r="CA678" i="5"/>
  <c r="BZ678" i="5"/>
  <c r="BY678" i="5"/>
  <c r="BX678" i="5"/>
  <c r="BW678" i="5"/>
  <c r="BV678" i="5"/>
  <c r="BU678" i="5"/>
  <c r="BT678" i="5"/>
  <c r="BS678" i="5"/>
  <c r="BR678" i="5"/>
  <c r="BQ678" i="5"/>
  <c r="BP678" i="5"/>
  <c r="BO678" i="5"/>
  <c r="BN678" i="5"/>
  <c r="BM678" i="5"/>
  <c r="BL678" i="5"/>
  <c r="BK678" i="5"/>
  <c r="BJ678" i="5"/>
  <c r="BI678" i="5"/>
  <c r="BH678" i="5"/>
  <c r="BG678" i="5"/>
  <c r="BF678" i="5"/>
  <c r="BE678" i="5"/>
  <c r="BD678" i="5"/>
  <c r="BC678" i="5"/>
  <c r="BB678" i="5"/>
  <c r="BA678" i="5"/>
  <c r="AZ678" i="5"/>
  <c r="AY678" i="5"/>
  <c r="AX678" i="5"/>
  <c r="AW678" i="5"/>
  <c r="AV678" i="5"/>
  <c r="AU678" i="5"/>
  <c r="AT678" i="5"/>
  <c r="AS678" i="5"/>
  <c r="AR678" i="5"/>
  <c r="AQ678" i="5"/>
  <c r="AN678" i="5"/>
  <c r="AM678" i="5"/>
  <c r="AL678" i="5"/>
  <c r="AK678" i="5"/>
  <c r="AJ678" i="5"/>
  <c r="AI678" i="5"/>
  <c r="AD678" i="5"/>
  <c r="AC678" i="5"/>
  <c r="F678" i="5"/>
  <c r="E678" i="5"/>
  <c r="D678" i="5"/>
  <c r="C678" i="5"/>
  <c r="B678" i="5"/>
  <c r="A678" i="5"/>
  <c r="CQ677" i="5"/>
  <c r="CP677" i="5"/>
  <c r="CO677" i="5"/>
  <c r="CN677" i="5"/>
  <c r="CM677" i="5"/>
  <c r="CL677" i="5"/>
  <c r="CK677" i="5"/>
  <c r="CJ677" i="5"/>
  <c r="CI677" i="5"/>
  <c r="CH677" i="5"/>
  <c r="CG677" i="5"/>
  <c r="CF677" i="5"/>
  <c r="CE677" i="5"/>
  <c r="CD677" i="5"/>
  <c r="CC677" i="5"/>
  <c r="CB677" i="5"/>
  <c r="CA677" i="5"/>
  <c r="BZ677" i="5"/>
  <c r="BY677" i="5"/>
  <c r="BX677" i="5"/>
  <c r="BW677" i="5"/>
  <c r="BV677" i="5"/>
  <c r="BU677" i="5"/>
  <c r="BT677" i="5"/>
  <c r="BS677" i="5"/>
  <c r="BR677" i="5"/>
  <c r="BQ677" i="5"/>
  <c r="BP677" i="5"/>
  <c r="BO677" i="5"/>
  <c r="BN677" i="5"/>
  <c r="BM677" i="5"/>
  <c r="BL677" i="5"/>
  <c r="BK677" i="5"/>
  <c r="BJ677" i="5"/>
  <c r="BI677" i="5"/>
  <c r="BH677" i="5"/>
  <c r="BG677" i="5"/>
  <c r="BF677" i="5"/>
  <c r="BE677" i="5"/>
  <c r="BD677" i="5"/>
  <c r="BC677" i="5"/>
  <c r="BB677" i="5"/>
  <c r="BA677" i="5"/>
  <c r="AZ677" i="5"/>
  <c r="AY677" i="5"/>
  <c r="AX677" i="5"/>
  <c r="AW677" i="5"/>
  <c r="AV677" i="5"/>
  <c r="AU677" i="5"/>
  <c r="AT677" i="5"/>
  <c r="AS677" i="5"/>
  <c r="AR677" i="5"/>
  <c r="AQ677" i="5"/>
  <c r="AN677" i="5"/>
  <c r="AM677" i="5"/>
  <c r="AL677" i="5"/>
  <c r="AK677" i="5"/>
  <c r="AJ677" i="5"/>
  <c r="AI677" i="5"/>
  <c r="AD677" i="5"/>
  <c r="AC677" i="5"/>
  <c r="F677" i="5"/>
  <c r="E677" i="5"/>
  <c r="D677" i="5"/>
  <c r="C677" i="5"/>
  <c r="B677" i="5"/>
  <c r="A677" i="5"/>
  <c r="CQ676" i="5"/>
  <c r="CP676" i="5"/>
  <c r="CO676" i="5"/>
  <c r="CN676" i="5"/>
  <c r="CM676" i="5"/>
  <c r="CL676" i="5"/>
  <c r="CK676" i="5"/>
  <c r="CJ676" i="5"/>
  <c r="CI676" i="5"/>
  <c r="CH676" i="5"/>
  <c r="CG676" i="5"/>
  <c r="CF676" i="5"/>
  <c r="CE676" i="5"/>
  <c r="CD676" i="5"/>
  <c r="CC676" i="5"/>
  <c r="CB676" i="5"/>
  <c r="CA676" i="5"/>
  <c r="BZ676" i="5"/>
  <c r="BY676" i="5"/>
  <c r="BX676" i="5"/>
  <c r="BW676" i="5"/>
  <c r="BV676" i="5"/>
  <c r="BU676" i="5"/>
  <c r="BT676" i="5"/>
  <c r="BS676" i="5"/>
  <c r="BR676" i="5"/>
  <c r="BQ676" i="5"/>
  <c r="BP676" i="5"/>
  <c r="BO676" i="5"/>
  <c r="BN676" i="5"/>
  <c r="BM676" i="5"/>
  <c r="BL676" i="5"/>
  <c r="BK676" i="5"/>
  <c r="BJ676" i="5"/>
  <c r="BI676" i="5"/>
  <c r="BH676" i="5"/>
  <c r="BG676" i="5"/>
  <c r="BF676" i="5"/>
  <c r="BE676" i="5"/>
  <c r="BD676" i="5"/>
  <c r="BC676" i="5"/>
  <c r="BB676" i="5"/>
  <c r="BA676" i="5"/>
  <c r="AZ676" i="5"/>
  <c r="AY676" i="5"/>
  <c r="AX676" i="5"/>
  <c r="AW676" i="5"/>
  <c r="AV676" i="5"/>
  <c r="AU676" i="5"/>
  <c r="AT676" i="5"/>
  <c r="AS676" i="5"/>
  <c r="AR676" i="5"/>
  <c r="AQ676" i="5"/>
  <c r="AN676" i="5"/>
  <c r="AM676" i="5"/>
  <c r="AL676" i="5"/>
  <c r="AK676" i="5"/>
  <c r="AJ676" i="5"/>
  <c r="AI676" i="5"/>
  <c r="AD676" i="5"/>
  <c r="AC676" i="5"/>
  <c r="F676" i="5"/>
  <c r="E676" i="5"/>
  <c r="D676" i="5"/>
  <c r="C676" i="5"/>
  <c r="B676" i="5"/>
  <c r="A676" i="5"/>
  <c r="CQ675" i="5"/>
  <c r="CP675" i="5"/>
  <c r="CO675" i="5"/>
  <c r="CN675" i="5"/>
  <c r="CM675" i="5"/>
  <c r="CL675" i="5"/>
  <c r="CK675" i="5"/>
  <c r="CJ675" i="5"/>
  <c r="CI675" i="5"/>
  <c r="CH675" i="5"/>
  <c r="CG675" i="5"/>
  <c r="CF675" i="5"/>
  <c r="CE675" i="5"/>
  <c r="CD675" i="5"/>
  <c r="CC675" i="5"/>
  <c r="CB675" i="5"/>
  <c r="CA675" i="5"/>
  <c r="BZ675" i="5"/>
  <c r="BY675" i="5"/>
  <c r="BX675" i="5"/>
  <c r="BW675" i="5"/>
  <c r="BV675" i="5"/>
  <c r="BU675" i="5"/>
  <c r="BT675" i="5"/>
  <c r="BS675" i="5"/>
  <c r="BR675" i="5"/>
  <c r="BQ675" i="5"/>
  <c r="BP675" i="5"/>
  <c r="BO675" i="5"/>
  <c r="BN675" i="5"/>
  <c r="BM675" i="5"/>
  <c r="BL675" i="5"/>
  <c r="BK675" i="5"/>
  <c r="BJ675" i="5"/>
  <c r="BI675" i="5"/>
  <c r="BH675" i="5"/>
  <c r="BG675" i="5"/>
  <c r="BF675" i="5"/>
  <c r="BE675" i="5"/>
  <c r="BD675" i="5"/>
  <c r="BC675" i="5"/>
  <c r="BB675" i="5"/>
  <c r="BA675" i="5"/>
  <c r="AZ675" i="5"/>
  <c r="AY675" i="5"/>
  <c r="AX675" i="5"/>
  <c r="AW675" i="5"/>
  <c r="AV675" i="5"/>
  <c r="AU675" i="5"/>
  <c r="AT675" i="5"/>
  <c r="AS675" i="5"/>
  <c r="AR675" i="5"/>
  <c r="AQ675" i="5"/>
  <c r="AN675" i="5"/>
  <c r="AM675" i="5"/>
  <c r="AL675" i="5"/>
  <c r="AK675" i="5"/>
  <c r="AJ675" i="5"/>
  <c r="AI675" i="5"/>
  <c r="AD675" i="5"/>
  <c r="AC675" i="5"/>
  <c r="F675" i="5"/>
  <c r="E675" i="5"/>
  <c r="D675" i="5"/>
  <c r="C675" i="5"/>
  <c r="B675" i="5"/>
  <c r="A675" i="5"/>
  <c r="CQ674" i="5"/>
  <c r="CP674" i="5"/>
  <c r="CO674" i="5"/>
  <c r="CN674" i="5"/>
  <c r="CM674" i="5"/>
  <c r="CL674" i="5"/>
  <c r="CK674" i="5"/>
  <c r="CJ674" i="5"/>
  <c r="CI674" i="5"/>
  <c r="CH674" i="5"/>
  <c r="CG674" i="5"/>
  <c r="CF674" i="5"/>
  <c r="CE674" i="5"/>
  <c r="CD674" i="5"/>
  <c r="CC674" i="5"/>
  <c r="CB674" i="5"/>
  <c r="CA674" i="5"/>
  <c r="BZ674" i="5"/>
  <c r="BY674" i="5"/>
  <c r="BX674" i="5"/>
  <c r="BW674" i="5"/>
  <c r="BV674" i="5"/>
  <c r="BU674" i="5"/>
  <c r="BT674" i="5"/>
  <c r="BS674" i="5"/>
  <c r="BR674" i="5"/>
  <c r="BQ674" i="5"/>
  <c r="BP674" i="5"/>
  <c r="BO674" i="5"/>
  <c r="BN674" i="5"/>
  <c r="BM674" i="5"/>
  <c r="BL674" i="5"/>
  <c r="BK674" i="5"/>
  <c r="BJ674" i="5"/>
  <c r="BI674" i="5"/>
  <c r="BH674" i="5"/>
  <c r="BG674" i="5"/>
  <c r="BF674" i="5"/>
  <c r="BE674" i="5"/>
  <c r="BD674" i="5"/>
  <c r="BC674" i="5"/>
  <c r="BB674" i="5"/>
  <c r="BA674" i="5"/>
  <c r="AZ674" i="5"/>
  <c r="AY674" i="5"/>
  <c r="AX674" i="5"/>
  <c r="AW674" i="5"/>
  <c r="AV674" i="5"/>
  <c r="AU674" i="5"/>
  <c r="AT674" i="5"/>
  <c r="AS674" i="5"/>
  <c r="AR674" i="5"/>
  <c r="AQ674" i="5"/>
  <c r="AN674" i="5"/>
  <c r="AM674" i="5"/>
  <c r="AL674" i="5"/>
  <c r="AK674" i="5"/>
  <c r="AJ674" i="5"/>
  <c r="AI674" i="5"/>
  <c r="AD674" i="5"/>
  <c r="AC674" i="5"/>
  <c r="F674" i="5"/>
  <c r="E674" i="5"/>
  <c r="D674" i="5"/>
  <c r="C674" i="5"/>
  <c r="B674" i="5"/>
  <c r="A674" i="5"/>
  <c r="CQ673" i="5"/>
  <c r="CP673" i="5"/>
  <c r="CO673" i="5"/>
  <c r="CN673" i="5"/>
  <c r="CM673" i="5"/>
  <c r="CL673" i="5"/>
  <c r="CK673" i="5"/>
  <c r="CJ673" i="5"/>
  <c r="CI673" i="5"/>
  <c r="CH673" i="5"/>
  <c r="CG673" i="5"/>
  <c r="CF673" i="5"/>
  <c r="CE673" i="5"/>
  <c r="CD673" i="5"/>
  <c r="CC673" i="5"/>
  <c r="CB673" i="5"/>
  <c r="CA673" i="5"/>
  <c r="BZ673" i="5"/>
  <c r="BY673" i="5"/>
  <c r="BX673" i="5"/>
  <c r="BW673" i="5"/>
  <c r="BV673" i="5"/>
  <c r="BU673" i="5"/>
  <c r="BT673" i="5"/>
  <c r="BS673" i="5"/>
  <c r="BR673" i="5"/>
  <c r="BQ673" i="5"/>
  <c r="BP673" i="5"/>
  <c r="BO673" i="5"/>
  <c r="BN673" i="5"/>
  <c r="BM673" i="5"/>
  <c r="BL673" i="5"/>
  <c r="BK673" i="5"/>
  <c r="BJ673" i="5"/>
  <c r="BI673" i="5"/>
  <c r="BH673" i="5"/>
  <c r="BG673" i="5"/>
  <c r="BF673" i="5"/>
  <c r="BE673" i="5"/>
  <c r="BD673" i="5"/>
  <c r="BC673" i="5"/>
  <c r="BB673" i="5"/>
  <c r="BA673" i="5"/>
  <c r="AZ673" i="5"/>
  <c r="AY673" i="5"/>
  <c r="AX673" i="5"/>
  <c r="AW673" i="5"/>
  <c r="AV673" i="5"/>
  <c r="AU673" i="5"/>
  <c r="AT673" i="5"/>
  <c r="AS673" i="5"/>
  <c r="AR673" i="5"/>
  <c r="AQ673" i="5"/>
  <c r="AN673" i="5"/>
  <c r="AM673" i="5"/>
  <c r="AL673" i="5"/>
  <c r="AK673" i="5"/>
  <c r="AJ673" i="5"/>
  <c r="AI673" i="5"/>
  <c r="AD673" i="5"/>
  <c r="AC673" i="5"/>
  <c r="F673" i="5"/>
  <c r="E673" i="5"/>
  <c r="D673" i="5"/>
  <c r="C673" i="5"/>
  <c r="B673" i="5"/>
  <c r="A673" i="5"/>
  <c r="CQ672" i="5"/>
  <c r="CP672" i="5"/>
  <c r="CO672" i="5"/>
  <c r="CN672" i="5"/>
  <c r="CM672" i="5"/>
  <c r="CL672" i="5"/>
  <c r="CK672" i="5"/>
  <c r="CJ672" i="5"/>
  <c r="CI672" i="5"/>
  <c r="CH672" i="5"/>
  <c r="CG672" i="5"/>
  <c r="CF672" i="5"/>
  <c r="CE672" i="5"/>
  <c r="CD672" i="5"/>
  <c r="CC672" i="5"/>
  <c r="CB672" i="5"/>
  <c r="CA672" i="5"/>
  <c r="BZ672" i="5"/>
  <c r="BY672" i="5"/>
  <c r="BX672" i="5"/>
  <c r="BW672" i="5"/>
  <c r="BV672" i="5"/>
  <c r="BU672" i="5"/>
  <c r="BT672" i="5"/>
  <c r="BS672" i="5"/>
  <c r="BR672" i="5"/>
  <c r="BQ672" i="5"/>
  <c r="BP672" i="5"/>
  <c r="BO672" i="5"/>
  <c r="BN672" i="5"/>
  <c r="BM672" i="5"/>
  <c r="BL672" i="5"/>
  <c r="BK672" i="5"/>
  <c r="BJ672" i="5"/>
  <c r="BI672" i="5"/>
  <c r="BH672" i="5"/>
  <c r="BG672" i="5"/>
  <c r="BF672" i="5"/>
  <c r="BE672" i="5"/>
  <c r="BD672" i="5"/>
  <c r="BC672" i="5"/>
  <c r="BB672" i="5"/>
  <c r="BA672" i="5"/>
  <c r="AZ672" i="5"/>
  <c r="AY672" i="5"/>
  <c r="AX672" i="5"/>
  <c r="AW672" i="5"/>
  <c r="AV672" i="5"/>
  <c r="AU672" i="5"/>
  <c r="AT672" i="5"/>
  <c r="AS672" i="5"/>
  <c r="AR672" i="5"/>
  <c r="AQ672" i="5"/>
  <c r="AN672" i="5"/>
  <c r="AM672" i="5"/>
  <c r="AL672" i="5"/>
  <c r="AK672" i="5"/>
  <c r="AJ672" i="5"/>
  <c r="AI672" i="5"/>
  <c r="AD672" i="5"/>
  <c r="AC672" i="5"/>
  <c r="F672" i="5"/>
  <c r="E672" i="5"/>
  <c r="D672" i="5"/>
  <c r="C672" i="5"/>
  <c r="B672" i="5"/>
  <c r="A672" i="5"/>
  <c r="CQ671" i="5"/>
  <c r="CP671" i="5"/>
  <c r="CO671" i="5"/>
  <c r="CN671" i="5"/>
  <c r="CM671" i="5"/>
  <c r="CL671" i="5"/>
  <c r="CK671" i="5"/>
  <c r="CJ671" i="5"/>
  <c r="CI671" i="5"/>
  <c r="CH671" i="5"/>
  <c r="CG671" i="5"/>
  <c r="CF671" i="5"/>
  <c r="CE671" i="5"/>
  <c r="CD671" i="5"/>
  <c r="CC671" i="5"/>
  <c r="CB671" i="5"/>
  <c r="CA671" i="5"/>
  <c r="BZ671" i="5"/>
  <c r="BY671" i="5"/>
  <c r="BX671" i="5"/>
  <c r="BW671" i="5"/>
  <c r="BV671" i="5"/>
  <c r="BU671" i="5"/>
  <c r="BT671" i="5"/>
  <c r="BS671" i="5"/>
  <c r="BR671" i="5"/>
  <c r="BQ671" i="5"/>
  <c r="BP671" i="5"/>
  <c r="BO671" i="5"/>
  <c r="BN671" i="5"/>
  <c r="BM671" i="5"/>
  <c r="BL671" i="5"/>
  <c r="BK671" i="5"/>
  <c r="BJ671" i="5"/>
  <c r="BI671" i="5"/>
  <c r="BH671" i="5"/>
  <c r="BG671" i="5"/>
  <c r="BF671" i="5"/>
  <c r="BE671" i="5"/>
  <c r="BD671" i="5"/>
  <c r="BC671" i="5"/>
  <c r="BB671" i="5"/>
  <c r="BA671" i="5"/>
  <c r="AZ671" i="5"/>
  <c r="AY671" i="5"/>
  <c r="AX671" i="5"/>
  <c r="AW671" i="5"/>
  <c r="AV671" i="5"/>
  <c r="AU671" i="5"/>
  <c r="AT671" i="5"/>
  <c r="AS671" i="5"/>
  <c r="AR671" i="5"/>
  <c r="AQ671" i="5"/>
  <c r="AN671" i="5"/>
  <c r="AM671" i="5"/>
  <c r="AL671" i="5"/>
  <c r="AK671" i="5"/>
  <c r="AJ671" i="5"/>
  <c r="AI671" i="5"/>
  <c r="AD671" i="5"/>
  <c r="AC671" i="5"/>
  <c r="F671" i="5"/>
  <c r="E671" i="5"/>
  <c r="D671" i="5"/>
  <c r="C671" i="5"/>
  <c r="B671" i="5"/>
  <c r="A671" i="5"/>
  <c r="CQ670" i="5"/>
  <c r="CP670" i="5"/>
  <c r="CO670" i="5"/>
  <c r="CN670" i="5"/>
  <c r="CM670" i="5"/>
  <c r="CL670" i="5"/>
  <c r="CK670" i="5"/>
  <c r="CJ670" i="5"/>
  <c r="CI670" i="5"/>
  <c r="CH670" i="5"/>
  <c r="CG670" i="5"/>
  <c r="CF670" i="5"/>
  <c r="CE670" i="5"/>
  <c r="CD670" i="5"/>
  <c r="CC670" i="5"/>
  <c r="CB670" i="5"/>
  <c r="CA670" i="5"/>
  <c r="BZ670" i="5"/>
  <c r="BY670" i="5"/>
  <c r="BX670" i="5"/>
  <c r="BW670" i="5"/>
  <c r="BV670" i="5"/>
  <c r="BU670" i="5"/>
  <c r="BT670" i="5"/>
  <c r="BS670" i="5"/>
  <c r="BR670" i="5"/>
  <c r="BQ670" i="5"/>
  <c r="BP670" i="5"/>
  <c r="BO670" i="5"/>
  <c r="BN670" i="5"/>
  <c r="BM670" i="5"/>
  <c r="BL670" i="5"/>
  <c r="BK670" i="5"/>
  <c r="BJ670" i="5"/>
  <c r="BI670" i="5"/>
  <c r="BH670" i="5"/>
  <c r="BG670" i="5"/>
  <c r="BF670" i="5"/>
  <c r="BE670" i="5"/>
  <c r="BD670" i="5"/>
  <c r="BC670" i="5"/>
  <c r="BB670" i="5"/>
  <c r="BA670" i="5"/>
  <c r="AZ670" i="5"/>
  <c r="AY670" i="5"/>
  <c r="AX670" i="5"/>
  <c r="AW670" i="5"/>
  <c r="AV670" i="5"/>
  <c r="AU670" i="5"/>
  <c r="AT670" i="5"/>
  <c r="AS670" i="5"/>
  <c r="AR670" i="5"/>
  <c r="AQ670" i="5"/>
  <c r="AN670" i="5"/>
  <c r="AM670" i="5"/>
  <c r="AL670" i="5"/>
  <c r="AK670" i="5"/>
  <c r="AJ670" i="5"/>
  <c r="AI670" i="5"/>
  <c r="AD670" i="5"/>
  <c r="AC670" i="5"/>
  <c r="F670" i="5"/>
  <c r="E670" i="5"/>
  <c r="D670" i="5"/>
  <c r="C670" i="5"/>
  <c r="B670" i="5"/>
  <c r="A670" i="5"/>
  <c r="CQ669" i="5"/>
  <c r="CP669" i="5"/>
  <c r="CO669" i="5"/>
  <c r="CN669" i="5"/>
  <c r="CM669" i="5"/>
  <c r="CL669" i="5"/>
  <c r="CK669" i="5"/>
  <c r="CJ669" i="5"/>
  <c r="CI669" i="5"/>
  <c r="CH669" i="5"/>
  <c r="CG669" i="5"/>
  <c r="CF669" i="5"/>
  <c r="CE669" i="5"/>
  <c r="CD669" i="5"/>
  <c r="CC669" i="5"/>
  <c r="CB669" i="5"/>
  <c r="CA669" i="5"/>
  <c r="BZ669" i="5"/>
  <c r="BY669" i="5"/>
  <c r="BX669" i="5"/>
  <c r="BW669" i="5"/>
  <c r="BV669" i="5"/>
  <c r="BU669" i="5"/>
  <c r="BT669" i="5"/>
  <c r="BS669" i="5"/>
  <c r="BR669" i="5"/>
  <c r="BQ669" i="5"/>
  <c r="BP669" i="5"/>
  <c r="BO669" i="5"/>
  <c r="BN669" i="5"/>
  <c r="BM669" i="5"/>
  <c r="BL669" i="5"/>
  <c r="BK669" i="5"/>
  <c r="BJ669" i="5"/>
  <c r="BI669" i="5"/>
  <c r="BH669" i="5"/>
  <c r="BG669" i="5"/>
  <c r="BF669" i="5"/>
  <c r="BE669" i="5"/>
  <c r="BD669" i="5"/>
  <c r="BC669" i="5"/>
  <c r="BB669" i="5"/>
  <c r="BA669" i="5"/>
  <c r="AZ669" i="5"/>
  <c r="AY669" i="5"/>
  <c r="AX669" i="5"/>
  <c r="AW669" i="5"/>
  <c r="AV669" i="5"/>
  <c r="AU669" i="5"/>
  <c r="AT669" i="5"/>
  <c r="AS669" i="5"/>
  <c r="AR669" i="5"/>
  <c r="AQ669" i="5"/>
  <c r="AN669" i="5"/>
  <c r="AM669" i="5"/>
  <c r="AL669" i="5"/>
  <c r="AK669" i="5"/>
  <c r="AJ669" i="5"/>
  <c r="AI669" i="5"/>
  <c r="AD669" i="5"/>
  <c r="AC669" i="5"/>
  <c r="F669" i="5"/>
  <c r="E669" i="5"/>
  <c r="D669" i="5"/>
  <c r="C669" i="5"/>
  <c r="B669" i="5"/>
  <c r="A669" i="5"/>
  <c r="CQ668" i="5"/>
  <c r="CP668" i="5"/>
  <c r="CO668" i="5"/>
  <c r="CN668" i="5"/>
  <c r="CM668" i="5"/>
  <c r="CL668" i="5"/>
  <c r="CK668" i="5"/>
  <c r="CJ668" i="5"/>
  <c r="CI668" i="5"/>
  <c r="CH668" i="5"/>
  <c r="CG668" i="5"/>
  <c r="CF668" i="5"/>
  <c r="CE668" i="5"/>
  <c r="CD668" i="5"/>
  <c r="CC668" i="5"/>
  <c r="CB668" i="5"/>
  <c r="CA668" i="5"/>
  <c r="BZ668" i="5"/>
  <c r="BY668" i="5"/>
  <c r="BX668" i="5"/>
  <c r="BW668" i="5"/>
  <c r="BV668" i="5"/>
  <c r="BU668" i="5"/>
  <c r="BT668" i="5"/>
  <c r="BS668" i="5"/>
  <c r="BR668" i="5"/>
  <c r="BQ668" i="5"/>
  <c r="BP668" i="5"/>
  <c r="BO668" i="5"/>
  <c r="BN668" i="5"/>
  <c r="BM668" i="5"/>
  <c r="BL668" i="5"/>
  <c r="BK668" i="5"/>
  <c r="BJ668" i="5"/>
  <c r="BI668" i="5"/>
  <c r="BH668" i="5"/>
  <c r="BG668" i="5"/>
  <c r="BF668" i="5"/>
  <c r="BE668" i="5"/>
  <c r="BD668" i="5"/>
  <c r="BC668" i="5"/>
  <c r="BB668" i="5"/>
  <c r="BA668" i="5"/>
  <c r="AZ668" i="5"/>
  <c r="AY668" i="5"/>
  <c r="AX668" i="5"/>
  <c r="AW668" i="5"/>
  <c r="AV668" i="5"/>
  <c r="AU668" i="5"/>
  <c r="AT668" i="5"/>
  <c r="AS668" i="5"/>
  <c r="AR668" i="5"/>
  <c r="AQ668" i="5"/>
  <c r="AN668" i="5"/>
  <c r="AM668" i="5"/>
  <c r="AL668" i="5"/>
  <c r="AK668" i="5"/>
  <c r="AJ668" i="5"/>
  <c r="AI668" i="5"/>
  <c r="AD668" i="5"/>
  <c r="AC668" i="5"/>
  <c r="F668" i="5"/>
  <c r="E668" i="5"/>
  <c r="D668" i="5"/>
  <c r="C668" i="5"/>
  <c r="B668" i="5"/>
  <c r="A668" i="5"/>
  <c r="CQ667" i="5"/>
  <c r="CP667" i="5"/>
  <c r="CO667" i="5"/>
  <c r="CN667" i="5"/>
  <c r="CM667" i="5"/>
  <c r="CL667" i="5"/>
  <c r="CK667" i="5"/>
  <c r="CJ667" i="5"/>
  <c r="CI667" i="5"/>
  <c r="CH667" i="5"/>
  <c r="CG667" i="5"/>
  <c r="CF667" i="5"/>
  <c r="CE667" i="5"/>
  <c r="CD667" i="5"/>
  <c r="CC667" i="5"/>
  <c r="CB667" i="5"/>
  <c r="CA667" i="5"/>
  <c r="BZ667" i="5"/>
  <c r="BY667" i="5"/>
  <c r="BX667" i="5"/>
  <c r="BW667" i="5"/>
  <c r="BV667" i="5"/>
  <c r="BU667" i="5"/>
  <c r="BT667" i="5"/>
  <c r="BS667" i="5"/>
  <c r="BR667" i="5"/>
  <c r="BQ667" i="5"/>
  <c r="BP667" i="5"/>
  <c r="BO667" i="5"/>
  <c r="BN667" i="5"/>
  <c r="BM667" i="5"/>
  <c r="BL667" i="5"/>
  <c r="BK667" i="5"/>
  <c r="BJ667" i="5"/>
  <c r="BI667" i="5"/>
  <c r="BH667" i="5"/>
  <c r="BG667" i="5"/>
  <c r="BF667" i="5"/>
  <c r="BE667" i="5"/>
  <c r="BD667" i="5"/>
  <c r="BC667" i="5"/>
  <c r="BB667" i="5"/>
  <c r="BA667" i="5"/>
  <c r="AZ667" i="5"/>
  <c r="AY667" i="5"/>
  <c r="AX667" i="5"/>
  <c r="AW667" i="5"/>
  <c r="AV667" i="5"/>
  <c r="AU667" i="5"/>
  <c r="AT667" i="5"/>
  <c r="AS667" i="5"/>
  <c r="AR667" i="5"/>
  <c r="AQ667" i="5"/>
  <c r="AN667" i="5"/>
  <c r="AM667" i="5"/>
  <c r="AL667" i="5"/>
  <c r="AK667" i="5"/>
  <c r="AJ667" i="5"/>
  <c r="AI667" i="5"/>
  <c r="AD667" i="5"/>
  <c r="AC667" i="5"/>
  <c r="F667" i="5"/>
  <c r="E667" i="5"/>
  <c r="D667" i="5"/>
  <c r="C667" i="5"/>
  <c r="B667" i="5"/>
  <c r="A667" i="5"/>
  <c r="CQ666" i="5"/>
  <c r="CP666" i="5"/>
  <c r="CO666" i="5"/>
  <c r="CN666" i="5"/>
  <c r="CM666" i="5"/>
  <c r="CL666" i="5"/>
  <c r="CK666" i="5"/>
  <c r="CJ666" i="5"/>
  <c r="CI666" i="5"/>
  <c r="CH666" i="5"/>
  <c r="CG666" i="5"/>
  <c r="CF666" i="5"/>
  <c r="CE666" i="5"/>
  <c r="CD666" i="5"/>
  <c r="CC666" i="5"/>
  <c r="CB666" i="5"/>
  <c r="CA666" i="5"/>
  <c r="BZ666" i="5"/>
  <c r="BY666" i="5"/>
  <c r="BX666" i="5"/>
  <c r="BW666" i="5"/>
  <c r="BV666" i="5"/>
  <c r="BU666" i="5"/>
  <c r="BT666" i="5"/>
  <c r="BS666" i="5"/>
  <c r="BR666" i="5"/>
  <c r="BQ666" i="5"/>
  <c r="BP666" i="5"/>
  <c r="BO666" i="5"/>
  <c r="BN666" i="5"/>
  <c r="BM666" i="5"/>
  <c r="BL666" i="5"/>
  <c r="BK666" i="5"/>
  <c r="BJ666" i="5"/>
  <c r="BI666" i="5"/>
  <c r="BH666" i="5"/>
  <c r="BG666" i="5"/>
  <c r="BF666" i="5"/>
  <c r="BE666" i="5"/>
  <c r="BD666" i="5"/>
  <c r="BC666" i="5"/>
  <c r="BB666" i="5"/>
  <c r="BA666" i="5"/>
  <c r="AZ666" i="5"/>
  <c r="AY666" i="5"/>
  <c r="AX666" i="5"/>
  <c r="AW666" i="5"/>
  <c r="AV666" i="5"/>
  <c r="AU666" i="5"/>
  <c r="AT666" i="5"/>
  <c r="AS666" i="5"/>
  <c r="AR666" i="5"/>
  <c r="AQ666" i="5"/>
  <c r="AN666" i="5"/>
  <c r="AM666" i="5"/>
  <c r="AL666" i="5"/>
  <c r="AK666" i="5"/>
  <c r="AJ666" i="5"/>
  <c r="AI666" i="5"/>
  <c r="AD666" i="5"/>
  <c r="AC666" i="5"/>
  <c r="F666" i="5"/>
  <c r="E666" i="5"/>
  <c r="D666" i="5"/>
  <c r="C666" i="5"/>
  <c r="B666" i="5"/>
  <c r="A666" i="5"/>
  <c r="CQ665" i="5"/>
  <c r="CP665" i="5"/>
  <c r="CO665" i="5"/>
  <c r="CN665" i="5"/>
  <c r="CM665" i="5"/>
  <c r="CL665" i="5"/>
  <c r="CK665" i="5"/>
  <c r="CJ665" i="5"/>
  <c r="CI665" i="5"/>
  <c r="CH665" i="5"/>
  <c r="CG665" i="5"/>
  <c r="CF665" i="5"/>
  <c r="CE665" i="5"/>
  <c r="CD665" i="5"/>
  <c r="CC665" i="5"/>
  <c r="CB665" i="5"/>
  <c r="CA665" i="5"/>
  <c r="BZ665" i="5"/>
  <c r="BY665" i="5"/>
  <c r="BX665" i="5"/>
  <c r="BW665" i="5"/>
  <c r="BV665" i="5"/>
  <c r="BU665" i="5"/>
  <c r="BT665" i="5"/>
  <c r="BS665" i="5"/>
  <c r="BR665" i="5"/>
  <c r="BQ665" i="5"/>
  <c r="BP665" i="5"/>
  <c r="BO665" i="5"/>
  <c r="BN665" i="5"/>
  <c r="BM665" i="5"/>
  <c r="BL665" i="5"/>
  <c r="BK665" i="5"/>
  <c r="BJ665" i="5"/>
  <c r="BI665" i="5"/>
  <c r="BH665" i="5"/>
  <c r="BG665" i="5"/>
  <c r="BF665" i="5"/>
  <c r="BE665" i="5"/>
  <c r="BD665" i="5"/>
  <c r="BC665" i="5"/>
  <c r="BB665" i="5"/>
  <c r="BA665" i="5"/>
  <c r="AZ665" i="5"/>
  <c r="AY665" i="5"/>
  <c r="AX665" i="5"/>
  <c r="AW665" i="5"/>
  <c r="AV665" i="5"/>
  <c r="AU665" i="5"/>
  <c r="AT665" i="5"/>
  <c r="AS665" i="5"/>
  <c r="AR665" i="5"/>
  <c r="AQ665" i="5"/>
  <c r="AN665" i="5"/>
  <c r="AM665" i="5"/>
  <c r="AL665" i="5"/>
  <c r="AK665" i="5"/>
  <c r="AJ665" i="5"/>
  <c r="AI665" i="5"/>
  <c r="AD665" i="5"/>
  <c r="AC665" i="5"/>
  <c r="F665" i="5"/>
  <c r="E665" i="5"/>
  <c r="D665" i="5"/>
  <c r="C665" i="5"/>
  <c r="B665" i="5"/>
  <c r="A665" i="5"/>
  <c r="CQ664" i="5"/>
  <c r="CP664" i="5"/>
  <c r="CO664" i="5"/>
  <c r="CN664" i="5"/>
  <c r="CM664" i="5"/>
  <c r="CL664" i="5"/>
  <c r="CK664" i="5"/>
  <c r="CJ664" i="5"/>
  <c r="CI664" i="5"/>
  <c r="CH664" i="5"/>
  <c r="CG664" i="5"/>
  <c r="CF664" i="5"/>
  <c r="CE664" i="5"/>
  <c r="CD664" i="5"/>
  <c r="CC664" i="5"/>
  <c r="CB664" i="5"/>
  <c r="CA664" i="5"/>
  <c r="BZ664" i="5"/>
  <c r="BY664" i="5"/>
  <c r="BX664" i="5"/>
  <c r="BW664" i="5"/>
  <c r="BV664" i="5"/>
  <c r="BU664" i="5"/>
  <c r="BT664" i="5"/>
  <c r="BS664" i="5"/>
  <c r="BR664" i="5"/>
  <c r="BQ664" i="5"/>
  <c r="BP664" i="5"/>
  <c r="BO664" i="5"/>
  <c r="BN664" i="5"/>
  <c r="BM664" i="5"/>
  <c r="BL664" i="5"/>
  <c r="BK664" i="5"/>
  <c r="BJ664" i="5"/>
  <c r="BI664" i="5"/>
  <c r="BH664" i="5"/>
  <c r="BG664" i="5"/>
  <c r="BF664" i="5"/>
  <c r="BE664" i="5"/>
  <c r="BD664" i="5"/>
  <c r="BC664" i="5"/>
  <c r="BB664" i="5"/>
  <c r="BA664" i="5"/>
  <c r="AZ664" i="5"/>
  <c r="AY664" i="5"/>
  <c r="AX664" i="5"/>
  <c r="AW664" i="5"/>
  <c r="AV664" i="5"/>
  <c r="AU664" i="5"/>
  <c r="AT664" i="5"/>
  <c r="AS664" i="5"/>
  <c r="AR664" i="5"/>
  <c r="AQ664" i="5"/>
  <c r="AN664" i="5"/>
  <c r="AM664" i="5"/>
  <c r="AL664" i="5"/>
  <c r="AK664" i="5"/>
  <c r="AJ664" i="5"/>
  <c r="AI664" i="5"/>
  <c r="AD664" i="5"/>
  <c r="AC664" i="5"/>
  <c r="F664" i="5"/>
  <c r="E664" i="5"/>
  <c r="D664" i="5"/>
  <c r="C664" i="5"/>
  <c r="B664" i="5"/>
  <c r="A664" i="5"/>
  <c r="CQ663" i="5"/>
  <c r="CP663" i="5"/>
  <c r="CO663" i="5"/>
  <c r="CN663" i="5"/>
  <c r="CM663" i="5"/>
  <c r="CL663" i="5"/>
  <c r="CK663" i="5"/>
  <c r="CJ663" i="5"/>
  <c r="CI663" i="5"/>
  <c r="CH663" i="5"/>
  <c r="CG663" i="5"/>
  <c r="CF663" i="5"/>
  <c r="CE663" i="5"/>
  <c r="CD663" i="5"/>
  <c r="CC663" i="5"/>
  <c r="CB663" i="5"/>
  <c r="CA663" i="5"/>
  <c r="BZ663" i="5"/>
  <c r="BY663" i="5"/>
  <c r="BX663" i="5"/>
  <c r="BW663" i="5"/>
  <c r="BV663" i="5"/>
  <c r="BU663" i="5"/>
  <c r="BT663" i="5"/>
  <c r="BS663" i="5"/>
  <c r="BR663" i="5"/>
  <c r="BQ663" i="5"/>
  <c r="BP663" i="5"/>
  <c r="BO663" i="5"/>
  <c r="BN663" i="5"/>
  <c r="BM663" i="5"/>
  <c r="BL663" i="5"/>
  <c r="BK663" i="5"/>
  <c r="BJ663" i="5"/>
  <c r="BI663" i="5"/>
  <c r="BH663" i="5"/>
  <c r="BG663" i="5"/>
  <c r="BF663" i="5"/>
  <c r="BE663" i="5"/>
  <c r="BD663" i="5"/>
  <c r="BC663" i="5"/>
  <c r="BB663" i="5"/>
  <c r="BA663" i="5"/>
  <c r="AZ663" i="5"/>
  <c r="AY663" i="5"/>
  <c r="AX663" i="5"/>
  <c r="AW663" i="5"/>
  <c r="AV663" i="5"/>
  <c r="AU663" i="5"/>
  <c r="AT663" i="5"/>
  <c r="AS663" i="5"/>
  <c r="AR663" i="5"/>
  <c r="AQ663" i="5"/>
  <c r="AN663" i="5"/>
  <c r="AM663" i="5"/>
  <c r="AL663" i="5"/>
  <c r="AK663" i="5"/>
  <c r="AJ663" i="5"/>
  <c r="AI663" i="5"/>
  <c r="AD663" i="5"/>
  <c r="AC663" i="5"/>
  <c r="F663" i="5"/>
  <c r="E663" i="5"/>
  <c r="D663" i="5"/>
  <c r="C663" i="5"/>
  <c r="B663" i="5"/>
  <c r="A663" i="5"/>
  <c r="CQ662" i="5"/>
  <c r="CP662" i="5"/>
  <c r="CO662" i="5"/>
  <c r="CN662" i="5"/>
  <c r="CM662" i="5"/>
  <c r="CL662" i="5"/>
  <c r="CK662" i="5"/>
  <c r="CJ662" i="5"/>
  <c r="CI662" i="5"/>
  <c r="CH662" i="5"/>
  <c r="CG662" i="5"/>
  <c r="CF662" i="5"/>
  <c r="CE662" i="5"/>
  <c r="CD662" i="5"/>
  <c r="CC662" i="5"/>
  <c r="CB662" i="5"/>
  <c r="CA662" i="5"/>
  <c r="BZ662" i="5"/>
  <c r="BY662" i="5"/>
  <c r="BX662" i="5"/>
  <c r="BW662" i="5"/>
  <c r="BV662" i="5"/>
  <c r="BU662" i="5"/>
  <c r="BT662" i="5"/>
  <c r="BS662" i="5"/>
  <c r="BR662" i="5"/>
  <c r="BQ662" i="5"/>
  <c r="BP662" i="5"/>
  <c r="BO662" i="5"/>
  <c r="BN662" i="5"/>
  <c r="BM662" i="5"/>
  <c r="BL662" i="5"/>
  <c r="BK662" i="5"/>
  <c r="BJ662" i="5"/>
  <c r="BI662" i="5"/>
  <c r="BH662" i="5"/>
  <c r="BG662" i="5"/>
  <c r="BF662" i="5"/>
  <c r="BE662" i="5"/>
  <c r="BD662" i="5"/>
  <c r="BC662" i="5"/>
  <c r="BB662" i="5"/>
  <c r="BA662" i="5"/>
  <c r="AZ662" i="5"/>
  <c r="AY662" i="5"/>
  <c r="AX662" i="5"/>
  <c r="AW662" i="5"/>
  <c r="AV662" i="5"/>
  <c r="AU662" i="5"/>
  <c r="AT662" i="5"/>
  <c r="AS662" i="5"/>
  <c r="AR662" i="5"/>
  <c r="AQ662" i="5"/>
  <c r="AN662" i="5"/>
  <c r="AM662" i="5"/>
  <c r="AL662" i="5"/>
  <c r="AK662" i="5"/>
  <c r="AJ662" i="5"/>
  <c r="AI662" i="5"/>
  <c r="AD662" i="5"/>
  <c r="AC662" i="5"/>
  <c r="F662" i="5"/>
  <c r="E662" i="5"/>
  <c r="D662" i="5"/>
  <c r="C662" i="5"/>
  <c r="B662" i="5"/>
  <c r="A662" i="5"/>
  <c r="CQ661" i="5"/>
  <c r="CP661" i="5"/>
  <c r="CO661" i="5"/>
  <c r="CN661" i="5"/>
  <c r="CM661" i="5"/>
  <c r="CL661" i="5"/>
  <c r="CK661" i="5"/>
  <c r="CJ661" i="5"/>
  <c r="CI661" i="5"/>
  <c r="CH661" i="5"/>
  <c r="CG661" i="5"/>
  <c r="CF661" i="5"/>
  <c r="CE661" i="5"/>
  <c r="CD661" i="5"/>
  <c r="CC661" i="5"/>
  <c r="CB661" i="5"/>
  <c r="CA661" i="5"/>
  <c r="BZ661" i="5"/>
  <c r="BY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F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N661" i="5"/>
  <c r="AM661" i="5"/>
  <c r="AL661" i="5"/>
  <c r="AK661" i="5"/>
  <c r="AJ661" i="5"/>
  <c r="AI661" i="5"/>
  <c r="AD661" i="5"/>
  <c r="AC661" i="5"/>
  <c r="F661" i="5"/>
  <c r="E661" i="5"/>
  <c r="D661" i="5"/>
  <c r="C661" i="5"/>
  <c r="B661" i="5"/>
  <c r="A661" i="5"/>
  <c r="CQ660" i="5"/>
  <c r="CP660" i="5"/>
  <c r="CO660" i="5"/>
  <c r="CN660" i="5"/>
  <c r="CM660" i="5"/>
  <c r="CL660" i="5"/>
  <c r="CK660" i="5"/>
  <c r="CJ660" i="5"/>
  <c r="CI660" i="5"/>
  <c r="CH660" i="5"/>
  <c r="CG660" i="5"/>
  <c r="CF660" i="5"/>
  <c r="CE660" i="5"/>
  <c r="CD660" i="5"/>
  <c r="CC660" i="5"/>
  <c r="CB660" i="5"/>
  <c r="CA660" i="5"/>
  <c r="BZ660" i="5"/>
  <c r="BY660" i="5"/>
  <c r="BX660" i="5"/>
  <c r="BW660" i="5"/>
  <c r="BV660" i="5"/>
  <c r="BU660" i="5"/>
  <c r="BT660" i="5"/>
  <c r="BS660" i="5"/>
  <c r="BR660" i="5"/>
  <c r="BQ660" i="5"/>
  <c r="BP660" i="5"/>
  <c r="BO660" i="5"/>
  <c r="BN660" i="5"/>
  <c r="BM660" i="5"/>
  <c r="BL660" i="5"/>
  <c r="BK660" i="5"/>
  <c r="BJ660" i="5"/>
  <c r="BI660" i="5"/>
  <c r="BH660" i="5"/>
  <c r="BG660" i="5"/>
  <c r="BF660" i="5"/>
  <c r="BE660" i="5"/>
  <c r="BD660" i="5"/>
  <c r="BC660" i="5"/>
  <c r="BB660" i="5"/>
  <c r="BA660" i="5"/>
  <c r="AZ660" i="5"/>
  <c r="AY660" i="5"/>
  <c r="AX660" i="5"/>
  <c r="AW660" i="5"/>
  <c r="AV660" i="5"/>
  <c r="AU660" i="5"/>
  <c r="AT660" i="5"/>
  <c r="AS660" i="5"/>
  <c r="AR660" i="5"/>
  <c r="AQ660" i="5"/>
  <c r="AN660" i="5"/>
  <c r="AM660" i="5"/>
  <c r="AL660" i="5"/>
  <c r="AK660" i="5"/>
  <c r="AJ660" i="5"/>
  <c r="AI660" i="5"/>
  <c r="AD660" i="5"/>
  <c r="AC660" i="5"/>
  <c r="F660" i="5"/>
  <c r="E660" i="5"/>
  <c r="D660" i="5"/>
  <c r="C660" i="5"/>
  <c r="B660" i="5"/>
  <c r="A660" i="5"/>
  <c r="CQ659" i="5"/>
  <c r="CP659" i="5"/>
  <c r="CO659" i="5"/>
  <c r="CN659" i="5"/>
  <c r="CM659" i="5"/>
  <c r="CL659" i="5"/>
  <c r="CK659" i="5"/>
  <c r="CJ659" i="5"/>
  <c r="CI659" i="5"/>
  <c r="CH659" i="5"/>
  <c r="CG659" i="5"/>
  <c r="CF659" i="5"/>
  <c r="CE659" i="5"/>
  <c r="CD659" i="5"/>
  <c r="CC659" i="5"/>
  <c r="CB659" i="5"/>
  <c r="CA659" i="5"/>
  <c r="BZ659" i="5"/>
  <c r="BY659" i="5"/>
  <c r="BX659" i="5"/>
  <c r="BW659" i="5"/>
  <c r="BV659" i="5"/>
  <c r="BU659" i="5"/>
  <c r="BT659" i="5"/>
  <c r="BS659" i="5"/>
  <c r="BR659" i="5"/>
  <c r="BQ659" i="5"/>
  <c r="BP659" i="5"/>
  <c r="BO659" i="5"/>
  <c r="BN659" i="5"/>
  <c r="BM659" i="5"/>
  <c r="BL659" i="5"/>
  <c r="BK659" i="5"/>
  <c r="BJ659" i="5"/>
  <c r="BI659" i="5"/>
  <c r="BH659" i="5"/>
  <c r="BG659" i="5"/>
  <c r="BF659" i="5"/>
  <c r="BE659" i="5"/>
  <c r="BD659" i="5"/>
  <c r="BC659" i="5"/>
  <c r="BB659" i="5"/>
  <c r="BA659" i="5"/>
  <c r="AZ659" i="5"/>
  <c r="AY659" i="5"/>
  <c r="AX659" i="5"/>
  <c r="AW659" i="5"/>
  <c r="AV659" i="5"/>
  <c r="AU659" i="5"/>
  <c r="AT659" i="5"/>
  <c r="AS659" i="5"/>
  <c r="AR659" i="5"/>
  <c r="AQ659" i="5"/>
  <c r="AN659" i="5"/>
  <c r="AM659" i="5"/>
  <c r="AL659" i="5"/>
  <c r="AK659" i="5"/>
  <c r="AJ659" i="5"/>
  <c r="AI659" i="5"/>
  <c r="AD659" i="5"/>
  <c r="AC659" i="5"/>
  <c r="F659" i="5"/>
  <c r="E659" i="5"/>
  <c r="D659" i="5"/>
  <c r="C659" i="5"/>
  <c r="B659" i="5"/>
  <c r="A659" i="5"/>
  <c r="CQ658" i="5"/>
  <c r="CP658" i="5"/>
  <c r="CO658" i="5"/>
  <c r="CN658" i="5"/>
  <c r="CM658" i="5"/>
  <c r="CL658" i="5"/>
  <c r="CK658" i="5"/>
  <c r="CJ658" i="5"/>
  <c r="CI658" i="5"/>
  <c r="CH658" i="5"/>
  <c r="CG658" i="5"/>
  <c r="CF658" i="5"/>
  <c r="CE658" i="5"/>
  <c r="CD658" i="5"/>
  <c r="CC658" i="5"/>
  <c r="CB658" i="5"/>
  <c r="CA658" i="5"/>
  <c r="BZ658" i="5"/>
  <c r="BY658" i="5"/>
  <c r="BX658" i="5"/>
  <c r="BW658" i="5"/>
  <c r="BV658" i="5"/>
  <c r="BU658" i="5"/>
  <c r="BT658" i="5"/>
  <c r="BS658" i="5"/>
  <c r="BR658" i="5"/>
  <c r="BQ658" i="5"/>
  <c r="BP658" i="5"/>
  <c r="BO658" i="5"/>
  <c r="BN658" i="5"/>
  <c r="BM658" i="5"/>
  <c r="BL658" i="5"/>
  <c r="BK658" i="5"/>
  <c r="BJ658" i="5"/>
  <c r="BI658" i="5"/>
  <c r="BH658" i="5"/>
  <c r="BG658" i="5"/>
  <c r="BF658" i="5"/>
  <c r="BE658" i="5"/>
  <c r="BD658" i="5"/>
  <c r="BC658" i="5"/>
  <c r="BB658" i="5"/>
  <c r="BA658" i="5"/>
  <c r="AZ658" i="5"/>
  <c r="AY658" i="5"/>
  <c r="AX658" i="5"/>
  <c r="AW658" i="5"/>
  <c r="AV658" i="5"/>
  <c r="AU658" i="5"/>
  <c r="AT658" i="5"/>
  <c r="AS658" i="5"/>
  <c r="AR658" i="5"/>
  <c r="AQ658" i="5"/>
  <c r="AN658" i="5"/>
  <c r="AM658" i="5"/>
  <c r="AL658" i="5"/>
  <c r="AK658" i="5"/>
  <c r="AJ658" i="5"/>
  <c r="AI658" i="5"/>
  <c r="AD658" i="5"/>
  <c r="AC658" i="5"/>
  <c r="F658" i="5"/>
  <c r="E658" i="5"/>
  <c r="D658" i="5"/>
  <c r="C658" i="5"/>
  <c r="B658" i="5"/>
  <c r="A658" i="5"/>
  <c r="CQ657" i="5"/>
  <c r="CP657" i="5"/>
  <c r="CO657" i="5"/>
  <c r="CN657" i="5"/>
  <c r="CM657" i="5"/>
  <c r="CL657" i="5"/>
  <c r="CK657" i="5"/>
  <c r="CJ657" i="5"/>
  <c r="CI657" i="5"/>
  <c r="CH657" i="5"/>
  <c r="CG657" i="5"/>
  <c r="CF657" i="5"/>
  <c r="CE657" i="5"/>
  <c r="CD657" i="5"/>
  <c r="CC657" i="5"/>
  <c r="CB657" i="5"/>
  <c r="CA657" i="5"/>
  <c r="BZ657" i="5"/>
  <c r="BY657" i="5"/>
  <c r="BX657" i="5"/>
  <c r="BW657" i="5"/>
  <c r="BV657" i="5"/>
  <c r="BU657" i="5"/>
  <c r="BT657" i="5"/>
  <c r="BS657" i="5"/>
  <c r="BR657" i="5"/>
  <c r="BQ657" i="5"/>
  <c r="BP657" i="5"/>
  <c r="BO657" i="5"/>
  <c r="BN657" i="5"/>
  <c r="BM657" i="5"/>
  <c r="BL657" i="5"/>
  <c r="BK657" i="5"/>
  <c r="BJ657" i="5"/>
  <c r="BI657" i="5"/>
  <c r="BH657" i="5"/>
  <c r="BG657" i="5"/>
  <c r="BF657" i="5"/>
  <c r="BE657" i="5"/>
  <c r="BD657" i="5"/>
  <c r="BC657" i="5"/>
  <c r="BB657" i="5"/>
  <c r="BA657" i="5"/>
  <c r="AZ657" i="5"/>
  <c r="AY657" i="5"/>
  <c r="AX657" i="5"/>
  <c r="AW657" i="5"/>
  <c r="AV657" i="5"/>
  <c r="AU657" i="5"/>
  <c r="AT657" i="5"/>
  <c r="AS657" i="5"/>
  <c r="AR657" i="5"/>
  <c r="AQ657" i="5"/>
  <c r="AN657" i="5"/>
  <c r="AM657" i="5"/>
  <c r="AL657" i="5"/>
  <c r="AK657" i="5"/>
  <c r="AJ657" i="5"/>
  <c r="AI657" i="5"/>
  <c r="AD657" i="5"/>
  <c r="AC657" i="5"/>
  <c r="F657" i="5"/>
  <c r="E657" i="5"/>
  <c r="D657" i="5"/>
  <c r="C657" i="5"/>
  <c r="B657" i="5"/>
  <c r="A657" i="5"/>
  <c r="CQ656" i="5"/>
  <c r="CP656" i="5"/>
  <c r="CO656" i="5"/>
  <c r="CN656" i="5"/>
  <c r="CM656" i="5"/>
  <c r="CL656" i="5"/>
  <c r="CK656" i="5"/>
  <c r="CJ656" i="5"/>
  <c r="CI656" i="5"/>
  <c r="CH656" i="5"/>
  <c r="CG656" i="5"/>
  <c r="CF656" i="5"/>
  <c r="CE656" i="5"/>
  <c r="CD656" i="5"/>
  <c r="CC656" i="5"/>
  <c r="CB656" i="5"/>
  <c r="CA656" i="5"/>
  <c r="BZ656" i="5"/>
  <c r="BY656" i="5"/>
  <c r="BX656" i="5"/>
  <c r="BW656" i="5"/>
  <c r="BV656" i="5"/>
  <c r="BU656" i="5"/>
  <c r="BT656" i="5"/>
  <c r="BS656" i="5"/>
  <c r="BR656" i="5"/>
  <c r="BQ656" i="5"/>
  <c r="BP656" i="5"/>
  <c r="BO656" i="5"/>
  <c r="BN656" i="5"/>
  <c r="BM656" i="5"/>
  <c r="BL656" i="5"/>
  <c r="BK656" i="5"/>
  <c r="BJ656" i="5"/>
  <c r="BI656" i="5"/>
  <c r="BH656" i="5"/>
  <c r="BG656" i="5"/>
  <c r="BF656" i="5"/>
  <c r="BE656" i="5"/>
  <c r="BD656" i="5"/>
  <c r="BC656" i="5"/>
  <c r="BB656" i="5"/>
  <c r="BA656" i="5"/>
  <c r="AZ656" i="5"/>
  <c r="AY656" i="5"/>
  <c r="AX656" i="5"/>
  <c r="AW656" i="5"/>
  <c r="AV656" i="5"/>
  <c r="AU656" i="5"/>
  <c r="AT656" i="5"/>
  <c r="AS656" i="5"/>
  <c r="AR656" i="5"/>
  <c r="AQ656" i="5"/>
  <c r="AN656" i="5"/>
  <c r="AM656" i="5"/>
  <c r="AL656" i="5"/>
  <c r="AK656" i="5"/>
  <c r="AJ656" i="5"/>
  <c r="AI656" i="5"/>
  <c r="AD656" i="5"/>
  <c r="AC656" i="5"/>
  <c r="F656" i="5"/>
  <c r="E656" i="5"/>
  <c r="D656" i="5"/>
  <c r="C656" i="5"/>
  <c r="B656" i="5"/>
  <c r="A656" i="5"/>
  <c r="CQ655" i="5"/>
  <c r="CP655" i="5"/>
  <c r="CO655" i="5"/>
  <c r="CN655" i="5"/>
  <c r="CM655" i="5"/>
  <c r="CL655" i="5"/>
  <c r="CK655" i="5"/>
  <c r="CJ655" i="5"/>
  <c r="CI655" i="5"/>
  <c r="CH655" i="5"/>
  <c r="CG655" i="5"/>
  <c r="CF655" i="5"/>
  <c r="CE655" i="5"/>
  <c r="CD655" i="5"/>
  <c r="CC655" i="5"/>
  <c r="CB655" i="5"/>
  <c r="CA655" i="5"/>
  <c r="BZ655" i="5"/>
  <c r="BY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F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N655" i="5"/>
  <c r="AM655" i="5"/>
  <c r="AL655" i="5"/>
  <c r="AK655" i="5"/>
  <c r="AJ655" i="5"/>
  <c r="AI655" i="5"/>
  <c r="AD655" i="5"/>
  <c r="AC655" i="5"/>
  <c r="F655" i="5"/>
  <c r="E655" i="5"/>
  <c r="D655" i="5"/>
  <c r="C655" i="5"/>
  <c r="B655" i="5"/>
  <c r="A655" i="5"/>
  <c r="CQ654" i="5"/>
  <c r="CP654" i="5"/>
  <c r="CO654" i="5"/>
  <c r="CN654" i="5"/>
  <c r="CM654" i="5"/>
  <c r="CL654" i="5"/>
  <c r="CK654" i="5"/>
  <c r="CJ654" i="5"/>
  <c r="CI654" i="5"/>
  <c r="CH654" i="5"/>
  <c r="CG654" i="5"/>
  <c r="CF654" i="5"/>
  <c r="CE654" i="5"/>
  <c r="CD654" i="5"/>
  <c r="CC654" i="5"/>
  <c r="CB654" i="5"/>
  <c r="CA654" i="5"/>
  <c r="BZ654" i="5"/>
  <c r="BY654" i="5"/>
  <c r="BX654" i="5"/>
  <c r="BW654" i="5"/>
  <c r="BV654" i="5"/>
  <c r="BU654" i="5"/>
  <c r="BT654" i="5"/>
  <c r="BS654" i="5"/>
  <c r="BR654" i="5"/>
  <c r="BQ654" i="5"/>
  <c r="BP654" i="5"/>
  <c r="BO654" i="5"/>
  <c r="BN654" i="5"/>
  <c r="BM654" i="5"/>
  <c r="BL654" i="5"/>
  <c r="BK654" i="5"/>
  <c r="BJ654" i="5"/>
  <c r="BI654" i="5"/>
  <c r="BH654" i="5"/>
  <c r="BG654" i="5"/>
  <c r="BF654" i="5"/>
  <c r="BE654" i="5"/>
  <c r="BD654" i="5"/>
  <c r="BC654" i="5"/>
  <c r="BB654" i="5"/>
  <c r="BA654" i="5"/>
  <c r="AZ654" i="5"/>
  <c r="AY654" i="5"/>
  <c r="AX654" i="5"/>
  <c r="AW654" i="5"/>
  <c r="AV654" i="5"/>
  <c r="AU654" i="5"/>
  <c r="AT654" i="5"/>
  <c r="AS654" i="5"/>
  <c r="AR654" i="5"/>
  <c r="AQ654" i="5"/>
  <c r="AN654" i="5"/>
  <c r="AM654" i="5"/>
  <c r="AL654" i="5"/>
  <c r="AK654" i="5"/>
  <c r="AJ654" i="5"/>
  <c r="AI654" i="5"/>
  <c r="AD654" i="5"/>
  <c r="AC654" i="5"/>
  <c r="F654" i="5"/>
  <c r="E654" i="5"/>
  <c r="D654" i="5"/>
  <c r="C654" i="5"/>
  <c r="B654" i="5"/>
  <c r="A654" i="5"/>
  <c r="CQ653" i="5"/>
  <c r="CP653" i="5"/>
  <c r="CO653" i="5"/>
  <c r="CN653" i="5"/>
  <c r="CM653" i="5"/>
  <c r="CL653" i="5"/>
  <c r="CK653" i="5"/>
  <c r="CJ653" i="5"/>
  <c r="CI653" i="5"/>
  <c r="CH653" i="5"/>
  <c r="CG653" i="5"/>
  <c r="CF653" i="5"/>
  <c r="CE653" i="5"/>
  <c r="CD653" i="5"/>
  <c r="CC653" i="5"/>
  <c r="CB653" i="5"/>
  <c r="CA653" i="5"/>
  <c r="BZ653" i="5"/>
  <c r="BY653" i="5"/>
  <c r="BX653" i="5"/>
  <c r="BW653" i="5"/>
  <c r="BV653" i="5"/>
  <c r="BU653" i="5"/>
  <c r="BT653" i="5"/>
  <c r="BS653" i="5"/>
  <c r="BR653" i="5"/>
  <c r="BQ653" i="5"/>
  <c r="BP653" i="5"/>
  <c r="BO653" i="5"/>
  <c r="BN653" i="5"/>
  <c r="BM653" i="5"/>
  <c r="BL653" i="5"/>
  <c r="BK653" i="5"/>
  <c r="BJ653" i="5"/>
  <c r="BI653" i="5"/>
  <c r="BH653" i="5"/>
  <c r="BG653" i="5"/>
  <c r="BF653" i="5"/>
  <c r="BE653" i="5"/>
  <c r="BD653" i="5"/>
  <c r="BC653" i="5"/>
  <c r="BB653" i="5"/>
  <c r="BA653" i="5"/>
  <c r="AZ653" i="5"/>
  <c r="AY653" i="5"/>
  <c r="AX653" i="5"/>
  <c r="AW653" i="5"/>
  <c r="AV653" i="5"/>
  <c r="AU653" i="5"/>
  <c r="AT653" i="5"/>
  <c r="AS653" i="5"/>
  <c r="AR653" i="5"/>
  <c r="AQ653" i="5"/>
  <c r="AN653" i="5"/>
  <c r="AM653" i="5"/>
  <c r="AL653" i="5"/>
  <c r="AK653" i="5"/>
  <c r="AJ653" i="5"/>
  <c r="AI653" i="5"/>
  <c r="AD653" i="5"/>
  <c r="AC653" i="5"/>
  <c r="F653" i="5"/>
  <c r="E653" i="5"/>
  <c r="D653" i="5"/>
  <c r="C653" i="5"/>
  <c r="B653" i="5"/>
  <c r="A653" i="5"/>
  <c r="CQ652" i="5"/>
  <c r="CP652" i="5"/>
  <c r="CO652" i="5"/>
  <c r="CN652" i="5"/>
  <c r="CM652" i="5"/>
  <c r="CL652" i="5"/>
  <c r="CK652" i="5"/>
  <c r="CJ652" i="5"/>
  <c r="CI652" i="5"/>
  <c r="CH652" i="5"/>
  <c r="CG652" i="5"/>
  <c r="CF652" i="5"/>
  <c r="CE652" i="5"/>
  <c r="CD652" i="5"/>
  <c r="CC652" i="5"/>
  <c r="CB652" i="5"/>
  <c r="CA652" i="5"/>
  <c r="BZ652" i="5"/>
  <c r="BY652" i="5"/>
  <c r="BX652" i="5"/>
  <c r="BW652" i="5"/>
  <c r="BV652" i="5"/>
  <c r="BU652" i="5"/>
  <c r="BT652" i="5"/>
  <c r="BS652" i="5"/>
  <c r="BR652" i="5"/>
  <c r="BQ652" i="5"/>
  <c r="BP652" i="5"/>
  <c r="BO652" i="5"/>
  <c r="BN652" i="5"/>
  <c r="BM652" i="5"/>
  <c r="BL652" i="5"/>
  <c r="BK652" i="5"/>
  <c r="BJ652" i="5"/>
  <c r="BI652" i="5"/>
  <c r="BH652" i="5"/>
  <c r="BG652" i="5"/>
  <c r="BF652" i="5"/>
  <c r="BE652" i="5"/>
  <c r="BD652" i="5"/>
  <c r="BC652" i="5"/>
  <c r="BB652" i="5"/>
  <c r="BA652" i="5"/>
  <c r="AZ652" i="5"/>
  <c r="AY652" i="5"/>
  <c r="AX652" i="5"/>
  <c r="AW652" i="5"/>
  <c r="AV652" i="5"/>
  <c r="AU652" i="5"/>
  <c r="AT652" i="5"/>
  <c r="AS652" i="5"/>
  <c r="AR652" i="5"/>
  <c r="AQ652" i="5"/>
  <c r="AN652" i="5"/>
  <c r="AM652" i="5"/>
  <c r="AL652" i="5"/>
  <c r="AK652" i="5"/>
  <c r="AJ652" i="5"/>
  <c r="AI652" i="5"/>
  <c r="AD652" i="5"/>
  <c r="AC652" i="5"/>
  <c r="F652" i="5"/>
  <c r="E652" i="5"/>
  <c r="D652" i="5"/>
  <c r="C652" i="5"/>
  <c r="B652" i="5"/>
  <c r="A652" i="5"/>
  <c r="CQ651" i="5"/>
  <c r="CP651" i="5"/>
  <c r="CO651" i="5"/>
  <c r="CN651" i="5"/>
  <c r="CM651" i="5"/>
  <c r="CL651" i="5"/>
  <c r="CK651" i="5"/>
  <c r="CJ651" i="5"/>
  <c r="CI651" i="5"/>
  <c r="CH651" i="5"/>
  <c r="CG651" i="5"/>
  <c r="CF651" i="5"/>
  <c r="CE651" i="5"/>
  <c r="CD651" i="5"/>
  <c r="CC651" i="5"/>
  <c r="CB651" i="5"/>
  <c r="CA651" i="5"/>
  <c r="BZ651" i="5"/>
  <c r="BY651" i="5"/>
  <c r="BX651" i="5"/>
  <c r="BW651" i="5"/>
  <c r="BV651" i="5"/>
  <c r="BU651" i="5"/>
  <c r="BT651" i="5"/>
  <c r="BS651" i="5"/>
  <c r="BR651" i="5"/>
  <c r="BQ651" i="5"/>
  <c r="BP651" i="5"/>
  <c r="BO651" i="5"/>
  <c r="BN651" i="5"/>
  <c r="BM651" i="5"/>
  <c r="BL651" i="5"/>
  <c r="BK651" i="5"/>
  <c r="BJ651" i="5"/>
  <c r="BI651" i="5"/>
  <c r="BH651" i="5"/>
  <c r="BG651" i="5"/>
  <c r="BF651" i="5"/>
  <c r="BE651" i="5"/>
  <c r="BD651" i="5"/>
  <c r="BC651" i="5"/>
  <c r="BB651" i="5"/>
  <c r="BA651" i="5"/>
  <c r="AZ651" i="5"/>
  <c r="AY651" i="5"/>
  <c r="AX651" i="5"/>
  <c r="AW651" i="5"/>
  <c r="AV651" i="5"/>
  <c r="AU651" i="5"/>
  <c r="AT651" i="5"/>
  <c r="AS651" i="5"/>
  <c r="AR651" i="5"/>
  <c r="AQ651" i="5"/>
  <c r="AN651" i="5"/>
  <c r="AM651" i="5"/>
  <c r="AL651" i="5"/>
  <c r="AK651" i="5"/>
  <c r="AJ651" i="5"/>
  <c r="AI651" i="5"/>
  <c r="AD651" i="5"/>
  <c r="AC651" i="5"/>
  <c r="F651" i="5"/>
  <c r="E651" i="5"/>
  <c r="D651" i="5"/>
  <c r="C651" i="5"/>
  <c r="B651" i="5"/>
  <c r="A651" i="5"/>
  <c r="CQ650" i="5"/>
  <c r="CP650" i="5"/>
  <c r="CO650" i="5"/>
  <c r="CN650" i="5"/>
  <c r="CM650" i="5"/>
  <c r="CL650" i="5"/>
  <c r="CK650" i="5"/>
  <c r="CJ650" i="5"/>
  <c r="CI650" i="5"/>
  <c r="CH650" i="5"/>
  <c r="CG650" i="5"/>
  <c r="CF650" i="5"/>
  <c r="CE650" i="5"/>
  <c r="CD650" i="5"/>
  <c r="CC650" i="5"/>
  <c r="CB650" i="5"/>
  <c r="CA650" i="5"/>
  <c r="BZ650" i="5"/>
  <c r="BY650" i="5"/>
  <c r="BX650" i="5"/>
  <c r="BW650" i="5"/>
  <c r="BV650" i="5"/>
  <c r="BU650" i="5"/>
  <c r="BT650" i="5"/>
  <c r="BS650" i="5"/>
  <c r="BR650" i="5"/>
  <c r="BQ650" i="5"/>
  <c r="BP650" i="5"/>
  <c r="BO650" i="5"/>
  <c r="BN650" i="5"/>
  <c r="BM650" i="5"/>
  <c r="BL650" i="5"/>
  <c r="BK650" i="5"/>
  <c r="BJ650" i="5"/>
  <c r="BI650" i="5"/>
  <c r="BH650" i="5"/>
  <c r="BG650" i="5"/>
  <c r="BF650" i="5"/>
  <c r="BE650" i="5"/>
  <c r="BD650" i="5"/>
  <c r="BC650" i="5"/>
  <c r="BB650" i="5"/>
  <c r="BA650" i="5"/>
  <c r="AZ650" i="5"/>
  <c r="AY650" i="5"/>
  <c r="AX650" i="5"/>
  <c r="AW650" i="5"/>
  <c r="AV650" i="5"/>
  <c r="AU650" i="5"/>
  <c r="AT650" i="5"/>
  <c r="AS650" i="5"/>
  <c r="AR650" i="5"/>
  <c r="AQ650" i="5"/>
  <c r="AN650" i="5"/>
  <c r="AM650" i="5"/>
  <c r="AL650" i="5"/>
  <c r="AK650" i="5"/>
  <c r="AJ650" i="5"/>
  <c r="AI650" i="5"/>
  <c r="AD650" i="5"/>
  <c r="AC650" i="5"/>
  <c r="F650" i="5"/>
  <c r="E650" i="5"/>
  <c r="D650" i="5"/>
  <c r="C650" i="5"/>
  <c r="B650" i="5"/>
  <c r="A650" i="5"/>
  <c r="CQ649" i="5"/>
  <c r="CP649" i="5"/>
  <c r="CO649" i="5"/>
  <c r="CN649" i="5"/>
  <c r="CM649" i="5"/>
  <c r="CL649" i="5"/>
  <c r="CK649" i="5"/>
  <c r="CJ649" i="5"/>
  <c r="CI649" i="5"/>
  <c r="CH649" i="5"/>
  <c r="CG649" i="5"/>
  <c r="CF649" i="5"/>
  <c r="CE649" i="5"/>
  <c r="CD649" i="5"/>
  <c r="CC649" i="5"/>
  <c r="CB649" i="5"/>
  <c r="CA649" i="5"/>
  <c r="BZ649" i="5"/>
  <c r="BY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F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N649" i="5"/>
  <c r="AM649" i="5"/>
  <c r="AL649" i="5"/>
  <c r="AK649" i="5"/>
  <c r="AJ649" i="5"/>
  <c r="AI649" i="5"/>
  <c r="AD649" i="5"/>
  <c r="AC649" i="5"/>
  <c r="F649" i="5"/>
  <c r="E649" i="5"/>
  <c r="D649" i="5"/>
  <c r="C649" i="5"/>
  <c r="B649" i="5"/>
  <c r="A649" i="5"/>
  <c r="CQ648" i="5"/>
  <c r="CP648" i="5"/>
  <c r="CO648" i="5"/>
  <c r="CN648" i="5"/>
  <c r="CM648" i="5"/>
  <c r="CL648" i="5"/>
  <c r="CK648" i="5"/>
  <c r="CJ648" i="5"/>
  <c r="CI648" i="5"/>
  <c r="CH648" i="5"/>
  <c r="CG648" i="5"/>
  <c r="CF648" i="5"/>
  <c r="CE648" i="5"/>
  <c r="CD648" i="5"/>
  <c r="CC648" i="5"/>
  <c r="CB648" i="5"/>
  <c r="CA648" i="5"/>
  <c r="BZ648" i="5"/>
  <c r="BY648" i="5"/>
  <c r="BX648" i="5"/>
  <c r="BW648" i="5"/>
  <c r="BV648" i="5"/>
  <c r="BU648" i="5"/>
  <c r="BT648" i="5"/>
  <c r="BS648" i="5"/>
  <c r="BR648" i="5"/>
  <c r="BQ648" i="5"/>
  <c r="BP648" i="5"/>
  <c r="BO648" i="5"/>
  <c r="BN648" i="5"/>
  <c r="BM648" i="5"/>
  <c r="BL648" i="5"/>
  <c r="BK648" i="5"/>
  <c r="BJ648" i="5"/>
  <c r="BI648" i="5"/>
  <c r="BH648" i="5"/>
  <c r="BG648" i="5"/>
  <c r="BF648" i="5"/>
  <c r="BE648" i="5"/>
  <c r="BD648" i="5"/>
  <c r="BC648" i="5"/>
  <c r="BB648" i="5"/>
  <c r="BA648" i="5"/>
  <c r="AZ648" i="5"/>
  <c r="AY648" i="5"/>
  <c r="AX648" i="5"/>
  <c r="AW648" i="5"/>
  <c r="AV648" i="5"/>
  <c r="AU648" i="5"/>
  <c r="AT648" i="5"/>
  <c r="AS648" i="5"/>
  <c r="AR648" i="5"/>
  <c r="AQ648" i="5"/>
  <c r="AN648" i="5"/>
  <c r="AM648" i="5"/>
  <c r="AL648" i="5"/>
  <c r="AK648" i="5"/>
  <c r="AJ648" i="5"/>
  <c r="AI648" i="5"/>
  <c r="AD648" i="5"/>
  <c r="AC648" i="5"/>
  <c r="F648" i="5"/>
  <c r="E648" i="5"/>
  <c r="D648" i="5"/>
  <c r="C648" i="5"/>
  <c r="B648" i="5"/>
  <c r="A648" i="5"/>
  <c r="CQ647" i="5"/>
  <c r="CP647" i="5"/>
  <c r="CO647" i="5"/>
  <c r="CN647" i="5"/>
  <c r="CM647" i="5"/>
  <c r="CL647" i="5"/>
  <c r="CK647" i="5"/>
  <c r="CJ647" i="5"/>
  <c r="CI647" i="5"/>
  <c r="CH647" i="5"/>
  <c r="CG647" i="5"/>
  <c r="CF647" i="5"/>
  <c r="CE647" i="5"/>
  <c r="CD647" i="5"/>
  <c r="CC647" i="5"/>
  <c r="CB647" i="5"/>
  <c r="CA647" i="5"/>
  <c r="BZ647" i="5"/>
  <c r="BY647" i="5"/>
  <c r="BX647" i="5"/>
  <c r="BW647" i="5"/>
  <c r="BV647" i="5"/>
  <c r="BU647" i="5"/>
  <c r="BT647" i="5"/>
  <c r="BS647" i="5"/>
  <c r="BR647" i="5"/>
  <c r="BQ647" i="5"/>
  <c r="BP647" i="5"/>
  <c r="BO647" i="5"/>
  <c r="BN647" i="5"/>
  <c r="BM647" i="5"/>
  <c r="BL647" i="5"/>
  <c r="BK647" i="5"/>
  <c r="BJ647" i="5"/>
  <c r="BI647" i="5"/>
  <c r="BH647" i="5"/>
  <c r="BG647" i="5"/>
  <c r="BF647" i="5"/>
  <c r="BE647" i="5"/>
  <c r="BD647" i="5"/>
  <c r="BC647" i="5"/>
  <c r="BB647" i="5"/>
  <c r="BA647" i="5"/>
  <c r="AZ647" i="5"/>
  <c r="AY647" i="5"/>
  <c r="AX647" i="5"/>
  <c r="AW647" i="5"/>
  <c r="AV647" i="5"/>
  <c r="AU647" i="5"/>
  <c r="AT647" i="5"/>
  <c r="AS647" i="5"/>
  <c r="AR647" i="5"/>
  <c r="AQ647" i="5"/>
  <c r="AN647" i="5"/>
  <c r="AM647" i="5"/>
  <c r="AL647" i="5"/>
  <c r="AK647" i="5"/>
  <c r="AJ647" i="5"/>
  <c r="AI647" i="5"/>
  <c r="AD647" i="5"/>
  <c r="AC647" i="5"/>
  <c r="F647" i="5"/>
  <c r="E647" i="5"/>
  <c r="D647" i="5"/>
  <c r="C647" i="5"/>
  <c r="B647" i="5"/>
  <c r="A647" i="5"/>
  <c r="CQ646" i="5"/>
  <c r="CP646" i="5"/>
  <c r="CO646" i="5"/>
  <c r="CN646" i="5"/>
  <c r="CM646" i="5"/>
  <c r="CL646" i="5"/>
  <c r="CK646" i="5"/>
  <c r="CJ646" i="5"/>
  <c r="CI646" i="5"/>
  <c r="CH646" i="5"/>
  <c r="CG646" i="5"/>
  <c r="CF646" i="5"/>
  <c r="CE646" i="5"/>
  <c r="CD646" i="5"/>
  <c r="CC646" i="5"/>
  <c r="CB646" i="5"/>
  <c r="CA646" i="5"/>
  <c r="BZ646" i="5"/>
  <c r="BY646" i="5"/>
  <c r="BX646" i="5"/>
  <c r="BW646" i="5"/>
  <c r="BV646" i="5"/>
  <c r="BU646" i="5"/>
  <c r="BT646" i="5"/>
  <c r="BS646" i="5"/>
  <c r="BR646" i="5"/>
  <c r="BQ646" i="5"/>
  <c r="BP646" i="5"/>
  <c r="BO646" i="5"/>
  <c r="BN646" i="5"/>
  <c r="BM646" i="5"/>
  <c r="BL646" i="5"/>
  <c r="BK646" i="5"/>
  <c r="BJ646" i="5"/>
  <c r="BI646" i="5"/>
  <c r="BH646" i="5"/>
  <c r="BG646" i="5"/>
  <c r="BF646" i="5"/>
  <c r="BE646" i="5"/>
  <c r="BD646" i="5"/>
  <c r="BC646" i="5"/>
  <c r="BB646" i="5"/>
  <c r="BA646" i="5"/>
  <c r="AZ646" i="5"/>
  <c r="AY646" i="5"/>
  <c r="AX646" i="5"/>
  <c r="AW646" i="5"/>
  <c r="AV646" i="5"/>
  <c r="AU646" i="5"/>
  <c r="AT646" i="5"/>
  <c r="AS646" i="5"/>
  <c r="AR646" i="5"/>
  <c r="AQ646" i="5"/>
  <c r="AN646" i="5"/>
  <c r="AM646" i="5"/>
  <c r="AL646" i="5"/>
  <c r="AK646" i="5"/>
  <c r="AJ646" i="5"/>
  <c r="AI646" i="5"/>
  <c r="AD646" i="5"/>
  <c r="AC646" i="5"/>
  <c r="F646" i="5"/>
  <c r="E646" i="5"/>
  <c r="D646" i="5"/>
  <c r="C646" i="5"/>
  <c r="B646" i="5"/>
  <c r="A646" i="5"/>
  <c r="CQ645" i="5"/>
  <c r="CP645" i="5"/>
  <c r="CO645" i="5"/>
  <c r="CN645" i="5"/>
  <c r="CM645" i="5"/>
  <c r="CL645" i="5"/>
  <c r="CK645" i="5"/>
  <c r="CJ645" i="5"/>
  <c r="CI645" i="5"/>
  <c r="CH645" i="5"/>
  <c r="CG645" i="5"/>
  <c r="CF645" i="5"/>
  <c r="CE645" i="5"/>
  <c r="CD645" i="5"/>
  <c r="CC645" i="5"/>
  <c r="CB645" i="5"/>
  <c r="CA645" i="5"/>
  <c r="BZ645" i="5"/>
  <c r="BY645" i="5"/>
  <c r="BX645" i="5"/>
  <c r="BW645" i="5"/>
  <c r="BV645" i="5"/>
  <c r="BU645" i="5"/>
  <c r="BT645" i="5"/>
  <c r="BS645" i="5"/>
  <c r="BR645" i="5"/>
  <c r="BQ645" i="5"/>
  <c r="BP645" i="5"/>
  <c r="BO645" i="5"/>
  <c r="BN645" i="5"/>
  <c r="BM645" i="5"/>
  <c r="BL645" i="5"/>
  <c r="BK645" i="5"/>
  <c r="BJ645" i="5"/>
  <c r="BI645" i="5"/>
  <c r="BH645" i="5"/>
  <c r="BG645" i="5"/>
  <c r="BF645" i="5"/>
  <c r="BE645" i="5"/>
  <c r="BD645" i="5"/>
  <c r="BC645" i="5"/>
  <c r="BB645" i="5"/>
  <c r="BA645" i="5"/>
  <c r="AZ645" i="5"/>
  <c r="AY645" i="5"/>
  <c r="AX645" i="5"/>
  <c r="AW645" i="5"/>
  <c r="AV645" i="5"/>
  <c r="AU645" i="5"/>
  <c r="AT645" i="5"/>
  <c r="AS645" i="5"/>
  <c r="AR645" i="5"/>
  <c r="AQ645" i="5"/>
  <c r="AN645" i="5"/>
  <c r="AM645" i="5"/>
  <c r="AL645" i="5"/>
  <c r="AK645" i="5"/>
  <c r="AJ645" i="5"/>
  <c r="AI645" i="5"/>
  <c r="AD645" i="5"/>
  <c r="AC645" i="5"/>
  <c r="F645" i="5"/>
  <c r="E645" i="5"/>
  <c r="D645" i="5"/>
  <c r="C645" i="5"/>
  <c r="B645" i="5"/>
  <c r="A645" i="5"/>
  <c r="CQ644" i="5"/>
  <c r="CP644" i="5"/>
  <c r="CO644" i="5"/>
  <c r="CN644" i="5"/>
  <c r="CM644" i="5"/>
  <c r="CL644" i="5"/>
  <c r="CK644" i="5"/>
  <c r="CJ644" i="5"/>
  <c r="CI644" i="5"/>
  <c r="CH644" i="5"/>
  <c r="CG644" i="5"/>
  <c r="CF644" i="5"/>
  <c r="CE644" i="5"/>
  <c r="CD644" i="5"/>
  <c r="CC644" i="5"/>
  <c r="CB644" i="5"/>
  <c r="CA644" i="5"/>
  <c r="BZ644" i="5"/>
  <c r="BY644" i="5"/>
  <c r="BX644" i="5"/>
  <c r="BW644" i="5"/>
  <c r="BV644" i="5"/>
  <c r="BU644" i="5"/>
  <c r="BT644" i="5"/>
  <c r="BS644" i="5"/>
  <c r="BR644" i="5"/>
  <c r="BQ644" i="5"/>
  <c r="BP644" i="5"/>
  <c r="BO644" i="5"/>
  <c r="BN644" i="5"/>
  <c r="BM644" i="5"/>
  <c r="BL644" i="5"/>
  <c r="BK644" i="5"/>
  <c r="BJ644" i="5"/>
  <c r="BI644" i="5"/>
  <c r="BH644" i="5"/>
  <c r="BG644" i="5"/>
  <c r="BF644" i="5"/>
  <c r="BE644" i="5"/>
  <c r="BD644" i="5"/>
  <c r="BC644" i="5"/>
  <c r="BB644" i="5"/>
  <c r="BA644" i="5"/>
  <c r="AZ644" i="5"/>
  <c r="AY644" i="5"/>
  <c r="AX644" i="5"/>
  <c r="AW644" i="5"/>
  <c r="AV644" i="5"/>
  <c r="AU644" i="5"/>
  <c r="AT644" i="5"/>
  <c r="AS644" i="5"/>
  <c r="AR644" i="5"/>
  <c r="AQ644" i="5"/>
  <c r="AN644" i="5"/>
  <c r="AM644" i="5"/>
  <c r="AL644" i="5"/>
  <c r="AK644" i="5"/>
  <c r="AJ644" i="5"/>
  <c r="AI644" i="5"/>
  <c r="AD644" i="5"/>
  <c r="AC644" i="5"/>
  <c r="F644" i="5"/>
  <c r="E644" i="5"/>
  <c r="D644" i="5"/>
  <c r="C644" i="5"/>
  <c r="B644" i="5"/>
  <c r="A644" i="5"/>
  <c r="CQ643" i="5"/>
  <c r="CP643" i="5"/>
  <c r="CO643" i="5"/>
  <c r="CN643" i="5"/>
  <c r="CM643" i="5"/>
  <c r="CL643" i="5"/>
  <c r="CK643" i="5"/>
  <c r="CJ643" i="5"/>
  <c r="CI643" i="5"/>
  <c r="CH643" i="5"/>
  <c r="CG643" i="5"/>
  <c r="CF643" i="5"/>
  <c r="CE643" i="5"/>
  <c r="CD643" i="5"/>
  <c r="CC643" i="5"/>
  <c r="CB643" i="5"/>
  <c r="CA643" i="5"/>
  <c r="BZ643" i="5"/>
  <c r="BY643" i="5"/>
  <c r="BX643" i="5"/>
  <c r="BW643" i="5"/>
  <c r="BV643" i="5"/>
  <c r="BU643" i="5"/>
  <c r="BT643" i="5"/>
  <c r="BS643" i="5"/>
  <c r="BR643" i="5"/>
  <c r="BQ643" i="5"/>
  <c r="BP643" i="5"/>
  <c r="BO643" i="5"/>
  <c r="BN643" i="5"/>
  <c r="BM643" i="5"/>
  <c r="BL643" i="5"/>
  <c r="BK643" i="5"/>
  <c r="BJ643" i="5"/>
  <c r="BI643" i="5"/>
  <c r="BH643" i="5"/>
  <c r="BG643" i="5"/>
  <c r="BF643" i="5"/>
  <c r="BE643" i="5"/>
  <c r="BD643" i="5"/>
  <c r="BC643" i="5"/>
  <c r="BB643" i="5"/>
  <c r="BA643" i="5"/>
  <c r="AZ643" i="5"/>
  <c r="AY643" i="5"/>
  <c r="AX643" i="5"/>
  <c r="AW643" i="5"/>
  <c r="AV643" i="5"/>
  <c r="AU643" i="5"/>
  <c r="AT643" i="5"/>
  <c r="AS643" i="5"/>
  <c r="AR643" i="5"/>
  <c r="AQ643" i="5"/>
  <c r="AN643" i="5"/>
  <c r="AM643" i="5"/>
  <c r="AL643" i="5"/>
  <c r="AK643" i="5"/>
  <c r="AJ643" i="5"/>
  <c r="AI643" i="5"/>
  <c r="AD643" i="5"/>
  <c r="AC643" i="5"/>
  <c r="F643" i="5"/>
  <c r="E643" i="5"/>
  <c r="D643" i="5"/>
  <c r="C643" i="5"/>
  <c r="B643" i="5"/>
  <c r="A643" i="5"/>
  <c r="CQ642" i="5"/>
  <c r="CP642" i="5"/>
  <c r="CO642" i="5"/>
  <c r="CN642" i="5"/>
  <c r="CM642" i="5"/>
  <c r="CL642" i="5"/>
  <c r="CK642" i="5"/>
  <c r="CJ642" i="5"/>
  <c r="CI642" i="5"/>
  <c r="CH642" i="5"/>
  <c r="CG642" i="5"/>
  <c r="CF642" i="5"/>
  <c r="CE642" i="5"/>
  <c r="CD642" i="5"/>
  <c r="CC642" i="5"/>
  <c r="CB642" i="5"/>
  <c r="CA642" i="5"/>
  <c r="BZ642" i="5"/>
  <c r="BY642" i="5"/>
  <c r="BX642" i="5"/>
  <c r="BW642" i="5"/>
  <c r="BV642" i="5"/>
  <c r="BU642" i="5"/>
  <c r="BT642" i="5"/>
  <c r="BS642" i="5"/>
  <c r="BR642" i="5"/>
  <c r="BQ642" i="5"/>
  <c r="BP642" i="5"/>
  <c r="BO642" i="5"/>
  <c r="BN642" i="5"/>
  <c r="BM642" i="5"/>
  <c r="BL642" i="5"/>
  <c r="BK642" i="5"/>
  <c r="BJ642" i="5"/>
  <c r="BI642" i="5"/>
  <c r="BH642" i="5"/>
  <c r="BG642" i="5"/>
  <c r="BF642" i="5"/>
  <c r="BE642" i="5"/>
  <c r="BD642" i="5"/>
  <c r="BC642" i="5"/>
  <c r="BB642" i="5"/>
  <c r="BA642" i="5"/>
  <c r="AZ642" i="5"/>
  <c r="AY642" i="5"/>
  <c r="AX642" i="5"/>
  <c r="AW642" i="5"/>
  <c r="AV642" i="5"/>
  <c r="AU642" i="5"/>
  <c r="AT642" i="5"/>
  <c r="AS642" i="5"/>
  <c r="AR642" i="5"/>
  <c r="AQ642" i="5"/>
  <c r="AN642" i="5"/>
  <c r="AM642" i="5"/>
  <c r="AL642" i="5"/>
  <c r="AK642" i="5"/>
  <c r="AJ642" i="5"/>
  <c r="AI642" i="5"/>
  <c r="AD642" i="5"/>
  <c r="AC642" i="5"/>
  <c r="F642" i="5"/>
  <c r="E642" i="5"/>
  <c r="D642" i="5"/>
  <c r="C642" i="5"/>
  <c r="B642" i="5"/>
  <c r="A642" i="5"/>
  <c r="CQ641" i="5"/>
  <c r="CP641" i="5"/>
  <c r="CO641" i="5"/>
  <c r="CN641" i="5"/>
  <c r="CM641" i="5"/>
  <c r="CL641" i="5"/>
  <c r="CK641" i="5"/>
  <c r="CJ641" i="5"/>
  <c r="CI641" i="5"/>
  <c r="CH641" i="5"/>
  <c r="CG641" i="5"/>
  <c r="CF641" i="5"/>
  <c r="CE641" i="5"/>
  <c r="CD641" i="5"/>
  <c r="CC641" i="5"/>
  <c r="CB641" i="5"/>
  <c r="CA641" i="5"/>
  <c r="BZ641" i="5"/>
  <c r="BY641" i="5"/>
  <c r="BX641" i="5"/>
  <c r="BW641" i="5"/>
  <c r="BV641" i="5"/>
  <c r="BU641" i="5"/>
  <c r="BT641" i="5"/>
  <c r="BS641" i="5"/>
  <c r="BR641" i="5"/>
  <c r="BQ641" i="5"/>
  <c r="BP641" i="5"/>
  <c r="BO641" i="5"/>
  <c r="BN641" i="5"/>
  <c r="BM641" i="5"/>
  <c r="BL641" i="5"/>
  <c r="BK641" i="5"/>
  <c r="BJ641" i="5"/>
  <c r="BI641" i="5"/>
  <c r="BH641" i="5"/>
  <c r="BG641" i="5"/>
  <c r="BF641" i="5"/>
  <c r="BE641" i="5"/>
  <c r="BD641" i="5"/>
  <c r="BC641" i="5"/>
  <c r="BB641" i="5"/>
  <c r="BA641" i="5"/>
  <c r="AZ641" i="5"/>
  <c r="AY641" i="5"/>
  <c r="AX641" i="5"/>
  <c r="AW641" i="5"/>
  <c r="AV641" i="5"/>
  <c r="AU641" i="5"/>
  <c r="AT641" i="5"/>
  <c r="AS641" i="5"/>
  <c r="AR641" i="5"/>
  <c r="AQ641" i="5"/>
  <c r="AN641" i="5"/>
  <c r="AM641" i="5"/>
  <c r="AL641" i="5"/>
  <c r="AK641" i="5"/>
  <c r="AJ641" i="5"/>
  <c r="AI641" i="5"/>
  <c r="AD641" i="5"/>
  <c r="AC641" i="5"/>
  <c r="F641" i="5"/>
  <c r="E641" i="5"/>
  <c r="D641" i="5"/>
  <c r="C641" i="5"/>
  <c r="B641" i="5"/>
  <c r="A641" i="5"/>
  <c r="CQ640" i="5"/>
  <c r="CP640" i="5"/>
  <c r="CO640" i="5"/>
  <c r="CN640" i="5"/>
  <c r="CM640" i="5"/>
  <c r="CL640" i="5"/>
  <c r="CK640" i="5"/>
  <c r="CJ640" i="5"/>
  <c r="CI640" i="5"/>
  <c r="CH640" i="5"/>
  <c r="CG640" i="5"/>
  <c r="CF640" i="5"/>
  <c r="CE640" i="5"/>
  <c r="CD640" i="5"/>
  <c r="CC640" i="5"/>
  <c r="CB640" i="5"/>
  <c r="CA640" i="5"/>
  <c r="BZ640" i="5"/>
  <c r="BY640" i="5"/>
  <c r="BX640" i="5"/>
  <c r="BW640" i="5"/>
  <c r="BV640" i="5"/>
  <c r="BU640" i="5"/>
  <c r="BT640" i="5"/>
  <c r="BS640" i="5"/>
  <c r="BR640" i="5"/>
  <c r="BQ640" i="5"/>
  <c r="BP640" i="5"/>
  <c r="BO640" i="5"/>
  <c r="BN640" i="5"/>
  <c r="BM640" i="5"/>
  <c r="BL640" i="5"/>
  <c r="BK640" i="5"/>
  <c r="BJ640" i="5"/>
  <c r="BI640" i="5"/>
  <c r="BH640" i="5"/>
  <c r="BG640" i="5"/>
  <c r="BF640" i="5"/>
  <c r="BE640" i="5"/>
  <c r="BD640" i="5"/>
  <c r="BC640" i="5"/>
  <c r="BB640" i="5"/>
  <c r="BA640" i="5"/>
  <c r="AZ640" i="5"/>
  <c r="AY640" i="5"/>
  <c r="AX640" i="5"/>
  <c r="AW640" i="5"/>
  <c r="AV640" i="5"/>
  <c r="AU640" i="5"/>
  <c r="AT640" i="5"/>
  <c r="AS640" i="5"/>
  <c r="AR640" i="5"/>
  <c r="AQ640" i="5"/>
  <c r="AN640" i="5"/>
  <c r="AM640" i="5"/>
  <c r="AL640" i="5"/>
  <c r="AK640" i="5"/>
  <c r="AJ640" i="5"/>
  <c r="AI640" i="5"/>
  <c r="AD640" i="5"/>
  <c r="AC640" i="5"/>
  <c r="F640" i="5"/>
  <c r="E640" i="5"/>
  <c r="D640" i="5"/>
  <c r="C640" i="5"/>
  <c r="B640" i="5"/>
  <c r="A640" i="5"/>
  <c r="CQ639" i="5"/>
  <c r="CP639" i="5"/>
  <c r="CO639" i="5"/>
  <c r="CN639" i="5"/>
  <c r="CM639" i="5"/>
  <c r="CL639" i="5"/>
  <c r="CK639" i="5"/>
  <c r="CJ639" i="5"/>
  <c r="CI639" i="5"/>
  <c r="CH639" i="5"/>
  <c r="CG639" i="5"/>
  <c r="CF639" i="5"/>
  <c r="CE639" i="5"/>
  <c r="CD639" i="5"/>
  <c r="CC639" i="5"/>
  <c r="CB639" i="5"/>
  <c r="CA639" i="5"/>
  <c r="BZ639" i="5"/>
  <c r="BY639" i="5"/>
  <c r="BX639" i="5"/>
  <c r="BW639" i="5"/>
  <c r="BV639" i="5"/>
  <c r="BU639" i="5"/>
  <c r="BT639" i="5"/>
  <c r="BS639" i="5"/>
  <c r="BR639" i="5"/>
  <c r="BQ639" i="5"/>
  <c r="BP639" i="5"/>
  <c r="BO639" i="5"/>
  <c r="BN639" i="5"/>
  <c r="BM639" i="5"/>
  <c r="BL639" i="5"/>
  <c r="BK639" i="5"/>
  <c r="BJ639" i="5"/>
  <c r="BI639" i="5"/>
  <c r="BH639" i="5"/>
  <c r="BG639" i="5"/>
  <c r="BF639" i="5"/>
  <c r="BE639" i="5"/>
  <c r="BD639" i="5"/>
  <c r="BC639" i="5"/>
  <c r="BB639" i="5"/>
  <c r="BA639" i="5"/>
  <c r="AZ639" i="5"/>
  <c r="AY639" i="5"/>
  <c r="AX639" i="5"/>
  <c r="AW639" i="5"/>
  <c r="AV639" i="5"/>
  <c r="AU639" i="5"/>
  <c r="AT639" i="5"/>
  <c r="AS639" i="5"/>
  <c r="AR639" i="5"/>
  <c r="AQ639" i="5"/>
  <c r="AN639" i="5"/>
  <c r="AM639" i="5"/>
  <c r="AL639" i="5"/>
  <c r="AK639" i="5"/>
  <c r="AJ639" i="5"/>
  <c r="AI639" i="5"/>
  <c r="AD639" i="5"/>
  <c r="AC639" i="5"/>
  <c r="F639" i="5"/>
  <c r="E639" i="5"/>
  <c r="D639" i="5"/>
  <c r="C639" i="5"/>
  <c r="B639" i="5"/>
  <c r="A639" i="5"/>
  <c r="CQ638" i="5"/>
  <c r="CP638" i="5"/>
  <c r="CO638" i="5"/>
  <c r="CN638" i="5"/>
  <c r="CM638" i="5"/>
  <c r="CL638" i="5"/>
  <c r="CK638" i="5"/>
  <c r="CJ638" i="5"/>
  <c r="CI638" i="5"/>
  <c r="CH638" i="5"/>
  <c r="CG638" i="5"/>
  <c r="CF638" i="5"/>
  <c r="CE638" i="5"/>
  <c r="CD638" i="5"/>
  <c r="CC638" i="5"/>
  <c r="CB638" i="5"/>
  <c r="CA638" i="5"/>
  <c r="BZ638" i="5"/>
  <c r="BY638" i="5"/>
  <c r="BX638" i="5"/>
  <c r="BW638" i="5"/>
  <c r="BV638" i="5"/>
  <c r="BU638" i="5"/>
  <c r="BT638" i="5"/>
  <c r="BS638" i="5"/>
  <c r="BR638" i="5"/>
  <c r="BQ638" i="5"/>
  <c r="BP638" i="5"/>
  <c r="BO638" i="5"/>
  <c r="BN638" i="5"/>
  <c r="BM638" i="5"/>
  <c r="BL638" i="5"/>
  <c r="BK638" i="5"/>
  <c r="BJ638" i="5"/>
  <c r="BI638" i="5"/>
  <c r="BH638" i="5"/>
  <c r="BG638" i="5"/>
  <c r="BF638" i="5"/>
  <c r="BE638" i="5"/>
  <c r="BD638" i="5"/>
  <c r="BC638" i="5"/>
  <c r="BB638" i="5"/>
  <c r="BA638" i="5"/>
  <c r="AZ638" i="5"/>
  <c r="AY638" i="5"/>
  <c r="AX638" i="5"/>
  <c r="AW638" i="5"/>
  <c r="AV638" i="5"/>
  <c r="AU638" i="5"/>
  <c r="AT638" i="5"/>
  <c r="AS638" i="5"/>
  <c r="AR638" i="5"/>
  <c r="AQ638" i="5"/>
  <c r="AN638" i="5"/>
  <c r="AM638" i="5"/>
  <c r="AL638" i="5"/>
  <c r="AK638" i="5"/>
  <c r="AJ638" i="5"/>
  <c r="AI638" i="5"/>
  <c r="AD638" i="5"/>
  <c r="AC638" i="5"/>
  <c r="F638" i="5"/>
  <c r="E638" i="5"/>
  <c r="D638" i="5"/>
  <c r="C638" i="5"/>
  <c r="B638" i="5"/>
  <c r="A638" i="5"/>
  <c r="CQ637" i="5"/>
  <c r="CP637" i="5"/>
  <c r="CO637" i="5"/>
  <c r="CN637" i="5"/>
  <c r="CM637" i="5"/>
  <c r="CL637" i="5"/>
  <c r="CK637" i="5"/>
  <c r="CJ637" i="5"/>
  <c r="CI637" i="5"/>
  <c r="CH637" i="5"/>
  <c r="CG637" i="5"/>
  <c r="CF637" i="5"/>
  <c r="CE637" i="5"/>
  <c r="CD637" i="5"/>
  <c r="CC637" i="5"/>
  <c r="CB637" i="5"/>
  <c r="CA637" i="5"/>
  <c r="BZ637" i="5"/>
  <c r="BY637" i="5"/>
  <c r="BX637" i="5"/>
  <c r="BW637" i="5"/>
  <c r="BV637" i="5"/>
  <c r="BU637" i="5"/>
  <c r="BT637" i="5"/>
  <c r="BS637" i="5"/>
  <c r="BR637" i="5"/>
  <c r="BQ637" i="5"/>
  <c r="BP637" i="5"/>
  <c r="BO637" i="5"/>
  <c r="BN637" i="5"/>
  <c r="BM637" i="5"/>
  <c r="BL637" i="5"/>
  <c r="BK637" i="5"/>
  <c r="BJ637" i="5"/>
  <c r="BI637" i="5"/>
  <c r="BH637" i="5"/>
  <c r="BG637" i="5"/>
  <c r="BF637" i="5"/>
  <c r="BE637" i="5"/>
  <c r="BD637" i="5"/>
  <c r="BC637" i="5"/>
  <c r="BB637" i="5"/>
  <c r="BA637" i="5"/>
  <c r="AZ637" i="5"/>
  <c r="AY637" i="5"/>
  <c r="AX637" i="5"/>
  <c r="AW637" i="5"/>
  <c r="AV637" i="5"/>
  <c r="AU637" i="5"/>
  <c r="AT637" i="5"/>
  <c r="AS637" i="5"/>
  <c r="AR637" i="5"/>
  <c r="AQ637" i="5"/>
  <c r="AN637" i="5"/>
  <c r="AM637" i="5"/>
  <c r="AL637" i="5"/>
  <c r="AK637" i="5"/>
  <c r="AJ637" i="5"/>
  <c r="AI637" i="5"/>
  <c r="AD637" i="5"/>
  <c r="AC637" i="5"/>
  <c r="F637" i="5"/>
  <c r="E637" i="5"/>
  <c r="D637" i="5"/>
  <c r="C637" i="5"/>
  <c r="B637" i="5"/>
  <c r="A637" i="5"/>
  <c r="CQ636" i="5"/>
  <c r="CP636" i="5"/>
  <c r="CO636" i="5"/>
  <c r="CN636" i="5"/>
  <c r="CM636" i="5"/>
  <c r="CL636" i="5"/>
  <c r="CK636" i="5"/>
  <c r="CJ636" i="5"/>
  <c r="CI636" i="5"/>
  <c r="CH636" i="5"/>
  <c r="CG636" i="5"/>
  <c r="CF636" i="5"/>
  <c r="CE636" i="5"/>
  <c r="CD636" i="5"/>
  <c r="CC636" i="5"/>
  <c r="CB636" i="5"/>
  <c r="CA636" i="5"/>
  <c r="BZ636" i="5"/>
  <c r="BY636" i="5"/>
  <c r="BX636" i="5"/>
  <c r="BW636" i="5"/>
  <c r="BV636" i="5"/>
  <c r="BU636" i="5"/>
  <c r="BT636" i="5"/>
  <c r="BS636" i="5"/>
  <c r="BR636" i="5"/>
  <c r="BQ636" i="5"/>
  <c r="BP636" i="5"/>
  <c r="BO636" i="5"/>
  <c r="BN636" i="5"/>
  <c r="BM636" i="5"/>
  <c r="BL636" i="5"/>
  <c r="BK636" i="5"/>
  <c r="BJ636" i="5"/>
  <c r="BI636" i="5"/>
  <c r="BH636" i="5"/>
  <c r="BG636" i="5"/>
  <c r="BF636" i="5"/>
  <c r="BE636" i="5"/>
  <c r="BD636" i="5"/>
  <c r="BC636" i="5"/>
  <c r="BB636" i="5"/>
  <c r="BA636" i="5"/>
  <c r="AZ636" i="5"/>
  <c r="AY636" i="5"/>
  <c r="AX636" i="5"/>
  <c r="AW636" i="5"/>
  <c r="AV636" i="5"/>
  <c r="AU636" i="5"/>
  <c r="AT636" i="5"/>
  <c r="AS636" i="5"/>
  <c r="AR636" i="5"/>
  <c r="AH636" i="5"/>
  <c r="AG636" i="5"/>
  <c r="AF636" i="5"/>
  <c r="AE636" i="5"/>
  <c r="X636" i="5"/>
  <c r="W636" i="5"/>
  <c r="F636" i="5"/>
  <c r="E636" i="5"/>
  <c r="D636" i="5"/>
  <c r="C636" i="5"/>
  <c r="AP636" i="5" s="1"/>
  <c r="B636" i="5"/>
  <c r="A636" i="5"/>
  <c r="CQ635" i="5"/>
  <c r="CP635" i="5"/>
  <c r="CO635" i="5"/>
  <c r="CN635" i="5"/>
  <c r="CM635" i="5"/>
  <c r="CL635" i="5"/>
  <c r="CK635" i="5"/>
  <c r="CJ635" i="5"/>
  <c r="CI635" i="5"/>
  <c r="CH635" i="5"/>
  <c r="CG635" i="5"/>
  <c r="CF635" i="5"/>
  <c r="CE635" i="5"/>
  <c r="CD635" i="5"/>
  <c r="CC635" i="5"/>
  <c r="CB635" i="5"/>
  <c r="CA635" i="5"/>
  <c r="BZ635" i="5"/>
  <c r="BY635" i="5"/>
  <c r="BX635" i="5"/>
  <c r="BW635" i="5"/>
  <c r="BV635" i="5"/>
  <c r="BU635" i="5"/>
  <c r="BT635" i="5"/>
  <c r="BS635" i="5"/>
  <c r="BR635" i="5"/>
  <c r="BQ635" i="5"/>
  <c r="BP635" i="5"/>
  <c r="BO635" i="5"/>
  <c r="BN635" i="5"/>
  <c r="BM635" i="5"/>
  <c r="BL635" i="5"/>
  <c r="BK635" i="5"/>
  <c r="BJ635" i="5"/>
  <c r="BI635" i="5"/>
  <c r="BH635" i="5"/>
  <c r="BG635" i="5"/>
  <c r="BF635" i="5"/>
  <c r="BE635" i="5"/>
  <c r="BD635" i="5"/>
  <c r="BC635" i="5"/>
  <c r="BB635" i="5"/>
  <c r="BA635" i="5"/>
  <c r="AZ635" i="5"/>
  <c r="AY635" i="5"/>
  <c r="AX635" i="5"/>
  <c r="AW635" i="5"/>
  <c r="AV635" i="5"/>
  <c r="AU635" i="5"/>
  <c r="AT635" i="5"/>
  <c r="AS635" i="5"/>
  <c r="AR635" i="5"/>
  <c r="AH635" i="5"/>
  <c r="AG635" i="5"/>
  <c r="AF635" i="5"/>
  <c r="AE635" i="5"/>
  <c r="X635" i="5"/>
  <c r="W635" i="5"/>
  <c r="F635" i="5"/>
  <c r="E635" i="5"/>
  <c r="D635" i="5"/>
  <c r="C635" i="5"/>
  <c r="AP635" i="5" s="1"/>
  <c r="B635" i="5"/>
  <c r="A635" i="5"/>
  <c r="CQ634" i="5"/>
  <c r="CP634" i="5"/>
  <c r="CO634" i="5"/>
  <c r="CN634" i="5"/>
  <c r="CM634" i="5"/>
  <c r="CL634" i="5"/>
  <c r="CK634" i="5"/>
  <c r="CJ634" i="5"/>
  <c r="CI634" i="5"/>
  <c r="CH634" i="5"/>
  <c r="CG634" i="5"/>
  <c r="CF634" i="5"/>
  <c r="CE634" i="5"/>
  <c r="CD634" i="5"/>
  <c r="CC634" i="5"/>
  <c r="CB634" i="5"/>
  <c r="CA634" i="5"/>
  <c r="BZ634" i="5"/>
  <c r="BY634" i="5"/>
  <c r="BX634" i="5"/>
  <c r="BW634" i="5"/>
  <c r="BV634" i="5"/>
  <c r="BU634" i="5"/>
  <c r="BT634" i="5"/>
  <c r="BS634" i="5"/>
  <c r="BR634" i="5"/>
  <c r="BQ634" i="5"/>
  <c r="BP634" i="5"/>
  <c r="BO634" i="5"/>
  <c r="BN634" i="5"/>
  <c r="BM634" i="5"/>
  <c r="BL634" i="5"/>
  <c r="BK634" i="5"/>
  <c r="BJ634" i="5"/>
  <c r="BI634" i="5"/>
  <c r="BH634" i="5"/>
  <c r="BG634" i="5"/>
  <c r="BF634" i="5"/>
  <c r="BE634" i="5"/>
  <c r="BD634" i="5"/>
  <c r="BC634" i="5"/>
  <c r="BB634" i="5"/>
  <c r="BA634" i="5"/>
  <c r="AZ634" i="5"/>
  <c r="AY634" i="5"/>
  <c r="AX634" i="5"/>
  <c r="AW634" i="5"/>
  <c r="AV634" i="5"/>
  <c r="AU634" i="5"/>
  <c r="AT634" i="5"/>
  <c r="AS634" i="5"/>
  <c r="AR634" i="5"/>
  <c r="AH634" i="5"/>
  <c r="AG634" i="5"/>
  <c r="AF634" i="5"/>
  <c r="AE634" i="5"/>
  <c r="X634" i="5"/>
  <c r="W634" i="5"/>
  <c r="F634" i="5"/>
  <c r="E634" i="5"/>
  <c r="D634" i="5"/>
  <c r="C634" i="5"/>
  <c r="AP634" i="5" s="1"/>
  <c r="B634" i="5"/>
  <c r="A634" i="5"/>
  <c r="CQ633" i="5"/>
  <c r="CP633" i="5"/>
  <c r="CO633" i="5"/>
  <c r="CN633" i="5"/>
  <c r="CM633" i="5"/>
  <c r="CL633" i="5"/>
  <c r="CK633" i="5"/>
  <c r="CJ633" i="5"/>
  <c r="CI633" i="5"/>
  <c r="CH633" i="5"/>
  <c r="CG633" i="5"/>
  <c r="CF633" i="5"/>
  <c r="CE633" i="5"/>
  <c r="CD633" i="5"/>
  <c r="CC633" i="5"/>
  <c r="CB633" i="5"/>
  <c r="CA633" i="5"/>
  <c r="BZ633" i="5"/>
  <c r="BY633" i="5"/>
  <c r="BX633" i="5"/>
  <c r="BW633" i="5"/>
  <c r="BV633" i="5"/>
  <c r="BU633" i="5"/>
  <c r="BT633" i="5"/>
  <c r="BS633" i="5"/>
  <c r="BR633" i="5"/>
  <c r="BQ633" i="5"/>
  <c r="BP633" i="5"/>
  <c r="BO633" i="5"/>
  <c r="BN633" i="5"/>
  <c r="BM633" i="5"/>
  <c r="BL633" i="5"/>
  <c r="BK633" i="5"/>
  <c r="BJ633" i="5"/>
  <c r="BI633" i="5"/>
  <c r="BH633" i="5"/>
  <c r="BG633" i="5"/>
  <c r="BF633" i="5"/>
  <c r="BE633" i="5"/>
  <c r="BD633" i="5"/>
  <c r="BC633" i="5"/>
  <c r="BB633" i="5"/>
  <c r="BA633" i="5"/>
  <c r="AZ633" i="5"/>
  <c r="AY633" i="5"/>
  <c r="AX633" i="5"/>
  <c r="AW633" i="5"/>
  <c r="AV633" i="5"/>
  <c r="AU633" i="5"/>
  <c r="AT633" i="5"/>
  <c r="AS633" i="5"/>
  <c r="AR633" i="5"/>
  <c r="AH633" i="5"/>
  <c r="AG633" i="5"/>
  <c r="AF633" i="5"/>
  <c r="AE633" i="5"/>
  <c r="X633" i="5"/>
  <c r="W633" i="5"/>
  <c r="F633" i="5"/>
  <c r="E633" i="5"/>
  <c r="D633" i="5"/>
  <c r="C633" i="5"/>
  <c r="AP633" i="5" s="1"/>
  <c r="B633" i="5"/>
  <c r="A633" i="5"/>
  <c r="CQ632" i="5"/>
  <c r="CP632" i="5"/>
  <c r="CO632" i="5"/>
  <c r="CN632" i="5"/>
  <c r="CM632" i="5"/>
  <c r="CL632" i="5"/>
  <c r="CK632" i="5"/>
  <c r="CJ632" i="5"/>
  <c r="CI632" i="5"/>
  <c r="CH632" i="5"/>
  <c r="CG632" i="5"/>
  <c r="CF632" i="5"/>
  <c r="CE632" i="5"/>
  <c r="CD632" i="5"/>
  <c r="CC632" i="5"/>
  <c r="CB632" i="5"/>
  <c r="CA632" i="5"/>
  <c r="BZ632" i="5"/>
  <c r="BY632" i="5"/>
  <c r="BX632" i="5"/>
  <c r="BW632" i="5"/>
  <c r="BV632" i="5"/>
  <c r="BU632" i="5"/>
  <c r="BT632" i="5"/>
  <c r="BS632" i="5"/>
  <c r="BR632" i="5"/>
  <c r="BQ632" i="5"/>
  <c r="BP632" i="5"/>
  <c r="BO632" i="5"/>
  <c r="BN632" i="5"/>
  <c r="BM632" i="5"/>
  <c r="BL632" i="5"/>
  <c r="BK632" i="5"/>
  <c r="BJ632" i="5"/>
  <c r="BI632" i="5"/>
  <c r="BH632" i="5"/>
  <c r="BG632" i="5"/>
  <c r="BF632" i="5"/>
  <c r="BE632" i="5"/>
  <c r="BD632" i="5"/>
  <c r="BC632" i="5"/>
  <c r="BB632" i="5"/>
  <c r="BA632" i="5"/>
  <c r="AZ632" i="5"/>
  <c r="AY632" i="5"/>
  <c r="AX632" i="5"/>
  <c r="AW632" i="5"/>
  <c r="AV632" i="5"/>
  <c r="AU632" i="5"/>
  <c r="AT632" i="5"/>
  <c r="AS632" i="5"/>
  <c r="AR632" i="5"/>
  <c r="AH632" i="5"/>
  <c r="AG632" i="5"/>
  <c r="AF632" i="5"/>
  <c r="AE632" i="5"/>
  <c r="X632" i="5"/>
  <c r="W632" i="5"/>
  <c r="F632" i="5"/>
  <c r="E632" i="5"/>
  <c r="D632" i="5"/>
  <c r="C632" i="5"/>
  <c r="AP632" i="5" s="1"/>
  <c r="B632" i="5"/>
  <c r="A632" i="5"/>
  <c r="CQ631" i="5"/>
  <c r="CP631" i="5"/>
  <c r="CO631" i="5"/>
  <c r="CN631" i="5"/>
  <c r="CM631" i="5"/>
  <c r="CL631" i="5"/>
  <c r="CK631" i="5"/>
  <c r="CJ631" i="5"/>
  <c r="CI631" i="5"/>
  <c r="CH631" i="5"/>
  <c r="CG631" i="5"/>
  <c r="CF631" i="5"/>
  <c r="CE631" i="5"/>
  <c r="CD631" i="5"/>
  <c r="CC631" i="5"/>
  <c r="CB631" i="5"/>
  <c r="CA631" i="5"/>
  <c r="BZ631" i="5"/>
  <c r="BY631" i="5"/>
  <c r="BX631" i="5"/>
  <c r="BW631" i="5"/>
  <c r="BV631" i="5"/>
  <c r="BU631" i="5"/>
  <c r="BT631" i="5"/>
  <c r="BS631" i="5"/>
  <c r="BR631" i="5"/>
  <c r="BQ631" i="5"/>
  <c r="BP631" i="5"/>
  <c r="BO631" i="5"/>
  <c r="BN631" i="5"/>
  <c r="BM631" i="5"/>
  <c r="BL631" i="5"/>
  <c r="BK631" i="5"/>
  <c r="BJ631" i="5"/>
  <c r="BI631" i="5"/>
  <c r="BH631" i="5"/>
  <c r="BG631" i="5"/>
  <c r="BF631" i="5"/>
  <c r="BE631" i="5"/>
  <c r="BD631" i="5"/>
  <c r="BC631" i="5"/>
  <c r="BB631" i="5"/>
  <c r="BA631" i="5"/>
  <c r="AZ631" i="5"/>
  <c r="AY631" i="5"/>
  <c r="AX631" i="5"/>
  <c r="AW631" i="5"/>
  <c r="AV631" i="5"/>
  <c r="AU631" i="5"/>
  <c r="AT631" i="5"/>
  <c r="AS631" i="5"/>
  <c r="AR631" i="5"/>
  <c r="AH631" i="5"/>
  <c r="AG631" i="5"/>
  <c r="AF631" i="5"/>
  <c r="AE631" i="5"/>
  <c r="X631" i="5"/>
  <c r="W631" i="5"/>
  <c r="F631" i="5"/>
  <c r="E631" i="5"/>
  <c r="D631" i="5"/>
  <c r="C631" i="5"/>
  <c r="AP631" i="5" s="1"/>
  <c r="B631" i="5"/>
  <c r="A631" i="5"/>
  <c r="CQ630" i="5"/>
  <c r="CP630" i="5"/>
  <c r="CO630" i="5"/>
  <c r="CN630" i="5"/>
  <c r="CM630" i="5"/>
  <c r="CL630" i="5"/>
  <c r="CK630" i="5"/>
  <c r="CJ630" i="5"/>
  <c r="CI630" i="5"/>
  <c r="CH630" i="5"/>
  <c r="CG630" i="5"/>
  <c r="CF630" i="5"/>
  <c r="CE630" i="5"/>
  <c r="CD630" i="5"/>
  <c r="CC630" i="5"/>
  <c r="CB630" i="5"/>
  <c r="CA630" i="5"/>
  <c r="BZ630" i="5"/>
  <c r="BY630" i="5"/>
  <c r="BX630" i="5"/>
  <c r="BW630" i="5"/>
  <c r="BV630" i="5"/>
  <c r="BU630" i="5"/>
  <c r="BT630" i="5"/>
  <c r="BS630" i="5"/>
  <c r="BR630" i="5"/>
  <c r="BQ630" i="5"/>
  <c r="BP630" i="5"/>
  <c r="BO630" i="5"/>
  <c r="BN630" i="5"/>
  <c r="BM630" i="5"/>
  <c r="BL630" i="5"/>
  <c r="BK630" i="5"/>
  <c r="BJ630" i="5"/>
  <c r="BI630" i="5"/>
  <c r="BH630" i="5"/>
  <c r="BG630" i="5"/>
  <c r="BF630" i="5"/>
  <c r="BE630" i="5"/>
  <c r="BD630" i="5"/>
  <c r="BC630" i="5"/>
  <c r="BB630" i="5"/>
  <c r="BA630" i="5"/>
  <c r="AZ630" i="5"/>
  <c r="AY630" i="5"/>
  <c r="AX630" i="5"/>
  <c r="AW630" i="5"/>
  <c r="AV630" i="5"/>
  <c r="AU630" i="5"/>
  <c r="AT630" i="5"/>
  <c r="AS630" i="5"/>
  <c r="AR630" i="5"/>
  <c r="AH630" i="5"/>
  <c r="AG630" i="5"/>
  <c r="AF630" i="5"/>
  <c r="AE630" i="5"/>
  <c r="X630" i="5"/>
  <c r="W630" i="5"/>
  <c r="F630" i="5"/>
  <c r="E630" i="5"/>
  <c r="D630" i="5"/>
  <c r="C630" i="5"/>
  <c r="AP630" i="5" s="1"/>
  <c r="B630" i="5"/>
  <c r="A630" i="5"/>
  <c r="CQ629" i="5"/>
  <c r="CP629" i="5"/>
  <c r="CO629" i="5"/>
  <c r="CN629" i="5"/>
  <c r="CM629" i="5"/>
  <c r="CL629" i="5"/>
  <c r="CK629" i="5"/>
  <c r="CJ629" i="5"/>
  <c r="CI629" i="5"/>
  <c r="CH629" i="5"/>
  <c r="CG629" i="5"/>
  <c r="CF629" i="5"/>
  <c r="CE629" i="5"/>
  <c r="CD629" i="5"/>
  <c r="CC629" i="5"/>
  <c r="CB629" i="5"/>
  <c r="CA629" i="5"/>
  <c r="BZ629" i="5"/>
  <c r="BY629" i="5"/>
  <c r="BX629" i="5"/>
  <c r="BW629" i="5"/>
  <c r="BV629" i="5"/>
  <c r="BU629" i="5"/>
  <c r="BT629" i="5"/>
  <c r="BS629" i="5"/>
  <c r="BR629" i="5"/>
  <c r="BQ629" i="5"/>
  <c r="BP629" i="5"/>
  <c r="BO629" i="5"/>
  <c r="BN629" i="5"/>
  <c r="BM629" i="5"/>
  <c r="BL629" i="5"/>
  <c r="BK629" i="5"/>
  <c r="BJ629" i="5"/>
  <c r="BI629" i="5"/>
  <c r="BH629" i="5"/>
  <c r="BG629" i="5"/>
  <c r="BF629" i="5"/>
  <c r="BE629" i="5"/>
  <c r="BD629" i="5"/>
  <c r="BC629" i="5"/>
  <c r="BB629" i="5"/>
  <c r="BA629" i="5"/>
  <c r="AZ629" i="5"/>
  <c r="AY629" i="5"/>
  <c r="AX629" i="5"/>
  <c r="AW629" i="5"/>
  <c r="AV629" i="5"/>
  <c r="AU629" i="5"/>
  <c r="AT629" i="5"/>
  <c r="AS629" i="5"/>
  <c r="AR629" i="5"/>
  <c r="AH629" i="5"/>
  <c r="AG629" i="5"/>
  <c r="AF629" i="5"/>
  <c r="AE629" i="5"/>
  <c r="X629" i="5"/>
  <c r="W629" i="5"/>
  <c r="F629" i="5"/>
  <c r="E629" i="5"/>
  <c r="D629" i="5"/>
  <c r="C629" i="5"/>
  <c r="AP629" i="5" s="1"/>
  <c r="B629" i="5"/>
  <c r="A629" i="5"/>
  <c r="CQ628" i="5"/>
  <c r="CP628" i="5"/>
  <c r="CO628" i="5"/>
  <c r="CN628" i="5"/>
  <c r="CM628" i="5"/>
  <c r="CL628" i="5"/>
  <c r="CK628" i="5"/>
  <c r="CJ628" i="5"/>
  <c r="CI628" i="5"/>
  <c r="CH628" i="5"/>
  <c r="CG628" i="5"/>
  <c r="CF628" i="5"/>
  <c r="CE628" i="5"/>
  <c r="CD628" i="5"/>
  <c r="CC628" i="5"/>
  <c r="CB628" i="5"/>
  <c r="CA628" i="5"/>
  <c r="BZ628" i="5"/>
  <c r="BY628" i="5"/>
  <c r="BX628" i="5"/>
  <c r="BW628" i="5"/>
  <c r="BV628" i="5"/>
  <c r="BU628" i="5"/>
  <c r="BT628" i="5"/>
  <c r="BS628" i="5"/>
  <c r="BR628" i="5"/>
  <c r="BQ628" i="5"/>
  <c r="BP628" i="5"/>
  <c r="BO628" i="5"/>
  <c r="BN628" i="5"/>
  <c r="BM628" i="5"/>
  <c r="BL628" i="5"/>
  <c r="BK628" i="5"/>
  <c r="BJ628" i="5"/>
  <c r="BI628" i="5"/>
  <c r="BH628" i="5"/>
  <c r="BG628" i="5"/>
  <c r="BF628" i="5"/>
  <c r="BE628" i="5"/>
  <c r="BD628" i="5"/>
  <c r="BC628" i="5"/>
  <c r="BB628" i="5"/>
  <c r="BA628" i="5"/>
  <c r="AZ628" i="5"/>
  <c r="AY628" i="5"/>
  <c r="AX628" i="5"/>
  <c r="AW628" i="5"/>
  <c r="AV628" i="5"/>
  <c r="AU628" i="5"/>
  <c r="AT628" i="5"/>
  <c r="AS628" i="5"/>
  <c r="AR628" i="5"/>
  <c r="AH628" i="5"/>
  <c r="AG628" i="5"/>
  <c r="AF628" i="5"/>
  <c r="AE628" i="5"/>
  <c r="X628" i="5"/>
  <c r="W628" i="5"/>
  <c r="F628" i="5"/>
  <c r="E628" i="5"/>
  <c r="D628" i="5"/>
  <c r="C628" i="5"/>
  <c r="AP628" i="5" s="1"/>
  <c r="B628" i="5"/>
  <c r="A628" i="5"/>
  <c r="CQ627" i="5"/>
  <c r="CP627" i="5"/>
  <c r="CO627" i="5"/>
  <c r="CN627" i="5"/>
  <c r="CM627" i="5"/>
  <c r="CL627" i="5"/>
  <c r="CK627" i="5"/>
  <c r="CJ627" i="5"/>
  <c r="CI627" i="5"/>
  <c r="CH627" i="5"/>
  <c r="CG627" i="5"/>
  <c r="CF627" i="5"/>
  <c r="CE627" i="5"/>
  <c r="CD627" i="5"/>
  <c r="CC627" i="5"/>
  <c r="CB627" i="5"/>
  <c r="CA627" i="5"/>
  <c r="BZ627" i="5"/>
  <c r="BY627" i="5"/>
  <c r="BX627" i="5"/>
  <c r="BW627" i="5"/>
  <c r="BV627" i="5"/>
  <c r="BU627" i="5"/>
  <c r="BT627" i="5"/>
  <c r="BS627" i="5"/>
  <c r="BR627" i="5"/>
  <c r="BQ627" i="5"/>
  <c r="BP627" i="5"/>
  <c r="BO627" i="5"/>
  <c r="BN627" i="5"/>
  <c r="BM627" i="5"/>
  <c r="BL627" i="5"/>
  <c r="BK627" i="5"/>
  <c r="BJ627" i="5"/>
  <c r="BI627" i="5"/>
  <c r="BH627" i="5"/>
  <c r="BG627" i="5"/>
  <c r="BF627" i="5"/>
  <c r="BE627" i="5"/>
  <c r="BD627" i="5"/>
  <c r="BC627" i="5"/>
  <c r="BB627" i="5"/>
  <c r="BA627" i="5"/>
  <c r="AZ627" i="5"/>
  <c r="AY627" i="5"/>
  <c r="AX627" i="5"/>
  <c r="AW627" i="5"/>
  <c r="AV627" i="5"/>
  <c r="AU627" i="5"/>
  <c r="AT627" i="5"/>
  <c r="AS627" i="5"/>
  <c r="AR627" i="5"/>
  <c r="AH627" i="5"/>
  <c r="AG627" i="5"/>
  <c r="AF627" i="5"/>
  <c r="AE627" i="5"/>
  <c r="X627" i="5"/>
  <c r="W627" i="5"/>
  <c r="F627" i="5"/>
  <c r="E627" i="5"/>
  <c r="D627" i="5"/>
  <c r="C627" i="5"/>
  <c r="AP627" i="5" s="1"/>
  <c r="B627" i="5"/>
  <c r="A627" i="5"/>
  <c r="CQ626" i="5"/>
  <c r="CP626" i="5"/>
  <c r="CO626" i="5"/>
  <c r="CN626" i="5"/>
  <c r="CM626" i="5"/>
  <c r="CL626" i="5"/>
  <c r="CK626" i="5"/>
  <c r="CJ626" i="5"/>
  <c r="CI626" i="5"/>
  <c r="CH626" i="5"/>
  <c r="CG626" i="5"/>
  <c r="CF626" i="5"/>
  <c r="CE626" i="5"/>
  <c r="CD626" i="5"/>
  <c r="CC626" i="5"/>
  <c r="CB626" i="5"/>
  <c r="CA626" i="5"/>
  <c r="BZ626" i="5"/>
  <c r="BY626" i="5"/>
  <c r="BX626" i="5"/>
  <c r="BW626" i="5"/>
  <c r="BV626" i="5"/>
  <c r="BU626" i="5"/>
  <c r="BT626" i="5"/>
  <c r="BS626" i="5"/>
  <c r="BR626" i="5"/>
  <c r="BQ626" i="5"/>
  <c r="BP626" i="5"/>
  <c r="BO626" i="5"/>
  <c r="BN626" i="5"/>
  <c r="BM626" i="5"/>
  <c r="BL626" i="5"/>
  <c r="BK626" i="5"/>
  <c r="BJ626" i="5"/>
  <c r="BI626" i="5"/>
  <c r="BH626" i="5"/>
  <c r="BG626" i="5"/>
  <c r="BF626" i="5"/>
  <c r="BE626" i="5"/>
  <c r="BD626" i="5"/>
  <c r="BC626" i="5"/>
  <c r="BB626" i="5"/>
  <c r="BA626" i="5"/>
  <c r="AZ626" i="5"/>
  <c r="AY626" i="5"/>
  <c r="AX626" i="5"/>
  <c r="AW626" i="5"/>
  <c r="AV626" i="5"/>
  <c r="AU626" i="5"/>
  <c r="AT626" i="5"/>
  <c r="AS626" i="5"/>
  <c r="AR626" i="5"/>
  <c r="AH626" i="5"/>
  <c r="AG626" i="5"/>
  <c r="AF626" i="5"/>
  <c r="AE626" i="5"/>
  <c r="X626" i="5"/>
  <c r="W626" i="5"/>
  <c r="F626" i="5"/>
  <c r="E626" i="5"/>
  <c r="D626" i="5"/>
  <c r="C626" i="5"/>
  <c r="AP626" i="5" s="1"/>
  <c r="B626" i="5"/>
  <c r="A626" i="5"/>
  <c r="CQ625" i="5"/>
  <c r="CP625" i="5"/>
  <c r="CO625" i="5"/>
  <c r="CN625" i="5"/>
  <c r="CM625" i="5"/>
  <c r="CL625" i="5"/>
  <c r="CK625" i="5"/>
  <c r="CJ625" i="5"/>
  <c r="CI625" i="5"/>
  <c r="CH625" i="5"/>
  <c r="CG625" i="5"/>
  <c r="CF625" i="5"/>
  <c r="CE625" i="5"/>
  <c r="CD625" i="5"/>
  <c r="CC625" i="5"/>
  <c r="CB625" i="5"/>
  <c r="CA625" i="5"/>
  <c r="BZ625" i="5"/>
  <c r="BY625" i="5"/>
  <c r="BX625" i="5"/>
  <c r="BW625" i="5"/>
  <c r="BV625" i="5"/>
  <c r="BU625" i="5"/>
  <c r="BT625" i="5"/>
  <c r="BS625" i="5"/>
  <c r="BR625" i="5"/>
  <c r="BQ625" i="5"/>
  <c r="BP625" i="5"/>
  <c r="BO625" i="5"/>
  <c r="BN625" i="5"/>
  <c r="BM625" i="5"/>
  <c r="BL625" i="5"/>
  <c r="BK625" i="5"/>
  <c r="BJ625" i="5"/>
  <c r="BI625" i="5"/>
  <c r="BH625" i="5"/>
  <c r="BG625" i="5"/>
  <c r="BF625" i="5"/>
  <c r="BE625" i="5"/>
  <c r="BD625" i="5"/>
  <c r="BC625" i="5"/>
  <c r="BB625" i="5"/>
  <c r="BA625" i="5"/>
  <c r="AZ625" i="5"/>
  <c r="AY625" i="5"/>
  <c r="AX625" i="5"/>
  <c r="AW625" i="5"/>
  <c r="AV625" i="5"/>
  <c r="AU625" i="5"/>
  <c r="AT625" i="5"/>
  <c r="AS625" i="5"/>
  <c r="AR625" i="5"/>
  <c r="AH625" i="5"/>
  <c r="AG625" i="5"/>
  <c r="AF625" i="5"/>
  <c r="AE625" i="5"/>
  <c r="X625" i="5"/>
  <c r="W625" i="5"/>
  <c r="F625" i="5"/>
  <c r="E625" i="5"/>
  <c r="D625" i="5"/>
  <c r="C625" i="5"/>
  <c r="AP625" i="5" s="1"/>
  <c r="B625" i="5"/>
  <c r="A625" i="5"/>
  <c r="CQ624" i="5"/>
  <c r="CP624" i="5"/>
  <c r="CO624" i="5"/>
  <c r="CN624" i="5"/>
  <c r="CM624" i="5"/>
  <c r="CL624" i="5"/>
  <c r="CK624" i="5"/>
  <c r="CJ624" i="5"/>
  <c r="CI624" i="5"/>
  <c r="CH624" i="5"/>
  <c r="CG624" i="5"/>
  <c r="CF624" i="5"/>
  <c r="CE624" i="5"/>
  <c r="CD624" i="5"/>
  <c r="CC624" i="5"/>
  <c r="CB624" i="5"/>
  <c r="CA624" i="5"/>
  <c r="BZ624" i="5"/>
  <c r="BY624" i="5"/>
  <c r="BX624" i="5"/>
  <c r="BW624" i="5"/>
  <c r="BV624" i="5"/>
  <c r="BU624" i="5"/>
  <c r="BT624" i="5"/>
  <c r="BS624" i="5"/>
  <c r="BR624" i="5"/>
  <c r="BQ624" i="5"/>
  <c r="BP624" i="5"/>
  <c r="BO624" i="5"/>
  <c r="BN624" i="5"/>
  <c r="BM624" i="5"/>
  <c r="BL624" i="5"/>
  <c r="BK624" i="5"/>
  <c r="BJ624" i="5"/>
  <c r="BI624" i="5"/>
  <c r="BH624" i="5"/>
  <c r="BG624" i="5"/>
  <c r="BF624" i="5"/>
  <c r="BE624" i="5"/>
  <c r="BD624" i="5"/>
  <c r="BC624" i="5"/>
  <c r="BB624" i="5"/>
  <c r="BA624" i="5"/>
  <c r="AZ624" i="5"/>
  <c r="AY624" i="5"/>
  <c r="AX624" i="5"/>
  <c r="AW624" i="5"/>
  <c r="AV624" i="5"/>
  <c r="AU624" i="5"/>
  <c r="AT624" i="5"/>
  <c r="AS624" i="5"/>
  <c r="AR624" i="5"/>
  <c r="AH624" i="5"/>
  <c r="AG624" i="5"/>
  <c r="AF624" i="5"/>
  <c r="AE624" i="5"/>
  <c r="X624" i="5"/>
  <c r="W624" i="5"/>
  <c r="F624" i="5"/>
  <c r="E624" i="5"/>
  <c r="D624" i="5"/>
  <c r="C624" i="5"/>
  <c r="AP624" i="5" s="1"/>
  <c r="B624" i="5"/>
  <c r="A624" i="5"/>
  <c r="CQ623" i="5"/>
  <c r="CP623" i="5"/>
  <c r="CO623" i="5"/>
  <c r="CN623" i="5"/>
  <c r="CM623" i="5"/>
  <c r="CL623" i="5"/>
  <c r="CK623" i="5"/>
  <c r="CJ623" i="5"/>
  <c r="CI623" i="5"/>
  <c r="CH623" i="5"/>
  <c r="CG623" i="5"/>
  <c r="CF623" i="5"/>
  <c r="CE623" i="5"/>
  <c r="CD623" i="5"/>
  <c r="CC623" i="5"/>
  <c r="CB623" i="5"/>
  <c r="CA623" i="5"/>
  <c r="BZ623" i="5"/>
  <c r="BY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F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H623" i="5"/>
  <c r="AG623" i="5"/>
  <c r="AF623" i="5"/>
  <c r="AE623" i="5"/>
  <c r="X623" i="5"/>
  <c r="W623" i="5"/>
  <c r="F623" i="5"/>
  <c r="E623" i="5"/>
  <c r="D623" i="5"/>
  <c r="C623" i="5"/>
  <c r="AP623" i="5" s="1"/>
  <c r="B623" i="5"/>
  <c r="A623" i="5"/>
  <c r="CQ622" i="5"/>
  <c r="CP622" i="5"/>
  <c r="CO622" i="5"/>
  <c r="CN622" i="5"/>
  <c r="CM622" i="5"/>
  <c r="CL622" i="5"/>
  <c r="CK622" i="5"/>
  <c r="CJ622" i="5"/>
  <c r="CI622" i="5"/>
  <c r="CH622" i="5"/>
  <c r="CG622" i="5"/>
  <c r="CF622" i="5"/>
  <c r="CE622" i="5"/>
  <c r="CD622" i="5"/>
  <c r="CC622" i="5"/>
  <c r="CB622" i="5"/>
  <c r="CA622" i="5"/>
  <c r="BZ622" i="5"/>
  <c r="BY622" i="5"/>
  <c r="BX622" i="5"/>
  <c r="BW622" i="5"/>
  <c r="BV622" i="5"/>
  <c r="BU622" i="5"/>
  <c r="BT622" i="5"/>
  <c r="BS622" i="5"/>
  <c r="BR622" i="5"/>
  <c r="BQ622" i="5"/>
  <c r="BP622" i="5"/>
  <c r="BO622" i="5"/>
  <c r="BN622" i="5"/>
  <c r="BM622" i="5"/>
  <c r="BL622" i="5"/>
  <c r="BK622" i="5"/>
  <c r="BJ622" i="5"/>
  <c r="BI622" i="5"/>
  <c r="BH622" i="5"/>
  <c r="BG622" i="5"/>
  <c r="BF622" i="5"/>
  <c r="BE622" i="5"/>
  <c r="BD622" i="5"/>
  <c r="BC622" i="5"/>
  <c r="BB622" i="5"/>
  <c r="BA622" i="5"/>
  <c r="AZ622" i="5"/>
  <c r="AY622" i="5"/>
  <c r="AX622" i="5"/>
  <c r="AW622" i="5"/>
  <c r="AV622" i="5"/>
  <c r="AU622" i="5"/>
  <c r="AT622" i="5"/>
  <c r="AS622" i="5"/>
  <c r="AR622" i="5"/>
  <c r="AH622" i="5"/>
  <c r="AG622" i="5"/>
  <c r="AF622" i="5"/>
  <c r="AE622" i="5"/>
  <c r="X622" i="5"/>
  <c r="W622" i="5"/>
  <c r="F622" i="5"/>
  <c r="E622" i="5"/>
  <c r="D622" i="5"/>
  <c r="C622" i="5"/>
  <c r="AP622" i="5" s="1"/>
  <c r="B622" i="5"/>
  <c r="A622" i="5"/>
  <c r="CQ621" i="5"/>
  <c r="CP621" i="5"/>
  <c r="CO621" i="5"/>
  <c r="CN621" i="5"/>
  <c r="CM621" i="5"/>
  <c r="CL621" i="5"/>
  <c r="CK621" i="5"/>
  <c r="CJ621" i="5"/>
  <c r="CI621" i="5"/>
  <c r="CH621" i="5"/>
  <c r="CG621" i="5"/>
  <c r="CF621" i="5"/>
  <c r="CE621" i="5"/>
  <c r="CD621" i="5"/>
  <c r="CC621" i="5"/>
  <c r="CB621" i="5"/>
  <c r="CA621" i="5"/>
  <c r="BZ621" i="5"/>
  <c r="BY621" i="5"/>
  <c r="BX621" i="5"/>
  <c r="BW621" i="5"/>
  <c r="BV621" i="5"/>
  <c r="BU621" i="5"/>
  <c r="BT621" i="5"/>
  <c r="BS621" i="5"/>
  <c r="BR621" i="5"/>
  <c r="BQ621" i="5"/>
  <c r="BP621" i="5"/>
  <c r="BO621" i="5"/>
  <c r="BN621" i="5"/>
  <c r="BM621" i="5"/>
  <c r="BL621" i="5"/>
  <c r="BK621" i="5"/>
  <c r="BJ621" i="5"/>
  <c r="BI621" i="5"/>
  <c r="BH621" i="5"/>
  <c r="BG621" i="5"/>
  <c r="BF621" i="5"/>
  <c r="BE621" i="5"/>
  <c r="BD621" i="5"/>
  <c r="BC621" i="5"/>
  <c r="BB621" i="5"/>
  <c r="BA621" i="5"/>
  <c r="AZ621" i="5"/>
  <c r="AY621" i="5"/>
  <c r="AX621" i="5"/>
  <c r="AW621" i="5"/>
  <c r="AV621" i="5"/>
  <c r="AU621" i="5"/>
  <c r="AT621" i="5"/>
  <c r="AS621" i="5"/>
  <c r="AR621" i="5"/>
  <c r="AH621" i="5"/>
  <c r="AG621" i="5"/>
  <c r="AF621" i="5"/>
  <c r="AE621" i="5"/>
  <c r="X621" i="5"/>
  <c r="W621" i="5"/>
  <c r="F621" i="5"/>
  <c r="E621" i="5"/>
  <c r="D621" i="5"/>
  <c r="C621" i="5"/>
  <c r="AP621" i="5" s="1"/>
  <c r="B621" i="5"/>
  <c r="A621" i="5"/>
  <c r="CQ620" i="5"/>
  <c r="CP620" i="5"/>
  <c r="CO620" i="5"/>
  <c r="CN620" i="5"/>
  <c r="CM620" i="5"/>
  <c r="CL620" i="5"/>
  <c r="CK620" i="5"/>
  <c r="CJ620" i="5"/>
  <c r="CI620" i="5"/>
  <c r="CH620" i="5"/>
  <c r="CG620" i="5"/>
  <c r="CF620" i="5"/>
  <c r="CE620" i="5"/>
  <c r="CD620" i="5"/>
  <c r="CC620" i="5"/>
  <c r="CB620" i="5"/>
  <c r="CA620" i="5"/>
  <c r="BZ620" i="5"/>
  <c r="BY620" i="5"/>
  <c r="BX620" i="5"/>
  <c r="BW620" i="5"/>
  <c r="BV620" i="5"/>
  <c r="BU620" i="5"/>
  <c r="BT620" i="5"/>
  <c r="BS620" i="5"/>
  <c r="BR620" i="5"/>
  <c r="BQ620" i="5"/>
  <c r="BP620" i="5"/>
  <c r="BO620" i="5"/>
  <c r="BN620" i="5"/>
  <c r="BM620" i="5"/>
  <c r="BL620" i="5"/>
  <c r="BK620" i="5"/>
  <c r="BJ620" i="5"/>
  <c r="BI620" i="5"/>
  <c r="BH620" i="5"/>
  <c r="BG620" i="5"/>
  <c r="BF620" i="5"/>
  <c r="BE620" i="5"/>
  <c r="BD620" i="5"/>
  <c r="BC620" i="5"/>
  <c r="BB620" i="5"/>
  <c r="BA620" i="5"/>
  <c r="AZ620" i="5"/>
  <c r="AY620" i="5"/>
  <c r="AX620" i="5"/>
  <c r="AW620" i="5"/>
  <c r="AV620" i="5"/>
  <c r="AU620" i="5"/>
  <c r="AT620" i="5"/>
  <c r="AS620" i="5"/>
  <c r="AR620" i="5"/>
  <c r="AH620" i="5"/>
  <c r="AG620" i="5"/>
  <c r="AF620" i="5"/>
  <c r="AE620" i="5"/>
  <c r="X620" i="5"/>
  <c r="W620" i="5"/>
  <c r="F620" i="5"/>
  <c r="E620" i="5"/>
  <c r="D620" i="5"/>
  <c r="C620" i="5"/>
  <c r="AP620" i="5" s="1"/>
  <c r="B620" i="5"/>
  <c r="A620" i="5"/>
  <c r="CQ619" i="5"/>
  <c r="CP619" i="5"/>
  <c r="CO619" i="5"/>
  <c r="CN619" i="5"/>
  <c r="CM619" i="5"/>
  <c r="CL619" i="5"/>
  <c r="CK619" i="5"/>
  <c r="CJ619" i="5"/>
  <c r="CI619" i="5"/>
  <c r="CH619" i="5"/>
  <c r="CG619" i="5"/>
  <c r="CF619" i="5"/>
  <c r="CE619" i="5"/>
  <c r="CD619" i="5"/>
  <c r="CC619" i="5"/>
  <c r="CB619" i="5"/>
  <c r="CA619" i="5"/>
  <c r="BZ619" i="5"/>
  <c r="BY619" i="5"/>
  <c r="BX619" i="5"/>
  <c r="BW619" i="5"/>
  <c r="BV619" i="5"/>
  <c r="BU619" i="5"/>
  <c r="BT619" i="5"/>
  <c r="BS619" i="5"/>
  <c r="BR619" i="5"/>
  <c r="BQ619" i="5"/>
  <c r="BP619" i="5"/>
  <c r="BO619" i="5"/>
  <c r="BN619" i="5"/>
  <c r="BM619" i="5"/>
  <c r="BL619" i="5"/>
  <c r="BK619" i="5"/>
  <c r="BJ619" i="5"/>
  <c r="BI619" i="5"/>
  <c r="BH619" i="5"/>
  <c r="BG619" i="5"/>
  <c r="BF619" i="5"/>
  <c r="BE619" i="5"/>
  <c r="BD619" i="5"/>
  <c r="BC619" i="5"/>
  <c r="BB619" i="5"/>
  <c r="BA619" i="5"/>
  <c r="AZ619" i="5"/>
  <c r="AY619" i="5"/>
  <c r="AX619" i="5"/>
  <c r="AW619" i="5"/>
  <c r="AV619" i="5"/>
  <c r="AU619" i="5"/>
  <c r="AT619" i="5"/>
  <c r="AS619" i="5"/>
  <c r="AR619" i="5"/>
  <c r="AH619" i="5"/>
  <c r="AG619" i="5"/>
  <c r="AF619" i="5"/>
  <c r="AE619" i="5"/>
  <c r="X619" i="5"/>
  <c r="W619" i="5"/>
  <c r="F619" i="5"/>
  <c r="E619" i="5"/>
  <c r="D619" i="5"/>
  <c r="C619" i="5"/>
  <c r="AP619" i="5" s="1"/>
  <c r="B619" i="5"/>
  <c r="A619" i="5"/>
  <c r="CQ618" i="5"/>
  <c r="CP618" i="5"/>
  <c r="CO618" i="5"/>
  <c r="CN618" i="5"/>
  <c r="CM618" i="5"/>
  <c r="CL618" i="5"/>
  <c r="CK618" i="5"/>
  <c r="CJ618" i="5"/>
  <c r="CI618" i="5"/>
  <c r="CH618" i="5"/>
  <c r="CG618" i="5"/>
  <c r="CF618" i="5"/>
  <c r="CE618" i="5"/>
  <c r="CD618" i="5"/>
  <c r="CC618" i="5"/>
  <c r="CB618" i="5"/>
  <c r="CA618" i="5"/>
  <c r="BZ618" i="5"/>
  <c r="BY618" i="5"/>
  <c r="BX618" i="5"/>
  <c r="BW618" i="5"/>
  <c r="BV618" i="5"/>
  <c r="BU618" i="5"/>
  <c r="BT618" i="5"/>
  <c r="BS618" i="5"/>
  <c r="BR618" i="5"/>
  <c r="BQ618" i="5"/>
  <c r="BP618" i="5"/>
  <c r="BO618" i="5"/>
  <c r="BN618" i="5"/>
  <c r="BM618" i="5"/>
  <c r="BL618" i="5"/>
  <c r="BK618" i="5"/>
  <c r="BJ618" i="5"/>
  <c r="BI618" i="5"/>
  <c r="BH618" i="5"/>
  <c r="BG618" i="5"/>
  <c r="BF618" i="5"/>
  <c r="BE618" i="5"/>
  <c r="BD618" i="5"/>
  <c r="BC618" i="5"/>
  <c r="BB618" i="5"/>
  <c r="BA618" i="5"/>
  <c r="AZ618" i="5"/>
  <c r="AY618" i="5"/>
  <c r="AX618" i="5"/>
  <c r="AW618" i="5"/>
  <c r="AV618" i="5"/>
  <c r="AU618" i="5"/>
  <c r="AT618" i="5"/>
  <c r="AS618" i="5"/>
  <c r="AR618" i="5"/>
  <c r="AH618" i="5"/>
  <c r="AG618" i="5"/>
  <c r="AF618" i="5"/>
  <c r="AE618" i="5"/>
  <c r="X618" i="5"/>
  <c r="W618" i="5"/>
  <c r="F618" i="5"/>
  <c r="E618" i="5"/>
  <c r="D618" i="5"/>
  <c r="C618" i="5"/>
  <c r="AP618" i="5" s="1"/>
  <c r="B618" i="5"/>
  <c r="A618" i="5"/>
  <c r="CQ617" i="5"/>
  <c r="CP617" i="5"/>
  <c r="CO617" i="5"/>
  <c r="CN617" i="5"/>
  <c r="CM617" i="5"/>
  <c r="CL617" i="5"/>
  <c r="CK617" i="5"/>
  <c r="CJ617" i="5"/>
  <c r="CI617" i="5"/>
  <c r="CH617" i="5"/>
  <c r="CG617" i="5"/>
  <c r="CF617" i="5"/>
  <c r="CE617" i="5"/>
  <c r="CD617" i="5"/>
  <c r="CC617" i="5"/>
  <c r="CB617" i="5"/>
  <c r="CA617" i="5"/>
  <c r="BZ617" i="5"/>
  <c r="BY617" i="5"/>
  <c r="BX617" i="5"/>
  <c r="BW617" i="5"/>
  <c r="BV617" i="5"/>
  <c r="BU617" i="5"/>
  <c r="BT617" i="5"/>
  <c r="BS617" i="5"/>
  <c r="BR617" i="5"/>
  <c r="BQ617" i="5"/>
  <c r="BP617" i="5"/>
  <c r="BO617" i="5"/>
  <c r="BN617" i="5"/>
  <c r="BM617" i="5"/>
  <c r="BL617" i="5"/>
  <c r="BK617" i="5"/>
  <c r="BJ617" i="5"/>
  <c r="BI617" i="5"/>
  <c r="BH617" i="5"/>
  <c r="BG617" i="5"/>
  <c r="BF617" i="5"/>
  <c r="BE617" i="5"/>
  <c r="BD617" i="5"/>
  <c r="BC617" i="5"/>
  <c r="BB617" i="5"/>
  <c r="BA617" i="5"/>
  <c r="AZ617" i="5"/>
  <c r="AY617" i="5"/>
  <c r="AX617" i="5"/>
  <c r="AW617" i="5"/>
  <c r="AV617" i="5"/>
  <c r="AU617" i="5"/>
  <c r="AT617" i="5"/>
  <c r="AS617" i="5"/>
  <c r="AR617" i="5"/>
  <c r="AH617" i="5"/>
  <c r="AG617" i="5"/>
  <c r="AF617" i="5"/>
  <c r="AE617" i="5"/>
  <c r="X617" i="5"/>
  <c r="W617" i="5"/>
  <c r="F617" i="5"/>
  <c r="E617" i="5"/>
  <c r="D617" i="5"/>
  <c r="C617" i="5"/>
  <c r="AP617" i="5" s="1"/>
  <c r="B617" i="5"/>
  <c r="A617" i="5"/>
  <c r="CQ616" i="5"/>
  <c r="CP616" i="5"/>
  <c r="CO616" i="5"/>
  <c r="CN616" i="5"/>
  <c r="CM616" i="5"/>
  <c r="CL616" i="5"/>
  <c r="CK616" i="5"/>
  <c r="CJ616" i="5"/>
  <c r="CI616" i="5"/>
  <c r="CH616" i="5"/>
  <c r="CG616" i="5"/>
  <c r="CF616" i="5"/>
  <c r="CE616" i="5"/>
  <c r="CD616" i="5"/>
  <c r="CC616" i="5"/>
  <c r="CB616" i="5"/>
  <c r="CA616" i="5"/>
  <c r="BZ616" i="5"/>
  <c r="BY616" i="5"/>
  <c r="BX616" i="5"/>
  <c r="BW616" i="5"/>
  <c r="BV616" i="5"/>
  <c r="BU616" i="5"/>
  <c r="BT616" i="5"/>
  <c r="BS616" i="5"/>
  <c r="BR616" i="5"/>
  <c r="BQ616" i="5"/>
  <c r="BP616" i="5"/>
  <c r="BO616" i="5"/>
  <c r="BN616" i="5"/>
  <c r="BM616" i="5"/>
  <c r="BL616" i="5"/>
  <c r="BK616" i="5"/>
  <c r="BJ616" i="5"/>
  <c r="BI616" i="5"/>
  <c r="BH616" i="5"/>
  <c r="BG616" i="5"/>
  <c r="BF616" i="5"/>
  <c r="BE616" i="5"/>
  <c r="BD616" i="5"/>
  <c r="BC616" i="5"/>
  <c r="BB616" i="5"/>
  <c r="BA616" i="5"/>
  <c r="AZ616" i="5"/>
  <c r="AY616" i="5"/>
  <c r="AX616" i="5"/>
  <c r="AW616" i="5"/>
  <c r="AV616" i="5"/>
  <c r="AU616" i="5"/>
  <c r="AT616" i="5"/>
  <c r="AS616" i="5"/>
  <c r="AR616" i="5"/>
  <c r="AH616" i="5"/>
  <c r="AG616" i="5"/>
  <c r="AF616" i="5"/>
  <c r="AE616" i="5"/>
  <c r="X616" i="5"/>
  <c r="W616" i="5"/>
  <c r="F616" i="5"/>
  <c r="E616" i="5"/>
  <c r="D616" i="5"/>
  <c r="C616" i="5"/>
  <c r="AP616" i="5" s="1"/>
  <c r="B616" i="5"/>
  <c r="A616" i="5"/>
  <c r="CQ615" i="5"/>
  <c r="CP615" i="5"/>
  <c r="CO615" i="5"/>
  <c r="CN615" i="5"/>
  <c r="CM615" i="5"/>
  <c r="CL615" i="5"/>
  <c r="CK615" i="5"/>
  <c r="CJ615" i="5"/>
  <c r="CI615" i="5"/>
  <c r="CH615" i="5"/>
  <c r="CG615" i="5"/>
  <c r="CF615" i="5"/>
  <c r="CE615" i="5"/>
  <c r="CD615" i="5"/>
  <c r="CC615" i="5"/>
  <c r="CB615" i="5"/>
  <c r="CA615" i="5"/>
  <c r="BZ615" i="5"/>
  <c r="BY615" i="5"/>
  <c r="BX615" i="5"/>
  <c r="BW615" i="5"/>
  <c r="BV615" i="5"/>
  <c r="BU615" i="5"/>
  <c r="BT615" i="5"/>
  <c r="BS615" i="5"/>
  <c r="BR615" i="5"/>
  <c r="BQ615" i="5"/>
  <c r="BP615" i="5"/>
  <c r="BO615" i="5"/>
  <c r="BN615" i="5"/>
  <c r="BM615" i="5"/>
  <c r="BL615" i="5"/>
  <c r="BK615" i="5"/>
  <c r="BJ615" i="5"/>
  <c r="BI615" i="5"/>
  <c r="BH615" i="5"/>
  <c r="BG615" i="5"/>
  <c r="BF615" i="5"/>
  <c r="BE615" i="5"/>
  <c r="BD615" i="5"/>
  <c r="BC615" i="5"/>
  <c r="BB615" i="5"/>
  <c r="BA615" i="5"/>
  <c r="AZ615" i="5"/>
  <c r="AY615" i="5"/>
  <c r="AX615" i="5"/>
  <c r="AW615" i="5"/>
  <c r="AV615" i="5"/>
  <c r="AU615" i="5"/>
  <c r="AT615" i="5"/>
  <c r="AS615" i="5"/>
  <c r="AR615" i="5"/>
  <c r="AH615" i="5"/>
  <c r="AG615" i="5"/>
  <c r="AF615" i="5"/>
  <c r="AE615" i="5"/>
  <c r="X615" i="5"/>
  <c r="W615" i="5"/>
  <c r="F615" i="5"/>
  <c r="E615" i="5"/>
  <c r="D615" i="5"/>
  <c r="C615" i="5"/>
  <c r="AP615" i="5" s="1"/>
  <c r="B615" i="5"/>
  <c r="A615" i="5"/>
  <c r="CQ614" i="5"/>
  <c r="CP614" i="5"/>
  <c r="CO614" i="5"/>
  <c r="CN614" i="5"/>
  <c r="CM614" i="5"/>
  <c r="CL614" i="5"/>
  <c r="CK614" i="5"/>
  <c r="CJ614" i="5"/>
  <c r="CI614" i="5"/>
  <c r="CH614" i="5"/>
  <c r="CG614" i="5"/>
  <c r="CF614" i="5"/>
  <c r="CE614" i="5"/>
  <c r="CD614" i="5"/>
  <c r="CC614" i="5"/>
  <c r="CB614" i="5"/>
  <c r="CA614" i="5"/>
  <c r="BZ614" i="5"/>
  <c r="BY614" i="5"/>
  <c r="BX614" i="5"/>
  <c r="BW614" i="5"/>
  <c r="BV614" i="5"/>
  <c r="BU614" i="5"/>
  <c r="BT614" i="5"/>
  <c r="BS614" i="5"/>
  <c r="BR614" i="5"/>
  <c r="BQ614" i="5"/>
  <c r="BP614" i="5"/>
  <c r="BO614" i="5"/>
  <c r="BN614" i="5"/>
  <c r="BM614" i="5"/>
  <c r="BL614" i="5"/>
  <c r="BK614" i="5"/>
  <c r="BJ614" i="5"/>
  <c r="BI614" i="5"/>
  <c r="BH614" i="5"/>
  <c r="BG614" i="5"/>
  <c r="BF614" i="5"/>
  <c r="BE614" i="5"/>
  <c r="BD614" i="5"/>
  <c r="BC614" i="5"/>
  <c r="BB614" i="5"/>
  <c r="BA614" i="5"/>
  <c r="AZ614" i="5"/>
  <c r="AY614" i="5"/>
  <c r="AX614" i="5"/>
  <c r="AW614" i="5"/>
  <c r="AV614" i="5"/>
  <c r="AU614" i="5"/>
  <c r="AT614" i="5"/>
  <c r="AS614" i="5"/>
  <c r="AR614" i="5"/>
  <c r="AH614" i="5"/>
  <c r="AG614" i="5"/>
  <c r="AF614" i="5"/>
  <c r="AE614" i="5"/>
  <c r="X614" i="5"/>
  <c r="W614" i="5"/>
  <c r="F614" i="5"/>
  <c r="E614" i="5"/>
  <c r="D614" i="5"/>
  <c r="C614" i="5"/>
  <c r="AP614" i="5" s="1"/>
  <c r="B614" i="5"/>
  <c r="A614" i="5"/>
  <c r="CQ613" i="5"/>
  <c r="CP613" i="5"/>
  <c r="CO613" i="5"/>
  <c r="CN613" i="5"/>
  <c r="CM613" i="5"/>
  <c r="CL613" i="5"/>
  <c r="CK613" i="5"/>
  <c r="CJ613" i="5"/>
  <c r="CI613" i="5"/>
  <c r="CH613" i="5"/>
  <c r="CG613" i="5"/>
  <c r="CF613" i="5"/>
  <c r="CE613" i="5"/>
  <c r="CD613" i="5"/>
  <c r="CC613" i="5"/>
  <c r="CB613" i="5"/>
  <c r="CA613" i="5"/>
  <c r="BZ613" i="5"/>
  <c r="BY613" i="5"/>
  <c r="BX613" i="5"/>
  <c r="BW613" i="5"/>
  <c r="BV613" i="5"/>
  <c r="BU613" i="5"/>
  <c r="BT613" i="5"/>
  <c r="BS613" i="5"/>
  <c r="BR613" i="5"/>
  <c r="BQ613" i="5"/>
  <c r="BP613" i="5"/>
  <c r="BO613" i="5"/>
  <c r="BN613" i="5"/>
  <c r="BM613" i="5"/>
  <c r="BL613" i="5"/>
  <c r="BK613" i="5"/>
  <c r="BJ613" i="5"/>
  <c r="BI613" i="5"/>
  <c r="BH613" i="5"/>
  <c r="BG613" i="5"/>
  <c r="BF613" i="5"/>
  <c r="BE613" i="5"/>
  <c r="BD613" i="5"/>
  <c r="BC613" i="5"/>
  <c r="BB613" i="5"/>
  <c r="BA613" i="5"/>
  <c r="AZ613" i="5"/>
  <c r="AY613" i="5"/>
  <c r="AX613" i="5"/>
  <c r="AW613" i="5"/>
  <c r="AV613" i="5"/>
  <c r="AU613" i="5"/>
  <c r="AT613" i="5"/>
  <c r="AS613" i="5"/>
  <c r="AR613" i="5"/>
  <c r="AH613" i="5"/>
  <c r="AG613" i="5"/>
  <c r="AF613" i="5"/>
  <c r="AE613" i="5"/>
  <c r="X613" i="5"/>
  <c r="W613" i="5"/>
  <c r="F613" i="5"/>
  <c r="E613" i="5"/>
  <c r="D613" i="5"/>
  <c r="C613" i="5"/>
  <c r="AP613" i="5" s="1"/>
  <c r="B613" i="5"/>
  <c r="A613" i="5"/>
  <c r="CQ612" i="5"/>
  <c r="CP612" i="5"/>
  <c r="CO612" i="5"/>
  <c r="CN612" i="5"/>
  <c r="CM612" i="5"/>
  <c r="CL612" i="5"/>
  <c r="CK612" i="5"/>
  <c r="CJ612" i="5"/>
  <c r="CI612" i="5"/>
  <c r="CH612" i="5"/>
  <c r="CG612" i="5"/>
  <c r="CF612" i="5"/>
  <c r="CE612" i="5"/>
  <c r="CD612" i="5"/>
  <c r="CC612" i="5"/>
  <c r="CB612" i="5"/>
  <c r="CA612" i="5"/>
  <c r="BZ612" i="5"/>
  <c r="BY612" i="5"/>
  <c r="BX612" i="5"/>
  <c r="BW612" i="5"/>
  <c r="BV612" i="5"/>
  <c r="BU612" i="5"/>
  <c r="BT612" i="5"/>
  <c r="BS612" i="5"/>
  <c r="BR612" i="5"/>
  <c r="BQ612" i="5"/>
  <c r="BP612" i="5"/>
  <c r="BO612" i="5"/>
  <c r="BN612" i="5"/>
  <c r="BM612" i="5"/>
  <c r="BL612" i="5"/>
  <c r="BK612" i="5"/>
  <c r="BJ612" i="5"/>
  <c r="BI612" i="5"/>
  <c r="BH612" i="5"/>
  <c r="BG612" i="5"/>
  <c r="BF612" i="5"/>
  <c r="BE612" i="5"/>
  <c r="BD612" i="5"/>
  <c r="BC612" i="5"/>
  <c r="BB612" i="5"/>
  <c r="BA612" i="5"/>
  <c r="AZ612" i="5"/>
  <c r="AY612" i="5"/>
  <c r="AX612" i="5"/>
  <c r="AW612" i="5"/>
  <c r="AV612" i="5"/>
  <c r="AU612" i="5"/>
  <c r="AT612" i="5"/>
  <c r="AS612" i="5"/>
  <c r="AR612" i="5"/>
  <c r="AH612" i="5"/>
  <c r="AG612" i="5"/>
  <c r="AF612" i="5"/>
  <c r="AE612" i="5"/>
  <c r="X612" i="5"/>
  <c r="W612" i="5"/>
  <c r="F612" i="5"/>
  <c r="E612" i="5"/>
  <c r="D612" i="5"/>
  <c r="C612" i="5"/>
  <c r="AP612" i="5" s="1"/>
  <c r="B612" i="5"/>
  <c r="A612" i="5"/>
  <c r="CQ611" i="5"/>
  <c r="CP611" i="5"/>
  <c r="CO611" i="5"/>
  <c r="CN611" i="5"/>
  <c r="CM611" i="5"/>
  <c r="CL611" i="5"/>
  <c r="CK611" i="5"/>
  <c r="CJ611" i="5"/>
  <c r="CI611" i="5"/>
  <c r="CH611" i="5"/>
  <c r="CG611" i="5"/>
  <c r="CF611" i="5"/>
  <c r="CE611" i="5"/>
  <c r="CD611" i="5"/>
  <c r="CC611" i="5"/>
  <c r="CB611" i="5"/>
  <c r="CA611" i="5"/>
  <c r="BZ611" i="5"/>
  <c r="BY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F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H611" i="5"/>
  <c r="AG611" i="5"/>
  <c r="AF611" i="5"/>
  <c r="AE611" i="5"/>
  <c r="X611" i="5"/>
  <c r="W611" i="5"/>
  <c r="F611" i="5"/>
  <c r="E611" i="5"/>
  <c r="D611" i="5"/>
  <c r="C611" i="5"/>
  <c r="AP611" i="5" s="1"/>
  <c r="B611" i="5"/>
  <c r="A611" i="5"/>
  <c r="CQ610" i="5"/>
  <c r="CP610" i="5"/>
  <c r="CO610" i="5"/>
  <c r="CN610" i="5"/>
  <c r="CM610" i="5"/>
  <c r="CL610" i="5"/>
  <c r="CK610" i="5"/>
  <c r="CJ610" i="5"/>
  <c r="CI610" i="5"/>
  <c r="CH610" i="5"/>
  <c r="CG610" i="5"/>
  <c r="CF610" i="5"/>
  <c r="CE610" i="5"/>
  <c r="CD610" i="5"/>
  <c r="CC610" i="5"/>
  <c r="CB610" i="5"/>
  <c r="CA610" i="5"/>
  <c r="BZ610" i="5"/>
  <c r="BY610" i="5"/>
  <c r="BX610" i="5"/>
  <c r="BW610" i="5"/>
  <c r="BV610" i="5"/>
  <c r="BU610" i="5"/>
  <c r="BT610" i="5"/>
  <c r="BS610" i="5"/>
  <c r="BR610" i="5"/>
  <c r="BQ610" i="5"/>
  <c r="BP610" i="5"/>
  <c r="BO610" i="5"/>
  <c r="BN610" i="5"/>
  <c r="BM610" i="5"/>
  <c r="BL610" i="5"/>
  <c r="BK610" i="5"/>
  <c r="BJ610" i="5"/>
  <c r="BI610" i="5"/>
  <c r="BH610" i="5"/>
  <c r="BG610" i="5"/>
  <c r="BF610" i="5"/>
  <c r="BE610" i="5"/>
  <c r="BD610" i="5"/>
  <c r="BC610" i="5"/>
  <c r="BB610" i="5"/>
  <c r="BA610" i="5"/>
  <c r="AZ610" i="5"/>
  <c r="AY610" i="5"/>
  <c r="AX610" i="5"/>
  <c r="AW610" i="5"/>
  <c r="AV610" i="5"/>
  <c r="AU610" i="5"/>
  <c r="AT610" i="5"/>
  <c r="AS610" i="5"/>
  <c r="AR610" i="5"/>
  <c r="AH610" i="5"/>
  <c r="AG610" i="5"/>
  <c r="AF610" i="5"/>
  <c r="AE610" i="5"/>
  <c r="X610" i="5"/>
  <c r="W610" i="5"/>
  <c r="F610" i="5"/>
  <c r="E610" i="5"/>
  <c r="D610" i="5"/>
  <c r="C610" i="5"/>
  <c r="AP610" i="5" s="1"/>
  <c r="B610" i="5"/>
  <c r="A610" i="5"/>
  <c r="CQ609" i="5"/>
  <c r="CP609" i="5"/>
  <c r="CO609" i="5"/>
  <c r="CN609" i="5"/>
  <c r="CM609" i="5"/>
  <c r="CL609" i="5"/>
  <c r="CK609" i="5"/>
  <c r="CJ609" i="5"/>
  <c r="CI609" i="5"/>
  <c r="CH609" i="5"/>
  <c r="CG609" i="5"/>
  <c r="CF609" i="5"/>
  <c r="CE609" i="5"/>
  <c r="CD609" i="5"/>
  <c r="CC609" i="5"/>
  <c r="CB609" i="5"/>
  <c r="CA609" i="5"/>
  <c r="BZ609" i="5"/>
  <c r="BY609" i="5"/>
  <c r="BX609" i="5"/>
  <c r="BW609" i="5"/>
  <c r="BV609" i="5"/>
  <c r="BU609" i="5"/>
  <c r="BT609" i="5"/>
  <c r="BS609" i="5"/>
  <c r="BR609" i="5"/>
  <c r="BQ609" i="5"/>
  <c r="BP609" i="5"/>
  <c r="BO609" i="5"/>
  <c r="BN609" i="5"/>
  <c r="BM609" i="5"/>
  <c r="BL609" i="5"/>
  <c r="BK609" i="5"/>
  <c r="BJ609" i="5"/>
  <c r="BI609" i="5"/>
  <c r="BH609" i="5"/>
  <c r="BG609" i="5"/>
  <c r="BF609" i="5"/>
  <c r="BE609" i="5"/>
  <c r="BD609" i="5"/>
  <c r="BC609" i="5"/>
  <c r="BB609" i="5"/>
  <c r="BA609" i="5"/>
  <c r="AZ609" i="5"/>
  <c r="AY609" i="5"/>
  <c r="AX609" i="5"/>
  <c r="AW609" i="5"/>
  <c r="AV609" i="5"/>
  <c r="AU609" i="5"/>
  <c r="AT609" i="5"/>
  <c r="AS609" i="5"/>
  <c r="AR609" i="5"/>
  <c r="AH609" i="5"/>
  <c r="AG609" i="5"/>
  <c r="AF609" i="5"/>
  <c r="AE609" i="5"/>
  <c r="X609" i="5"/>
  <c r="W609" i="5"/>
  <c r="F609" i="5"/>
  <c r="E609" i="5"/>
  <c r="D609" i="5"/>
  <c r="C609" i="5"/>
  <c r="AP609" i="5" s="1"/>
  <c r="B609" i="5"/>
  <c r="A609" i="5"/>
  <c r="CQ608" i="5"/>
  <c r="CP608" i="5"/>
  <c r="CO608" i="5"/>
  <c r="CN608" i="5"/>
  <c r="CM608" i="5"/>
  <c r="CL608" i="5"/>
  <c r="CK608" i="5"/>
  <c r="CJ608" i="5"/>
  <c r="CI608" i="5"/>
  <c r="CH608" i="5"/>
  <c r="CG608" i="5"/>
  <c r="CF608" i="5"/>
  <c r="CE608" i="5"/>
  <c r="CD608" i="5"/>
  <c r="CC608" i="5"/>
  <c r="CB608" i="5"/>
  <c r="CA608" i="5"/>
  <c r="BZ608" i="5"/>
  <c r="BY608" i="5"/>
  <c r="BX608" i="5"/>
  <c r="BW608" i="5"/>
  <c r="BV608" i="5"/>
  <c r="BU608" i="5"/>
  <c r="BT608" i="5"/>
  <c r="BS608" i="5"/>
  <c r="BR608" i="5"/>
  <c r="BQ608" i="5"/>
  <c r="BP608" i="5"/>
  <c r="BO608" i="5"/>
  <c r="BN608" i="5"/>
  <c r="BM608" i="5"/>
  <c r="BL608" i="5"/>
  <c r="BK608" i="5"/>
  <c r="BJ608" i="5"/>
  <c r="BI608" i="5"/>
  <c r="BH608" i="5"/>
  <c r="BG608" i="5"/>
  <c r="BF608" i="5"/>
  <c r="BE608" i="5"/>
  <c r="BD608" i="5"/>
  <c r="BC608" i="5"/>
  <c r="BB608" i="5"/>
  <c r="BA608" i="5"/>
  <c r="AZ608" i="5"/>
  <c r="AY608" i="5"/>
  <c r="AX608" i="5"/>
  <c r="AW608" i="5"/>
  <c r="AV608" i="5"/>
  <c r="AU608" i="5"/>
  <c r="AT608" i="5"/>
  <c r="AS608" i="5"/>
  <c r="AR608" i="5"/>
  <c r="AH608" i="5"/>
  <c r="AG608" i="5"/>
  <c r="AF608" i="5"/>
  <c r="AE608" i="5"/>
  <c r="X608" i="5"/>
  <c r="W608" i="5"/>
  <c r="F608" i="5"/>
  <c r="E608" i="5"/>
  <c r="D608" i="5"/>
  <c r="C608" i="5"/>
  <c r="AP608" i="5" s="1"/>
  <c r="B608" i="5"/>
  <c r="A608" i="5"/>
  <c r="CQ607" i="5"/>
  <c r="CP607" i="5"/>
  <c r="CO607" i="5"/>
  <c r="CN607" i="5"/>
  <c r="CM607" i="5"/>
  <c r="CL607" i="5"/>
  <c r="CK607" i="5"/>
  <c r="CJ607" i="5"/>
  <c r="CI607" i="5"/>
  <c r="CH607" i="5"/>
  <c r="CG607" i="5"/>
  <c r="CF607" i="5"/>
  <c r="CE607" i="5"/>
  <c r="CD607" i="5"/>
  <c r="CC607" i="5"/>
  <c r="CB607" i="5"/>
  <c r="CA607" i="5"/>
  <c r="BZ607" i="5"/>
  <c r="BY607" i="5"/>
  <c r="BX607" i="5"/>
  <c r="BW607" i="5"/>
  <c r="BV607" i="5"/>
  <c r="BU607" i="5"/>
  <c r="BT607" i="5"/>
  <c r="BS607" i="5"/>
  <c r="BR607" i="5"/>
  <c r="BQ607" i="5"/>
  <c r="BP607" i="5"/>
  <c r="BO607" i="5"/>
  <c r="BN607" i="5"/>
  <c r="BM607" i="5"/>
  <c r="BL607" i="5"/>
  <c r="BK607" i="5"/>
  <c r="BJ607" i="5"/>
  <c r="BI607" i="5"/>
  <c r="BH607" i="5"/>
  <c r="BG607" i="5"/>
  <c r="BF607" i="5"/>
  <c r="BE607" i="5"/>
  <c r="BD607" i="5"/>
  <c r="BC607" i="5"/>
  <c r="BB607" i="5"/>
  <c r="BA607" i="5"/>
  <c r="AZ607" i="5"/>
  <c r="AY607" i="5"/>
  <c r="AX607" i="5"/>
  <c r="AW607" i="5"/>
  <c r="AV607" i="5"/>
  <c r="AU607" i="5"/>
  <c r="AT607" i="5"/>
  <c r="AS607" i="5"/>
  <c r="AR607" i="5"/>
  <c r="AH607" i="5"/>
  <c r="AG607" i="5"/>
  <c r="AF607" i="5"/>
  <c r="AE607" i="5"/>
  <c r="X607" i="5"/>
  <c r="W607" i="5"/>
  <c r="F607" i="5"/>
  <c r="E607" i="5"/>
  <c r="D607" i="5"/>
  <c r="C607" i="5"/>
  <c r="AP607" i="5" s="1"/>
  <c r="B607" i="5"/>
  <c r="A607" i="5"/>
  <c r="CQ606" i="5"/>
  <c r="CP606" i="5"/>
  <c r="CO606" i="5"/>
  <c r="CN606" i="5"/>
  <c r="CM606" i="5"/>
  <c r="CL606" i="5"/>
  <c r="CK606" i="5"/>
  <c r="CJ606" i="5"/>
  <c r="CI606" i="5"/>
  <c r="CH606" i="5"/>
  <c r="CG606" i="5"/>
  <c r="CF606" i="5"/>
  <c r="CE606" i="5"/>
  <c r="CD606" i="5"/>
  <c r="CC606" i="5"/>
  <c r="CB606" i="5"/>
  <c r="CA606" i="5"/>
  <c r="BZ606" i="5"/>
  <c r="BY606" i="5"/>
  <c r="BX606" i="5"/>
  <c r="BW606" i="5"/>
  <c r="BV606" i="5"/>
  <c r="BU606" i="5"/>
  <c r="BT606" i="5"/>
  <c r="BS606" i="5"/>
  <c r="BR606" i="5"/>
  <c r="BQ606" i="5"/>
  <c r="BP606" i="5"/>
  <c r="BO606" i="5"/>
  <c r="BN606" i="5"/>
  <c r="BM606" i="5"/>
  <c r="BL606" i="5"/>
  <c r="BK606" i="5"/>
  <c r="BJ606" i="5"/>
  <c r="BI606" i="5"/>
  <c r="BH606" i="5"/>
  <c r="BG606" i="5"/>
  <c r="BF606" i="5"/>
  <c r="BE606" i="5"/>
  <c r="BD606" i="5"/>
  <c r="BC606" i="5"/>
  <c r="BB606" i="5"/>
  <c r="BA606" i="5"/>
  <c r="AZ606" i="5"/>
  <c r="AY606" i="5"/>
  <c r="AX606" i="5"/>
  <c r="AW606" i="5"/>
  <c r="AV606" i="5"/>
  <c r="AU606" i="5"/>
  <c r="AT606" i="5"/>
  <c r="AS606" i="5"/>
  <c r="AR606" i="5"/>
  <c r="AH606" i="5"/>
  <c r="AG606" i="5"/>
  <c r="AF606" i="5"/>
  <c r="AE606" i="5"/>
  <c r="X606" i="5"/>
  <c r="W606" i="5"/>
  <c r="F606" i="5"/>
  <c r="E606" i="5"/>
  <c r="D606" i="5"/>
  <c r="C606" i="5"/>
  <c r="AP606" i="5" s="1"/>
  <c r="B606" i="5"/>
  <c r="A606" i="5"/>
  <c r="CQ605" i="5"/>
  <c r="CP605" i="5"/>
  <c r="CO605" i="5"/>
  <c r="CN605" i="5"/>
  <c r="CM605" i="5"/>
  <c r="CL605" i="5"/>
  <c r="CK605" i="5"/>
  <c r="CJ605" i="5"/>
  <c r="CI605" i="5"/>
  <c r="CH605" i="5"/>
  <c r="CG605" i="5"/>
  <c r="CF605" i="5"/>
  <c r="CE605" i="5"/>
  <c r="CD605" i="5"/>
  <c r="CC605" i="5"/>
  <c r="CB605" i="5"/>
  <c r="CA605" i="5"/>
  <c r="BZ605" i="5"/>
  <c r="BY605" i="5"/>
  <c r="BX605" i="5"/>
  <c r="BW605" i="5"/>
  <c r="BV605" i="5"/>
  <c r="BU605" i="5"/>
  <c r="BT605" i="5"/>
  <c r="BS605" i="5"/>
  <c r="BR605" i="5"/>
  <c r="BQ605" i="5"/>
  <c r="BP605" i="5"/>
  <c r="BO605" i="5"/>
  <c r="BN605" i="5"/>
  <c r="BM605" i="5"/>
  <c r="BL605" i="5"/>
  <c r="BK605" i="5"/>
  <c r="BJ605" i="5"/>
  <c r="BI605" i="5"/>
  <c r="BH605" i="5"/>
  <c r="BG605" i="5"/>
  <c r="BF605" i="5"/>
  <c r="BE605" i="5"/>
  <c r="BD605" i="5"/>
  <c r="BC605" i="5"/>
  <c r="BB605" i="5"/>
  <c r="BA605" i="5"/>
  <c r="AZ605" i="5"/>
  <c r="AY605" i="5"/>
  <c r="AX605" i="5"/>
  <c r="AW605" i="5"/>
  <c r="AV605" i="5"/>
  <c r="AU605" i="5"/>
  <c r="AT605" i="5"/>
  <c r="AS605" i="5"/>
  <c r="AR605" i="5"/>
  <c r="AH605" i="5"/>
  <c r="AG605" i="5"/>
  <c r="AF605" i="5"/>
  <c r="AE605" i="5"/>
  <c r="X605" i="5"/>
  <c r="W605" i="5"/>
  <c r="F605" i="5"/>
  <c r="E605" i="5"/>
  <c r="D605" i="5"/>
  <c r="C605" i="5"/>
  <c r="AP605" i="5" s="1"/>
  <c r="B605" i="5"/>
  <c r="A605" i="5"/>
  <c r="CQ604" i="5"/>
  <c r="CP604" i="5"/>
  <c r="CO604" i="5"/>
  <c r="CN604" i="5"/>
  <c r="CM604" i="5"/>
  <c r="CL604" i="5"/>
  <c r="CK604" i="5"/>
  <c r="CJ604" i="5"/>
  <c r="CI604" i="5"/>
  <c r="CH604" i="5"/>
  <c r="CG604" i="5"/>
  <c r="CF604" i="5"/>
  <c r="CE604" i="5"/>
  <c r="CD604" i="5"/>
  <c r="CC604" i="5"/>
  <c r="CB604" i="5"/>
  <c r="CA604" i="5"/>
  <c r="BZ604" i="5"/>
  <c r="BY604" i="5"/>
  <c r="BX604" i="5"/>
  <c r="BW604" i="5"/>
  <c r="BV604" i="5"/>
  <c r="BU604" i="5"/>
  <c r="BT604" i="5"/>
  <c r="BS604" i="5"/>
  <c r="BR604" i="5"/>
  <c r="BQ604" i="5"/>
  <c r="BP604" i="5"/>
  <c r="BO604" i="5"/>
  <c r="BN604" i="5"/>
  <c r="BM604" i="5"/>
  <c r="BL604" i="5"/>
  <c r="BK604" i="5"/>
  <c r="BJ604" i="5"/>
  <c r="BI604" i="5"/>
  <c r="BH604" i="5"/>
  <c r="BG604" i="5"/>
  <c r="BF604" i="5"/>
  <c r="BE604" i="5"/>
  <c r="BD604" i="5"/>
  <c r="BC604" i="5"/>
  <c r="BB604" i="5"/>
  <c r="BA604" i="5"/>
  <c r="AZ604" i="5"/>
  <c r="AY604" i="5"/>
  <c r="AX604" i="5"/>
  <c r="AW604" i="5"/>
  <c r="AV604" i="5"/>
  <c r="AU604" i="5"/>
  <c r="AT604" i="5"/>
  <c r="AS604" i="5"/>
  <c r="AR604" i="5"/>
  <c r="AH604" i="5"/>
  <c r="AG604" i="5"/>
  <c r="AF604" i="5"/>
  <c r="AE604" i="5"/>
  <c r="X604" i="5"/>
  <c r="W604" i="5"/>
  <c r="F604" i="5"/>
  <c r="E604" i="5"/>
  <c r="D604" i="5"/>
  <c r="C604" i="5"/>
  <c r="AP604" i="5" s="1"/>
  <c r="B604" i="5"/>
  <c r="A604" i="5"/>
  <c r="CQ603" i="5"/>
  <c r="CP603" i="5"/>
  <c r="CO603" i="5"/>
  <c r="CN603" i="5"/>
  <c r="CM603" i="5"/>
  <c r="CL603" i="5"/>
  <c r="CK603" i="5"/>
  <c r="CJ603" i="5"/>
  <c r="CI603" i="5"/>
  <c r="CH603" i="5"/>
  <c r="CG603" i="5"/>
  <c r="CF603" i="5"/>
  <c r="CE603" i="5"/>
  <c r="CD603" i="5"/>
  <c r="CC603" i="5"/>
  <c r="CB603" i="5"/>
  <c r="CA603" i="5"/>
  <c r="BZ603" i="5"/>
  <c r="BY603" i="5"/>
  <c r="BX603" i="5"/>
  <c r="BW603" i="5"/>
  <c r="BV603" i="5"/>
  <c r="BU603" i="5"/>
  <c r="BT603" i="5"/>
  <c r="BS603" i="5"/>
  <c r="BR603" i="5"/>
  <c r="BQ603" i="5"/>
  <c r="BP603" i="5"/>
  <c r="BO603" i="5"/>
  <c r="BN603" i="5"/>
  <c r="BM603" i="5"/>
  <c r="BL603" i="5"/>
  <c r="BK603" i="5"/>
  <c r="BJ603" i="5"/>
  <c r="BI603" i="5"/>
  <c r="BH603" i="5"/>
  <c r="BG603" i="5"/>
  <c r="BF603" i="5"/>
  <c r="BE603" i="5"/>
  <c r="BD603" i="5"/>
  <c r="BC603" i="5"/>
  <c r="BB603" i="5"/>
  <c r="BA603" i="5"/>
  <c r="AZ603" i="5"/>
  <c r="AY603" i="5"/>
  <c r="AX603" i="5"/>
  <c r="AW603" i="5"/>
  <c r="AV603" i="5"/>
  <c r="AU603" i="5"/>
  <c r="AT603" i="5"/>
  <c r="AS603" i="5"/>
  <c r="AR603" i="5"/>
  <c r="AH603" i="5"/>
  <c r="AG603" i="5"/>
  <c r="AF603" i="5"/>
  <c r="AE603" i="5"/>
  <c r="X603" i="5"/>
  <c r="W603" i="5"/>
  <c r="F603" i="5"/>
  <c r="E603" i="5"/>
  <c r="D603" i="5"/>
  <c r="C603" i="5"/>
  <c r="AP603" i="5" s="1"/>
  <c r="B603" i="5"/>
  <c r="A603" i="5"/>
  <c r="CQ602" i="5"/>
  <c r="CP602" i="5"/>
  <c r="CO602" i="5"/>
  <c r="CN602" i="5"/>
  <c r="CM602" i="5"/>
  <c r="CL602" i="5"/>
  <c r="CK602" i="5"/>
  <c r="CJ602" i="5"/>
  <c r="CI602" i="5"/>
  <c r="CH602" i="5"/>
  <c r="CG602" i="5"/>
  <c r="CF602" i="5"/>
  <c r="CE602" i="5"/>
  <c r="CD602" i="5"/>
  <c r="CC602" i="5"/>
  <c r="CB602" i="5"/>
  <c r="CA602" i="5"/>
  <c r="BZ602" i="5"/>
  <c r="BY602" i="5"/>
  <c r="BX602" i="5"/>
  <c r="BW602" i="5"/>
  <c r="BV602" i="5"/>
  <c r="BU602" i="5"/>
  <c r="BT602" i="5"/>
  <c r="BS602" i="5"/>
  <c r="BR602" i="5"/>
  <c r="BQ602" i="5"/>
  <c r="BP602" i="5"/>
  <c r="BO602" i="5"/>
  <c r="BN602" i="5"/>
  <c r="BM602" i="5"/>
  <c r="BL602" i="5"/>
  <c r="BK602" i="5"/>
  <c r="BJ602" i="5"/>
  <c r="BI602" i="5"/>
  <c r="BH602" i="5"/>
  <c r="BG602" i="5"/>
  <c r="BF602" i="5"/>
  <c r="BE602" i="5"/>
  <c r="BD602" i="5"/>
  <c r="BC602" i="5"/>
  <c r="BB602" i="5"/>
  <c r="BA602" i="5"/>
  <c r="AZ602" i="5"/>
  <c r="AY602" i="5"/>
  <c r="AX602" i="5"/>
  <c r="AW602" i="5"/>
  <c r="AV602" i="5"/>
  <c r="AU602" i="5"/>
  <c r="AT602" i="5"/>
  <c r="AS602" i="5"/>
  <c r="AR602" i="5"/>
  <c r="AH602" i="5"/>
  <c r="AG602" i="5"/>
  <c r="AF602" i="5"/>
  <c r="AE602" i="5"/>
  <c r="X602" i="5"/>
  <c r="W602" i="5"/>
  <c r="F602" i="5"/>
  <c r="E602" i="5"/>
  <c r="D602" i="5"/>
  <c r="C602" i="5"/>
  <c r="AP602" i="5" s="1"/>
  <c r="B602" i="5"/>
  <c r="A602" i="5"/>
  <c r="CQ601" i="5"/>
  <c r="CP601" i="5"/>
  <c r="CO601" i="5"/>
  <c r="CN601" i="5"/>
  <c r="CM601" i="5"/>
  <c r="CL601" i="5"/>
  <c r="CK601" i="5"/>
  <c r="CJ601" i="5"/>
  <c r="CI601" i="5"/>
  <c r="CH601" i="5"/>
  <c r="CG601" i="5"/>
  <c r="CF601" i="5"/>
  <c r="CE601" i="5"/>
  <c r="CD601" i="5"/>
  <c r="CC601" i="5"/>
  <c r="CB601" i="5"/>
  <c r="CA601" i="5"/>
  <c r="BZ601" i="5"/>
  <c r="BY601" i="5"/>
  <c r="BX601" i="5"/>
  <c r="BW601" i="5"/>
  <c r="BV601" i="5"/>
  <c r="BU601" i="5"/>
  <c r="BT601" i="5"/>
  <c r="BS601" i="5"/>
  <c r="BR601" i="5"/>
  <c r="BQ601" i="5"/>
  <c r="BP601" i="5"/>
  <c r="BO601" i="5"/>
  <c r="BN601" i="5"/>
  <c r="BM601" i="5"/>
  <c r="BL601" i="5"/>
  <c r="BK601" i="5"/>
  <c r="BJ601" i="5"/>
  <c r="BI601" i="5"/>
  <c r="BH601" i="5"/>
  <c r="BG601" i="5"/>
  <c r="BF601" i="5"/>
  <c r="BE601" i="5"/>
  <c r="BD601" i="5"/>
  <c r="BC601" i="5"/>
  <c r="BB601" i="5"/>
  <c r="BA601" i="5"/>
  <c r="AZ601" i="5"/>
  <c r="AY601" i="5"/>
  <c r="AX601" i="5"/>
  <c r="AW601" i="5"/>
  <c r="AV601" i="5"/>
  <c r="AU601" i="5"/>
  <c r="AT601" i="5"/>
  <c r="AS601" i="5"/>
  <c r="AR601" i="5"/>
  <c r="AH601" i="5"/>
  <c r="AG601" i="5"/>
  <c r="AF601" i="5"/>
  <c r="AE601" i="5"/>
  <c r="X601" i="5"/>
  <c r="W601" i="5"/>
  <c r="F601" i="5"/>
  <c r="E601" i="5"/>
  <c r="D601" i="5"/>
  <c r="C601" i="5"/>
  <c r="AP601" i="5" s="1"/>
  <c r="B601" i="5"/>
  <c r="A601" i="5"/>
  <c r="CQ600" i="5"/>
  <c r="CP600" i="5"/>
  <c r="CO600" i="5"/>
  <c r="CN600" i="5"/>
  <c r="CM600" i="5"/>
  <c r="CL600" i="5"/>
  <c r="CK600" i="5"/>
  <c r="CJ600" i="5"/>
  <c r="CI600" i="5"/>
  <c r="CH600" i="5"/>
  <c r="CG600" i="5"/>
  <c r="CF600" i="5"/>
  <c r="CE600" i="5"/>
  <c r="CD600" i="5"/>
  <c r="CC600" i="5"/>
  <c r="CB600" i="5"/>
  <c r="CA600" i="5"/>
  <c r="BZ600" i="5"/>
  <c r="BY600" i="5"/>
  <c r="BX600" i="5"/>
  <c r="BW600" i="5"/>
  <c r="BV600" i="5"/>
  <c r="BU600" i="5"/>
  <c r="BT600" i="5"/>
  <c r="BS600" i="5"/>
  <c r="BR600" i="5"/>
  <c r="BQ600" i="5"/>
  <c r="BP600" i="5"/>
  <c r="BO600" i="5"/>
  <c r="BN600" i="5"/>
  <c r="BM600" i="5"/>
  <c r="BL600" i="5"/>
  <c r="BK600" i="5"/>
  <c r="BJ600" i="5"/>
  <c r="BI600" i="5"/>
  <c r="BH600" i="5"/>
  <c r="BG600" i="5"/>
  <c r="BF600" i="5"/>
  <c r="BE600" i="5"/>
  <c r="BD600" i="5"/>
  <c r="BC600" i="5"/>
  <c r="BB600" i="5"/>
  <c r="BA600" i="5"/>
  <c r="AZ600" i="5"/>
  <c r="AY600" i="5"/>
  <c r="AX600" i="5"/>
  <c r="AW600" i="5"/>
  <c r="AV600" i="5"/>
  <c r="AU600" i="5"/>
  <c r="AT600" i="5"/>
  <c r="AS600" i="5"/>
  <c r="AR600" i="5"/>
  <c r="AH600" i="5"/>
  <c r="AG600" i="5"/>
  <c r="AF600" i="5"/>
  <c r="AE600" i="5"/>
  <c r="X600" i="5"/>
  <c r="W600" i="5"/>
  <c r="F600" i="5"/>
  <c r="E600" i="5"/>
  <c r="D600" i="5"/>
  <c r="C600" i="5"/>
  <c r="AP600" i="5" s="1"/>
  <c r="B600" i="5"/>
  <c r="A600" i="5"/>
  <c r="CQ599" i="5"/>
  <c r="CP599" i="5"/>
  <c r="CO599" i="5"/>
  <c r="CN599" i="5"/>
  <c r="CM599" i="5"/>
  <c r="CL599" i="5"/>
  <c r="CK599" i="5"/>
  <c r="CJ599" i="5"/>
  <c r="CI599" i="5"/>
  <c r="CH599" i="5"/>
  <c r="CG599" i="5"/>
  <c r="CF599" i="5"/>
  <c r="CE599" i="5"/>
  <c r="CD599" i="5"/>
  <c r="CC599" i="5"/>
  <c r="CB599" i="5"/>
  <c r="CA599" i="5"/>
  <c r="BZ599" i="5"/>
  <c r="BY599" i="5"/>
  <c r="BX599" i="5"/>
  <c r="BW599" i="5"/>
  <c r="BV599" i="5"/>
  <c r="BU599" i="5"/>
  <c r="BT599" i="5"/>
  <c r="BS599" i="5"/>
  <c r="BR599" i="5"/>
  <c r="BQ599" i="5"/>
  <c r="BP599" i="5"/>
  <c r="BO599" i="5"/>
  <c r="BN599" i="5"/>
  <c r="BM599" i="5"/>
  <c r="BL599" i="5"/>
  <c r="BK599" i="5"/>
  <c r="BJ599" i="5"/>
  <c r="BI599" i="5"/>
  <c r="BH599" i="5"/>
  <c r="BG599" i="5"/>
  <c r="BF599" i="5"/>
  <c r="BE599" i="5"/>
  <c r="BD599" i="5"/>
  <c r="BC599" i="5"/>
  <c r="BB599" i="5"/>
  <c r="BA599" i="5"/>
  <c r="AZ599" i="5"/>
  <c r="AY599" i="5"/>
  <c r="AX599" i="5"/>
  <c r="AW599" i="5"/>
  <c r="AV599" i="5"/>
  <c r="AU599" i="5"/>
  <c r="AT599" i="5"/>
  <c r="AS599" i="5"/>
  <c r="AR599" i="5"/>
  <c r="AH599" i="5"/>
  <c r="AG599" i="5"/>
  <c r="AF599" i="5"/>
  <c r="AE599" i="5"/>
  <c r="X599" i="5"/>
  <c r="W599" i="5"/>
  <c r="F599" i="5"/>
  <c r="E599" i="5"/>
  <c r="D599" i="5"/>
  <c r="C599" i="5"/>
  <c r="AP599" i="5" s="1"/>
  <c r="B599" i="5"/>
  <c r="A599" i="5"/>
  <c r="CQ598" i="5"/>
  <c r="CP598" i="5"/>
  <c r="CO598" i="5"/>
  <c r="CN598" i="5"/>
  <c r="CM598" i="5"/>
  <c r="CL598" i="5"/>
  <c r="CK598" i="5"/>
  <c r="CJ598" i="5"/>
  <c r="CI598" i="5"/>
  <c r="CH598" i="5"/>
  <c r="CG598" i="5"/>
  <c r="CF598" i="5"/>
  <c r="CE598" i="5"/>
  <c r="CD598" i="5"/>
  <c r="CC598" i="5"/>
  <c r="CB598" i="5"/>
  <c r="CA598" i="5"/>
  <c r="BZ598" i="5"/>
  <c r="BY598" i="5"/>
  <c r="BX598" i="5"/>
  <c r="BW598" i="5"/>
  <c r="BV598" i="5"/>
  <c r="BU598" i="5"/>
  <c r="BT598" i="5"/>
  <c r="BS598" i="5"/>
  <c r="BR598" i="5"/>
  <c r="BQ598" i="5"/>
  <c r="BP598" i="5"/>
  <c r="BO598" i="5"/>
  <c r="BN598" i="5"/>
  <c r="BM598" i="5"/>
  <c r="BL598" i="5"/>
  <c r="BK598" i="5"/>
  <c r="BJ598" i="5"/>
  <c r="BI598" i="5"/>
  <c r="BH598" i="5"/>
  <c r="BG598" i="5"/>
  <c r="BF598" i="5"/>
  <c r="BE598" i="5"/>
  <c r="BD598" i="5"/>
  <c r="BC598" i="5"/>
  <c r="BB598" i="5"/>
  <c r="BA598" i="5"/>
  <c r="AZ598" i="5"/>
  <c r="AY598" i="5"/>
  <c r="AX598" i="5"/>
  <c r="AW598" i="5"/>
  <c r="AV598" i="5"/>
  <c r="AU598" i="5"/>
  <c r="AT598" i="5"/>
  <c r="AS598" i="5"/>
  <c r="AR598" i="5"/>
  <c r="AH598" i="5"/>
  <c r="AG598" i="5"/>
  <c r="AF598" i="5"/>
  <c r="AE598" i="5"/>
  <c r="X598" i="5"/>
  <c r="W598" i="5"/>
  <c r="F598" i="5"/>
  <c r="E598" i="5"/>
  <c r="D598" i="5"/>
  <c r="C598" i="5"/>
  <c r="AP598" i="5" s="1"/>
  <c r="B598" i="5"/>
  <c r="A598" i="5"/>
  <c r="CQ597" i="5"/>
  <c r="CP597" i="5"/>
  <c r="CO597" i="5"/>
  <c r="CN597" i="5"/>
  <c r="CM597" i="5"/>
  <c r="CL597" i="5"/>
  <c r="CK597" i="5"/>
  <c r="CJ597" i="5"/>
  <c r="CI597" i="5"/>
  <c r="CH597" i="5"/>
  <c r="CG597" i="5"/>
  <c r="CF597" i="5"/>
  <c r="CE597" i="5"/>
  <c r="CD597" i="5"/>
  <c r="CC597" i="5"/>
  <c r="CB597" i="5"/>
  <c r="CA597" i="5"/>
  <c r="BZ597" i="5"/>
  <c r="BY597" i="5"/>
  <c r="BX597" i="5"/>
  <c r="BW597" i="5"/>
  <c r="BV597" i="5"/>
  <c r="BU597" i="5"/>
  <c r="BT597" i="5"/>
  <c r="BS597" i="5"/>
  <c r="BR597" i="5"/>
  <c r="BQ597" i="5"/>
  <c r="BP597" i="5"/>
  <c r="BO597" i="5"/>
  <c r="BN597" i="5"/>
  <c r="BM597" i="5"/>
  <c r="BL597" i="5"/>
  <c r="BK597" i="5"/>
  <c r="BJ597" i="5"/>
  <c r="BI597" i="5"/>
  <c r="BH597" i="5"/>
  <c r="BG597" i="5"/>
  <c r="BF597" i="5"/>
  <c r="BE597" i="5"/>
  <c r="BD597" i="5"/>
  <c r="BC597" i="5"/>
  <c r="BB597" i="5"/>
  <c r="BA597" i="5"/>
  <c r="AZ597" i="5"/>
  <c r="AY597" i="5"/>
  <c r="AX597" i="5"/>
  <c r="AW597" i="5"/>
  <c r="AV597" i="5"/>
  <c r="AU597" i="5"/>
  <c r="AT597" i="5"/>
  <c r="AS597" i="5"/>
  <c r="AR597" i="5"/>
  <c r="AH597" i="5"/>
  <c r="AG597" i="5"/>
  <c r="AF597" i="5"/>
  <c r="AE597" i="5"/>
  <c r="X597" i="5"/>
  <c r="W597" i="5"/>
  <c r="F597" i="5"/>
  <c r="E597" i="5"/>
  <c r="D597" i="5"/>
  <c r="C597" i="5"/>
  <c r="AP597" i="5" s="1"/>
  <c r="B597" i="5"/>
  <c r="A597" i="5"/>
  <c r="CN596" i="5"/>
  <c r="CM596" i="5"/>
  <c r="CL596" i="5"/>
  <c r="CK596" i="5"/>
  <c r="CI596" i="5"/>
  <c r="CH596" i="5"/>
  <c r="CG596" i="5"/>
  <c r="CF596" i="5"/>
  <c r="CD596" i="5"/>
  <c r="CC596" i="5"/>
  <c r="CB596" i="5"/>
  <c r="CA596" i="5"/>
  <c r="BZ596" i="5"/>
  <c r="BY596" i="5"/>
  <c r="BX596" i="5"/>
  <c r="BW596" i="5"/>
  <c r="BV596" i="5"/>
  <c r="BU596" i="5"/>
  <c r="BT596" i="5"/>
  <c r="BS596" i="5"/>
  <c r="BR596" i="5"/>
  <c r="BQ596" i="5"/>
  <c r="BP596" i="5"/>
  <c r="BO596" i="5"/>
  <c r="BN596" i="5"/>
  <c r="BM596" i="5"/>
  <c r="BL596" i="5"/>
  <c r="BJ596" i="5"/>
  <c r="BI596" i="5"/>
  <c r="BH596" i="5"/>
  <c r="BG596" i="5"/>
  <c r="BF596" i="5"/>
  <c r="BE596" i="5"/>
  <c r="BD596" i="5"/>
  <c r="BC596" i="5"/>
  <c r="BB596" i="5"/>
  <c r="BA596" i="5"/>
  <c r="AZ596" i="5"/>
  <c r="AX596" i="5"/>
  <c r="AV596" i="5"/>
  <c r="AU596" i="5"/>
  <c r="AT596" i="5"/>
  <c r="AS596" i="5"/>
  <c r="AR596" i="5"/>
  <c r="AH596" i="5"/>
  <c r="AG596" i="5"/>
  <c r="AF596" i="5"/>
  <c r="AE596" i="5"/>
  <c r="X596" i="5"/>
  <c r="W596" i="5"/>
  <c r="F596" i="5"/>
  <c r="E596" i="5"/>
  <c r="D596" i="5"/>
  <c r="C596" i="5"/>
  <c r="AP596" i="5" s="1"/>
  <c r="B596" i="5"/>
  <c r="A596" i="5"/>
  <c r="CM595" i="5"/>
  <c r="CL595" i="5"/>
  <c r="CK595" i="5"/>
  <c r="CI595" i="5"/>
  <c r="CH595" i="5"/>
  <c r="CG595" i="5"/>
  <c r="CF595" i="5"/>
  <c r="CD595" i="5"/>
  <c r="CC595" i="5"/>
  <c r="CB595" i="5"/>
  <c r="CA595" i="5"/>
  <c r="BZ595" i="5"/>
  <c r="BY595" i="5"/>
  <c r="BX595" i="5"/>
  <c r="BW595" i="5"/>
  <c r="BV595" i="5"/>
  <c r="BU595" i="5"/>
  <c r="BT595" i="5"/>
  <c r="BS595" i="5"/>
  <c r="BR595" i="5"/>
  <c r="BQ595" i="5"/>
  <c r="BP595" i="5"/>
  <c r="BO595" i="5"/>
  <c r="BN595" i="5"/>
  <c r="BM595" i="5"/>
  <c r="BL595" i="5"/>
  <c r="BJ595" i="5"/>
  <c r="BI595" i="5"/>
  <c r="BH595" i="5"/>
  <c r="BG595" i="5"/>
  <c r="BF595" i="5"/>
  <c r="BE595" i="5"/>
  <c r="BD595" i="5"/>
  <c r="BC595" i="5"/>
  <c r="BB595" i="5"/>
  <c r="BA595" i="5"/>
  <c r="AZ595" i="5"/>
  <c r="AX595" i="5"/>
  <c r="AV595" i="5"/>
  <c r="AU595" i="5"/>
  <c r="AT595" i="5"/>
  <c r="AS595" i="5"/>
  <c r="AR595" i="5"/>
  <c r="AH595" i="5"/>
  <c r="AG595" i="5"/>
  <c r="AF595" i="5"/>
  <c r="AE595" i="5"/>
  <c r="X595" i="5"/>
  <c r="W595" i="5"/>
  <c r="F595" i="5"/>
  <c r="E595" i="5"/>
  <c r="D595" i="5"/>
  <c r="C595" i="5"/>
  <c r="AP595" i="5" s="1"/>
  <c r="B595" i="5"/>
  <c r="A595" i="5"/>
  <c r="CQ594" i="5"/>
  <c r="CP594" i="5"/>
  <c r="CO594" i="5"/>
  <c r="CN594" i="5"/>
  <c r="CM594" i="5"/>
  <c r="CL594" i="5"/>
  <c r="CK594" i="5"/>
  <c r="CJ594" i="5"/>
  <c r="CI594" i="5"/>
  <c r="CH594" i="5"/>
  <c r="CG594" i="5"/>
  <c r="CF594" i="5"/>
  <c r="CE594" i="5"/>
  <c r="CD594" i="5"/>
  <c r="CC594" i="5"/>
  <c r="CB594" i="5"/>
  <c r="CA594" i="5"/>
  <c r="BZ594" i="5"/>
  <c r="BY594" i="5"/>
  <c r="BX594" i="5"/>
  <c r="BW594" i="5"/>
  <c r="BV594" i="5"/>
  <c r="BU594" i="5"/>
  <c r="BT594" i="5"/>
  <c r="BS594" i="5"/>
  <c r="BR594" i="5"/>
  <c r="BQ594" i="5"/>
  <c r="BP594" i="5"/>
  <c r="BO594" i="5"/>
  <c r="BN594" i="5"/>
  <c r="BM594" i="5"/>
  <c r="BL594" i="5"/>
  <c r="BK594" i="5"/>
  <c r="BJ594" i="5"/>
  <c r="BI594" i="5"/>
  <c r="BH594" i="5"/>
  <c r="BG594" i="5"/>
  <c r="BF594" i="5"/>
  <c r="BE594" i="5"/>
  <c r="BD594" i="5"/>
  <c r="BC594" i="5"/>
  <c r="BB594" i="5"/>
  <c r="BA594" i="5"/>
  <c r="AZ594" i="5"/>
  <c r="AY594" i="5"/>
  <c r="AX594" i="5"/>
  <c r="AW594" i="5"/>
  <c r="AV594" i="5"/>
  <c r="AU594" i="5"/>
  <c r="AT594" i="5"/>
  <c r="AS594" i="5"/>
  <c r="AR594" i="5"/>
  <c r="AH594" i="5"/>
  <c r="AG594" i="5"/>
  <c r="AF594" i="5"/>
  <c r="AE594" i="5"/>
  <c r="X594" i="5"/>
  <c r="W594" i="5"/>
  <c r="F594" i="5"/>
  <c r="E594" i="5"/>
  <c r="D594" i="5"/>
  <c r="C594" i="5"/>
  <c r="AP594" i="5" s="1"/>
  <c r="B594" i="5"/>
  <c r="A594" i="5"/>
  <c r="CM593" i="5"/>
  <c r="CL593" i="5"/>
  <c r="CK593" i="5"/>
  <c r="CI593" i="5"/>
  <c r="CH593" i="5"/>
  <c r="CG593" i="5"/>
  <c r="CF593" i="5"/>
  <c r="CD593" i="5"/>
  <c r="CC593" i="5"/>
  <c r="CB593" i="5"/>
  <c r="CA593" i="5"/>
  <c r="BZ593" i="5"/>
  <c r="BY593" i="5"/>
  <c r="BX593" i="5"/>
  <c r="BW593" i="5"/>
  <c r="BV593" i="5"/>
  <c r="BU593" i="5"/>
  <c r="BT593" i="5"/>
  <c r="BS593" i="5"/>
  <c r="BR593" i="5"/>
  <c r="BQ593" i="5"/>
  <c r="BP593" i="5"/>
  <c r="BO593" i="5"/>
  <c r="BN593" i="5"/>
  <c r="BM593" i="5"/>
  <c r="BL593" i="5"/>
  <c r="BJ593" i="5"/>
  <c r="BI593" i="5"/>
  <c r="BH593" i="5"/>
  <c r="BG593" i="5"/>
  <c r="BF593" i="5"/>
  <c r="BE593" i="5"/>
  <c r="BD593" i="5"/>
  <c r="BC593" i="5"/>
  <c r="BB593" i="5"/>
  <c r="BA593" i="5"/>
  <c r="AZ593" i="5"/>
  <c r="AX593" i="5"/>
  <c r="AV593" i="5"/>
  <c r="AU593" i="5"/>
  <c r="AT593" i="5"/>
  <c r="AS593" i="5"/>
  <c r="AR593" i="5"/>
  <c r="AH593" i="5"/>
  <c r="AG593" i="5"/>
  <c r="AF593" i="5"/>
  <c r="AE593" i="5"/>
  <c r="X593" i="5"/>
  <c r="W593" i="5"/>
  <c r="F593" i="5"/>
  <c r="E593" i="5"/>
  <c r="D593" i="5"/>
  <c r="C593" i="5"/>
  <c r="AP593" i="5" s="1"/>
  <c r="B593" i="5"/>
  <c r="A593" i="5"/>
  <c r="CM592" i="5"/>
  <c r="CL592" i="5"/>
  <c r="CK592" i="5"/>
  <c r="CI592" i="5"/>
  <c r="CH592" i="5"/>
  <c r="CG592" i="5"/>
  <c r="CF592" i="5"/>
  <c r="CD592" i="5"/>
  <c r="CC592" i="5"/>
  <c r="CB592" i="5"/>
  <c r="CA592" i="5"/>
  <c r="BZ592" i="5"/>
  <c r="BY592" i="5"/>
  <c r="BX592" i="5"/>
  <c r="BW592" i="5"/>
  <c r="BV592" i="5"/>
  <c r="BU592" i="5"/>
  <c r="BT592" i="5"/>
  <c r="BS592" i="5"/>
  <c r="BR592" i="5"/>
  <c r="BQ592" i="5"/>
  <c r="BP592" i="5"/>
  <c r="BO592" i="5"/>
  <c r="BN592" i="5"/>
  <c r="BM592" i="5"/>
  <c r="BL592" i="5"/>
  <c r="BJ592" i="5"/>
  <c r="BI592" i="5"/>
  <c r="BH592" i="5"/>
  <c r="BG592" i="5"/>
  <c r="BF592" i="5"/>
  <c r="BE592" i="5"/>
  <c r="BD592" i="5"/>
  <c r="BC592" i="5"/>
  <c r="BB592" i="5"/>
  <c r="BA592" i="5"/>
  <c r="AZ592" i="5"/>
  <c r="AX592" i="5"/>
  <c r="AV592" i="5"/>
  <c r="AU592" i="5"/>
  <c r="AT592" i="5"/>
  <c r="AS592" i="5"/>
  <c r="AH592" i="5"/>
  <c r="AG592" i="5"/>
  <c r="AF592" i="5"/>
  <c r="AE592" i="5"/>
  <c r="X592" i="5"/>
  <c r="W592" i="5"/>
  <c r="F592" i="5"/>
  <c r="E592" i="5"/>
  <c r="D592" i="5"/>
  <c r="C592" i="5"/>
  <c r="AP592" i="5" s="1"/>
  <c r="B592" i="5"/>
  <c r="A592" i="5"/>
  <c r="CM591" i="5"/>
  <c r="CL591" i="5"/>
  <c r="CK591" i="5"/>
  <c r="CI591" i="5"/>
  <c r="CH591" i="5"/>
  <c r="CG591" i="5"/>
  <c r="CF591" i="5"/>
  <c r="CD591" i="5"/>
  <c r="CC591" i="5"/>
  <c r="CB591" i="5"/>
  <c r="CA591" i="5"/>
  <c r="BZ591" i="5"/>
  <c r="BY591" i="5"/>
  <c r="BX591" i="5"/>
  <c r="BW591" i="5"/>
  <c r="BV591" i="5"/>
  <c r="BU591" i="5"/>
  <c r="BT591" i="5"/>
  <c r="BS591" i="5"/>
  <c r="BR591" i="5"/>
  <c r="BQ591" i="5"/>
  <c r="BP591" i="5"/>
  <c r="BO591" i="5"/>
  <c r="BN591" i="5"/>
  <c r="BM591" i="5"/>
  <c r="BL591" i="5"/>
  <c r="BJ591" i="5"/>
  <c r="BI591" i="5"/>
  <c r="BH591" i="5"/>
  <c r="BG591" i="5"/>
  <c r="BF591" i="5"/>
  <c r="BE591" i="5"/>
  <c r="BD591" i="5"/>
  <c r="BC591" i="5"/>
  <c r="BB591" i="5"/>
  <c r="BA591" i="5"/>
  <c r="AZ591" i="5"/>
  <c r="AX591" i="5"/>
  <c r="AV591" i="5"/>
  <c r="AU591" i="5"/>
  <c r="AT591" i="5"/>
  <c r="AS591" i="5"/>
  <c r="AR591" i="5"/>
  <c r="AH591" i="5"/>
  <c r="AG591" i="5"/>
  <c r="AF591" i="5"/>
  <c r="AE591" i="5"/>
  <c r="X591" i="5"/>
  <c r="W591" i="5"/>
  <c r="F591" i="5"/>
  <c r="E591" i="5"/>
  <c r="D591" i="5"/>
  <c r="C591" i="5"/>
  <c r="AP591" i="5" s="1"/>
  <c r="B591" i="5"/>
  <c r="A591" i="5"/>
  <c r="CM590" i="5"/>
  <c r="CL590" i="5"/>
  <c r="CK590" i="5"/>
  <c r="CI590" i="5"/>
  <c r="CH590" i="5"/>
  <c r="CG590" i="5"/>
  <c r="CF590" i="5"/>
  <c r="CD590" i="5"/>
  <c r="CC590" i="5"/>
  <c r="CB590" i="5"/>
  <c r="CA590" i="5"/>
  <c r="BZ590" i="5"/>
  <c r="BY590" i="5"/>
  <c r="BX590" i="5"/>
  <c r="BW590" i="5"/>
  <c r="BV590" i="5"/>
  <c r="BU590" i="5"/>
  <c r="BT590" i="5"/>
  <c r="BS590" i="5"/>
  <c r="BR590" i="5"/>
  <c r="BQ590" i="5"/>
  <c r="BP590" i="5"/>
  <c r="BO590" i="5"/>
  <c r="BN590" i="5"/>
  <c r="BM590" i="5"/>
  <c r="BL590" i="5"/>
  <c r="BJ590" i="5"/>
  <c r="BI590" i="5"/>
  <c r="BH590" i="5"/>
  <c r="BG590" i="5"/>
  <c r="BF590" i="5"/>
  <c r="BE590" i="5"/>
  <c r="BD590" i="5"/>
  <c r="BC590" i="5"/>
  <c r="BB590" i="5"/>
  <c r="BA590" i="5"/>
  <c r="AZ590" i="5"/>
  <c r="AX590" i="5"/>
  <c r="AV590" i="5"/>
  <c r="AU590" i="5"/>
  <c r="AT590" i="5"/>
  <c r="AS590" i="5"/>
  <c r="AR590" i="5"/>
  <c r="AH590" i="5"/>
  <c r="AG590" i="5"/>
  <c r="AF590" i="5"/>
  <c r="AE590" i="5"/>
  <c r="X590" i="5"/>
  <c r="W590" i="5"/>
  <c r="F590" i="5"/>
  <c r="E590" i="5"/>
  <c r="D590" i="5"/>
  <c r="C590" i="5"/>
  <c r="AP590" i="5" s="1"/>
  <c r="B590" i="5"/>
  <c r="A590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CC589" i="5"/>
  <c r="CB589" i="5"/>
  <c r="CA589" i="5"/>
  <c r="BZ589" i="5"/>
  <c r="BY589" i="5"/>
  <c r="BX589" i="5"/>
  <c r="BW589" i="5"/>
  <c r="BV589" i="5"/>
  <c r="BU589" i="5"/>
  <c r="BT589" i="5"/>
  <c r="BS589" i="5"/>
  <c r="BR589" i="5"/>
  <c r="BQ589" i="5"/>
  <c r="BP589" i="5"/>
  <c r="BO589" i="5"/>
  <c r="BN589" i="5"/>
  <c r="BM589" i="5"/>
  <c r="BL589" i="5"/>
  <c r="BK589" i="5"/>
  <c r="BJ589" i="5"/>
  <c r="BI589" i="5"/>
  <c r="BH589" i="5"/>
  <c r="BG589" i="5"/>
  <c r="BF589" i="5"/>
  <c r="BE589" i="5"/>
  <c r="BD589" i="5"/>
  <c r="BC589" i="5"/>
  <c r="BB589" i="5"/>
  <c r="BA589" i="5"/>
  <c r="AZ589" i="5"/>
  <c r="AY589" i="5"/>
  <c r="AX589" i="5"/>
  <c r="AW589" i="5"/>
  <c r="AV589" i="5"/>
  <c r="AU589" i="5"/>
  <c r="AT589" i="5"/>
  <c r="AS589" i="5"/>
  <c r="AR589" i="5"/>
  <c r="AH589" i="5"/>
  <c r="AG589" i="5"/>
  <c r="AF589" i="5"/>
  <c r="AE589" i="5"/>
  <c r="X589" i="5"/>
  <c r="W589" i="5"/>
  <c r="F589" i="5"/>
  <c r="E589" i="5"/>
  <c r="D589" i="5"/>
  <c r="C589" i="5"/>
  <c r="AP589" i="5" s="1"/>
  <c r="B589" i="5"/>
  <c r="A589" i="5"/>
  <c r="CM588" i="5"/>
  <c r="CL588" i="5"/>
  <c r="CK588" i="5"/>
  <c r="CI588" i="5"/>
  <c r="CH588" i="5"/>
  <c r="CG588" i="5"/>
  <c r="CF588" i="5"/>
  <c r="CD588" i="5"/>
  <c r="CC588" i="5"/>
  <c r="CB588" i="5"/>
  <c r="CA588" i="5"/>
  <c r="BZ588" i="5"/>
  <c r="BY588" i="5"/>
  <c r="BX588" i="5"/>
  <c r="BW588" i="5"/>
  <c r="BV588" i="5"/>
  <c r="BU588" i="5"/>
  <c r="BT588" i="5"/>
  <c r="BS588" i="5"/>
  <c r="BR588" i="5"/>
  <c r="BQ588" i="5"/>
  <c r="BP588" i="5"/>
  <c r="BO588" i="5"/>
  <c r="BN588" i="5"/>
  <c r="BM588" i="5"/>
  <c r="BL588" i="5"/>
  <c r="BJ588" i="5"/>
  <c r="BI588" i="5"/>
  <c r="BH588" i="5"/>
  <c r="BG588" i="5"/>
  <c r="BF588" i="5"/>
  <c r="BE588" i="5"/>
  <c r="BD588" i="5"/>
  <c r="BC588" i="5"/>
  <c r="BB588" i="5"/>
  <c r="BA588" i="5"/>
  <c r="AZ588" i="5"/>
  <c r="AX588" i="5"/>
  <c r="AV588" i="5"/>
  <c r="AU588" i="5"/>
  <c r="AT588" i="5"/>
  <c r="AS588" i="5"/>
  <c r="AH588" i="5"/>
  <c r="AG588" i="5"/>
  <c r="AF588" i="5"/>
  <c r="AE588" i="5"/>
  <c r="X588" i="5"/>
  <c r="W588" i="5"/>
  <c r="F588" i="5"/>
  <c r="E588" i="5"/>
  <c r="D588" i="5"/>
  <c r="C588" i="5"/>
  <c r="AP588" i="5" s="1"/>
  <c r="B588" i="5"/>
  <c r="A588" i="5"/>
  <c r="CM587" i="5"/>
  <c r="CL587" i="5"/>
  <c r="CK587" i="5"/>
  <c r="CI587" i="5"/>
  <c r="CH587" i="5"/>
  <c r="CG587" i="5"/>
  <c r="CF587" i="5"/>
  <c r="CD587" i="5"/>
  <c r="CC587" i="5"/>
  <c r="CB587" i="5"/>
  <c r="CA587" i="5"/>
  <c r="BZ587" i="5"/>
  <c r="BY587" i="5"/>
  <c r="BX587" i="5"/>
  <c r="BW587" i="5"/>
  <c r="BV587" i="5"/>
  <c r="BU587" i="5"/>
  <c r="BT587" i="5"/>
  <c r="BS587" i="5"/>
  <c r="BR587" i="5"/>
  <c r="BQ587" i="5"/>
  <c r="BP587" i="5"/>
  <c r="BO587" i="5"/>
  <c r="BN587" i="5"/>
  <c r="BM587" i="5"/>
  <c r="BL587" i="5"/>
  <c r="BJ587" i="5"/>
  <c r="BI587" i="5"/>
  <c r="BH587" i="5"/>
  <c r="BG587" i="5"/>
  <c r="BF587" i="5"/>
  <c r="BE587" i="5"/>
  <c r="BD587" i="5"/>
  <c r="BC587" i="5"/>
  <c r="BB587" i="5"/>
  <c r="BA587" i="5"/>
  <c r="AZ587" i="5"/>
  <c r="AX587" i="5"/>
  <c r="AV587" i="5"/>
  <c r="AU587" i="5"/>
  <c r="AT587" i="5"/>
  <c r="AS587" i="5"/>
  <c r="AR587" i="5"/>
  <c r="AH587" i="5"/>
  <c r="AG587" i="5"/>
  <c r="AF587" i="5"/>
  <c r="AE587" i="5"/>
  <c r="X587" i="5"/>
  <c r="W587" i="5"/>
  <c r="F587" i="5"/>
  <c r="E587" i="5"/>
  <c r="D587" i="5"/>
  <c r="C587" i="5"/>
  <c r="AP587" i="5" s="1"/>
  <c r="B587" i="5"/>
  <c r="A587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CC586" i="5"/>
  <c r="CB586" i="5"/>
  <c r="CA586" i="5"/>
  <c r="BZ586" i="5"/>
  <c r="BY586" i="5"/>
  <c r="BX586" i="5"/>
  <c r="BW586" i="5"/>
  <c r="BV586" i="5"/>
  <c r="BU586" i="5"/>
  <c r="BT586" i="5"/>
  <c r="BS586" i="5"/>
  <c r="BR586" i="5"/>
  <c r="BQ586" i="5"/>
  <c r="BP586" i="5"/>
  <c r="BO586" i="5"/>
  <c r="BN586" i="5"/>
  <c r="BM586" i="5"/>
  <c r="BL586" i="5"/>
  <c r="BK586" i="5"/>
  <c r="BJ586" i="5"/>
  <c r="BI586" i="5"/>
  <c r="BH586" i="5"/>
  <c r="BG586" i="5"/>
  <c r="BF586" i="5"/>
  <c r="BE586" i="5"/>
  <c r="BD586" i="5"/>
  <c r="BC586" i="5"/>
  <c r="BB586" i="5"/>
  <c r="BA586" i="5"/>
  <c r="AZ586" i="5"/>
  <c r="AY586" i="5"/>
  <c r="AX586" i="5"/>
  <c r="AW586" i="5"/>
  <c r="AV586" i="5"/>
  <c r="AU586" i="5"/>
  <c r="AT586" i="5"/>
  <c r="AS586" i="5"/>
  <c r="AR586" i="5"/>
  <c r="AH586" i="5"/>
  <c r="AG586" i="5"/>
  <c r="AF586" i="5"/>
  <c r="AE586" i="5"/>
  <c r="X586" i="5"/>
  <c r="W586" i="5"/>
  <c r="F586" i="5"/>
  <c r="E586" i="5"/>
  <c r="D586" i="5"/>
  <c r="C586" i="5"/>
  <c r="AP586" i="5" s="1"/>
  <c r="B586" i="5"/>
  <c r="A586" i="5"/>
  <c r="CM585" i="5"/>
  <c r="CL585" i="5"/>
  <c r="CK585" i="5"/>
  <c r="CI585" i="5"/>
  <c r="CH585" i="5"/>
  <c r="CG585" i="5"/>
  <c r="CF585" i="5"/>
  <c r="CD585" i="5"/>
  <c r="CC585" i="5"/>
  <c r="CB585" i="5"/>
  <c r="CA585" i="5"/>
  <c r="BZ585" i="5"/>
  <c r="BY585" i="5"/>
  <c r="BX585" i="5"/>
  <c r="BW585" i="5"/>
  <c r="BV585" i="5"/>
  <c r="BU585" i="5"/>
  <c r="BT585" i="5"/>
  <c r="BS585" i="5"/>
  <c r="BR585" i="5"/>
  <c r="BQ585" i="5"/>
  <c r="BP585" i="5"/>
  <c r="BO585" i="5"/>
  <c r="BN585" i="5"/>
  <c r="BM585" i="5"/>
  <c r="BL585" i="5"/>
  <c r="BJ585" i="5"/>
  <c r="BI585" i="5"/>
  <c r="BH585" i="5"/>
  <c r="BG585" i="5"/>
  <c r="BF585" i="5"/>
  <c r="BE585" i="5"/>
  <c r="BD585" i="5"/>
  <c r="BC585" i="5"/>
  <c r="BB585" i="5"/>
  <c r="BA585" i="5"/>
  <c r="AZ585" i="5"/>
  <c r="AX585" i="5"/>
  <c r="AV585" i="5"/>
  <c r="AU585" i="5"/>
  <c r="AT585" i="5"/>
  <c r="AS585" i="5"/>
  <c r="AR585" i="5"/>
  <c r="AH585" i="5"/>
  <c r="AG585" i="5"/>
  <c r="AF585" i="5"/>
  <c r="AE585" i="5"/>
  <c r="X585" i="5"/>
  <c r="W585" i="5"/>
  <c r="F585" i="5"/>
  <c r="E585" i="5"/>
  <c r="D585" i="5"/>
  <c r="C585" i="5"/>
  <c r="AP585" i="5" s="1"/>
  <c r="B585" i="5"/>
  <c r="A585" i="5"/>
  <c r="CM584" i="5"/>
  <c r="CL584" i="5"/>
  <c r="CK584" i="5"/>
  <c r="CI584" i="5"/>
  <c r="CH584" i="5"/>
  <c r="CG584" i="5"/>
  <c r="CF584" i="5"/>
  <c r="CD584" i="5"/>
  <c r="CC584" i="5"/>
  <c r="CB584" i="5"/>
  <c r="CA584" i="5"/>
  <c r="BZ584" i="5"/>
  <c r="BY584" i="5"/>
  <c r="BX584" i="5"/>
  <c r="BW584" i="5"/>
  <c r="BV584" i="5"/>
  <c r="BU584" i="5"/>
  <c r="BT584" i="5"/>
  <c r="BS584" i="5"/>
  <c r="BR584" i="5"/>
  <c r="BQ584" i="5"/>
  <c r="BP584" i="5"/>
  <c r="BO584" i="5"/>
  <c r="BN584" i="5"/>
  <c r="BM584" i="5"/>
  <c r="BL584" i="5"/>
  <c r="BJ584" i="5"/>
  <c r="BI584" i="5"/>
  <c r="BH584" i="5"/>
  <c r="BG584" i="5"/>
  <c r="BF584" i="5"/>
  <c r="BE584" i="5"/>
  <c r="BD584" i="5"/>
  <c r="BC584" i="5"/>
  <c r="BB584" i="5"/>
  <c r="BA584" i="5"/>
  <c r="AZ584" i="5"/>
  <c r="AX584" i="5"/>
  <c r="AV584" i="5"/>
  <c r="AU584" i="5"/>
  <c r="AT584" i="5"/>
  <c r="AS584" i="5"/>
  <c r="AR584" i="5"/>
  <c r="AH584" i="5"/>
  <c r="AG584" i="5"/>
  <c r="AF584" i="5"/>
  <c r="AE584" i="5"/>
  <c r="X584" i="5"/>
  <c r="W584" i="5"/>
  <c r="F584" i="5"/>
  <c r="E584" i="5"/>
  <c r="D584" i="5"/>
  <c r="C584" i="5"/>
  <c r="AP584" i="5" s="1"/>
  <c r="B584" i="5"/>
  <c r="A584" i="5"/>
  <c r="CM583" i="5"/>
  <c r="CL583" i="5"/>
  <c r="CK583" i="5"/>
  <c r="CI583" i="5"/>
  <c r="CH583" i="5"/>
  <c r="CG583" i="5"/>
  <c r="CF583" i="5"/>
  <c r="CD583" i="5"/>
  <c r="CC583" i="5"/>
  <c r="CB583" i="5"/>
  <c r="CA583" i="5"/>
  <c r="BZ583" i="5"/>
  <c r="BY583" i="5"/>
  <c r="BX583" i="5"/>
  <c r="BW583" i="5"/>
  <c r="BV583" i="5"/>
  <c r="BU583" i="5"/>
  <c r="BT583" i="5"/>
  <c r="BS583" i="5"/>
  <c r="BR583" i="5"/>
  <c r="BQ583" i="5"/>
  <c r="BP583" i="5"/>
  <c r="BO583" i="5"/>
  <c r="BN583" i="5"/>
  <c r="BM583" i="5"/>
  <c r="BL583" i="5"/>
  <c r="BJ583" i="5"/>
  <c r="BI583" i="5"/>
  <c r="BH583" i="5"/>
  <c r="BG583" i="5"/>
  <c r="BF583" i="5"/>
  <c r="BE583" i="5"/>
  <c r="BD583" i="5"/>
  <c r="BC583" i="5"/>
  <c r="BB583" i="5"/>
  <c r="BA583" i="5"/>
  <c r="AZ583" i="5"/>
  <c r="AX583" i="5"/>
  <c r="AV583" i="5"/>
  <c r="AU583" i="5"/>
  <c r="AT583" i="5"/>
  <c r="AS583" i="5"/>
  <c r="AR583" i="5"/>
  <c r="AH583" i="5"/>
  <c r="AG583" i="5"/>
  <c r="AF583" i="5"/>
  <c r="AE583" i="5"/>
  <c r="X583" i="5"/>
  <c r="W583" i="5"/>
  <c r="F583" i="5"/>
  <c r="E583" i="5"/>
  <c r="D583" i="5"/>
  <c r="C583" i="5"/>
  <c r="AP583" i="5" s="1"/>
  <c r="B583" i="5"/>
  <c r="A583" i="5"/>
  <c r="CM582" i="5"/>
  <c r="CL582" i="5"/>
  <c r="CK582" i="5"/>
  <c r="CI582" i="5"/>
  <c r="CH582" i="5"/>
  <c r="CG582" i="5"/>
  <c r="CF582" i="5"/>
  <c r="CD582" i="5"/>
  <c r="CC582" i="5"/>
  <c r="CB582" i="5"/>
  <c r="CA582" i="5"/>
  <c r="BZ582" i="5"/>
  <c r="BY582" i="5"/>
  <c r="BX582" i="5"/>
  <c r="BW582" i="5"/>
  <c r="BV582" i="5"/>
  <c r="BU582" i="5"/>
  <c r="BT582" i="5"/>
  <c r="BS582" i="5"/>
  <c r="BR582" i="5"/>
  <c r="BQ582" i="5"/>
  <c r="BP582" i="5"/>
  <c r="BO582" i="5"/>
  <c r="BN582" i="5"/>
  <c r="BM582" i="5"/>
  <c r="BL582" i="5"/>
  <c r="BJ582" i="5"/>
  <c r="BI582" i="5"/>
  <c r="BH582" i="5"/>
  <c r="BG582" i="5"/>
  <c r="BF582" i="5"/>
  <c r="BE582" i="5"/>
  <c r="BD582" i="5"/>
  <c r="BC582" i="5"/>
  <c r="BB582" i="5"/>
  <c r="BA582" i="5"/>
  <c r="AZ582" i="5"/>
  <c r="AX582" i="5"/>
  <c r="AV582" i="5"/>
  <c r="AU582" i="5"/>
  <c r="AT582" i="5"/>
  <c r="AS582" i="5"/>
  <c r="AR582" i="5"/>
  <c r="AH582" i="5"/>
  <c r="AG582" i="5"/>
  <c r="AF582" i="5"/>
  <c r="AE582" i="5"/>
  <c r="X582" i="5"/>
  <c r="W582" i="5"/>
  <c r="F582" i="5"/>
  <c r="E582" i="5"/>
  <c r="D582" i="5"/>
  <c r="C582" i="5"/>
  <c r="AP582" i="5" s="1"/>
  <c r="B582" i="5"/>
  <c r="A582" i="5"/>
  <c r="CM581" i="5"/>
  <c r="CL581" i="5"/>
  <c r="CK581" i="5"/>
  <c r="CI581" i="5"/>
  <c r="CH581" i="5"/>
  <c r="CG581" i="5"/>
  <c r="CF581" i="5"/>
  <c r="CD581" i="5"/>
  <c r="CC581" i="5"/>
  <c r="CB581" i="5"/>
  <c r="CA581" i="5"/>
  <c r="BZ581" i="5"/>
  <c r="BY581" i="5"/>
  <c r="BX581" i="5"/>
  <c r="BW581" i="5"/>
  <c r="BV581" i="5"/>
  <c r="BU581" i="5"/>
  <c r="BT581" i="5"/>
  <c r="BS581" i="5"/>
  <c r="BR581" i="5"/>
  <c r="BQ581" i="5"/>
  <c r="BP581" i="5"/>
  <c r="BO581" i="5"/>
  <c r="BN581" i="5"/>
  <c r="BM581" i="5"/>
  <c r="BL581" i="5"/>
  <c r="BJ581" i="5"/>
  <c r="BI581" i="5"/>
  <c r="BH581" i="5"/>
  <c r="BG581" i="5"/>
  <c r="BF581" i="5"/>
  <c r="BE581" i="5"/>
  <c r="BD581" i="5"/>
  <c r="BC581" i="5"/>
  <c r="BB581" i="5"/>
  <c r="BA581" i="5"/>
  <c r="AZ581" i="5"/>
  <c r="AX581" i="5"/>
  <c r="AV581" i="5"/>
  <c r="AU581" i="5"/>
  <c r="AT581" i="5"/>
  <c r="AS581" i="5"/>
  <c r="AR581" i="5"/>
  <c r="AH581" i="5"/>
  <c r="AG581" i="5"/>
  <c r="AF581" i="5"/>
  <c r="AE581" i="5"/>
  <c r="X581" i="5"/>
  <c r="W581" i="5"/>
  <c r="F581" i="5"/>
  <c r="E581" i="5"/>
  <c r="D581" i="5"/>
  <c r="C581" i="5"/>
  <c r="AP581" i="5" s="1"/>
  <c r="B581" i="5"/>
  <c r="A581" i="5"/>
  <c r="CM580" i="5"/>
  <c r="CL580" i="5"/>
  <c r="CK580" i="5"/>
  <c r="CI580" i="5"/>
  <c r="CH580" i="5"/>
  <c r="CG580" i="5"/>
  <c r="CF580" i="5"/>
  <c r="CD580" i="5"/>
  <c r="CC580" i="5"/>
  <c r="CB580" i="5"/>
  <c r="CA580" i="5"/>
  <c r="BZ580" i="5"/>
  <c r="BY580" i="5"/>
  <c r="BX580" i="5"/>
  <c r="BW580" i="5"/>
  <c r="BV580" i="5"/>
  <c r="BU580" i="5"/>
  <c r="BT580" i="5"/>
  <c r="BS580" i="5"/>
  <c r="BR580" i="5"/>
  <c r="BQ580" i="5"/>
  <c r="BP580" i="5"/>
  <c r="BO580" i="5"/>
  <c r="BN580" i="5"/>
  <c r="BM580" i="5"/>
  <c r="BL580" i="5"/>
  <c r="BJ580" i="5"/>
  <c r="BI580" i="5"/>
  <c r="BH580" i="5"/>
  <c r="BG580" i="5"/>
  <c r="BF580" i="5"/>
  <c r="BE580" i="5"/>
  <c r="BD580" i="5"/>
  <c r="BC580" i="5"/>
  <c r="BB580" i="5"/>
  <c r="BA580" i="5"/>
  <c r="AZ580" i="5"/>
  <c r="AX580" i="5"/>
  <c r="AV580" i="5"/>
  <c r="AU580" i="5"/>
  <c r="AT580" i="5"/>
  <c r="AS580" i="5"/>
  <c r="AR580" i="5"/>
  <c r="AH580" i="5"/>
  <c r="AG580" i="5"/>
  <c r="AF580" i="5"/>
  <c r="AE580" i="5"/>
  <c r="X580" i="5"/>
  <c r="W580" i="5"/>
  <c r="F580" i="5"/>
  <c r="E580" i="5"/>
  <c r="D580" i="5"/>
  <c r="C580" i="5"/>
  <c r="AP580" i="5" s="1"/>
  <c r="B580" i="5"/>
  <c r="A580" i="5"/>
  <c r="CM579" i="5"/>
  <c r="CL579" i="5"/>
  <c r="CK579" i="5"/>
  <c r="CI579" i="5"/>
  <c r="CH579" i="5"/>
  <c r="CG579" i="5"/>
  <c r="CF579" i="5"/>
  <c r="CD579" i="5"/>
  <c r="CC579" i="5"/>
  <c r="CB579" i="5"/>
  <c r="CA579" i="5"/>
  <c r="BZ579" i="5"/>
  <c r="BY579" i="5"/>
  <c r="BX579" i="5"/>
  <c r="BW579" i="5"/>
  <c r="BV579" i="5"/>
  <c r="BU579" i="5"/>
  <c r="BT579" i="5"/>
  <c r="BS579" i="5"/>
  <c r="BR579" i="5"/>
  <c r="BQ579" i="5"/>
  <c r="BP579" i="5"/>
  <c r="BO579" i="5"/>
  <c r="BN579" i="5"/>
  <c r="BM579" i="5"/>
  <c r="BL579" i="5"/>
  <c r="BJ579" i="5"/>
  <c r="BI579" i="5"/>
  <c r="BH579" i="5"/>
  <c r="BG579" i="5"/>
  <c r="BF579" i="5"/>
  <c r="BE579" i="5"/>
  <c r="BD579" i="5"/>
  <c r="BC579" i="5"/>
  <c r="BB579" i="5"/>
  <c r="BA579" i="5"/>
  <c r="AZ579" i="5"/>
  <c r="AX579" i="5"/>
  <c r="AV579" i="5"/>
  <c r="AU579" i="5"/>
  <c r="AT579" i="5"/>
  <c r="AS579" i="5"/>
  <c r="AR579" i="5"/>
  <c r="AH579" i="5"/>
  <c r="AG579" i="5"/>
  <c r="AF579" i="5"/>
  <c r="AE579" i="5"/>
  <c r="X579" i="5"/>
  <c r="W579" i="5"/>
  <c r="F579" i="5"/>
  <c r="E579" i="5"/>
  <c r="D579" i="5"/>
  <c r="C579" i="5"/>
  <c r="AP579" i="5" s="1"/>
  <c r="B579" i="5"/>
  <c r="A579" i="5"/>
  <c r="CM578" i="5"/>
  <c r="CL578" i="5"/>
  <c r="CK578" i="5"/>
  <c r="CI578" i="5"/>
  <c r="CH578" i="5"/>
  <c r="CG578" i="5"/>
  <c r="CF578" i="5"/>
  <c r="CD578" i="5"/>
  <c r="CC578" i="5"/>
  <c r="CB578" i="5"/>
  <c r="CA578" i="5"/>
  <c r="BZ578" i="5"/>
  <c r="BY578" i="5"/>
  <c r="BX578" i="5"/>
  <c r="BW578" i="5"/>
  <c r="BV578" i="5"/>
  <c r="BU578" i="5"/>
  <c r="BT578" i="5"/>
  <c r="BS578" i="5"/>
  <c r="BR578" i="5"/>
  <c r="BQ578" i="5"/>
  <c r="BP578" i="5"/>
  <c r="BO578" i="5"/>
  <c r="BN578" i="5"/>
  <c r="BM578" i="5"/>
  <c r="BL578" i="5"/>
  <c r="BJ578" i="5"/>
  <c r="BI578" i="5"/>
  <c r="BH578" i="5"/>
  <c r="BG578" i="5"/>
  <c r="BF578" i="5"/>
  <c r="BE578" i="5"/>
  <c r="BD578" i="5"/>
  <c r="BC578" i="5"/>
  <c r="BB578" i="5"/>
  <c r="BA578" i="5"/>
  <c r="AZ578" i="5"/>
  <c r="AX578" i="5"/>
  <c r="AV578" i="5"/>
  <c r="AU578" i="5"/>
  <c r="AT578" i="5"/>
  <c r="AS578" i="5"/>
  <c r="AR578" i="5"/>
  <c r="AH578" i="5"/>
  <c r="AG578" i="5"/>
  <c r="AF578" i="5"/>
  <c r="AE578" i="5"/>
  <c r="X578" i="5"/>
  <c r="W578" i="5"/>
  <c r="F578" i="5"/>
  <c r="E578" i="5"/>
  <c r="D578" i="5"/>
  <c r="C578" i="5"/>
  <c r="AP578" i="5" s="1"/>
  <c r="B578" i="5"/>
  <c r="A578" i="5"/>
  <c r="CM577" i="5"/>
  <c r="CL577" i="5"/>
  <c r="CK577" i="5"/>
  <c r="CI577" i="5"/>
  <c r="CH577" i="5"/>
  <c r="CG577" i="5"/>
  <c r="CF577" i="5"/>
  <c r="CD577" i="5"/>
  <c r="CC577" i="5"/>
  <c r="CB577" i="5"/>
  <c r="CA577" i="5"/>
  <c r="BZ577" i="5"/>
  <c r="BY577" i="5"/>
  <c r="BX577" i="5"/>
  <c r="BW577" i="5"/>
  <c r="BV577" i="5"/>
  <c r="BU577" i="5"/>
  <c r="BT577" i="5"/>
  <c r="BS577" i="5"/>
  <c r="BR577" i="5"/>
  <c r="BQ577" i="5"/>
  <c r="BP577" i="5"/>
  <c r="BO577" i="5"/>
  <c r="BN577" i="5"/>
  <c r="BM577" i="5"/>
  <c r="BL577" i="5"/>
  <c r="BJ577" i="5"/>
  <c r="BI577" i="5"/>
  <c r="BH577" i="5"/>
  <c r="BG577" i="5"/>
  <c r="BF577" i="5"/>
  <c r="BE577" i="5"/>
  <c r="BD577" i="5"/>
  <c r="BC577" i="5"/>
  <c r="BB577" i="5"/>
  <c r="BA577" i="5"/>
  <c r="AZ577" i="5"/>
  <c r="AX577" i="5"/>
  <c r="AV577" i="5"/>
  <c r="AU577" i="5"/>
  <c r="AT577" i="5"/>
  <c r="AS577" i="5"/>
  <c r="AR577" i="5"/>
  <c r="AH577" i="5"/>
  <c r="AG577" i="5"/>
  <c r="AF577" i="5"/>
  <c r="AE577" i="5"/>
  <c r="X577" i="5"/>
  <c r="W577" i="5"/>
  <c r="F577" i="5"/>
  <c r="E577" i="5"/>
  <c r="D577" i="5"/>
  <c r="C577" i="5"/>
  <c r="AP577" i="5" s="1"/>
  <c r="B577" i="5"/>
  <c r="A577" i="5"/>
  <c r="CN576" i="5"/>
  <c r="CM576" i="5"/>
  <c r="CL576" i="5"/>
  <c r="CK576" i="5"/>
  <c r="CI576" i="5"/>
  <c r="CH576" i="5"/>
  <c r="CG576" i="5"/>
  <c r="CF576" i="5"/>
  <c r="CD576" i="5"/>
  <c r="CC576" i="5"/>
  <c r="CB576" i="5"/>
  <c r="CA576" i="5"/>
  <c r="BZ576" i="5"/>
  <c r="BY576" i="5"/>
  <c r="BX576" i="5"/>
  <c r="BW576" i="5"/>
  <c r="BV576" i="5"/>
  <c r="BU576" i="5"/>
  <c r="BT576" i="5"/>
  <c r="BS576" i="5"/>
  <c r="BR576" i="5"/>
  <c r="BQ576" i="5"/>
  <c r="BP576" i="5"/>
  <c r="BO576" i="5"/>
  <c r="BN576" i="5"/>
  <c r="BM576" i="5"/>
  <c r="BL576" i="5"/>
  <c r="BJ576" i="5"/>
  <c r="BI576" i="5"/>
  <c r="BH576" i="5"/>
  <c r="BG576" i="5"/>
  <c r="BF576" i="5"/>
  <c r="BE576" i="5"/>
  <c r="BD576" i="5"/>
  <c r="BC576" i="5"/>
  <c r="BB576" i="5"/>
  <c r="BA576" i="5"/>
  <c r="AZ576" i="5"/>
  <c r="AX576" i="5"/>
  <c r="AV576" i="5"/>
  <c r="AU576" i="5"/>
  <c r="AT576" i="5"/>
  <c r="AS576" i="5"/>
  <c r="AR576" i="5"/>
  <c r="AH576" i="5"/>
  <c r="AG576" i="5"/>
  <c r="AF576" i="5"/>
  <c r="AE576" i="5"/>
  <c r="X576" i="5"/>
  <c r="W576" i="5"/>
  <c r="F576" i="5"/>
  <c r="E576" i="5"/>
  <c r="D576" i="5"/>
  <c r="C576" i="5"/>
  <c r="AP576" i="5" s="1"/>
  <c r="B576" i="5"/>
  <c r="A576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CC575" i="5"/>
  <c r="CB575" i="5"/>
  <c r="CA575" i="5"/>
  <c r="BZ575" i="5"/>
  <c r="BY575" i="5"/>
  <c r="BX575" i="5"/>
  <c r="BW575" i="5"/>
  <c r="BV575" i="5"/>
  <c r="BU575" i="5"/>
  <c r="BT575" i="5"/>
  <c r="BS575" i="5"/>
  <c r="BR575" i="5"/>
  <c r="BQ575" i="5"/>
  <c r="BP575" i="5"/>
  <c r="BO575" i="5"/>
  <c r="BN575" i="5"/>
  <c r="BM575" i="5"/>
  <c r="BL575" i="5"/>
  <c r="BK575" i="5"/>
  <c r="BJ575" i="5"/>
  <c r="BI575" i="5"/>
  <c r="BH575" i="5"/>
  <c r="BG575" i="5"/>
  <c r="BF575" i="5"/>
  <c r="BE575" i="5"/>
  <c r="BD575" i="5"/>
  <c r="BC575" i="5"/>
  <c r="BB575" i="5"/>
  <c r="BA575" i="5"/>
  <c r="AZ575" i="5"/>
  <c r="AY575" i="5"/>
  <c r="AX575" i="5"/>
  <c r="AW575" i="5"/>
  <c r="AV575" i="5"/>
  <c r="AU575" i="5"/>
  <c r="AT575" i="5"/>
  <c r="AS575" i="5"/>
  <c r="AR575" i="5"/>
  <c r="AH575" i="5"/>
  <c r="AG575" i="5"/>
  <c r="AF575" i="5"/>
  <c r="AE575" i="5"/>
  <c r="X575" i="5"/>
  <c r="W575" i="5"/>
  <c r="F575" i="5"/>
  <c r="E575" i="5"/>
  <c r="D575" i="5"/>
  <c r="C575" i="5"/>
  <c r="AP575" i="5" s="1"/>
  <c r="B575" i="5"/>
  <c r="A575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CC574" i="5"/>
  <c r="CB574" i="5"/>
  <c r="CA574" i="5"/>
  <c r="BZ574" i="5"/>
  <c r="BY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F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H574" i="5"/>
  <c r="AG574" i="5"/>
  <c r="AF574" i="5"/>
  <c r="AE574" i="5"/>
  <c r="X574" i="5"/>
  <c r="W574" i="5"/>
  <c r="F574" i="5"/>
  <c r="E574" i="5"/>
  <c r="D574" i="5"/>
  <c r="C574" i="5"/>
  <c r="AP574" i="5" s="1"/>
  <c r="B574" i="5"/>
  <c r="A574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CC573" i="5"/>
  <c r="CB573" i="5"/>
  <c r="CA573" i="5"/>
  <c r="BZ573" i="5"/>
  <c r="BY573" i="5"/>
  <c r="BX573" i="5"/>
  <c r="BW573" i="5"/>
  <c r="BV573" i="5"/>
  <c r="BU573" i="5"/>
  <c r="BT573" i="5"/>
  <c r="BS573" i="5"/>
  <c r="BR573" i="5"/>
  <c r="BQ573" i="5"/>
  <c r="BP573" i="5"/>
  <c r="BO573" i="5"/>
  <c r="BN573" i="5"/>
  <c r="BM573" i="5"/>
  <c r="BL573" i="5"/>
  <c r="BK573" i="5"/>
  <c r="BJ573" i="5"/>
  <c r="BI573" i="5"/>
  <c r="BH573" i="5"/>
  <c r="BG573" i="5"/>
  <c r="BF573" i="5"/>
  <c r="BE573" i="5"/>
  <c r="BD573" i="5"/>
  <c r="BC573" i="5"/>
  <c r="BB573" i="5"/>
  <c r="BA573" i="5"/>
  <c r="AZ573" i="5"/>
  <c r="AY573" i="5"/>
  <c r="AX573" i="5"/>
  <c r="AW573" i="5"/>
  <c r="AV573" i="5"/>
  <c r="AU573" i="5"/>
  <c r="AT573" i="5"/>
  <c r="AS573" i="5"/>
  <c r="AR573" i="5"/>
  <c r="AH573" i="5"/>
  <c r="AG573" i="5"/>
  <c r="AF573" i="5"/>
  <c r="AE573" i="5"/>
  <c r="X573" i="5"/>
  <c r="W573" i="5"/>
  <c r="F573" i="5"/>
  <c r="E573" i="5"/>
  <c r="D573" i="5"/>
  <c r="C573" i="5"/>
  <c r="AP573" i="5" s="1"/>
  <c r="B573" i="5"/>
  <c r="A573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CC572" i="5"/>
  <c r="CB572" i="5"/>
  <c r="CA572" i="5"/>
  <c r="BZ572" i="5"/>
  <c r="BY572" i="5"/>
  <c r="BX572" i="5"/>
  <c r="BW572" i="5"/>
  <c r="BV572" i="5"/>
  <c r="BU572" i="5"/>
  <c r="BT572" i="5"/>
  <c r="BS572" i="5"/>
  <c r="BR572" i="5"/>
  <c r="BQ572" i="5"/>
  <c r="BP572" i="5"/>
  <c r="BO572" i="5"/>
  <c r="BN572" i="5"/>
  <c r="BM572" i="5"/>
  <c r="BL572" i="5"/>
  <c r="BK572" i="5"/>
  <c r="BJ572" i="5"/>
  <c r="BI572" i="5"/>
  <c r="BH572" i="5"/>
  <c r="BG572" i="5"/>
  <c r="BF572" i="5"/>
  <c r="BE572" i="5"/>
  <c r="BD572" i="5"/>
  <c r="BC572" i="5"/>
  <c r="BB572" i="5"/>
  <c r="BA572" i="5"/>
  <c r="AZ572" i="5"/>
  <c r="AY572" i="5"/>
  <c r="AX572" i="5"/>
  <c r="AW572" i="5"/>
  <c r="AV572" i="5"/>
  <c r="AU572" i="5"/>
  <c r="AT572" i="5"/>
  <c r="AS572" i="5"/>
  <c r="AR572" i="5"/>
  <c r="AH572" i="5"/>
  <c r="AG572" i="5"/>
  <c r="AF572" i="5"/>
  <c r="AE572" i="5"/>
  <c r="X572" i="5"/>
  <c r="W572" i="5"/>
  <c r="F572" i="5"/>
  <c r="E572" i="5"/>
  <c r="D572" i="5"/>
  <c r="C572" i="5"/>
  <c r="AP572" i="5" s="1"/>
  <c r="B572" i="5"/>
  <c r="A572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CC571" i="5"/>
  <c r="CB571" i="5"/>
  <c r="CA571" i="5"/>
  <c r="BZ571" i="5"/>
  <c r="BY571" i="5"/>
  <c r="BX571" i="5"/>
  <c r="BW571" i="5"/>
  <c r="BV571" i="5"/>
  <c r="BU571" i="5"/>
  <c r="BT571" i="5"/>
  <c r="BS571" i="5"/>
  <c r="BR571" i="5"/>
  <c r="BQ571" i="5"/>
  <c r="BP571" i="5"/>
  <c r="BO571" i="5"/>
  <c r="BN571" i="5"/>
  <c r="BM571" i="5"/>
  <c r="BL571" i="5"/>
  <c r="BK571" i="5"/>
  <c r="BJ571" i="5"/>
  <c r="BI571" i="5"/>
  <c r="BH571" i="5"/>
  <c r="BG571" i="5"/>
  <c r="BF571" i="5"/>
  <c r="BE571" i="5"/>
  <c r="BD571" i="5"/>
  <c r="BC571" i="5"/>
  <c r="BB571" i="5"/>
  <c r="BA571" i="5"/>
  <c r="AZ571" i="5"/>
  <c r="AY571" i="5"/>
  <c r="AX571" i="5"/>
  <c r="AW571" i="5"/>
  <c r="AV571" i="5"/>
  <c r="AU571" i="5"/>
  <c r="AT571" i="5"/>
  <c r="AS571" i="5"/>
  <c r="AR571" i="5"/>
  <c r="AH571" i="5"/>
  <c r="AG571" i="5"/>
  <c r="AF571" i="5"/>
  <c r="AE571" i="5"/>
  <c r="X571" i="5"/>
  <c r="W571" i="5"/>
  <c r="F571" i="5"/>
  <c r="E571" i="5"/>
  <c r="D571" i="5"/>
  <c r="C571" i="5"/>
  <c r="AP571" i="5" s="1"/>
  <c r="B571" i="5"/>
  <c r="A571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CC570" i="5"/>
  <c r="CB570" i="5"/>
  <c r="CA570" i="5"/>
  <c r="BZ570" i="5"/>
  <c r="BY570" i="5"/>
  <c r="BX570" i="5"/>
  <c r="BW570" i="5"/>
  <c r="BV570" i="5"/>
  <c r="BU570" i="5"/>
  <c r="BT570" i="5"/>
  <c r="BS570" i="5"/>
  <c r="BR570" i="5"/>
  <c r="BQ570" i="5"/>
  <c r="BP570" i="5"/>
  <c r="BO570" i="5"/>
  <c r="BN570" i="5"/>
  <c r="BM570" i="5"/>
  <c r="BL570" i="5"/>
  <c r="BK570" i="5"/>
  <c r="BJ570" i="5"/>
  <c r="BI570" i="5"/>
  <c r="BH570" i="5"/>
  <c r="BG570" i="5"/>
  <c r="BF570" i="5"/>
  <c r="BE570" i="5"/>
  <c r="BD570" i="5"/>
  <c r="BC570" i="5"/>
  <c r="BB570" i="5"/>
  <c r="BA570" i="5"/>
  <c r="AZ570" i="5"/>
  <c r="AY570" i="5"/>
  <c r="AX570" i="5"/>
  <c r="AW570" i="5"/>
  <c r="AV570" i="5"/>
  <c r="AU570" i="5"/>
  <c r="AT570" i="5"/>
  <c r="AS570" i="5"/>
  <c r="AR570" i="5"/>
  <c r="AH570" i="5"/>
  <c r="AG570" i="5"/>
  <c r="AF570" i="5"/>
  <c r="AE570" i="5"/>
  <c r="X570" i="5"/>
  <c r="W570" i="5"/>
  <c r="F570" i="5"/>
  <c r="E570" i="5"/>
  <c r="D570" i="5"/>
  <c r="C570" i="5"/>
  <c r="AP570" i="5" s="1"/>
  <c r="B570" i="5"/>
  <c r="A570" i="5"/>
  <c r="CN569" i="5"/>
  <c r="CM569" i="5"/>
  <c r="CL569" i="5"/>
  <c r="CK569" i="5"/>
  <c r="CI569" i="5"/>
  <c r="CH569" i="5"/>
  <c r="CG569" i="5"/>
  <c r="CF569" i="5"/>
  <c r="CE569" i="5"/>
  <c r="CD569" i="5"/>
  <c r="CC569" i="5"/>
  <c r="CB569" i="5"/>
  <c r="CA569" i="5"/>
  <c r="BZ569" i="5"/>
  <c r="BY569" i="5"/>
  <c r="BX569" i="5"/>
  <c r="BW569" i="5"/>
  <c r="BV569" i="5"/>
  <c r="BU569" i="5"/>
  <c r="BT569" i="5"/>
  <c r="BS569" i="5"/>
  <c r="BR569" i="5"/>
  <c r="BQ569" i="5"/>
  <c r="BP569" i="5"/>
  <c r="BO569" i="5"/>
  <c r="BN569" i="5"/>
  <c r="BM569" i="5"/>
  <c r="BL569" i="5"/>
  <c r="BJ569" i="5"/>
  <c r="BI569" i="5"/>
  <c r="BH569" i="5"/>
  <c r="BG569" i="5"/>
  <c r="BF569" i="5"/>
  <c r="BE569" i="5"/>
  <c r="BD569" i="5"/>
  <c r="BC569" i="5"/>
  <c r="BB569" i="5"/>
  <c r="BA569" i="5"/>
  <c r="AZ569" i="5"/>
  <c r="AX569" i="5"/>
  <c r="AV569" i="5"/>
  <c r="AU569" i="5"/>
  <c r="AT569" i="5"/>
  <c r="AS569" i="5"/>
  <c r="AR569" i="5"/>
  <c r="AH569" i="5"/>
  <c r="AG569" i="5"/>
  <c r="AF569" i="5"/>
  <c r="AE569" i="5"/>
  <c r="X569" i="5"/>
  <c r="W569" i="5"/>
  <c r="F569" i="5"/>
  <c r="E569" i="5"/>
  <c r="D569" i="5"/>
  <c r="C569" i="5"/>
  <c r="AP569" i="5" s="1"/>
  <c r="B569" i="5"/>
  <c r="A569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CC568" i="5"/>
  <c r="CB568" i="5"/>
  <c r="CA568" i="5"/>
  <c r="BZ568" i="5"/>
  <c r="BY568" i="5"/>
  <c r="BX568" i="5"/>
  <c r="BW568" i="5"/>
  <c r="BV568" i="5"/>
  <c r="BU568" i="5"/>
  <c r="BT568" i="5"/>
  <c r="BS568" i="5"/>
  <c r="BR568" i="5"/>
  <c r="BQ568" i="5"/>
  <c r="BP568" i="5"/>
  <c r="BO568" i="5"/>
  <c r="BN568" i="5"/>
  <c r="BM568" i="5"/>
  <c r="BL568" i="5"/>
  <c r="BK568" i="5"/>
  <c r="BJ568" i="5"/>
  <c r="BI568" i="5"/>
  <c r="BH568" i="5"/>
  <c r="BG568" i="5"/>
  <c r="BF568" i="5"/>
  <c r="BE568" i="5"/>
  <c r="BD568" i="5"/>
  <c r="BC568" i="5"/>
  <c r="BB568" i="5"/>
  <c r="BA568" i="5"/>
  <c r="AZ568" i="5"/>
  <c r="AY568" i="5"/>
  <c r="AX568" i="5"/>
  <c r="AW568" i="5"/>
  <c r="AV568" i="5"/>
  <c r="AU568" i="5"/>
  <c r="AT568" i="5"/>
  <c r="AS568" i="5"/>
  <c r="AR568" i="5"/>
  <c r="AH568" i="5"/>
  <c r="AG568" i="5"/>
  <c r="AF568" i="5"/>
  <c r="AE568" i="5"/>
  <c r="X568" i="5"/>
  <c r="W568" i="5"/>
  <c r="F568" i="5"/>
  <c r="E568" i="5"/>
  <c r="D568" i="5"/>
  <c r="C568" i="5"/>
  <c r="AP568" i="5" s="1"/>
  <c r="B568" i="5"/>
  <c r="A568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CC567" i="5"/>
  <c r="CB567" i="5"/>
  <c r="CA567" i="5"/>
  <c r="BZ567" i="5"/>
  <c r="BY567" i="5"/>
  <c r="BX567" i="5"/>
  <c r="BW567" i="5"/>
  <c r="BV567" i="5"/>
  <c r="BU567" i="5"/>
  <c r="BT567" i="5"/>
  <c r="BS567" i="5"/>
  <c r="BR567" i="5"/>
  <c r="BQ567" i="5"/>
  <c r="BP567" i="5"/>
  <c r="BO567" i="5"/>
  <c r="BN567" i="5"/>
  <c r="BM567" i="5"/>
  <c r="BL567" i="5"/>
  <c r="BK567" i="5"/>
  <c r="BJ567" i="5"/>
  <c r="BI567" i="5"/>
  <c r="BH567" i="5"/>
  <c r="BG567" i="5"/>
  <c r="BF567" i="5"/>
  <c r="BE567" i="5"/>
  <c r="BD567" i="5"/>
  <c r="BC567" i="5"/>
  <c r="BB567" i="5"/>
  <c r="BA567" i="5"/>
  <c r="AZ567" i="5"/>
  <c r="AY567" i="5"/>
  <c r="AX567" i="5"/>
  <c r="AW567" i="5"/>
  <c r="AV567" i="5"/>
  <c r="AU567" i="5"/>
  <c r="AT567" i="5"/>
  <c r="AS567" i="5"/>
  <c r="AR567" i="5"/>
  <c r="AH567" i="5"/>
  <c r="AG567" i="5"/>
  <c r="AF567" i="5"/>
  <c r="AE567" i="5"/>
  <c r="X567" i="5"/>
  <c r="W567" i="5"/>
  <c r="F567" i="5"/>
  <c r="E567" i="5"/>
  <c r="D567" i="5"/>
  <c r="C567" i="5"/>
  <c r="AP567" i="5" s="1"/>
  <c r="B567" i="5"/>
  <c r="A567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CC566" i="5"/>
  <c r="CB566" i="5"/>
  <c r="CA566" i="5"/>
  <c r="BZ566" i="5"/>
  <c r="BY566" i="5"/>
  <c r="BX566" i="5"/>
  <c r="BW566" i="5"/>
  <c r="BV566" i="5"/>
  <c r="BU566" i="5"/>
  <c r="BT566" i="5"/>
  <c r="BS566" i="5"/>
  <c r="BR566" i="5"/>
  <c r="BQ566" i="5"/>
  <c r="BP566" i="5"/>
  <c r="BO566" i="5"/>
  <c r="BN566" i="5"/>
  <c r="BM566" i="5"/>
  <c r="BL566" i="5"/>
  <c r="BK566" i="5"/>
  <c r="BJ566" i="5"/>
  <c r="BI566" i="5"/>
  <c r="BH566" i="5"/>
  <c r="BG566" i="5"/>
  <c r="BF566" i="5"/>
  <c r="BE566" i="5"/>
  <c r="BD566" i="5"/>
  <c r="BC566" i="5"/>
  <c r="BB566" i="5"/>
  <c r="BA566" i="5"/>
  <c r="AZ566" i="5"/>
  <c r="AY566" i="5"/>
  <c r="AX566" i="5"/>
  <c r="AW566" i="5"/>
  <c r="AV566" i="5"/>
  <c r="AU566" i="5"/>
  <c r="AT566" i="5"/>
  <c r="AS566" i="5"/>
  <c r="AR566" i="5"/>
  <c r="AH566" i="5"/>
  <c r="AG566" i="5"/>
  <c r="AF566" i="5"/>
  <c r="AE566" i="5"/>
  <c r="X566" i="5"/>
  <c r="W566" i="5"/>
  <c r="F566" i="5"/>
  <c r="E566" i="5"/>
  <c r="D566" i="5"/>
  <c r="C566" i="5"/>
  <c r="AP566" i="5" s="1"/>
  <c r="B566" i="5"/>
  <c r="A566" i="5"/>
  <c r="CM565" i="5"/>
  <c r="CL565" i="5"/>
  <c r="CK565" i="5"/>
  <c r="CI565" i="5"/>
  <c r="CH565" i="5"/>
  <c r="CG565" i="5"/>
  <c r="CF565" i="5"/>
  <c r="CD565" i="5"/>
  <c r="CC565" i="5"/>
  <c r="CB565" i="5"/>
  <c r="CA565" i="5"/>
  <c r="BZ565" i="5"/>
  <c r="BY565" i="5"/>
  <c r="BX565" i="5"/>
  <c r="BW565" i="5"/>
  <c r="BV565" i="5"/>
  <c r="BU565" i="5"/>
  <c r="BT565" i="5"/>
  <c r="BS565" i="5"/>
  <c r="BR565" i="5"/>
  <c r="BQ565" i="5"/>
  <c r="BP565" i="5"/>
  <c r="BO565" i="5"/>
  <c r="BN565" i="5"/>
  <c r="BM565" i="5"/>
  <c r="BL565" i="5"/>
  <c r="BJ565" i="5"/>
  <c r="BI565" i="5"/>
  <c r="BH565" i="5"/>
  <c r="BG565" i="5"/>
  <c r="BF565" i="5"/>
  <c r="BE565" i="5"/>
  <c r="BD565" i="5"/>
  <c r="BC565" i="5"/>
  <c r="BB565" i="5"/>
  <c r="BA565" i="5"/>
  <c r="AZ565" i="5"/>
  <c r="AX565" i="5"/>
  <c r="AV565" i="5"/>
  <c r="AU565" i="5"/>
  <c r="AT565" i="5"/>
  <c r="AS565" i="5"/>
  <c r="AR565" i="5"/>
  <c r="AH565" i="5"/>
  <c r="AG565" i="5"/>
  <c r="AF565" i="5"/>
  <c r="AE565" i="5"/>
  <c r="X565" i="5"/>
  <c r="W565" i="5"/>
  <c r="F565" i="5"/>
  <c r="E565" i="5"/>
  <c r="D565" i="5"/>
  <c r="C565" i="5"/>
  <c r="AP565" i="5" s="1"/>
  <c r="B565" i="5"/>
  <c r="A565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CC564" i="5"/>
  <c r="CB564" i="5"/>
  <c r="CA564" i="5"/>
  <c r="BZ564" i="5"/>
  <c r="BY564" i="5"/>
  <c r="BX564" i="5"/>
  <c r="BW564" i="5"/>
  <c r="BV564" i="5"/>
  <c r="BU564" i="5"/>
  <c r="BT564" i="5"/>
  <c r="BS564" i="5"/>
  <c r="BR564" i="5"/>
  <c r="BQ564" i="5"/>
  <c r="BP564" i="5"/>
  <c r="BO564" i="5"/>
  <c r="BN564" i="5"/>
  <c r="BM564" i="5"/>
  <c r="BL564" i="5"/>
  <c r="BK564" i="5"/>
  <c r="BJ564" i="5"/>
  <c r="BI564" i="5"/>
  <c r="BH564" i="5"/>
  <c r="BG564" i="5"/>
  <c r="BF564" i="5"/>
  <c r="BE564" i="5"/>
  <c r="BD564" i="5"/>
  <c r="BC564" i="5"/>
  <c r="BB564" i="5"/>
  <c r="BA564" i="5"/>
  <c r="AZ564" i="5"/>
  <c r="AY564" i="5"/>
  <c r="AX564" i="5"/>
  <c r="AW564" i="5"/>
  <c r="AV564" i="5"/>
  <c r="AU564" i="5"/>
  <c r="AT564" i="5"/>
  <c r="AS564" i="5"/>
  <c r="AR564" i="5"/>
  <c r="AH564" i="5"/>
  <c r="AG564" i="5"/>
  <c r="AF564" i="5"/>
  <c r="AE564" i="5"/>
  <c r="X564" i="5"/>
  <c r="W564" i="5"/>
  <c r="F564" i="5"/>
  <c r="E564" i="5"/>
  <c r="D564" i="5"/>
  <c r="C564" i="5"/>
  <c r="AP564" i="5" s="1"/>
  <c r="B564" i="5"/>
  <c r="A564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CC563" i="5"/>
  <c r="CB563" i="5"/>
  <c r="CA563" i="5"/>
  <c r="BZ563" i="5"/>
  <c r="BY563" i="5"/>
  <c r="BX563" i="5"/>
  <c r="BW563" i="5"/>
  <c r="BV563" i="5"/>
  <c r="BU563" i="5"/>
  <c r="BT563" i="5"/>
  <c r="BS563" i="5"/>
  <c r="BR563" i="5"/>
  <c r="BQ563" i="5"/>
  <c r="BP563" i="5"/>
  <c r="BO563" i="5"/>
  <c r="BN563" i="5"/>
  <c r="BM563" i="5"/>
  <c r="BL563" i="5"/>
  <c r="BK563" i="5"/>
  <c r="BJ563" i="5"/>
  <c r="BI563" i="5"/>
  <c r="BH563" i="5"/>
  <c r="BG563" i="5"/>
  <c r="BF563" i="5"/>
  <c r="BE563" i="5"/>
  <c r="BD563" i="5"/>
  <c r="BC563" i="5"/>
  <c r="BB563" i="5"/>
  <c r="BA563" i="5"/>
  <c r="AZ563" i="5"/>
  <c r="AY563" i="5"/>
  <c r="AX563" i="5"/>
  <c r="AW563" i="5"/>
  <c r="AV563" i="5"/>
  <c r="AU563" i="5"/>
  <c r="AT563" i="5"/>
  <c r="AS563" i="5"/>
  <c r="AR563" i="5"/>
  <c r="AH563" i="5"/>
  <c r="AG563" i="5"/>
  <c r="AF563" i="5"/>
  <c r="AE563" i="5"/>
  <c r="X563" i="5"/>
  <c r="W563" i="5"/>
  <c r="F563" i="5"/>
  <c r="E563" i="5"/>
  <c r="D563" i="5"/>
  <c r="C563" i="5"/>
  <c r="AP563" i="5" s="1"/>
  <c r="B563" i="5"/>
  <c r="A563" i="5"/>
  <c r="CM562" i="5"/>
  <c r="CL562" i="5"/>
  <c r="CK562" i="5"/>
  <c r="CI562" i="5"/>
  <c r="CH562" i="5"/>
  <c r="CG562" i="5"/>
  <c r="CF562" i="5"/>
  <c r="CD562" i="5"/>
  <c r="CC562" i="5"/>
  <c r="CB562" i="5"/>
  <c r="CA562" i="5"/>
  <c r="BZ562" i="5"/>
  <c r="BY562" i="5"/>
  <c r="BX562" i="5"/>
  <c r="BW562" i="5"/>
  <c r="BV562" i="5"/>
  <c r="BU562" i="5"/>
  <c r="BT562" i="5"/>
  <c r="BS562" i="5"/>
  <c r="BR562" i="5"/>
  <c r="BQ562" i="5"/>
  <c r="BP562" i="5"/>
  <c r="BO562" i="5"/>
  <c r="BN562" i="5"/>
  <c r="BM562" i="5"/>
  <c r="BL562" i="5"/>
  <c r="BK562" i="5"/>
  <c r="BJ562" i="5"/>
  <c r="BI562" i="5"/>
  <c r="BH562" i="5"/>
  <c r="BG562" i="5"/>
  <c r="BF562" i="5"/>
  <c r="BE562" i="5"/>
  <c r="BD562" i="5"/>
  <c r="BC562" i="5"/>
  <c r="BB562" i="5"/>
  <c r="BA562" i="5"/>
  <c r="AZ562" i="5"/>
  <c r="AX562" i="5"/>
  <c r="AV562" i="5"/>
  <c r="AU562" i="5"/>
  <c r="AT562" i="5"/>
  <c r="AS562" i="5"/>
  <c r="AR562" i="5"/>
  <c r="AH562" i="5"/>
  <c r="AG562" i="5"/>
  <c r="AF562" i="5"/>
  <c r="AE562" i="5"/>
  <c r="X562" i="5"/>
  <c r="W562" i="5"/>
  <c r="F562" i="5"/>
  <c r="E562" i="5"/>
  <c r="D562" i="5"/>
  <c r="C562" i="5"/>
  <c r="AP562" i="5" s="1"/>
  <c r="B562" i="5"/>
  <c r="A562" i="5"/>
  <c r="CM561" i="5"/>
  <c r="CL561" i="5"/>
  <c r="CK561" i="5"/>
  <c r="CI561" i="5"/>
  <c r="CH561" i="5"/>
  <c r="CG561" i="5"/>
  <c r="CF561" i="5"/>
  <c r="CD561" i="5"/>
  <c r="CC561" i="5"/>
  <c r="CB561" i="5"/>
  <c r="CA561" i="5"/>
  <c r="BZ561" i="5"/>
  <c r="BY561" i="5"/>
  <c r="BX561" i="5"/>
  <c r="BW561" i="5"/>
  <c r="BV561" i="5"/>
  <c r="BU561" i="5"/>
  <c r="BT561" i="5"/>
  <c r="BS561" i="5"/>
  <c r="BR561" i="5"/>
  <c r="BQ561" i="5"/>
  <c r="BP561" i="5"/>
  <c r="BO561" i="5"/>
  <c r="BN561" i="5"/>
  <c r="BM561" i="5"/>
  <c r="BL561" i="5"/>
  <c r="BK561" i="5"/>
  <c r="BJ561" i="5"/>
  <c r="BI561" i="5"/>
  <c r="BH561" i="5"/>
  <c r="BG561" i="5"/>
  <c r="BF561" i="5"/>
  <c r="BE561" i="5"/>
  <c r="BD561" i="5"/>
  <c r="BC561" i="5"/>
  <c r="BB561" i="5"/>
  <c r="BA561" i="5"/>
  <c r="AZ561" i="5"/>
  <c r="AX561" i="5"/>
  <c r="AV561" i="5"/>
  <c r="AU561" i="5"/>
  <c r="AT561" i="5"/>
  <c r="AS561" i="5"/>
  <c r="AR561" i="5"/>
  <c r="AH561" i="5"/>
  <c r="AG561" i="5"/>
  <c r="AF561" i="5"/>
  <c r="AE561" i="5"/>
  <c r="X561" i="5"/>
  <c r="W561" i="5"/>
  <c r="F561" i="5"/>
  <c r="E561" i="5"/>
  <c r="D561" i="5"/>
  <c r="C561" i="5"/>
  <c r="AP561" i="5" s="1"/>
  <c r="B561" i="5"/>
  <c r="A561" i="5"/>
  <c r="CM560" i="5"/>
  <c r="CL560" i="5"/>
  <c r="CK560" i="5"/>
  <c r="CI560" i="5"/>
  <c r="CH560" i="5"/>
  <c r="CG560" i="5"/>
  <c r="CF560" i="5"/>
  <c r="CD560" i="5"/>
  <c r="CC560" i="5"/>
  <c r="CB560" i="5"/>
  <c r="CA560" i="5"/>
  <c r="BZ560" i="5"/>
  <c r="BY560" i="5"/>
  <c r="BX560" i="5"/>
  <c r="BW560" i="5"/>
  <c r="BV560" i="5"/>
  <c r="BU560" i="5"/>
  <c r="BT560" i="5"/>
  <c r="BS560" i="5"/>
  <c r="BR560" i="5"/>
  <c r="BQ560" i="5"/>
  <c r="BP560" i="5"/>
  <c r="BO560" i="5"/>
  <c r="BN560" i="5"/>
  <c r="BM560" i="5"/>
  <c r="BL560" i="5"/>
  <c r="BJ560" i="5"/>
  <c r="BI560" i="5"/>
  <c r="BH560" i="5"/>
  <c r="BG560" i="5"/>
  <c r="BF560" i="5"/>
  <c r="BE560" i="5"/>
  <c r="BD560" i="5"/>
  <c r="BC560" i="5"/>
  <c r="BB560" i="5"/>
  <c r="BA560" i="5"/>
  <c r="AZ560" i="5"/>
  <c r="AX560" i="5"/>
  <c r="AV560" i="5"/>
  <c r="AU560" i="5"/>
  <c r="AT560" i="5"/>
  <c r="AS560" i="5"/>
  <c r="AH560" i="5"/>
  <c r="AG560" i="5"/>
  <c r="AF560" i="5"/>
  <c r="AE560" i="5"/>
  <c r="X560" i="5"/>
  <c r="W560" i="5"/>
  <c r="F560" i="5"/>
  <c r="E560" i="5"/>
  <c r="D560" i="5"/>
  <c r="C560" i="5"/>
  <c r="AP560" i="5" s="1"/>
  <c r="B560" i="5"/>
  <c r="A560" i="5"/>
  <c r="CN559" i="5"/>
  <c r="CM559" i="5"/>
  <c r="CL559" i="5"/>
  <c r="CK559" i="5"/>
  <c r="CI559" i="5"/>
  <c r="CH559" i="5"/>
  <c r="CG559" i="5"/>
  <c r="CF559" i="5"/>
  <c r="CD559" i="5"/>
  <c r="CC559" i="5"/>
  <c r="CB559" i="5"/>
  <c r="CA559" i="5"/>
  <c r="BZ559" i="5"/>
  <c r="BY559" i="5"/>
  <c r="BX559" i="5"/>
  <c r="BW559" i="5"/>
  <c r="BV559" i="5"/>
  <c r="BU559" i="5"/>
  <c r="BT559" i="5"/>
  <c r="BS559" i="5"/>
  <c r="BR559" i="5"/>
  <c r="BQ559" i="5"/>
  <c r="BP559" i="5"/>
  <c r="BO559" i="5"/>
  <c r="BN559" i="5"/>
  <c r="BM559" i="5"/>
  <c r="BL559" i="5"/>
  <c r="BJ559" i="5"/>
  <c r="BI559" i="5"/>
  <c r="BH559" i="5"/>
  <c r="BG559" i="5"/>
  <c r="BF559" i="5"/>
  <c r="BE559" i="5"/>
  <c r="BD559" i="5"/>
  <c r="BC559" i="5"/>
  <c r="BB559" i="5"/>
  <c r="BA559" i="5"/>
  <c r="AZ559" i="5"/>
  <c r="AX559" i="5"/>
  <c r="AV559" i="5"/>
  <c r="AU559" i="5"/>
  <c r="AT559" i="5"/>
  <c r="AS559" i="5"/>
  <c r="AR559" i="5"/>
  <c r="AH559" i="5"/>
  <c r="AG559" i="5"/>
  <c r="AF559" i="5"/>
  <c r="AE559" i="5"/>
  <c r="X559" i="5"/>
  <c r="W559" i="5"/>
  <c r="F559" i="5"/>
  <c r="E559" i="5"/>
  <c r="D559" i="5"/>
  <c r="C559" i="5"/>
  <c r="AP559" i="5" s="1"/>
  <c r="B559" i="5"/>
  <c r="A559" i="5"/>
  <c r="CN558" i="5"/>
  <c r="CM558" i="5"/>
  <c r="CL558" i="5"/>
  <c r="CK558" i="5"/>
  <c r="CI558" i="5"/>
  <c r="CH558" i="5"/>
  <c r="CG558" i="5"/>
  <c r="CF558" i="5"/>
  <c r="CD558" i="5"/>
  <c r="CC558" i="5"/>
  <c r="CB558" i="5"/>
  <c r="CA558" i="5"/>
  <c r="BZ558" i="5"/>
  <c r="BY558" i="5"/>
  <c r="BX558" i="5"/>
  <c r="BW558" i="5"/>
  <c r="BV558" i="5"/>
  <c r="BU558" i="5"/>
  <c r="BT558" i="5"/>
  <c r="BS558" i="5"/>
  <c r="BR558" i="5"/>
  <c r="BQ558" i="5"/>
  <c r="BP558" i="5"/>
  <c r="BO558" i="5"/>
  <c r="BN558" i="5"/>
  <c r="BM558" i="5"/>
  <c r="BL558" i="5"/>
  <c r="BJ558" i="5"/>
  <c r="BI558" i="5"/>
  <c r="BH558" i="5"/>
  <c r="BG558" i="5"/>
  <c r="BF558" i="5"/>
  <c r="BE558" i="5"/>
  <c r="BD558" i="5"/>
  <c r="BC558" i="5"/>
  <c r="BB558" i="5"/>
  <c r="BA558" i="5"/>
  <c r="AZ558" i="5"/>
  <c r="AX558" i="5"/>
  <c r="AV558" i="5"/>
  <c r="AU558" i="5"/>
  <c r="AT558" i="5"/>
  <c r="AS558" i="5"/>
  <c r="AR558" i="5"/>
  <c r="AH558" i="5"/>
  <c r="AG558" i="5"/>
  <c r="AF558" i="5"/>
  <c r="AE558" i="5"/>
  <c r="X558" i="5"/>
  <c r="W558" i="5"/>
  <c r="F558" i="5"/>
  <c r="E558" i="5"/>
  <c r="D558" i="5"/>
  <c r="C558" i="5"/>
  <c r="AP558" i="5" s="1"/>
  <c r="B558" i="5"/>
  <c r="A558" i="5"/>
  <c r="CM557" i="5"/>
  <c r="CL557" i="5"/>
  <c r="CK557" i="5"/>
  <c r="CI557" i="5"/>
  <c r="CH557" i="5"/>
  <c r="CG557" i="5"/>
  <c r="CF557" i="5"/>
  <c r="CD557" i="5"/>
  <c r="CC557" i="5"/>
  <c r="CB557" i="5"/>
  <c r="CA557" i="5"/>
  <c r="BZ557" i="5"/>
  <c r="BY557" i="5"/>
  <c r="BX557" i="5"/>
  <c r="BW557" i="5"/>
  <c r="BV557" i="5"/>
  <c r="BU557" i="5"/>
  <c r="BT557" i="5"/>
  <c r="BS557" i="5"/>
  <c r="BR557" i="5"/>
  <c r="BQ557" i="5"/>
  <c r="BP557" i="5"/>
  <c r="BO557" i="5"/>
  <c r="BN557" i="5"/>
  <c r="BM557" i="5"/>
  <c r="BL557" i="5"/>
  <c r="BJ557" i="5"/>
  <c r="BI557" i="5"/>
  <c r="BH557" i="5"/>
  <c r="BG557" i="5"/>
  <c r="BF557" i="5"/>
  <c r="BE557" i="5"/>
  <c r="BD557" i="5"/>
  <c r="BC557" i="5"/>
  <c r="BB557" i="5"/>
  <c r="BA557" i="5"/>
  <c r="AZ557" i="5"/>
  <c r="AX557" i="5"/>
  <c r="AV557" i="5"/>
  <c r="AU557" i="5"/>
  <c r="AT557" i="5"/>
  <c r="AS557" i="5"/>
  <c r="AR557" i="5"/>
  <c r="AH557" i="5"/>
  <c r="AG557" i="5"/>
  <c r="AF557" i="5"/>
  <c r="AE557" i="5"/>
  <c r="X557" i="5"/>
  <c r="W557" i="5"/>
  <c r="F557" i="5"/>
  <c r="E557" i="5"/>
  <c r="D557" i="5"/>
  <c r="C557" i="5"/>
  <c r="AP557" i="5" s="1"/>
  <c r="B557" i="5"/>
  <c r="A557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CC556" i="5"/>
  <c r="CB556" i="5"/>
  <c r="CA556" i="5"/>
  <c r="BZ556" i="5"/>
  <c r="BY556" i="5"/>
  <c r="BX556" i="5"/>
  <c r="BW556" i="5"/>
  <c r="BV556" i="5"/>
  <c r="BU556" i="5"/>
  <c r="BT556" i="5"/>
  <c r="BS556" i="5"/>
  <c r="BR556" i="5"/>
  <c r="BQ556" i="5"/>
  <c r="BP556" i="5"/>
  <c r="BO556" i="5"/>
  <c r="BN556" i="5"/>
  <c r="BM556" i="5"/>
  <c r="BL556" i="5"/>
  <c r="BK556" i="5"/>
  <c r="BJ556" i="5"/>
  <c r="BI556" i="5"/>
  <c r="BH556" i="5"/>
  <c r="BG556" i="5"/>
  <c r="BF556" i="5"/>
  <c r="BE556" i="5"/>
  <c r="BD556" i="5"/>
  <c r="BC556" i="5"/>
  <c r="BB556" i="5"/>
  <c r="BA556" i="5"/>
  <c r="AZ556" i="5"/>
  <c r="AY556" i="5"/>
  <c r="AX556" i="5"/>
  <c r="AW556" i="5"/>
  <c r="AV556" i="5"/>
  <c r="AU556" i="5"/>
  <c r="AT556" i="5"/>
  <c r="AS556" i="5"/>
  <c r="AR556" i="5"/>
  <c r="AH556" i="5"/>
  <c r="AG556" i="5"/>
  <c r="AF556" i="5"/>
  <c r="AE556" i="5"/>
  <c r="X556" i="5"/>
  <c r="W556" i="5"/>
  <c r="F556" i="5"/>
  <c r="E556" i="5"/>
  <c r="D556" i="5"/>
  <c r="C556" i="5"/>
  <c r="AP556" i="5" s="1"/>
  <c r="B556" i="5"/>
  <c r="A556" i="5"/>
  <c r="CM555" i="5"/>
  <c r="CL555" i="5"/>
  <c r="CK555" i="5"/>
  <c r="CI555" i="5"/>
  <c r="CH555" i="5"/>
  <c r="CG555" i="5"/>
  <c r="CF555" i="5"/>
  <c r="CE555" i="5"/>
  <c r="CD555" i="5"/>
  <c r="CC555" i="5"/>
  <c r="CB555" i="5"/>
  <c r="CA555" i="5"/>
  <c r="BZ555" i="5"/>
  <c r="BY555" i="5"/>
  <c r="BX555" i="5"/>
  <c r="BW555" i="5"/>
  <c r="BV555" i="5"/>
  <c r="BU555" i="5"/>
  <c r="BT555" i="5"/>
  <c r="BS555" i="5"/>
  <c r="BR555" i="5"/>
  <c r="BQ555" i="5"/>
  <c r="BP555" i="5"/>
  <c r="BO555" i="5"/>
  <c r="BN555" i="5"/>
  <c r="BM555" i="5"/>
  <c r="BL555" i="5"/>
  <c r="BJ555" i="5"/>
  <c r="BI555" i="5"/>
  <c r="BH555" i="5"/>
  <c r="BG555" i="5"/>
  <c r="BF555" i="5"/>
  <c r="BE555" i="5"/>
  <c r="BD555" i="5"/>
  <c r="BC555" i="5"/>
  <c r="BB555" i="5"/>
  <c r="BA555" i="5"/>
  <c r="AZ555" i="5"/>
  <c r="AY555" i="5"/>
  <c r="AX555" i="5"/>
  <c r="AV555" i="5"/>
  <c r="AU555" i="5"/>
  <c r="AT555" i="5"/>
  <c r="AS555" i="5"/>
  <c r="AR555" i="5"/>
  <c r="AH555" i="5"/>
  <c r="AG555" i="5"/>
  <c r="AF555" i="5"/>
  <c r="AE555" i="5"/>
  <c r="X555" i="5"/>
  <c r="W555" i="5"/>
  <c r="F555" i="5"/>
  <c r="E555" i="5"/>
  <c r="D555" i="5"/>
  <c r="C555" i="5"/>
  <c r="AP555" i="5" s="1"/>
  <c r="B555" i="5"/>
  <c r="A555" i="5"/>
  <c r="CN554" i="5"/>
  <c r="CM554" i="5"/>
  <c r="CL554" i="5"/>
  <c r="CK554" i="5"/>
  <c r="CI554" i="5"/>
  <c r="CH554" i="5"/>
  <c r="CG554" i="5"/>
  <c r="CF554" i="5"/>
  <c r="CE554" i="5"/>
  <c r="CD554" i="5"/>
  <c r="CC554" i="5"/>
  <c r="CB554" i="5"/>
  <c r="CA554" i="5"/>
  <c r="BZ554" i="5"/>
  <c r="BY554" i="5"/>
  <c r="BX554" i="5"/>
  <c r="BW554" i="5"/>
  <c r="BV554" i="5"/>
  <c r="BU554" i="5"/>
  <c r="BT554" i="5"/>
  <c r="BS554" i="5"/>
  <c r="BR554" i="5"/>
  <c r="BQ554" i="5"/>
  <c r="BP554" i="5"/>
  <c r="BO554" i="5"/>
  <c r="BN554" i="5"/>
  <c r="BM554" i="5"/>
  <c r="BL554" i="5"/>
  <c r="BJ554" i="5"/>
  <c r="BI554" i="5"/>
  <c r="BH554" i="5"/>
  <c r="BG554" i="5"/>
  <c r="BF554" i="5"/>
  <c r="BE554" i="5"/>
  <c r="BD554" i="5"/>
  <c r="BC554" i="5"/>
  <c r="BB554" i="5"/>
  <c r="BA554" i="5"/>
  <c r="AZ554" i="5"/>
  <c r="AX554" i="5"/>
  <c r="AV554" i="5"/>
  <c r="AU554" i="5"/>
  <c r="AT554" i="5"/>
  <c r="AS554" i="5"/>
  <c r="AR554" i="5"/>
  <c r="AH554" i="5"/>
  <c r="AG554" i="5"/>
  <c r="AF554" i="5"/>
  <c r="AE554" i="5"/>
  <c r="X554" i="5"/>
  <c r="W554" i="5"/>
  <c r="F554" i="5"/>
  <c r="E554" i="5"/>
  <c r="D554" i="5"/>
  <c r="C554" i="5"/>
  <c r="AP554" i="5" s="1"/>
  <c r="B554" i="5"/>
  <c r="A554" i="5"/>
  <c r="CM553" i="5"/>
  <c r="CL553" i="5"/>
  <c r="CK553" i="5"/>
  <c r="CI553" i="5"/>
  <c r="CH553" i="5"/>
  <c r="CG553" i="5"/>
  <c r="CF553" i="5"/>
  <c r="CE553" i="5"/>
  <c r="CD553" i="5"/>
  <c r="CC553" i="5"/>
  <c r="CB553" i="5"/>
  <c r="CA553" i="5"/>
  <c r="BZ553" i="5"/>
  <c r="BY553" i="5"/>
  <c r="BX553" i="5"/>
  <c r="BW553" i="5"/>
  <c r="BV553" i="5"/>
  <c r="BU553" i="5"/>
  <c r="BT553" i="5"/>
  <c r="BS553" i="5"/>
  <c r="BR553" i="5"/>
  <c r="BQ553" i="5"/>
  <c r="BP553" i="5"/>
  <c r="BO553" i="5"/>
  <c r="BN553" i="5"/>
  <c r="BM553" i="5"/>
  <c r="BL553" i="5"/>
  <c r="BK553" i="5"/>
  <c r="BJ553" i="5"/>
  <c r="BI553" i="5"/>
  <c r="BH553" i="5"/>
  <c r="BG553" i="5"/>
  <c r="BF553" i="5"/>
  <c r="BE553" i="5"/>
  <c r="BD553" i="5"/>
  <c r="BC553" i="5"/>
  <c r="BB553" i="5"/>
  <c r="BA553" i="5"/>
  <c r="AZ553" i="5"/>
  <c r="AX553" i="5"/>
  <c r="AV553" i="5"/>
  <c r="AU553" i="5"/>
  <c r="AT553" i="5"/>
  <c r="AS553" i="5"/>
  <c r="AR553" i="5"/>
  <c r="AH553" i="5"/>
  <c r="AG553" i="5"/>
  <c r="AF553" i="5"/>
  <c r="AE553" i="5"/>
  <c r="X553" i="5"/>
  <c r="W553" i="5"/>
  <c r="F553" i="5"/>
  <c r="E553" i="5"/>
  <c r="D553" i="5"/>
  <c r="C553" i="5"/>
  <c r="AP553" i="5" s="1"/>
  <c r="B553" i="5"/>
  <c r="A553" i="5"/>
  <c r="CM552" i="5"/>
  <c r="CL552" i="5"/>
  <c r="CK552" i="5"/>
  <c r="CI552" i="5"/>
  <c r="CH552" i="5"/>
  <c r="CG552" i="5"/>
  <c r="CF552" i="5"/>
  <c r="CD552" i="5"/>
  <c r="CC552" i="5"/>
  <c r="CB552" i="5"/>
  <c r="CA552" i="5"/>
  <c r="BZ552" i="5"/>
  <c r="BY552" i="5"/>
  <c r="BX552" i="5"/>
  <c r="BW552" i="5"/>
  <c r="BV552" i="5"/>
  <c r="BU552" i="5"/>
  <c r="BT552" i="5"/>
  <c r="BS552" i="5"/>
  <c r="BR552" i="5"/>
  <c r="BQ552" i="5"/>
  <c r="BP552" i="5"/>
  <c r="BO552" i="5"/>
  <c r="BN552" i="5"/>
  <c r="BM552" i="5"/>
  <c r="BL552" i="5"/>
  <c r="BJ552" i="5"/>
  <c r="BI552" i="5"/>
  <c r="BH552" i="5"/>
  <c r="BG552" i="5"/>
  <c r="BF552" i="5"/>
  <c r="BE552" i="5"/>
  <c r="BD552" i="5"/>
  <c r="BC552" i="5"/>
  <c r="BB552" i="5"/>
  <c r="BA552" i="5"/>
  <c r="AZ552" i="5"/>
  <c r="AX552" i="5"/>
  <c r="AV552" i="5"/>
  <c r="AU552" i="5"/>
  <c r="AT552" i="5"/>
  <c r="AS552" i="5"/>
  <c r="AR552" i="5"/>
  <c r="AH552" i="5"/>
  <c r="AG552" i="5"/>
  <c r="AF552" i="5"/>
  <c r="AE552" i="5"/>
  <c r="X552" i="5"/>
  <c r="W552" i="5"/>
  <c r="F552" i="5"/>
  <c r="E552" i="5"/>
  <c r="D552" i="5"/>
  <c r="C552" i="5"/>
  <c r="AP552" i="5" s="1"/>
  <c r="B552" i="5"/>
  <c r="A552" i="5"/>
  <c r="CM551" i="5"/>
  <c r="CL551" i="5"/>
  <c r="CK551" i="5"/>
  <c r="CI551" i="5"/>
  <c r="CH551" i="5"/>
  <c r="CG551" i="5"/>
  <c r="CF551" i="5"/>
  <c r="CD551" i="5"/>
  <c r="CC551" i="5"/>
  <c r="CB551" i="5"/>
  <c r="CA551" i="5"/>
  <c r="BZ551" i="5"/>
  <c r="BY551" i="5"/>
  <c r="BX551" i="5"/>
  <c r="BW551" i="5"/>
  <c r="BV551" i="5"/>
  <c r="BU551" i="5"/>
  <c r="BT551" i="5"/>
  <c r="BS551" i="5"/>
  <c r="BR551" i="5"/>
  <c r="BQ551" i="5"/>
  <c r="BP551" i="5"/>
  <c r="BO551" i="5"/>
  <c r="BN551" i="5"/>
  <c r="BM551" i="5"/>
  <c r="BL551" i="5"/>
  <c r="BJ551" i="5"/>
  <c r="BI551" i="5"/>
  <c r="BH551" i="5"/>
  <c r="BG551" i="5"/>
  <c r="BF551" i="5"/>
  <c r="BE551" i="5"/>
  <c r="BD551" i="5"/>
  <c r="BC551" i="5"/>
  <c r="BB551" i="5"/>
  <c r="BA551" i="5"/>
  <c r="AZ551" i="5"/>
  <c r="AX551" i="5"/>
  <c r="AV551" i="5"/>
  <c r="AU551" i="5"/>
  <c r="AT551" i="5"/>
  <c r="AS551" i="5"/>
  <c r="AR551" i="5"/>
  <c r="AH551" i="5"/>
  <c r="AG551" i="5"/>
  <c r="AF551" i="5"/>
  <c r="AE551" i="5"/>
  <c r="X551" i="5"/>
  <c r="W551" i="5"/>
  <c r="F551" i="5"/>
  <c r="E551" i="5"/>
  <c r="D551" i="5"/>
  <c r="C551" i="5"/>
  <c r="AP551" i="5" s="1"/>
  <c r="B551" i="5"/>
  <c r="A551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CC550" i="5"/>
  <c r="CB550" i="5"/>
  <c r="CA550" i="5"/>
  <c r="BZ550" i="5"/>
  <c r="BY550" i="5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F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H550" i="5"/>
  <c r="AG550" i="5"/>
  <c r="AF550" i="5"/>
  <c r="AE550" i="5"/>
  <c r="X550" i="5"/>
  <c r="W550" i="5"/>
  <c r="F550" i="5"/>
  <c r="E550" i="5"/>
  <c r="D550" i="5"/>
  <c r="C550" i="5"/>
  <c r="AP550" i="5" s="1"/>
  <c r="B550" i="5"/>
  <c r="A550" i="5"/>
  <c r="CM549" i="5"/>
  <c r="CL549" i="5"/>
  <c r="CK549" i="5"/>
  <c r="CI549" i="5"/>
  <c r="CH549" i="5"/>
  <c r="CG549" i="5"/>
  <c r="CF549" i="5"/>
  <c r="CE549" i="5"/>
  <c r="CD549" i="5"/>
  <c r="CC549" i="5"/>
  <c r="CB549" i="5"/>
  <c r="CA549" i="5"/>
  <c r="BZ549" i="5"/>
  <c r="BY549" i="5"/>
  <c r="BX549" i="5"/>
  <c r="BW549" i="5"/>
  <c r="BV549" i="5"/>
  <c r="BU549" i="5"/>
  <c r="BT549" i="5"/>
  <c r="BS549" i="5"/>
  <c r="BR549" i="5"/>
  <c r="BQ549" i="5"/>
  <c r="BP549" i="5"/>
  <c r="BO549" i="5"/>
  <c r="BN549" i="5"/>
  <c r="BM549" i="5"/>
  <c r="BL549" i="5"/>
  <c r="BK549" i="5"/>
  <c r="BJ549" i="5"/>
  <c r="BI549" i="5"/>
  <c r="BH549" i="5"/>
  <c r="BG549" i="5"/>
  <c r="BF549" i="5"/>
  <c r="BE549" i="5"/>
  <c r="BD549" i="5"/>
  <c r="BC549" i="5"/>
  <c r="BB549" i="5"/>
  <c r="BA549" i="5"/>
  <c r="AZ549" i="5"/>
  <c r="AX549" i="5"/>
  <c r="AV549" i="5"/>
  <c r="AU549" i="5"/>
  <c r="AT549" i="5"/>
  <c r="AS549" i="5"/>
  <c r="AR549" i="5"/>
  <c r="AH549" i="5"/>
  <c r="AG549" i="5"/>
  <c r="AF549" i="5"/>
  <c r="AE549" i="5"/>
  <c r="X549" i="5"/>
  <c r="W549" i="5"/>
  <c r="F549" i="5"/>
  <c r="E549" i="5"/>
  <c r="D549" i="5"/>
  <c r="C549" i="5"/>
  <c r="AP549" i="5" s="1"/>
  <c r="B549" i="5"/>
  <c r="A549" i="5"/>
  <c r="CM548" i="5"/>
  <c r="CL548" i="5"/>
  <c r="CK548" i="5"/>
  <c r="CI548" i="5"/>
  <c r="CH548" i="5"/>
  <c r="CG548" i="5"/>
  <c r="CF548" i="5"/>
  <c r="CD548" i="5"/>
  <c r="CC548" i="5"/>
  <c r="CB548" i="5"/>
  <c r="CA548" i="5"/>
  <c r="BZ548" i="5"/>
  <c r="BY548" i="5"/>
  <c r="BX548" i="5"/>
  <c r="BW548" i="5"/>
  <c r="BV548" i="5"/>
  <c r="BU548" i="5"/>
  <c r="BT548" i="5"/>
  <c r="BS548" i="5"/>
  <c r="BR548" i="5"/>
  <c r="BQ548" i="5"/>
  <c r="BP548" i="5"/>
  <c r="BO548" i="5"/>
  <c r="BN548" i="5"/>
  <c r="BM548" i="5"/>
  <c r="BL548" i="5"/>
  <c r="BJ548" i="5"/>
  <c r="BI548" i="5"/>
  <c r="BH548" i="5"/>
  <c r="BG548" i="5"/>
  <c r="BF548" i="5"/>
  <c r="BE548" i="5"/>
  <c r="BD548" i="5"/>
  <c r="BC548" i="5"/>
  <c r="BB548" i="5"/>
  <c r="BA548" i="5"/>
  <c r="AZ548" i="5"/>
  <c r="AX548" i="5"/>
  <c r="AV548" i="5"/>
  <c r="AU548" i="5"/>
  <c r="AT548" i="5"/>
  <c r="AS548" i="5"/>
  <c r="AR548" i="5"/>
  <c r="AH548" i="5"/>
  <c r="AG548" i="5"/>
  <c r="AF548" i="5"/>
  <c r="AE548" i="5"/>
  <c r="X548" i="5"/>
  <c r="W548" i="5"/>
  <c r="F548" i="5"/>
  <c r="E548" i="5"/>
  <c r="D548" i="5"/>
  <c r="C548" i="5"/>
  <c r="AP548" i="5" s="1"/>
  <c r="B548" i="5"/>
  <c r="A548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CC547" i="5"/>
  <c r="CB547" i="5"/>
  <c r="CA547" i="5"/>
  <c r="BZ547" i="5"/>
  <c r="BY547" i="5"/>
  <c r="BX547" i="5"/>
  <c r="BW547" i="5"/>
  <c r="BV547" i="5"/>
  <c r="BU547" i="5"/>
  <c r="BT547" i="5"/>
  <c r="BS547" i="5"/>
  <c r="BR547" i="5"/>
  <c r="BQ547" i="5"/>
  <c r="BP547" i="5"/>
  <c r="BO547" i="5"/>
  <c r="BN547" i="5"/>
  <c r="BM547" i="5"/>
  <c r="BL547" i="5"/>
  <c r="BK547" i="5"/>
  <c r="BJ547" i="5"/>
  <c r="BI547" i="5"/>
  <c r="BH547" i="5"/>
  <c r="BG547" i="5"/>
  <c r="BF547" i="5"/>
  <c r="BE547" i="5"/>
  <c r="BD547" i="5"/>
  <c r="BC547" i="5"/>
  <c r="BB547" i="5"/>
  <c r="BA547" i="5"/>
  <c r="AZ547" i="5"/>
  <c r="AY547" i="5"/>
  <c r="AX547" i="5"/>
  <c r="AW547" i="5"/>
  <c r="AV547" i="5"/>
  <c r="AU547" i="5"/>
  <c r="AT547" i="5"/>
  <c r="AS547" i="5"/>
  <c r="AR547" i="5"/>
  <c r="AH547" i="5"/>
  <c r="AG547" i="5"/>
  <c r="AF547" i="5"/>
  <c r="AE547" i="5"/>
  <c r="X547" i="5"/>
  <c r="W547" i="5"/>
  <c r="F547" i="5"/>
  <c r="E547" i="5"/>
  <c r="D547" i="5"/>
  <c r="C547" i="5"/>
  <c r="AP547" i="5" s="1"/>
  <c r="B547" i="5"/>
  <c r="A547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CC546" i="5"/>
  <c r="CB546" i="5"/>
  <c r="CA546" i="5"/>
  <c r="BZ546" i="5"/>
  <c r="BY546" i="5"/>
  <c r="BX546" i="5"/>
  <c r="BW546" i="5"/>
  <c r="BV546" i="5"/>
  <c r="BU546" i="5"/>
  <c r="BT546" i="5"/>
  <c r="BS546" i="5"/>
  <c r="BR546" i="5"/>
  <c r="BQ546" i="5"/>
  <c r="BP546" i="5"/>
  <c r="BO546" i="5"/>
  <c r="BN546" i="5"/>
  <c r="BM546" i="5"/>
  <c r="BL546" i="5"/>
  <c r="BK546" i="5"/>
  <c r="BJ546" i="5"/>
  <c r="BI546" i="5"/>
  <c r="BH546" i="5"/>
  <c r="BG546" i="5"/>
  <c r="BF546" i="5"/>
  <c r="BE546" i="5"/>
  <c r="BD546" i="5"/>
  <c r="BC546" i="5"/>
  <c r="BB546" i="5"/>
  <c r="BA546" i="5"/>
  <c r="AZ546" i="5"/>
  <c r="AY546" i="5"/>
  <c r="AX546" i="5"/>
  <c r="AW546" i="5"/>
  <c r="AV546" i="5"/>
  <c r="AU546" i="5"/>
  <c r="AT546" i="5"/>
  <c r="AS546" i="5"/>
  <c r="AR546" i="5"/>
  <c r="AH546" i="5"/>
  <c r="AG546" i="5"/>
  <c r="AF546" i="5"/>
  <c r="AE546" i="5"/>
  <c r="X546" i="5"/>
  <c r="W546" i="5"/>
  <c r="F546" i="5"/>
  <c r="E546" i="5"/>
  <c r="D546" i="5"/>
  <c r="C546" i="5"/>
  <c r="AP546" i="5" s="1"/>
  <c r="B546" i="5"/>
  <c r="A546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CC545" i="5"/>
  <c r="CB545" i="5"/>
  <c r="CA545" i="5"/>
  <c r="BZ545" i="5"/>
  <c r="BY545" i="5"/>
  <c r="BX545" i="5"/>
  <c r="BW545" i="5"/>
  <c r="BV545" i="5"/>
  <c r="BU545" i="5"/>
  <c r="BT545" i="5"/>
  <c r="BS545" i="5"/>
  <c r="BR545" i="5"/>
  <c r="BQ545" i="5"/>
  <c r="BP545" i="5"/>
  <c r="BO545" i="5"/>
  <c r="BN545" i="5"/>
  <c r="BM545" i="5"/>
  <c r="BL545" i="5"/>
  <c r="BK545" i="5"/>
  <c r="BJ545" i="5"/>
  <c r="BI545" i="5"/>
  <c r="BH545" i="5"/>
  <c r="BG545" i="5"/>
  <c r="BF545" i="5"/>
  <c r="BE545" i="5"/>
  <c r="BD545" i="5"/>
  <c r="BC545" i="5"/>
  <c r="BB545" i="5"/>
  <c r="BA545" i="5"/>
  <c r="AZ545" i="5"/>
  <c r="AY545" i="5"/>
  <c r="AX545" i="5"/>
  <c r="AW545" i="5"/>
  <c r="AV545" i="5"/>
  <c r="AU545" i="5"/>
  <c r="AT545" i="5"/>
  <c r="AS545" i="5"/>
  <c r="AR545" i="5"/>
  <c r="AH545" i="5"/>
  <c r="AG545" i="5"/>
  <c r="AF545" i="5"/>
  <c r="AE545" i="5"/>
  <c r="X545" i="5"/>
  <c r="W545" i="5"/>
  <c r="F545" i="5"/>
  <c r="E545" i="5"/>
  <c r="D545" i="5"/>
  <c r="C545" i="5"/>
  <c r="AP545" i="5" s="1"/>
  <c r="B545" i="5"/>
  <c r="A545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CA544" i="5"/>
  <c r="BZ544" i="5"/>
  <c r="BY544" i="5"/>
  <c r="BX544" i="5"/>
  <c r="BW544" i="5"/>
  <c r="BV544" i="5"/>
  <c r="BU544" i="5"/>
  <c r="BT544" i="5"/>
  <c r="BS544" i="5"/>
  <c r="BR544" i="5"/>
  <c r="BQ544" i="5"/>
  <c r="BP544" i="5"/>
  <c r="BO544" i="5"/>
  <c r="BN544" i="5"/>
  <c r="BM544" i="5"/>
  <c r="BL544" i="5"/>
  <c r="BK544" i="5"/>
  <c r="BJ544" i="5"/>
  <c r="BI544" i="5"/>
  <c r="BH544" i="5"/>
  <c r="BG544" i="5"/>
  <c r="BF544" i="5"/>
  <c r="BE544" i="5"/>
  <c r="BD544" i="5"/>
  <c r="BC544" i="5"/>
  <c r="BB544" i="5"/>
  <c r="BA544" i="5"/>
  <c r="AZ544" i="5"/>
  <c r="AY544" i="5"/>
  <c r="AX544" i="5"/>
  <c r="AW544" i="5"/>
  <c r="AV544" i="5"/>
  <c r="AU544" i="5"/>
  <c r="AT544" i="5"/>
  <c r="AS544" i="5"/>
  <c r="AR544" i="5"/>
  <c r="AH544" i="5"/>
  <c r="AG544" i="5"/>
  <c r="AF544" i="5"/>
  <c r="AE544" i="5"/>
  <c r="X544" i="5"/>
  <c r="W544" i="5"/>
  <c r="F544" i="5"/>
  <c r="E544" i="5"/>
  <c r="D544" i="5"/>
  <c r="C544" i="5"/>
  <c r="AP544" i="5" s="1"/>
  <c r="B544" i="5"/>
  <c r="A544" i="5"/>
  <c r="CN543" i="5"/>
  <c r="CM543" i="5"/>
  <c r="CL543" i="5"/>
  <c r="CK543" i="5"/>
  <c r="CI543" i="5"/>
  <c r="CH543" i="5"/>
  <c r="CG543" i="5"/>
  <c r="CF543" i="5"/>
  <c r="CE543" i="5"/>
  <c r="CD543" i="5"/>
  <c r="CC543" i="5"/>
  <c r="CB543" i="5"/>
  <c r="CA543" i="5"/>
  <c r="BZ543" i="5"/>
  <c r="BY543" i="5"/>
  <c r="BX543" i="5"/>
  <c r="BW543" i="5"/>
  <c r="BV543" i="5"/>
  <c r="BU543" i="5"/>
  <c r="BT543" i="5"/>
  <c r="BS543" i="5"/>
  <c r="BR543" i="5"/>
  <c r="BQ543" i="5"/>
  <c r="BP543" i="5"/>
  <c r="BO543" i="5"/>
  <c r="BN543" i="5"/>
  <c r="BM543" i="5"/>
  <c r="BL543" i="5"/>
  <c r="BJ543" i="5"/>
  <c r="BI543" i="5"/>
  <c r="BH543" i="5"/>
  <c r="BG543" i="5"/>
  <c r="BF543" i="5"/>
  <c r="BE543" i="5"/>
  <c r="BD543" i="5"/>
  <c r="BC543" i="5"/>
  <c r="BB543" i="5"/>
  <c r="BA543" i="5"/>
  <c r="AZ543" i="5"/>
  <c r="AY543" i="5"/>
  <c r="AX543" i="5"/>
  <c r="AV543" i="5"/>
  <c r="AU543" i="5"/>
  <c r="AT543" i="5"/>
  <c r="AS543" i="5"/>
  <c r="AR543" i="5"/>
  <c r="AH543" i="5"/>
  <c r="AG543" i="5"/>
  <c r="AF543" i="5"/>
  <c r="AE543" i="5"/>
  <c r="X543" i="5"/>
  <c r="W543" i="5"/>
  <c r="F543" i="5"/>
  <c r="E543" i="5"/>
  <c r="D543" i="5"/>
  <c r="C543" i="5"/>
  <c r="AP543" i="5" s="1"/>
  <c r="B543" i="5"/>
  <c r="A543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CC542" i="5"/>
  <c r="CB542" i="5"/>
  <c r="CA542" i="5"/>
  <c r="BZ542" i="5"/>
  <c r="BY542" i="5"/>
  <c r="BX542" i="5"/>
  <c r="BW542" i="5"/>
  <c r="BV542" i="5"/>
  <c r="BU542" i="5"/>
  <c r="BT542" i="5"/>
  <c r="BS542" i="5"/>
  <c r="BR542" i="5"/>
  <c r="BQ542" i="5"/>
  <c r="BP542" i="5"/>
  <c r="BO542" i="5"/>
  <c r="BN542" i="5"/>
  <c r="BM542" i="5"/>
  <c r="BL542" i="5"/>
  <c r="BK542" i="5"/>
  <c r="BJ542" i="5"/>
  <c r="BI542" i="5"/>
  <c r="BH542" i="5"/>
  <c r="BG542" i="5"/>
  <c r="BF542" i="5"/>
  <c r="BE542" i="5"/>
  <c r="BD542" i="5"/>
  <c r="BC542" i="5"/>
  <c r="BB542" i="5"/>
  <c r="BA542" i="5"/>
  <c r="AZ542" i="5"/>
  <c r="AY542" i="5"/>
  <c r="AX542" i="5"/>
  <c r="AW542" i="5"/>
  <c r="AV542" i="5"/>
  <c r="AU542" i="5"/>
  <c r="AT542" i="5"/>
  <c r="AS542" i="5"/>
  <c r="AR542" i="5"/>
  <c r="AH542" i="5"/>
  <c r="AG542" i="5"/>
  <c r="AF542" i="5"/>
  <c r="AE542" i="5"/>
  <c r="X542" i="5"/>
  <c r="W542" i="5"/>
  <c r="F542" i="5"/>
  <c r="E542" i="5"/>
  <c r="D542" i="5"/>
  <c r="C542" i="5"/>
  <c r="AP542" i="5" s="1"/>
  <c r="B542" i="5"/>
  <c r="A542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CC541" i="5"/>
  <c r="CB541" i="5"/>
  <c r="CA541" i="5"/>
  <c r="BZ541" i="5"/>
  <c r="BY541" i="5"/>
  <c r="BX541" i="5"/>
  <c r="BW541" i="5"/>
  <c r="BV541" i="5"/>
  <c r="BU541" i="5"/>
  <c r="BT541" i="5"/>
  <c r="BS541" i="5"/>
  <c r="BR541" i="5"/>
  <c r="BQ541" i="5"/>
  <c r="BP541" i="5"/>
  <c r="BO541" i="5"/>
  <c r="BN541" i="5"/>
  <c r="BM541" i="5"/>
  <c r="BL541" i="5"/>
  <c r="BK541" i="5"/>
  <c r="BJ541" i="5"/>
  <c r="BI541" i="5"/>
  <c r="BH541" i="5"/>
  <c r="BG541" i="5"/>
  <c r="BF541" i="5"/>
  <c r="BE541" i="5"/>
  <c r="BD541" i="5"/>
  <c r="BC541" i="5"/>
  <c r="BB541" i="5"/>
  <c r="BA541" i="5"/>
  <c r="AZ541" i="5"/>
  <c r="AY541" i="5"/>
  <c r="AX541" i="5"/>
  <c r="AW541" i="5"/>
  <c r="AV541" i="5"/>
  <c r="AU541" i="5"/>
  <c r="AT541" i="5"/>
  <c r="AS541" i="5"/>
  <c r="AR541" i="5"/>
  <c r="AH541" i="5"/>
  <c r="AG541" i="5"/>
  <c r="AF541" i="5"/>
  <c r="AE541" i="5"/>
  <c r="X541" i="5"/>
  <c r="W541" i="5"/>
  <c r="F541" i="5"/>
  <c r="E541" i="5"/>
  <c r="D541" i="5"/>
  <c r="C541" i="5"/>
  <c r="AP541" i="5" s="1"/>
  <c r="B541" i="5"/>
  <c r="A541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CC540" i="5"/>
  <c r="CB540" i="5"/>
  <c r="CA540" i="5"/>
  <c r="BZ540" i="5"/>
  <c r="BY540" i="5"/>
  <c r="BX540" i="5"/>
  <c r="BW540" i="5"/>
  <c r="BV540" i="5"/>
  <c r="BU540" i="5"/>
  <c r="BT540" i="5"/>
  <c r="BS540" i="5"/>
  <c r="BR540" i="5"/>
  <c r="BQ540" i="5"/>
  <c r="BP540" i="5"/>
  <c r="BO540" i="5"/>
  <c r="BN540" i="5"/>
  <c r="BM540" i="5"/>
  <c r="BL540" i="5"/>
  <c r="BK540" i="5"/>
  <c r="BJ540" i="5"/>
  <c r="BI540" i="5"/>
  <c r="BH540" i="5"/>
  <c r="BG540" i="5"/>
  <c r="BF540" i="5"/>
  <c r="BE540" i="5"/>
  <c r="BD540" i="5"/>
  <c r="BC540" i="5"/>
  <c r="BB540" i="5"/>
  <c r="BA540" i="5"/>
  <c r="AZ540" i="5"/>
  <c r="AY540" i="5"/>
  <c r="AX540" i="5"/>
  <c r="AW540" i="5"/>
  <c r="AV540" i="5"/>
  <c r="AU540" i="5"/>
  <c r="AT540" i="5"/>
  <c r="AS540" i="5"/>
  <c r="AR540" i="5"/>
  <c r="AH540" i="5"/>
  <c r="AG540" i="5"/>
  <c r="AF540" i="5"/>
  <c r="AE540" i="5"/>
  <c r="X540" i="5"/>
  <c r="W540" i="5"/>
  <c r="F540" i="5"/>
  <c r="E540" i="5"/>
  <c r="D540" i="5"/>
  <c r="C540" i="5"/>
  <c r="AP540" i="5" s="1"/>
  <c r="B540" i="5"/>
  <c r="A540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539" i="5"/>
  <c r="CB539" i="5"/>
  <c r="CA539" i="5"/>
  <c r="BZ539" i="5"/>
  <c r="BY539" i="5"/>
  <c r="BX539" i="5"/>
  <c r="BW539" i="5"/>
  <c r="BV539" i="5"/>
  <c r="BU539" i="5"/>
  <c r="BT539" i="5"/>
  <c r="BS539" i="5"/>
  <c r="BR539" i="5"/>
  <c r="BQ539" i="5"/>
  <c r="BP539" i="5"/>
  <c r="BO539" i="5"/>
  <c r="BN539" i="5"/>
  <c r="BM539" i="5"/>
  <c r="BL539" i="5"/>
  <c r="BK539" i="5"/>
  <c r="BJ539" i="5"/>
  <c r="BI539" i="5"/>
  <c r="BH539" i="5"/>
  <c r="BG539" i="5"/>
  <c r="BF539" i="5"/>
  <c r="BE539" i="5"/>
  <c r="BD539" i="5"/>
  <c r="BC539" i="5"/>
  <c r="BB539" i="5"/>
  <c r="BA539" i="5"/>
  <c r="AZ539" i="5"/>
  <c r="AY539" i="5"/>
  <c r="AX539" i="5"/>
  <c r="AW539" i="5"/>
  <c r="AV539" i="5"/>
  <c r="AU539" i="5"/>
  <c r="AT539" i="5"/>
  <c r="AS539" i="5"/>
  <c r="AR539" i="5"/>
  <c r="AH539" i="5"/>
  <c r="AG539" i="5"/>
  <c r="AF539" i="5"/>
  <c r="AE539" i="5"/>
  <c r="X539" i="5"/>
  <c r="W539" i="5"/>
  <c r="F539" i="5"/>
  <c r="E539" i="5"/>
  <c r="D539" i="5"/>
  <c r="C539" i="5"/>
  <c r="AP539" i="5" s="1"/>
  <c r="B539" i="5"/>
  <c r="A539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CC538" i="5"/>
  <c r="CB538" i="5"/>
  <c r="CA538" i="5"/>
  <c r="BZ538" i="5"/>
  <c r="BY538" i="5"/>
  <c r="BX538" i="5"/>
  <c r="BW538" i="5"/>
  <c r="BV538" i="5"/>
  <c r="BU538" i="5"/>
  <c r="BT538" i="5"/>
  <c r="BS538" i="5"/>
  <c r="BR538" i="5"/>
  <c r="BQ538" i="5"/>
  <c r="BP538" i="5"/>
  <c r="BO538" i="5"/>
  <c r="BN538" i="5"/>
  <c r="BM538" i="5"/>
  <c r="BL538" i="5"/>
  <c r="BK538" i="5"/>
  <c r="BJ538" i="5"/>
  <c r="BI538" i="5"/>
  <c r="BH538" i="5"/>
  <c r="BG538" i="5"/>
  <c r="BF538" i="5"/>
  <c r="BE538" i="5"/>
  <c r="BD538" i="5"/>
  <c r="BC538" i="5"/>
  <c r="BB538" i="5"/>
  <c r="BA538" i="5"/>
  <c r="AZ538" i="5"/>
  <c r="AY538" i="5"/>
  <c r="AX538" i="5"/>
  <c r="AW538" i="5"/>
  <c r="AV538" i="5"/>
  <c r="AU538" i="5"/>
  <c r="AT538" i="5"/>
  <c r="AS538" i="5"/>
  <c r="AR538" i="5"/>
  <c r="AH538" i="5"/>
  <c r="AG538" i="5"/>
  <c r="AF538" i="5"/>
  <c r="AE538" i="5"/>
  <c r="X538" i="5"/>
  <c r="W538" i="5"/>
  <c r="F538" i="5"/>
  <c r="E538" i="5"/>
  <c r="D538" i="5"/>
  <c r="C538" i="5"/>
  <c r="AP538" i="5" s="1"/>
  <c r="B538" i="5"/>
  <c r="A538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CC537" i="5"/>
  <c r="CB537" i="5"/>
  <c r="CA537" i="5"/>
  <c r="BZ537" i="5"/>
  <c r="BY537" i="5"/>
  <c r="BX537" i="5"/>
  <c r="BW537" i="5"/>
  <c r="BV537" i="5"/>
  <c r="BU537" i="5"/>
  <c r="BT537" i="5"/>
  <c r="BS537" i="5"/>
  <c r="BR537" i="5"/>
  <c r="BQ537" i="5"/>
  <c r="BP537" i="5"/>
  <c r="BO537" i="5"/>
  <c r="BN537" i="5"/>
  <c r="BM537" i="5"/>
  <c r="BL537" i="5"/>
  <c r="BK537" i="5"/>
  <c r="BJ537" i="5"/>
  <c r="BI537" i="5"/>
  <c r="BH537" i="5"/>
  <c r="BG537" i="5"/>
  <c r="BF537" i="5"/>
  <c r="BE537" i="5"/>
  <c r="BD537" i="5"/>
  <c r="BC537" i="5"/>
  <c r="BB537" i="5"/>
  <c r="BA537" i="5"/>
  <c r="AZ537" i="5"/>
  <c r="AY537" i="5"/>
  <c r="AX537" i="5"/>
  <c r="AW537" i="5"/>
  <c r="AV537" i="5"/>
  <c r="AU537" i="5"/>
  <c r="AT537" i="5"/>
  <c r="AS537" i="5"/>
  <c r="AR537" i="5"/>
  <c r="AH537" i="5"/>
  <c r="AG537" i="5"/>
  <c r="AF537" i="5"/>
  <c r="AE537" i="5"/>
  <c r="X537" i="5"/>
  <c r="W537" i="5"/>
  <c r="F537" i="5"/>
  <c r="E537" i="5"/>
  <c r="D537" i="5"/>
  <c r="C537" i="5"/>
  <c r="AP537" i="5" s="1"/>
  <c r="B537" i="5"/>
  <c r="A537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CC536" i="5"/>
  <c r="CB536" i="5"/>
  <c r="CA536" i="5"/>
  <c r="BZ536" i="5"/>
  <c r="BY536" i="5"/>
  <c r="BX536" i="5"/>
  <c r="BW536" i="5"/>
  <c r="BV536" i="5"/>
  <c r="BU536" i="5"/>
  <c r="BT536" i="5"/>
  <c r="BS536" i="5"/>
  <c r="BR536" i="5"/>
  <c r="BQ536" i="5"/>
  <c r="BP536" i="5"/>
  <c r="BO536" i="5"/>
  <c r="BN536" i="5"/>
  <c r="BM536" i="5"/>
  <c r="BL536" i="5"/>
  <c r="BK536" i="5"/>
  <c r="BJ536" i="5"/>
  <c r="BI536" i="5"/>
  <c r="BH536" i="5"/>
  <c r="BG536" i="5"/>
  <c r="BF536" i="5"/>
  <c r="BE536" i="5"/>
  <c r="BD536" i="5"/>
  <c r="BC536" i="5"/>
  <c r="BB536" i="5"/>
  <c r="BA536" i="5"/>
  <c r="AZ536" i="5"/>
  <c r="AY536" i="5"/>
  <c r="AX536" i="5"/>
  <c r="AW536" i="5"/>
  <c r="AV536" i="5"/>
  <c r="AU536" i="5"/>
  <c r="AT536" i="5"/>
  <c r="AS536" i="5"/>
  <c r="AR536" i="5"/>
  <c r="AH536" i="5"/>
  <c r="AG536" i="5"/>
  <c r="AF536" i="5"/>
  <c r="AE536" i="5"/>
  <c r="X536" i="5"/>
  <c r="W536" i="5"/>
  <c r="F536" i="5"/>
  <c r="E536" i="5"/>
  <c r="D536" i="5"/>
  <c r="C536" i="5"/>
  <c r="AP536" i="5" s="1"/>
  <c r="B536" i="5"/>
  <c r="A536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CC535" i="5"/>
  <c r="CB535" i="5"/>
  <c r="CA535" i="5"/>
  <c r="BZ535" i="5"/>
  <c r="BY535" i="5"/>
  <c r="BX535" i="5"/>
  <c r="BW535" i="5"/>
  <c r="BV535" i="5"/>
  <c r="BU535" i="5"/>
  <c r="BT535" i="5"/>
  <c r="BS535" i="5"/>
  <c r="BR535" i="5"/>
  <c r="BQ535" i="5"/>
  <c r="BP535" i="5"/>
  <c r="BO535" i="5"/>
  <c r="BN535" i="5"/>
  <c r="BM535" i="5"/>
  <c r="BL535" i="5"/>
  <c r="BK535" i="5"/>
  <c r="BJ535" i="5"/>
  <c r="BI535" i="5"/>
  <c r="BH535" i="5"/>
  <c r="BG535" i="5"/>
  <c r="BF535" i="5"/>
  <c r="BE535" i="5"/>
  <c r="BD535" i="5"/>
  <c r="BC535" i="5"/>
  <c r="BB535" i="5"/>
  <c r="BA535" i="5"/>
  <c r="AZ535" i="5"/>
  <c r="AY535" i="5"/>
  <c r="AX535" i="5"/>
  <c r="AW535" i="5"/>
  <c r="AV535" i="5"/>
  <c r="AU535" i="5"/>
  <c r="AT535" i="5"/>
  <c r="AS535" i="5"/>
  <c r="AR535" i="5"/>
  <c r="AH535" i="5"/>
  <c r="AG535" i="5"/>
  <c r="AF535" i="5"/>
  <c r="AE535" i="5"/>
  <c r="X535" i="5"/>
  <c r="W535" i="5"/>
  <c r="F535" i="5"/>
  <c r="E535" i="5"/>
  <c r="D535" i="5"/>
  <c r="C535" i="5"/>
  <c r="AP535" i="5" s="1"/>
  <c r="B535" i="5"/>
  <c r="A535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CC534" i="5"/>
  <c r="CB534" i="5"/>
  <c r="CA534" i="5"/>
  <c r="BZ534" i="5"/>
  <c r="BY534" i="5"/>
  <c r="BX534" i="5"/>
  <c r="BW534" i="5"/>
  <c r="BV534" i="5"/>
  <c r="BU534" i="5"/>
  <c r="BT534" i="5"/>
  <c r="BS534" i="5"/>
  <c r="BR534" i="5"/>
  <c r="BQ534" i="5"/>
  <c r="BP534" i="5"/>
  <c r="BO534" i="5"/>
  <c r="BN534" i="5"/>
  <c r="BM534" i="5"/>
  <c r="BL534" i="5"/>
  <c r="BK534" i="5"/>
  <c r="BJ534" i="5"/>
  <c r="BI534" i="5"/>
  <c r="BH534" i="5"/>
  <c r="BG534" i="5"/>
  <c r="BF534" i="5"/>
  <c r="BE534" i="5"/>
  <c r="BD534" i="5"/>
  <c r="BC534" i="5"/>
  <c r="BB534" i="5"/>
  <c r="BA534" i="5"/>
  <c r="AZ534" i="5"/>
  <c r="AY534" i="5"/>
  <c r="AX534" i="5"/>
  <c r="AW534" i="5"/>
  <c r="AV534" i="5"/>
  <c r="AU534" i="5"/>
  <c r="AT534" i="5"/>
  <c r="AS534" i="5"/>
  <c r="AR534" i="5"/>
  <c r="AH534" i="5"/>
  <c r="AG534" i="5"/>
  <c r="AF534" i="5"/>
  <c r="AE534" i="5"/>
  <c r="X534" i="5"/>
  <c r="W534" i="5"/>
  <c r="F534" i="5"/>
  <c r="E534" i="5"/>
  <c r="D534" i="5"/>
  <c r="C534" i="5"/>
  <c r="AP534" i="5" s="1"/>
  <c r="B534" i="5"/>
  <c r="A534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CC533" i="5"/>
  <c r="CB533" i="5"/>
  <c r="CA533" i="5"/>
  <c r="BZ533" i="5"/>
  <c r="BY533" i="5"/>
  <c r="BX533" i="5"/>
  <c r="BW533" i="5"/>
  <c r="BV533" i="5"/>
  <c r="BU533" i="5"/>
  <c r="BT533" i="5"/>
  <c r="BS533" i="5"/>
  <c r="BR533" i="5"/>
  <c r="BQ533" i="5"/>
  <c r="BP533" i="5"/>
  <c r="BO533" i="5"/>
  <c r="BN533" i="5"/>
  <c r="BM533" i="5"/>
  <c r="BL533" i="5"/>
  <c r="BK533" i="5"/>
  <c r="BJ533" i="5"/>
  <c r="BI533" i="5"/>
  <c r="BH533" i="5"/>
  <c r="BG533" i="5"/>
  <c r="BF533" i="5"/>
  <c r="BE533" i="5"/>
  <c r="BD533" i="5"/>
  <c r="BC533" i="5"/>
  <c r="BB533" i="5"/>
  <c r="BA533" i="5"/>
  <c r="AZ533" i="5"/>
  <c r="AY533" i="5"/>
  <c r="AX533" i="5"/>
  <c r="AW533" i="5"/>
  <c r="AV533" i="5"/>
  <c r="AU533" i="5"/>
  <c r="AT533" i="5"/>
  <c r="AS533" i="5"/>
  <c r="AR533" i="5"/>
  <c r="AH533" i="5"/>
  <c r="AG533" i="5"/>
  <c r="AF533" i="5"/>
  <c r="AE533" i="5"/>
  <c r="X533" i="5"/>
  <c r="W533" i="5"/>
  <c r="F533" i="5"/>
  <c r="E533" i="5"/>
  <c r="D533" i="5"/>
  <c r="C533" i="5"/>
  <c r="AP533" i="5" s="1"/>
  <c r="B533" i="5"/>
  <c r="A533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CC532" i="5"/>
  <c r="CB532" i="5"/>
  <c r="CA532" i="5"/>
  <c r="BZ532" i="5"/>
  <c r="BY532" i="5"/>
  <c r="BX532" i="5"/>
  <c r="BW532" i="5"/>
  <c r="BV532" i="5"/>
  <c r="BU532" i="5"/>
  <c r="BT532" i="5"/>
  <c r="BS532" i="5"/>
  <c r="BR532" i="5"/>
  <c r="BQ532" i="5"/>
  <c r="BP532" i="5"/>
  <c r="BO532" i="5"/>
  <c r="BN532" i="5"/>
  <c r="BM532" i="5"/>
  <c r="BL532" i="5"/>
  <c r="BK532" i="5"/>
  <c r="BJ532" i="5"/>
  <c r="BI532" i="5"/>
  <c r="BH532" i="5"/>
  <c r="BG532" i="5"/>
  <c r="BF532" i="5"/>
  <c r="BE532" i="5"/>
  <c r="BD532" i="5"/>
  <c r="BC532" i="5"/>
  <c r="BB532" i="5"/>
  <c r="BA532" i="5"/>
  <c r="AZ532" i="5"/>
  <c r="AY532" i="5"/>
  <c r="AX532" i="5"/>
  <c r="AW532" i="5"/>
  <c r="AV532" i="5"/>
  <c r="AU532" i="5"/>
  <c r="AT532" i="5"/>
  <c r="AS532" i="5"/>
  <c r="AR532" i="5"/>
  <c r="AH532" i="5"/>
  <c r="AG532" i="5"/>
  <c r="AF532" i="5"/>
  <c r="AE532" i="5"/>
  <c r="X532" i="5"/>
  <c r="W532" i="5"/>
  <c r="F532" i="5"/>
  <c r="E532" i="5"/>
  <c r="D532" i="5"/>
  <c r="C532" i="5"/>
  <c r="AP532" i="5" s="1"/>
  <c r="B532" i="5"/>
  <c r="A532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CC531" i="5"/>
  <c r="CB531" i="5"/>
  <c r="CA531" i="5"/>
  <c r="BZ531" i="5"/>
  <c r="BY531" i="5"/>
  <c r="BX531" i="5"/>
  <c r="BW531" i="5"/>
  <c r="BV531" i="5"/>
  <c r="BU531" i="5"/>
  <c r="BT531" i="5"/>
  <c r="BS531" i="5"/>
  <c r="BR531" i="5"/>
  <c r="BQ531" i="5"/>
  <c r="BP531" i="5"/>
  <c r="BO531" i="5"/>
  <c r="BN531" i="5"/>
  <c r="BM531" i="5"/>
  <c r="BL531" i="5"/>
  <c r="BK531" i="5"/>
  <c r="BJ531" i="5"/>
  <c r="BI531" i="5"/>
  <c r="BH531" i="5"/>
  <c r="BG531" i="5"/>
  <c r="BF531" i="5"/>
  <c r="BE531" i="5"/>
  <c r="BD531" i="5"/>
  <c r="BC531" i="5"/>
  <c r="BB531" i="5"/>
  <c r="BA531" i="5"/>
  <c r="AZ531" i="5"/>
  <c r="AY531" i="5"/>
  <c r="AX531" i="5"/>
  <c r="AW531" i="5"/>
  <c r="AV531" i="5"/>
  <c r="AU531" i="5"/>
  <c r="AT531" i="5"/>
  <c r="AS531" i="5"/>
  <c r="AR531" i="5"/>
  <c r="AH531" i="5"/>
  <c r="AG531" i="5"/>
  <c r="AF531" i="5"/>
  <c r="AE531" i="5"/>
  <c r="X531" i="5"/>
  <c r="W531" i="5"/>
  <c r="F531" i="5"/>
  <c r="E531" i="5"/>
  <c r="D531" i="5"/>
  <c r="C531" i="5"/>
  <c r="AP531" i="5" s="1"/>
  <c r="B531" i="5"/>
  <c r="A531" i="5"/>
  <c r="CM530" i="5"/>
  <c r="CL530" i="5"/>
  <c r="CK530" i="5"/>
  <c r="CI530" i="5"/>
  <c r="CH530" i="5"/>
  <c r="CG530" i="5"/>
  <c r="CF530" i="5"/>
  <c r="CE530" i="5"/>
  <c r="CD530" i="5"/>
  <c r="CC530" i="5"/>
  <c r="CB530" i="5"/>
  <c r="CA530" i="5"/>
  <c r="BZ530" i="5"/>
  <c r="BY530" i="5"/>
  <c r="BX530" i="5"/>
  <c r="BW530" i="5"/>
  <c r="BV530" i="5"/>
  <c r="BU530" i="5"/>
  <c r="BT530" i="5"/>
  <c r="BS530" i="5"/>
  <c r="BR530" i="5"/>
  <c r="BQ530" i="5"/>
  <c r="BP530" i="5"/>
  <c r="BO530" i="5"/>
  <c r="BN530" i="5"/>
  <c r="BM530" i="5"/>
  <c r="BL530" i="5"/>
  <c r="BK530" i="5"/>
  <c r="BJ530" i="5"/>
  <c r="BI530" i="5"/>
  <c r="BH530" i="5"/>
  <c r="BG530" i="5"/>
  <c r="BF530" i="5"/>
  <c r="BE530" i="5"/>
  <c r="BD530" i="5"/>
  <c r="BC530" i="5"/>
  <c r="BB530" i="5"/>
  <c r="BA530" i="5"/>
  <c r="AZ530" i="5"/>
  <c r="AY530" i="5"/>
  <c r="AX530" i="5"/>
  <c r="AV530" i="5"/>
  <c r="AU530" i="5"/>
  <c r="AT530" i="5"/>
  <c r="AS530" i="5"/>
  <c r="AR530" i="5"/>
  <c r="AH530" i="5"/>
  <c r="AG530" i="5"/>
  <c r="AF530" i="5"/>
  <c r="AE530" i="5"/>
  <c r="X530" i="5"/>
  <c r="W530" i="5"/>
  <c r="F530" i="5"/>
  <c r="E530" i="5"/>
  <c r="D530" i="5"/>
  <c r="C530" i="5"/>
  <c r="AP530" i="5" s="1"/>
  <c r="B530" i="5"/>
  <c r="A530" i="5"/>
  <c r="CM529" i="5"/>
  <c r="CL529" i="5"/>
  <c r="CK529" i="5"/>
  <c r="CI529" i="5"/>
  <c r="CH529" i="5"/>
  <c r="CG529" i="5"/>
  <c r="CF529" i="5"/>
  <c r="CE529" i="5"/>
  <c r="CD529" i="5"/>
  <c r="CC529" i="5"/>
  <c r="CB529" i="5"/>
  <c r="CA529" i="5"/>
  <c r="BZ529" i="5"/>
  <c r="BY529" i="5"/>
  <c r="BX529" i="5"/>
  <c r="BW529" i="5"/>
  <c r="BV529" i="5"/>
  <c r="BU529" i="5"/>
  <c r="BT529" i="5"/>
  <c r="BS529" i="5"/>
  <c r="BR529" i="5"/>
  <c r="BQ529" i="5"/>
  <c r="BP529" i="5"/>
  <c r="BO529" i="5"/>
  <c r="BN529" i="5"/>
  <c r="BM529" i="5"/>
  <c r="BL529" i="5"/>
  <c r="BJ529" i="5"/>
  <c r="BI529" i="5"/>
  <c r="BH529" i="5"/>
  <c r="BG529" i="5"/>
  <c r="BF529" i="5"/>
  <c r="BE529" i="5"/>
  <c r="BD529" i="5"/>
  <c r="BC529" i="5"/>
  <c r="BB529" i="5"/>
  <c r="BA529" i="5"/>
  <c r="AZ529" i="5"/>
  <c r="AY529" i="5"/>
  <c r="AX529" i="5"/>
  <c r="AV529" i="5"/>
  <c r="AU529" i="5"/>
  <c r="AT529" i="5"/>
  <c r="AS529" i="5"/>
  <c r="AR529" i="5"/>
  <c r="AH529" i="5"/>
  <c r="AG529" i="5"/>
  <c r="AF529" i="5"/>
  <c r="AE529" i="5"/>
  <c r="X529" i="5"/>
  <c r="W529" i="5"/>
  <c r="F529" i="5"/>
  <c r="E529" i="5"/>
  <c r="D529" i="5"/>
  <c r="C529" i="5"/>
  <c r="AP529" i="5" s="1"/>
  <c r="B529" i="5"/>
  <c r="A529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CC528" i="5"/>
  <c r="CB528" i="5"/>
  <c r="CA528" i="5"/>
  <c r="BZ528" i="5"/>
  <c r="BY528" i="5"/>
  <c r="BX528" i="5"/>
  <c r="BW528" i="5"/>
  <c r="BV528" i="5"/>
  <c r="BU528" i="5"/>
  <c r="BT528" i="5"/>
  <c r="BS528" i="5"/>
  <c r="BR528" i="5"/>
  <c r="BQ528" i="5"/>
  <c r="BP528" i="5"/>
  <c r="BO528" i="5"/>
  <c r="BN528" i="5"/>
  <c r="BM528" i="5"/>
  <c r="BL528" i="5"/>
  <c r="BK528" i="5"/>
  <c r="BJ528" i="5"/>
  <c r="BI528" i="5"/>
  <c r="BH528" i="5"/>
  <c r="BG528" i="5"/>
  <c r="BF528" i="5"/>
  <c r="BE528" i="5"/>
  <c r="BD528" i="5"/>
  <c r="BC528" i="5"/>
  <c r="BB528" i="5"/>
  <c r="BA528" i="5"/>
  <c r="AZ528" i="5"/>
  <c r="AY528" i="5"/>
  <c r="AX528" i="5"/>
  <c r="AW528" i="5"/>
  <c r="AV528" i="5"/>
  <c r="AU528" i="5"/>
  <c r="AT528" i="5"/>
  <c r="AS528" i="5"/>
  <c r="AR528" i="5"/>
  <c r="AH528" i="5"/>
  <c r="AG528" i="5"/>
  <c r="AF528" i="5"/>
  <c r="AE528" i="5"/>
  <c r="X528" i="5"/>
  <c r="W528" i="5"/>
  <c r="F528" i="5"/>
  <c r="E528" i="5"/>
  <c r="D528" i="5"/>
  <c r="C528" i="5"/>
  <c r="AP528" i="5" s="1"/>
  <c r="B528" i="5"/>
  <c r="A528" i="5"/>
  <c r="CM527" i="5"/>
  <c r="CL527" i="5"/>
  <c r="CK527" i="5"/>
  <c r="CI527" i="5"/>
  <c r="CH527" i="5"/>
  <c r="CG527" i="5"/>
  <c r="CF527" i="5"/>
  <c r="CE527" i="5"/>
  <c r="CD527" i="5"/>
  <c r="CC527" i="5"/>
  <c r="CB527" i="5"/>
  <c r="CA527" i="5"/>
  <c r="BZ527" i="5"/>
  <c r="BY527" i="5"/>
  <c r="BX527" i="5"/>
  <c r="BW527" i="5"/>
  <c r="BV527" i="5"/>
  <c r="BU527" i="5"/>
  <c r="BT527" i="5"/>
  <c r="BS527" i="5"/>
  <c r="BR527" i="5"/>
  <c r="BQ527" i="5"/>
  <c r="BP527" i="5"/>
  <c r="BO527" i="5"/>
  <c r="BN527" i="5"/>
  <c r="BM527" i="5"/>
  <c r="BL527" i="5"/>
  <c r="BJ527" i="5"/>
  <c r="BI527" i="5"/>
  <c r="BH527" i="5"/>
  <c r="BG527" i="5"/>
  <c r="BF527" i="5"/>
  <c r="BE527" i="5"/>
  <c r="BD527" i="5"/>
  <c r="BC527" i="5"/>
  <c r="BB527" i="5"/>
  <c r="BA527" i="5"/>
  <c r="AZ527" i="5"/>
  <c r="AY527" i="5"/>
  <c r="AX527" i="5"/>
  <c r="AV527" i="5"/>
  <c r="AU527" i="5"/>
  <c r="AT527" i="5"/>
  <c r="AS527" i="5"/>
  <c r="AR527" i="5"/>
  <c r="AH527" i="5"/>
  <c r="AG527" i="5"/>
  <c r="AF527" i="5"/>
  <c r="AE527" i="5"/>
  <c r="X527" i="5"/>
  <c r="W527" i="5"/>
  <c r="F527" i="5"/>
  <c r="E527" i="5"/>
  <c r="D527" i="5"/>
  <c r="C527" i="5"/>
  <c r="AP527" i="5" s="1"/>
  <c r="B527" i="5"/>
  <c r="A527" i="5"/>
  <c r="CN526" i="5"/>
  <c r="CM526" i="5"/>
  <c r="CL526" i="5"/>
  <c r="CK526" i="5"/>
  <c r="CI526" i="5"/>
  <c r="CH526" i="5"/>
  <c r="CG526" i="5"/>
  <c r="CF526" i="5"/>
  <c r="CE526" i="5"/>
  <c r="CD526" i="5"/>
  <c r="CC526" i="5"/>
  <c r="CB526" i="5"/>
  <c r="CA526" i="5"/>
  <c r="BZ526" i="5"/>
  <c r="BY526" i="5"/>
  <c r="BX526" i="5"/>
  <c r="BW526" i="5"/>
  <c r="BV526" i="5"/>
  <c r="BU526" i="5"/>
  <c r="BT526" i="5"/>
  <c r="BS526" i="5"/>
  <c r="BR526" i="5"/>
  <c r="BQ526" i="5"/>
  <c r="BP526" i="5"/>
  <c r="BO526" i="5"/>
  <c r="BN526" i="5"/>
  <c r="BM526" i="5"/>
  <c r="BL526" i="5"/>
  <c r="BK526" i="5"/>
  <c r="BJ526" i="5"/>
  <c r="BI526" i="5"/>
  <c r="BH526" i="5"/>
  <c r="BG526" i="5"/>
  <c r="BF526" i="5"/>
  <c r="BE526" i="5"/>
  <c r="BD526" i="5"/>
  <c r="BC526" i="5"/>
  <c r="BB526" i="5"/>
  <c r="BA526" i="5"/>
  <c r="AZ526" i="5"/>
  <c r="AY526" i="5"/>
  <c r="AX526" i="5"/>
  <c r="AV526" i="5"/>
  <c r="AU526" i="5"/>
  <c r="AT526" i="5"/>
  <c r="AS526" i="5"/>
  <c r="AR526" i="5"/>
  <c r="AH526" i="5"/>
  <c r="AG526" i="5"/>
  <c r="AF526" i="5"/>
  <c r="AE526" i="5"/>
  <c r="X526" i="5"/>
  <c r="W526" i="5"/>
  <c r="F526" i="5"/>
  <c r="E526" i="5"/>
  <c r="D526" i="5"/>
  <c r="C526" i="5"/>
  <c r="AP526" i="5" s="1"/>
  <c r="B526" i="5"/>
  <c r="A526" i="5"/>
  <c r="CN525" i="5"/>
  <c r="CM525" i="5"/>
  <c r="CL525" i="5"/>
  <c r="CK525" i="5"/>
  <c r="CI525" i="5"/>
  <c r="CH525" i="5"/>
  <c r="CG525" i="5"/>
  <c r="CF525" i="5"/>
  <c r="CE525" i="5"/>
  <c r="CD525" i="5"/>
  <c r="CC525" i="5"/>
  <c r="CB525" i="5"/>
  <c r="CA525" i="5"/>
  <c r="BZ525" i="5"/>
  <c r="BY525" i="5"/>
  <c r="BX525" i="5"/>
  <c r="BW525" i="5"/>
  <c r="BV525" i="5"/>
  <c r="BU525" i="5"/>
  <c r="BT525" i="5"/>
  <c r="BS525" i="5"/>
  <c r="BR525" i="5"/>
  <c r="BQ525" i="5"/>
  <c r="BP525" i="5"/>
  <c r="BO525" i="5"/>
  <c r="BN525" i="5"/>
  <c r="BM525" i="5"/>
  <c r="BL525" i="5"/>
  <c r="BK525" i="5"/>
  <c r="BJ525" i="5"/>
  <c r="BI525" i="5"/>
  <c r="BH525" i="5"/>
  <c r="BG525" i="5"/>
  <c r="BF525" i="5"/>
  <c r="BE525" i="5"/>
  <c r="BD525" i="5"/>
  <c r="BC525" i="5"/>
  <c r="BB525" i="5"/>
  <c r="BA525" i="5"/>
  <c r="AZ525" i="5"/>
  <c r="AY525" i="5"/>
  <c r="AX525" i="5"/>
  <c r="AV525" i="5"/>
  <c r="AU525" i="5"/>
  <c r="AT525" i="5"/>
  <c r="AS525" i="5"/>
  <c r="AR525" i="5"/>
  <c r="AH525" i="5"/>
  <c r="AG525" i="5"/>
  <c r="AF525" i="5"/>
  <c r="AE525" i="5"/>
  <c r="X525" i="5"/>
  <c r="W525" i="5"/>
  <c r="F525" i="5"/>
  <c r="E525" i="5"/>
  <c r="D525" i="5"/>
  <c r="C525" i="5"/>
  <c r="AP525" i="5" s="1"/>
  <c r="B525" i="5"/>
  <c r="A525" i="5"/>
  <c r="CM524" i="5"/>
  <c r="CL524" i="5"/>
  <c r="CK524" i="5"/>
  <c r="CI524" i="5"/>
  <c r="CH524" i="5"/>
  <c r="CG524" i="5"/>
  <c r="CF524" i="5"/>
  <c r="CE524" i="5"/>
  <c r="CD524" i="5"/>
  <c r="CC524" i="5"/>
  <c r="CB524" i="5"/>
  <c r="CA524" i="5"/>
  <c r="BZ524" i="5"/>
  <c r="BY524" i="5"/>
  <c r="BX524" i="5"/>
  <c r="BW524" i="5"/>
  <c r="BV524" i="5"/>
  <c r="BU524" i="5"/>
  <c r="BT524" i="5"/>
  <c r="BS524" i="5"/>
  <c r="BR524" i="5"/>
  <c r="BQ524" i="5"/>
  <c r="BP524" i="5"/>
  <c r="BO524" i="5"/>
  <c r="BN524" i="5"/>
  <c r="BM524" i="5"/>
  <c r="BL524" i="5"/>
  <c r="BJ524" i="5"/>
  <c r="BI524" i="5"/>
  <c r="BH524" i="5"/>
  <c r="BG524" i="5"/>
  <c r="BF524" i="5"/>
  <c r="BE524" i="5"/>
  <c r="BD524" i="5"/>
  <c r="BC524" i="5"/>
  <c r="BB524" i="5"/>
  <c r="BA524" i="5"/>
  <c r="AZ524" i="5"/>
  <c r="AY524" i="5"/>
  <c r="AX524" i="5"/>
  <c r="AV524" i="5"/>
  <c r="AU524" i="5"/>
  <c r="AT524" i="5"/>
  <c r="AS524" i="5"/>
  <c r="AR524" i="5"/>
  <c r="AH524" i="5"/>
  <c r="AG524" i="5"/>
  <c r="AF524" i="5"/>
  <c r="AE524" i="5"/>
  <c r="X524" i="5"/>
  <c r="W524" i="5"/>
  <c r="F524" i="5"/>
  <c r="E524" i="5"/>
  <c r="D524" i="5"/>
  <c r="C524" i="5"/>
  <c r="AP524" i="5" s="1"/>
  <c r="B524" i="5"/>
  <c r="A524" i="5"/>
  <c r="CM523" i="5"/>
  <c r="CL523" i="5"/>
  <c r="CK523" i="5"/>
  <c r="CI523" i="5"/>
  <c r="CH523" i="5"/>
  <c r="CG523" i="5"/>
  <c r="CF523" i="5"/>
  <c r="CE523" i="5"/>
  <c r="CD523" i="5"/>
  <c r="CC523" i="5"/>
  <c r="CB523" i="5"/>
  <c r="CA523" i="5"/>
  <c r="BZ523" i="5"/>
  <c r="BY523" i="5"/>
  <c r="BX523" i="5"/>
  <c r="BW523" i="5"/>
  <c r="BV523" i="5"/>
  <c r="BU523" i="5"/>
  <c r="BT523" i="5"/>
  <c r="BS523" i="5"/>
  <c r="BR523" i="5"/>
  <c r="BQ523" i="5"/>
  <c r="BP523" i="5"/>
  <c r="BO523" i="5"/>
  <c r="BN523" i="5"/>
  <c r="BM523" i="5"/>
  <c r="BL523" i="5"/>
  <c r="BJ523" i="5"/>
  <c r="BI523" i="5"/>
  <c r="BH523" i="5"/>
  <c r="BG523" i="5"/>
  <c r="BF523" i="5"/>
  <c r="BE523" i="5"/>
  <c r="BD523" i="5"/>
  <c r="BC523" i="5"/>
  <c r="BB523" i="5"/>
  <c r="BA523" i="5"/>
  <c r="AZ523" i="5"/>
  <c r="AY523" i="5"/>
  <c r="AX523" i="5"/>
  <c r="AV523" i="5"/>
  <c r="AU523" i="5"/>
  <c r="AT523" i="5"/>
  <c r="AS523" i="5"/>
  <c r="AR523" i="5"/>
  <c r="AH523" i="5"/>
  <c r="AG523" i="5"/>
  <c r="AF523" i="5"/>
  <c r="AE523" i="5"/>
  <c r="X523" i="5"/>
  <c r="W523" i="5"/>
  <c r="F523" i="5"/>
  <c r="E523" i="5"/>
  <c r="D523" i="5"/>
  <c r="C523" i="5"/>
  <c r="AP523" i="5" s="1"/>
  <c r="B523" i="5"/>
  <c r="A523" i="5"/>
  <c r="CN522" i="5"/>
  <c r="CM522" i="5"/>
  <c r="CL522" i="5"/>
  <c r="CK522" i="5"/>
  <c r="CI522" i="5"/>
  <c r="CH522" i="5"/>
  <c r="CG522" i="5"/>
  <c r="CF522" i="5"/>
  <c r="CE522" i="5"/>
  <c r="CD522" i="5"/>
  <c r="CC522" i="5"/>
  <c r="CB522" i="5"/>
  <c r="CA522" i="5"/>
  <c r="BZ522" i="5"/>
  <c r="BY522" i="5"/>
  <c r="BX522" i="5"/>
  <c r="BW522" i="5"/>
  <c r="BV522" i="5"/>
  <c r="BU522" i="5"/>
  <c r="BT522" i="5"/>
  <c r="BS522" i="5"/>
  <c r="BR522" i="5"/>
  <c r="BQ522" i="5"/>
  <c r="BP522" i="5"/>
  <c r="BO522" i="5"/>
  <c r="BN522" i="5"/>
  <c r="BM522" i="5"/>
  <c r="BL522" i="5"/>
  <c r="BK522" i="5"/>
  <c r="BJ522" i="5"/>
  <c r="BI522" i="5"/>
  <c r="BH522" i="5"/>
  <c r="BG522" i="5"/>
  <c r="BF522" i="5"/>
  <c r="BE522" i="5"/>
  <c r="BD522" i="5"/>
  <c r="BC522" i="5"/>
  <c r="BB522" i="5"/>
  <c r="BA522" i="5"/>
  <c r="AZ522" i="5"/>
  <c r="AY522" i="5"/>
  <c r="AX522" i="5"/>
  <c r="AV522" i="5"/>
  <c r="AU522" i="5"/>
  <c r="AT522" i="5"/>
  <c r="AS522" i="5"/>
  <c r="AR522" i="5"/>
  <c r="AH522" i="5"/>
  <c r="AG522" i="5"/>
  <c r="AF522" i="5"/>
  <c r="AE522" i="5"/>
  <c r="X522" i="5"/>
  <c r="W522" i="5"/>
  <c r="F522" i="5"/>
  <c r="E522" i="5"/>
  <c r="D522" i="5"/>
  <c r="C522" i="5"/>
  <c r="AP522" i="5" s="1"/>
  <c r="B522" i="5"/>
  <c r="A522" i="5"/>
  <c r="CQ521" i="5"/>
  <c r="CP521" i="5"/>
  <c r="CO521" i="5"/>
  <c r="CN521" i="5"/>
  <c r="CM521" i="5"/>
  <c r="CL521" i="5"/>
  <c r="CK521" i="5"/>
  <c r="CJ521" i="5"/>
  <c r="CI521" i="5"/>
  <c r="CH521" i="5"/>
  <c r="CG521" i="5"/>
  <c r="CF521" i="5"/>
  <c r="CE521" i="5"/>
  <c r="CD521" i="5"/>
  <c r="CC521" i="5"/>
  <c r="CB521" i="5"/>
  <c r="CA521" i="5"/>
  <c r="BZ521" i="5"/>
  <c r="BY521" i="5"/>
  <c r="BX521" i="5"/>
  <c r="BW521" i="5"/>
  <c r="BV521" i="5"/>
  <c r="BU521" i="5"/>
  <c r="BT521" i="5"/>
  <c r="BS521" i="5"/>
  <c r="BR521" i="5"/>
  <c r="BQ521" i="5"/>
  <c r="BP521" i="5"/>
  <c r="BO521" i="5"/>
  <c r="BN521" i="5"/>
  <c r="BM521" i="5"/>
  <c r="BL521" i="5"/>
  <c r="BK521" i="5"/>
  <c r="BJ521" i="5"/>
  <c r="BI521" i="5"/>
  <c r="BH521" i="5"/>
  <c r="BG521" i="5"/>
  <c r="BF521" i="5"/>
  <c r="BE521" i="5"/>
  <c r="BD521" i="5"/>
  <c r="BC521" i="5"/>
  <c r="BB521" i="5"/>
  <c r="BA521" i="5"/>
  <c r="AZ521" i="5"/>
  <c r="AY521" i="5"/>
  <c r="AX521" i="5"/>
  <c r="AW521" i="5"/>
  <c r="AV521" i="5"/>
  <c r="AU521" i="5"/>
  <c r="AT521" i="5"/>
  <c r="AS521" i="5"/>
  <c r="AR521" i="5"/>
  <c r="AH521" i="5"/>
  <c r="AG521" i="5"/>
  <c r="AF521" i="5"/>
  <c r="AE521" i="5"/>
  <c r="X521" i="5"/>
  <c r="W521" i="5"/>
  <c r="F521" i="5"/>
  <c r="E521" i="5"/>
  <c r="D521" i="5"/>
  <c r="C521" i="5"/>
  <c r="AP521" i="5" s="1"/>
  <c r="B521" i="5"/>
  <c r="A521" i="5"/>
  <c r="CM520" i="5"/>
  <c r="CL520" i="5"/>
  <c r="CK520" i="5"/>
  <c r="CI520" i="5"/>
  <c r="CH520" i="5"/>
  <c r="CG520" i="5"/>
  <c r="CF520" i="5"/>
  <c r="CE520" i="5"/>
  <c r="CD520" i="5"/>
  <c r="CC520" i="5"/>
  <c r="CB520" i="5"/>
  <c r="CA520" i="5"/>
  <c r="BZ520" i="5"/>
  <c r="BX520" i="5"/>
  <c r="BW520" i="5"/>
  <c r="BV520" i="5"/>
  <c r="BU520" i="5"/>
  <c r="BT520" i="5"/>
  <c r="BS520" i="5"/>
  <c r="BR520" i="5"/>
  <c r="BQ520" i="5"/>
  <c r="BP520" i="5"/>
  <c r="BO520" i="5"/>
  <c r="BN520" i="5"/>
  <c r="BM520" i="5"/>
  <c r="BL520" i="5"/>
  <c r="BK520" i="5"/>
  <c r="BJ520" i="5"/>
  <c r="BI520" i="5"/>
  <c r="BH520" i="5"/>
  <c r="BG520" i="5"/>
  <c r="BF520" i="5"/>
  <c r="BE520" i="5"/>
  <c r="BD520" i="5"/>
  <c r="BC520" i="5"/>
  <c r="BB520" i="5"/>
  <c r="BA520" i="5"/>
  <c r="AZ520" i="5"/>
  <c r="AY520" i="5"/>
  <c r="AX520" i="5"/>
  <c r="AV520" i="5"/>
  <c r="AU520" i="5"/>
  <c r="AT520" i="5"/>
  <c r="AS520" i="5"/>
  <c r="AR520" i="5"/>
  <c r="AH520" i="5"/>
  <c r="AG520" i="5"/>
  <c r="AF520" i="5"/>
  <c r="AE520" i="5"/>
  <c r="X520" i="5"/>
  <c r="W520" i="5"/>
  <c r="F520" i="5"/>
  <c r="E520" i="5"/>
  <c r="D520" i="5"/>
  <c r="C520" i="5"/>
  <c r="AP520" i="5" s="1"/>
  <c r="B520" i="5"/>
  <c r="A520" i="5"/>
  <c r="CQ519" i="5"/>
  <c r="CP519" i="5"/>
  <c r="CO519" i="5"/>
  <c r="CN519" i="5"/>
  <c r="CM519" i="5"/>
  <c r="CL519" i="5"/>
  <c r="CK519" i="5"/>
  <c r="CJ519" i="5"/>
  <c r="CI519" i="5"/>
  <c r="CH519" i="5"/>
  <c r="CG519" i="5"/>
  <c r="CF519" i="5"/>
  <c r="CE519" i="5"/>
  <c r="CD519" i="5"/>
  <c r="CC519" i="5"/>
  <c r="CB519" i="5"/>
  <c r="CA519" i="5"/>
  <c r="BZ519" i="5"/>
  <c r="BY519" i="5"/>
  <c r="BX519" i="5"/>
  <c r="BW519" i="5"/>
  <c r="BV519" i="5"/>
  <c r="BU519" i="5"/>
  <c r="BT519" i="5"/>
  <c r="BS519" i="5"/>
  <c r="BR519" i="5"/>
  <c r="BQ519" i="5"/>
  <c r="BP519" i="5"/>
  <c r="BO519" i="5"/>
  <c r="BN519" i="5"/>
  <c r="BM519" i="5"/>
  <c r="BL519" i="5"/>
  <c r="BK519" i="5"/>
  <c r="BJ519" i="5"/>
  <c r="BI519" i="5"/>
  <c r="BH519" i="5"/>
  <c r="BG519" i="5"/>
  <c r="BF519" i="5"/>
  <c r="BE519" i="5"/>
  <c r="BD519" i="5"/>
  <c r="BC519" i="5"/>
  <c r="BB519" i="5"/>
  <c r="BA519" i="5"/>
  <c r="AZ519" i="5"/>
  <c r="AY519" i="5"/>
  <c r="AX519" i="5"/>
  <c r="AW519" i="5"/>
  <c r="AV519" i="5"/>
  <c r="AU519" i="5"/>
  <c r="AT519" i="5"/>
  <c r="AS519" i="5"/>
  <c r="AR519" i="5"/>
  <c r="AH519" i="5"/>
  <c r="AG519" i="5"/>
  <c r="AF519" i="5"/>
  <c r="AE519" i="5"/>
  <c r="X519" i="5"/>
  <c r="W519" i="5"/>
  <c r="F519" i="5"/>
  <c r="E519" i="5"/>
  <c r="D519" i="5"/>
  <c r="C519" i="5"/>
  <c r="AP519" i="5" s="1"/>
  <c r="B519" i="5"/>
  <c r="A519" i="5"/>
  <c r="CN518" i="5"/>
  <c r="CM518" i="5"/>
  <c r="CL518" i="5"/>
  <c r="CK518" i="5"/>
  <c r="CI518" i="5"/>
  <c r="CH518" i="5"/>
  <c r="CG518" i="5"/>
  <c r="CF518" i="5"/>
  <c r="CE518" i="5"/>
  <c r="CD518" i="5"/>
  <c r="CC518" i="5"/>
  <c r="CB518" i="5"/>
  <c r="CA518" i="5"/>
  <c r="BZ518" i="5"/>
  <c r="BY518" i="5"/>
  <c r="BX518" i="5"/>
  <c r="BW518" i="5"/>
  <c r="BV518" i="5"/>
  <c r="BU518" i="5"/>
  <c r="BT518" i="5"/>
  <c r="BS518" i="5"/>
  <c r="BR518" i="5"/>
  <c r="BQ518" i="5"/>
  <c r="BP518" i="5"/>
  <c r="BO518" i="5"/>
  <c r="BN518" i="5"/>
  <c r="BM518" i="5"/>
  <c r="BL518" i="5"/>
  <c r="BK518" i="5"/>
  <c r="BJ518" i="5"/>
  <c r="BI518" i="5"/>
  <c r="BH518" i="5"/>
  <c r="BG518" i="5"/>
  <c r="BF518" i="5"/>
  <c r="BE518" i="5"/>
  <c r="BD518" i="5"/>
  <c r="BC518" i="5"/>
  <c r="BB518" i="5"/>
  <c r="BA518" i="5"/>
  <c r="AZ518" i="5"/>
  <c r="AY518" i="5"/>
  <c r="AX518" i="5"/>
  <c r="AV518" i="5"/>
  <c r="AU518" i="5"/>
  <c r="AT518" i="5"/>
  <c r="AS518" i="5"/>
  <c r="AR518" i="5"/>
  <c r="AH518" i="5"/>
  <c r="AG518" i="5"/>
  <c r="AF518" i="5"/>
  <c r="AE518" i="5"/>
  <c r="X518" i="5"/>
  <c r="W518" i="5"/>
  <c r="F518" i="5"/>
  <c r="E518" i="5"/>
  <c r="D518" i="5"/>
  <c r="C518" i="5"/>
  <c r="AP518" i="5" s="1"/>
  <c r="B518" i="5"/>
  <c r="A518" i="5"/>
  <c r="CN517" i="5"/>
  <c r="CM517" i="5"/>
  <c r="CL517" i="5"/>
  <c r="CK517" i="5"/>
  <c r="CI517" i="5"/>
  <c r="CH517" i="5"/>
  <c r="CG517" i="5"/>
  <c r="CF517" i="5"/>
  <c r="CE517" i="5"/>
  <c r="CD517" i="5"/>
  <c r="CC517" i="5"/>
  <c r="CB517" i="5"/>
  <c r="CA517" i="5"/>
  <c r="BZ517" i="5"/>
  <c r="BX517" i="5"/>
  <c r="BW517" i="5"/>
  <c r="BV517" i="5"/>
  <c r="BU517" i="5"/>
  <c r="BT517" i="5"/>
  <c r="BS517" i="5"/>
  <c r="BR517" i="5"/>
  <c r="BQ517" i="5"/>
  <c r="BP517" i="5"/>
  <c r="BO517" i="5"/>
  <c r="BN517" i="5"/>
  <c r="BM517" i="5"/>
  <c r="BL517" i="5"/>
  <c r="BK517" i="5"/>
  <c r="BJ517" i="5"/>
  <c r="BI517" i="5"/>
  <c r="BH517" i="5"/>
  <c r="BG517" i="5"/>
  <c r="BF517" i="5"/>
  <c r="BE517" i="5"/>
  <c r="BD517" i="5"/>
  <c r="BC517" i="5"/>
  <c r="BB517" i="5"/>
  <c r="BA517" i="5"/>
  <c r="AZ517" i="5"/>
  <c r="AY517" i="5"/>
  <c r="AX517" i="5"/>
  <c r="AV517" i="5"/>
  <c r="AU517" i="5"/>
  <c r="AT517" i="5"/>
  <c r="AS517" i="5"/>
  <c r="AR517" i="5"/>
  <c r="AH517" i="5"/>
  <c r="AG517" i="5"/>
  <c r="AF517" i="5"/>
  <c r="AE517" i="5"/>
  <c r="X517" i="5"/>
  <c r="W517" i="5"/>
  <c r="F517" i="5"/>
  <c r="E517" i="5"/>
  <c r="D517" i="5"/>
  <c r="C517" i="5"/>
  <c r="AP517" i="5" s="1"/>
  <c r="B517" i="5"/>
  <c r="A517" i="5"/>
  <c r="CN516" i="5"/>
  <c r="CM516" i="5"/>
  <c r="CL516" i="5"/>
  <c r="CK516" i="5"/>
  <c r="CI516" i="5"/>
  <c r="CH516" i="5"/>
  <c r="CG516" i="5"/>
  <c r="CF516" i="5"/>
  <c r="CE516" i="5"/>
  <c r="CD516" i="5"/>
  <c r="CC516" i="5"/>
  <c r="CB516" i="5"/>
  <c r="CA516" i="5"/>
  <c r="BZ516" i="5"/>
  <c r="BX516" i="5"/>
  <c r="BW516" i="5"/>
  <c r="BV516" i="5"/>
  <c r="BU516" i="5"/>
  <c r="BT516" i="5"/>
  <c r="BS516" i="5"/>
  <c r="BR516" i="5"/>
  <c r="BQ516" i="5"/>
  <c r="BP516" i="5"/>
  <c r="BO516" i="5"/>
  <c r="BN516" i="5"/>
  <c r="BM516" i="5"/>
  <c r="BL516" i="5"/>
  <c r="BK516" i="5"/>
  <c r="BJ516" i="5"/>
  <c r="BI516" i="5"/>
  <c r="BH516" i="5"/>
  <c r="BG516" i="5"/>
  <c r="BF516" i="5"/>
  <c r="BE516" i="5"/>
  <c r="BD516" i="5"/>
  <c r="BC516" i="5"/>
  <c r="BB516" i="5"/>
  <c r="BA516" i="5"/>
  <c r="AZ516" i="5"/>
  <c r="AY516" i="5"/>
  <c r="AX516" i="5"/>
  <c r="AV516" i="5"/>
  <c r="AU516" i="5"/>
  <c r="AT516" i="5"/>
  <c r="AS516" i="5"/>
  <c r="AR516" i="5"/>
  <c r="AH516" i="5"/>
  <c r="AG516" i="5"/>
  <c r="AF516" i="5"/>
  <c r="AE516" i="5"/>
  <c r="X516" i="5"/>
  <c r="W516" i="5"/>
  <c r="F516" i="5"/>
  <c r="E516" i="5"/>
  <c r="D516" i="5"/>
  <c r="C516" i="5"/>
  <c r="AP516" i="5" s="1"/>
  <c r="B516" i="5"/>
  <c r="A516" i="5"/>
  <c r="CQ515" i="5"/>
  <c r="CP515" i="5"/>
  <c r="CO515" i="5"/>
  <c r="CN515" i="5"/>
  <c r="CM515" i="5"/>
  <c r="CL515" i="5"/>
  <c r="CK515" i="5"/>
  <c r="CJ515" i="5"/>
  <c r="CI515" i="5"/>
  <c r="CH515" i="5"/>
  <c r="CG515" i="5"/>
  <c r="CF515" i="5"/>
  <c r="CE515" i="5"/>
  <c r="CD515" i="5"/>
  <c r="CC515" i="5"/>
  <c r="CB515" i="5"/>
  <c r="CA515" i="5"/>
  <c r="BZ515" i="5"/>
  <c r="BY515" i="5"/>
  <c r="BX515" i="5"/>
  <c r="BW515" i="5"/>
  <c r="BV515" i="5"/>
  <c r="BU515" i="5"/>
  <c r="BT515" i="5"/>
  <c r="BS515" i="5"/>
  <c r="BR515" i="5"/>
  <c r="BQ515" i="5"/>
  <c r="BP515" i="5"/>
  <c r="BO515" i="5"/>
  <c r="BN515" i="5"/>
  <c r="BM515" i="5"/>
  <c r="BL515" i="5"/>
  <c r="BK515" i="5"/>
  <c r="BJ515" i="5"/>
  <c r="BI515" i="5"/>
  <c r="BH515" i="5"/>
  <c r="BG515" i="5"/>
  <c r="BF515" i="5"/>
  <c r="BE515" i="5"/>
  <c r="BD515" i="5"/>
  <c r="BC515" i="5"/>
  <c r="BB515" i="5"/>
  <c r="BA515" i="5"/>
  <c r="AZ515" i="5"/>
  <c r="AY515" i="5"/>
  <c r="AX515" i="5"/>
  <c r="AW515" i="5"/>
  <c r="AV515" i="5"/>
  <c r="AU515" i="5"/>
  <c r="AT515" i="5"/>
  <c r="AS515" i="5"/>
  <c r="AR515" i="5"/>
  <c r="AH515" i="5"/>
  <c r="AG515" i="5"/>
  <c r="AF515" i="5"/>
  <c r="AE515" i="5"/>
  <c r="X515" i="5"/>
  <c r="W515" i="5"/>
  <c r="F515" i="5"/>
  <c r="E515" i="5"/>
  <c r="D515" i="5"/>
  <c r="C515" i="5"/>
  <c r="AP515" i="5" s="1"/>
  <c r="B515" i="5"/>
  <c r="A515" i="5"/>
  <c r="CN514" i="5"/>
  <c r="CM514" i="5"/>
  <c r="CL514" i="5"/>
  <c r="CK514" i="5"/>
  <c r="CI514" i="5"/>
  <c r="CH514" i="5"/>
  <c r="CG514" i="5"/>
  <c r="CF514" i="5"/>
  <c r="CE514" i="5"/>
  <c r="CD514" i="5"/>
  <c r="CC514" i="5"/>
  <c r="CB514" i="5"/>
  <c r="CA514" i="5"/>
  <c r="BZ514" i="5"/>
  <c r="BY514" i="5"/>
  <c r="BX514" i="5"/>
  <c r="BW514" i="5"/>
  <c r="BV514" i="5"/>
  <c r="BU514" i="5"/>
  <c r="BT514" i="5"/>
  <c r="BS514" i="5"/>
  <c r="BR514" i="5"/>
  <c r="BQ514" i="5"/>
  <c r="BP514" i="5"/>
  <c r="BO514" i="5"/>
  <c r="BN514" i="5"/>
  <c r="BM514" i="5"/>
  <c r="BL514" i="5"/>
  <c r="BK514" i="5"/>
  <c r="BJ514" i="5"/>
  <c r="BI514" i="5"/>
  <c r="BH514" i="5"/>
  <c r="BG514" i="5"/>
  <c r="BF514" i="5"/>
  <c r="BE514" i="5"/>
  <c r="BD514" i="5"/>
  <c r="BC514" i="5"/>
  <c r="BB514" i="5"/>
  <c r="BA514" i="5"/>
  <c r="AZ514" i="5"/>
  <c r="AY514" i="5"/>
  <c r="AX514" i="5"/>
  <c r="AV514" i="5"/>
  <c r="AU514" i="5"/>
  <c r="AT514" i="5"/>
  <c r="AS514" i="5"/>
  <c r="AR514" i="5"/>
  <c r="AH514" i="5"/>
  <c r="AG514" i="5"/>
  <c r="AF514" i="5"/>
  <c r="AE514" i="5"/>
  <c r="X514" i="5"/>
  <c r="W514" i="5"/>
  <c r="F514" i="5"/>
  <c r="E514" i="5"/>
  <c r="D514" i="5"/>
  <c r="C514" i="5"/>
  <c r="AP514" i="5" s="1"/>
  <c r="B514" i="5"/>
  <c r="A514" i="5"/>
  <c r="CN513" i="5"/>
  <c r="CM513" i="5"/>
  <c r="CL513" i="5"/>
  <c r="CK513" i="5"/>
  <c r="CI513" i="5"/>
  <c r="CH513" i="5"/>
  <c r="CG513" i="5"/>
  <c r="CF513" i="5"/>
  <c r="CE513" i="5"/>
  <c r="CD513" i="5"/>
  <c r="CC513" i="5"/>
  <c r="CB513" i="5"/>
  <c r="CA513" i="5"/>
  <c r="BZ513" i="5"/>
  <c r="BY513" i="5"/>
  <c r="BX513" i="5"/>
  <c r="BW513" i="5"/>
  <c r="BV513" i="5"/>
  <c r="BU513" i="5"/>
  <c r="BT513" i="5"/>
  <c r="BS513" i="5"/>
  <c r="BR513" i="5"/>
  <c r="BQ513" i="5"/>
  <c r="BP513" i="5"/>
  <c r="BO513" i="5"/>
  <c r="BN513" i="5"/>
  <c r="BM513" i="5"/>
  <c r="BL513" i="5"/>
  <c r="BK513" i="5"/>
  <c r="BJ513" i="5"/>
  <c r="BI513" i="5"/>
  <c r="BH513" i="5"/>
  <c r="BG513" i="5"/>
  <c r="BF513" i="5"/>
  <c r="BE513" i="5"/>
  <c r="BD513" i="5"/>
  <c r="BC513" i="5"/>
  <c r="BB513" i="5"/>
  <c r="BA513" i="5"/>
  <c r="AZ513" i="5"/>
  <c r="AY513" i="5"/>
  <c r="AX513" i="5"/>
  <c r="AV513" i="5"/>
  <c r="AU513" i="5"/>
  <c r="AT513" i="5"/>
  <c r="AS513" i="5"/>
  <c r="AR513" i="5"/>
  <c r="AH513" i="5"/>
  <c r="AG513" i="5"/>
  <c r="AF513" i="5"/>
  <c r="AE513" i="5"/>
  <c r="X513" i="5"/>
  <c r="W513" i="5"/>
  <c r="F513" i="5"/>
  <c r="E513" i="5"/>
  <c r="D513" i="5"/>
  <c r="C513" i="5"/>
  <c r="AP513" i="5" s="1"/>
  <c r="B513" i="5"/>
  <c r="A513" i="5"/>
  <c r="CM512" i="5"/>
  <c r="CL512" i="5"/>
  <c r="CK512" i="5"/>
  <c r="CI512" i="5"/>
  <c r="CH512" i="5"/>
  <c r="CG512" i="5"/>
  <c r="CF512" i="5"/>
  <c r="CE512" i="5"/>
  <c r="CD512" i="5"/>
  <c r="CC512" i="5"/>
  <c r="CB512" i="5"/>
  <c r="CA512" i="5"/>
  <c r="BZ512" i="5"/>
  <c r="BY512" i="5"/>
  <c r="BX512" i="5"/>
  <c r="BW512" i="5"/>
  <c r="BV512" i="5"/>
  <c r="BU512" i="5"/>
  <c r="BT512" i="5"/>
  <c r="BS512" i="5"/>
  <c r="BR512" i="5"/>
  <c r="BQ512" i="5"/>
  <c r="BP512" i="5"/>
  <c r="BO512" i="5"/>
  <c r="BN512" i="5"/>
  <c r="BM512" i="5"/>
  <c r="BL512" i="5"/>
  <c r="BJ512" i="5"/>
  <c r="BI512" i="5"/>
  <c r="BH512" i="5"/>
  <c r="BG512" i="5"/>
  <c r="BF512" i="5"/>
  <c r="BE512" i="5"/>
  <c r="BD512" i="5"/>
  <c r="BC512" i="5"/>
  <c r="BB512" i="5"/>
  <c r="BA512" i="5"/>
  <c r="AZ512" i="5"/>
  <c r="AY512" i="5"/>
  <c r="AX512" i="5"/>
  <c r="AV512" i="5"/>
  <c r="AU512" i="5"/>
  <c r="AT512" i="5"/>
  <c r="AS512" i="5"/>
  <c r="AR512" i="5"/>
  <c r="AH512" i="5"/>
  <c r="AG512" i="5"/>
  <c r="AF512" i="5"/>
  <c r="AE512" i="5"/>
  <c r="X512" i="5"/>
  <c r="W512" i="5"/>
  <c r="F512" i="5"/>
  <c r="E512" i="5"/>
  <c r="D512" i="5"/>
  <c r="C512" i="5"/>
  <c r="AP512" i="5" s="1"/>
  <c r="B512" i="5"/>
  <c r="A512" i="5"/>
  <c r="CQ511" i="5"/>
  <c r="CP511" i="5"/>
  <c r="CO511" i="5"/>
  <c r="CN511" i="5"/>
  <c r="CM511" i="5"/>
  <c r="CL511" i="5"/>
  <c r="CK511" i="5"/>
  <c r="CJ511" i="5"/>
  <c r="CI511" i="5"/>
  <c r="CH511" i="5"/>
  <c r="CG511" i="5"/>
  <c r="CF511" i="5"/>
  <c r="CE511" i="5"/>
  <c r="CD511" i="5"/>
  <c r="CC511" i="5"/>
  <c r="CB511" i="5"/>
  <c r="CA511" i="5"/>
  <c r="BZ511" i="5"/>
  <c r="BY511" i="5"/>
  <c r="BX511" i="5"/>
  <c r="BW511" i="5"/>
  <c r="BV511" i="5"/>
  <c r="BU511" i="5"/>
  <c r="BT511" i="5"/>
  <c r="BS511" i="5"/>
  <c r="BR511" i="5"/>
  <c r="BQ511" i="5"/>
  <c r="BP511" i="5"/>
  <c r="BO511" i="5"/>
  <c r="BN511" i="5"/>
  <c r="BM511" i="5"/>
  <c r="BL511" i="5"/>
  <c r="BK511" i="5"/>
  <c r="BJ511" i="5"/>
  <c r="BI511" i="5"/>
  <c r="BH511" i="5"/>
  <c r="BG511" i="5"/>
  <c r="BF511" i="5"/>
  <c r="BE511" i="5"/>
  <c r="BD511" i="5"/>
  <c r="BC511" i="5"/>
  <c r="BB511" i="5"/>
  <c r="BA511" i="5"/>
  <c r="AZ511" i="5"/>
  <c r="AY511" i="5"/>
  <c r="AX511" i="5"/>
  <c r="AW511" i="5"/>
  <c r="AV511" i="5"/>
  <c r="AU511" i="5"/>
  <c r="AT511" i="5"/>
  <c r="AS511" i="5"/>
  <c r="AR511" i="5"/>
  <c r="AH511" i="5"/>
  <c r="AG511" i="5"/>
  <c r="AF511" i="5"/>
  <c r="AE511" i="5"/>
  <c r="X511" i="5"/>
  <c r="W511" i="5"/>
  <c r="F511" i="5"/>
  <c r="E511" i="5"/>
  <c r="D511" i="5"/>
  <c r="C511" i="5"/>
  <c r="AP511" i="5" s="1"/>
  <c r="B511" i="5"/>
  <c r="A511" i="5"/>
  <c r="CQ510" i="5"/>
  <c r="CP510" i="5"/>
  <c r="CO510" i="5"/>
  <c r="CN510" i="5"/>
  <c r="CM510" i="5"/>
  <c r="CL510" i="5"/>
  <c r="CK510" i="5"/>
  <c r="CJ510" i="5"/>
  <c r="CI510" i="5"/>
  <c r="CH510" i="5"/>
  <c r="CG510" i="5"/>
  <c r="CF510" i="5"/>
  <c r="CE510" i="5"/>
  <c r="CD510" i="5"/>
  <c r="CC510" i="5"/>
  <c r="CB510" i="5"/>
  <c r="CA510" i="5"/>
  <c r="BZ510" i="5"/>
  <c r="BY510" i="5"/>
  <c r="BX510" i="5"/>
  <c r="BW510" i="5"/>
  <c r="BV510" i="5"/>
  <c r="BU510" i="5"/>
  <c r="BT510" i="5"/>
  <c r="BS510" i="5"/>
  <c r="BR510" i="5"/>
  <c r="BQ510" i="5"/>
  <c r="BP510" i="5"/>
  <c r="BO510" i="5"/>
  <c r="BN510" i="5"/>
  <c r="BM510" i="5"/>
  <c r="BL510" i="5"/>
  <c r="BK510" i="5"/>
  <c r="BJ510" i="5"/>
  <c r="BI510" i="5"/>
  <c r="BH510" i="5"/>
  <c r="BG510" i="5"/>
  <c r="BF510" i="5"/>
  <c r="BE510" i="5"/>
  <c r="BD510" i="5"/>
  <c r="BC510" i="5"/>
  <c r="BB510" i="5"/>
  <c r="BA510" i="5"/>
  <c r="AZ510" i="5"/>
  <c r="AY510" i="5"/>
  <c r="AX510" i="5"/>
  <c r="AW510" i="5"/>
  <c r="AV510" i="5"/>
  <c r="AU510" i="5"/>
  <c r="AT510" i="5"/>
  <c r="AS510" i="5"/>
  <c r="AR510" i="5"/>
  <c r="AH510" i="5"/>
  <c r="AG510" i="5"/>
  <c r="AF510" i="5"/>
  <c r="AE510" i="5"/>
  <c r="X510" i="5"/>
  <c r="W510" i="5"/>
  <c r="F510" i="5"/>
  <c r="E510" i="5"/>
  <c r="D510" i="5"/>
  <c r="C510" i="5"/>
  <c r="AP510" i="5" s="1"/>
  <c r="B510" i="5"/>
  <c r="A510" i="5"/>
  <c r="CQ509" i="5"/>
  <c r="CP509" i="5"/>
  <c r="CO509" i="5"/>
  <c r="CN509" i="5"/>
  <c r="CM509" i="5"/>
  <c r="CL509" i="5"/>
  <c r="CK509" i="5"/>
  <c r="CJ509" i="5"/>
  <c r="CI509" i="5"/>
  <c r="CH509" i="5"/>
  <c r="CG509" i="5"/>
  <c r="CF509" i="5"/>
  <c r="CE509" i="5"/>
  <c r="CD509" i="5"/>
  <c r="CC509" i="5"/>
  <c r="CB509" i="5"/>
  <c r="CA509" i="5"/>
  <c r="BZ509" i="5"/>
  <c r="BY509" i="5"/>
  <c r="BX509" i="5"/>
  <c r="BW509" i="5"/>
  <c r="BV509" i="5"/>
  <c r="BU509" i="5"/>
  <c r="BT509" i="5"/>
  <c r="BS509" i="5"/>
  <c r="BR509" i="5"/>
  <c r="BQ509" i="5"/>
  <c r="BP509" i="5"/>
  <c r="BO509" i="5"/>
  <c r="BN509" i="5"/>
  <c r="BM509" i="5"/>
  <c r="BL509" i="5"/>
  <c r="BK509" i="5"/>
  <c r="BJ509" i="5"/>
  <c r="BI509" i="5"/>
  <c r="BH509" i="5"/>
  <c r="BG509" i="5"/>
  <c r="BF509" i="5"/>
  <c r="BE509" i="5"/>
  <c r="BD509" i="5"/>
  <c r="BC509" i="5"/>
  <c r="BB509" i="5"/>
  <c r="BA509" i="5"/>
  <c r="AZ509" i="5"/>
  <c r="AY509" i="5"/>
  <c r="AX509" i="5"/>
  <c r="AW509" i="5"/>
  <c r="AV509" i="5"/>
  <c r="AU509" i="5"/>
  <c r="AT509" i="5"/>
  <c r="AS509" i="5"/>
  <c r="AR509" i="5"/>
  <c r="AH509" i="5"/>
  <c r="AG509" i="5"/>
  <c r="AF509" i="5"/>
  <c r="AE509" i="5"/>
  <c r="X509" i="5"/>
  <c r="W509" i="5"/>
  <c r="F509" i="5"/>
  <c r="E509" i="5"/>
  <c r="D509" i="5"/>
  <c r="C509" i="5"/>
  <c r="AP509" i="5" s="1"/>
  <c r="B509" i="5"/>
  <c r="A509" i="5"/>
  <c r="CN508" i="5"/>
  <c r="CM508" i="5"/>
  <c r="CL508" i="5"/>
  <c r="CK508" i="5"/>
  <c r="CI508" i="5"/>
  <c r="CH508" i="5"/>
  <c r="CG508" i="5"/>
  <c r="CF508" i="5"/>
  <c r="CE508" i="5"/>
  <c r="CD508" i="5"/>
  <c r="CC508" i="5"/>
  <c r="CB508" i="5"/>
  <c r="CA508" i="5"/>
  <c r="BZ508" i="5"/>
  <c r="BY508" i="5"/>
  <c r="BX508" i="5"/>
  <c r="BW508" i="5"/>
  <c r="BV508" i="5"/>
  <c r="BU508" i="5"/>
  <c r="BT508" i="5"/>
  <c r="BS508" i="5"/>
  <c r="BR508" i="5"/>
  <c r="BQ508" i="5"/>
  <c r="BP508" i="5"/>
  <c r="BO508" i="5"/>
  <c r="BN508" i="5"/>
  <c r="BM508" i="5"/>
  <c r="BL508" i="5"/>
  <c r="BK508" i="5"/>
  <c r="BJ508" i="5"/>
  <c r="BI508" i="5"/>
  <c r="BH508" i="5"/>
  <c r="BG508" i="5"/>
  <c r="BF508" i="5"/>
  <c r="BE508" i="5"/>
  <c r="BD508" i="5"/>
  <c r="BC508" i="5"/>
  <c r="BB508" i="5"/>
  <c r="BA508" i="5"/>
  <c r="AZ508" i="5"/>
  <c r="AY508" i="5"/>
  <c r="AX508" i="5"/>
  <c r="AV508" i="5"/>
  <c r="AU508" i="5"/>
  <c r="AT508" i="5"/>
  <c r="AS508" i="5"/>
  <c r="AR508" i="5"/>
  <c r="AH508" i="5"/>
  <c r="AG508" i="5"/>
  <c r="AF508" i="5"/>
  <c r="AE508" i="5"/>
  <c r="X508" i="5"/>
  <c r="W508" i="5"/>
  <c r="F508" i="5"/>
  <c r="E508" i="5"/>
  <c r="D508" i="5"/>
  <c r="C508" i="5"/>
  <c r="AP508" i="5" s="1"/>
  <c r="B508" i="5"/>
  <c r="A508" i="5"/>
  <c r="CN507" i="5"/>
  <c r="CM507" i="5"/>
  <c r="CL507" i="5"/>
  <c r="CK507" i="5"/>
  <c r="CI507" i="5"/>
  <c r="CH507" i="5"/>
  <c r="CG507" i="5"/>
  <c r="CF507" i="5"/>
  <c r="CE507" i="5"/>
  <c r="CD507" i="5"/>
  <c r="CC507" i="5"/>
  <c r="CB507" i="5"/>
  <c r="CA507" i="5"/>
  <c r="BZ507" i="5"/>
  <c r="BY507" i="5"/>
  <c r="BX507" i="5"/>
  <c r="BW507" i="5"/>
  <c r="BV507" i="5"/>
  <c r="BU507" i="5"/>
  <c r="BT507" i="5"/>
  <c r="BS507" i="5"/>
  <c r="BR507" i="5"/>
  <c r="BQ507" i="5"/>
  <c r="BP507" i="5"/>
  <c r="BO507" i="5"/>
  <c r="BN507" i="5"/>
  <c r="BM507" i="5"/>
  <c r="BL507" i="5"/>
  <c r="BK507" i="5"/>
  <c r="BJ507" i="5"/>
  <c r="BI507" i="5"/>
  <c r="BH507" i="5"/>
  <c r="BG507" i="5"/>
  <c r="BF507" i="5"/>
  <c r="BE507" i="5"/>
  <c r="BD507" i="5"/>
  <c r="BC507" i="5"/>
  <c r="BB507" i="5"/>
  <c r="BA507" i="5"/>
  <c r="AZ507" i="5"/>
  <c r="AY507" i="5"/>
  <c r="AX507" i="5"/>
  <c r="AV507" i="5"/>
  <c r="AU507" i="5"/>
  <c r="AT507" i="5"/>
  <c r="AS507" i="5"/>
  <c r="AR507" i="5"/>
  <c r="AH507" i="5"/>
  <c r="AG507" i="5"/>
  <c r="AF507" i="5"/>
  <c r="AE507" i="5"/>
  <c r="X507" i="5"/>
  <c r="W507" i="5"/>
  <c r="F507" i="5"/>
  <c r="E507" i="5"/>
  <c r="D507" i="5"/>
  <c r="C507" i="5"/>
  <c r="AP507" i="5" s="1"/>
  <c r="B507" i="5"/>
  <c r="A507" i="5"/>
  <c r="CQ506" i="5"/>
  <c r="CP506" i="5"/>
  <c r="CO506" i="5"/>
  <c r="CN506" i="5"/>
  <c r="CM506" i="5"/>
  <c r="CL506" i="5"/>
  <c r="CK506" i="5"/>
  <c r="CJ506" i="5"/>
  <c r="CI506" i="5"/>
  <c r="CH506" i="5"/>
  <c r="CG506" i="5"/>
  <c r="CF506" i="5"/>
  <c r="CE506" i="5"/>
  <c r="CD506" i="5"/>
  <c r="CC506" i="5"/>
  <c r="CB506" i="5"/>
  <c r="CA506" i="5"/>
  <c r="BZ506" i="5"/>
  <c r="BY506" i="5"/>
  <c r="BX506" i="5"/>
  <c r="BW506" i="5"/>
  <c r="BV506" i="5"/>
  <c r="BU506" i="5"/>
  <c r="BT506" i="5"/>
  <c r="BS506" i="5"/>
  <c r="BR506" i="5"/>
  <c r="BQ506" i="5"/>
  <c r="BP506" i="5"/>
  <c r="BO506" i="5"/>
  <c r="BN506" i="5"/>
  <c r="BM506" i="5"/>
  <c r="BL506" i="5"/>
  <c r="BK506" i="5"/>
  <c r="BJ506" i="5"/>
  <c r="BI506" i="5"/>
  <c r="BH506" i="5"/>
  <c r="BG506" i="5"/>
  <c r="BF506" i="5"/>
  <c r="BE506" i="5"/>
  <c r="BD506" i="5"/>
  <c r="BC506" i="5"/>
  <c r="BB506" i="5"/>
  <c r="BA506" i="5"/>
  <c r="AZ506" i="5"/>
  <c r="AY506" i="5"/>
  <c r="AX506" i="5"/>
  <c r="AW506" i="5"/>
  <c r="AV506" i="5"/>
  <c r="AU506" i="5"/>
  <c r="AT506" i="5"/>
  <c r="AS506" i="5"/>
  <c r="AR506" i="5"/>
  <c r="AH506" i="5"/>
  <c r="AG506" i="5"/>
  <c r="AF506" i="5"/>
  <c r="AE506" i="5"/>
  <c r="X506" i="5"/>
  <c r="W506" i="5"/>
  <c r="F506" i="5"/>
  <c r="E506" i="5"/>
  <c r="D506" i="5"/>
  <c r="C506" i="5"/>
  <c r="AP506" i="5" s="1"/>
  <c r="B506" i="5"/>
  <c r="A506" i="5"/>
  <c r="CQ505" i="5"/>
  <c r="CP505" i="5"/>
  <c r="CO505" i="5"/>
  <c r="CN505" i="5"/>
  <c r="CM505" i="5"/>
  <c r="CL505" i="5"/>
  <c r="CK505" i="5"/>
  <c r="CJ505" i="5"/>
  <c r="CI505" i="5"/>
  <c r="CH505" i="5"/>
  <c r="CG505" i="5"/>
  <c r="CF505" i="5"/>
  <c r="CE505" i="5"/>
  <c r="CD505" i="5"/>
  <c r="CC505" i="5"/>
  <c r="CB505" i="5"/>
  <c r="CA505" i="5"/>
  <c r="BZ505" i="5"/>
  <c r="BY505" i="5"/>
  <c r="BX505" i="5"/>
  <c r="BW505" i="5"/>
  <c r="BV505" i="5"/>
  <c r="BU505" i="5"/>
  <c r="BT505" i="5"/>
  <c r="BS505" i="5"/>
  <c r="BR505" i="5"/>
  <c r="BQ505" i="5"/>
  <c r="BP505" i="5"/>
  <c r="BO505" i="5"/>
  <c r="BN505" i="5"/>
  <c r="BM505" i="5"/>
  <c r="BL505" i="5"/>
  <c r="BK505" i="5"/>
  <c r="BJ505" i="5"/>
  <c r="BI505" i="5"/>
  <c r="BH505" i="5"/>
  <c r="BG505" i="5"/>
  <c r="BF505" i="5"/>
  <c r="BE505" i="5"/>
  <c r="BD505" i="5"/>
  <c r="BC505" i="5"/>
  <c r="BB505" i="5"/>
  <c r="BA505" i="5"/>
  <c r="AZ505" i="5"/>
  <c r="AY505" i="5"/>
  <c r="AX505" i="5"/>
  <c r="AW505" i="5"/>
  <c r="AV505" i="5"/>
  <c r="AU505" i="5"/>
  <c r="AT505" i="5"/>
  <c r="AS505" i="5"/>
  <c r="AR505" i="5"/>
  <c r="AH505" i="5"/>
  <c r="AG505" i="5"/>
  <c r="AF505" i="5"/>
  <c r="AE505" i="5"/>
  <c r="X505" i="5"/>
  <c r="W505" i="5"/>
  <c r="F505" i="5"/>
  <c r="E505" i="5"/>
  <c r="D505" i="5"/>
  <c r="C505" i="5"/>
  <c r="AP505" i="5" s="1"/>
  <c r="B505" i="5"/>
  <c r="A505" i="5"/>
  <c r="CQ504" i="5"/>
  <c r="CP504" i="5"/>
  <c r="CO504" i="5"/>
  <c r="CN504" i="5"/>
  <c r="CM504" i="5"/>
  <c r="CL504" i="5"/>
  <c r="CK504" i="5"/>
  <c r="CJ504" i="5"/>
  <c r="CI504" i="5"/>
  <c r="CH504" i="5"/>
  <c r="CG504" i="5"/>
  <c r="CF504" i="5"/>
  <c r="CE504" i="5"/>
  <c r="CD504" i="5"/>
  <c r="CC504" i="5"/>
  <c r="CB504" i="5"/>
  <c r="CA504" i="5"/>
  <c r="BZ504" i="5"/>
  <c r="BY504" i="5"/>
  <c r="BX504" i="5"/>
  <c r="BW504" i="5"/>
  <c r="BV504" i="5"/>
  <c r="BU504" i="5"/>
  <c r="BT504" i="5"/>
  <c r="BS504" i="5"/>
  <c r="BR504" i="5"/>
  <c r="BQ504" i="5"/>
  <c r="BP504" i="5"/>
  <c r="BO504" i="5"/>
  <c r="BN504" i="5"/>
  <c r="BM504" i="5"/>
  <c r="BL504" i="5"/>
  <c r="BK504" i="5"/>
  <c r="BJ504" i="5"/>
  <c r="BI504" i="5"/>
  <c r="BH504" i="5"/>
  <c r="BG504" i="5"/>
  <c r="BF504" i="5"/>
  <c r="BE504" i="5"/>
  <c r="BD504" i="5"/>
  <c r="BC504" i="5"/>
  <c r="BB504" i="5"/>
  <c r="BA504" i="5"/>
  <c r="AZ504" i="5"/>
  <c r="AY504" i="5"/>
  <c r="AX504" i="5"/>
  <c r="AW504" i="5"/>
  <c r="AV504" i="5"/>
  <c r="AU504" i="5"/>
  <c r="AT504" i="5"/>
  <c r="AS504" i="5"/>
  <c r="AR504" i="5"/>
  <c r="AH504" i="5"/>
  <c r="AG504" i="5"/>
  <c r="AF504" i="5"/>
  <c r="AE504" i="5"/>
  <c r="X504" i="5"/>
  <c r="W504" i="5"/>
  <c r="F504" i="5"/>
  <c r="E504" i="5"/>
  <c r="D504" i="5"/>
  <c r="C504" i="5"/>
  <c r="AP504" i="5" s="1"/>
  <c r="B504" i="5"/>
  <c r="A504" i="5"/>
  <c r="CQ503" i="5"/>
  <c r="CP503" i="5"/>
  <c r="CO503" i="5"/>
  <c r="CN503" i="5"/>
  <c r="CM503" i="5"/>
  <c r="CL503" i="5"/>
  <c r="CK503" i="5"/>
  <c r="CJ503" i="5"/>
  <c r="CI503" i="5"/>
  <c r="CH503" i="5"/>
  <c r="CG503" i="5"/>
  <c r="CF503" i="5"/>
  <c r="CE503" i="5"/>
  <c r="CD503" i="5"/>
  <c r="CC503" i="5"/>
  <c r="CB503" i="5"/>
  <c r="CA503" i="5"/>
  <c r="BZ503" i="5"/>
  <c r="BY503" i="5"/>
  <c r="BX503" i="5"/>
  <c r="BW503" i="5"/>
  <c r="BV503" i="5"/>
  <c r="BU503" i="5"/>
  <c r="BT503" i="5"/>
  <c r="BS503" i="5"/>
  <c r="BR503" i="5"/>
  <c r="BQ503" i="5"/>
  <c r="BP503" i="5"/>
  <c r="BO503" i="5"/>
  <c r="BN503" i="5"/>
  <c r="BM503" i="5"/>
  <c r="BL503" i="5"/>
  <c r="BK503" i="5"/>
  <c r="BJ503" i="5"/>
  <c r="BI503" i="5"/>
  <c r="BH503" i="5"/>
  <c r="BG503" i="5"/>
  <c r="BF503" i="5"/>
  <c r="BE503" i="5"/>
  <c r="BD503" i="5"/>
  <c r="BC503" i="5"/>
  <c r="BB503" i="5"/>
  <c r="BA503" i="5"/>
  <c r="AZ503" i="5"/>
  <c r="AY503" i="5"/>
  <c r="AX503" i="5"/>
  <c r="AW503" i="5"/>
  <c r="AV503" i="5"/>
  <c r="AU503" i="5"/>
  <c r="AT503" i="5"/>
  <c r="AS503" i="5"/>
  <c r="AR503" i="5"/>
  <c r="AH503" i="5"/>
  <c r="AG503" i="5"/>
  <c r="AF503" i="5"/>
  <c r="AE503" i="5"/>
  <c r="X503" i="5"/>
  <c r="W503" i="5"/>
  <c r="F503" i="5"/>
  <c r="E503" i="5"/>
  <c r="D503" i="5"/>
  <c r="C503" i="5"/>
  <c r="AP503" i="5" s="1"/>
  <c r="B503" i="5"/>
  <c r="A503" i="5"/>
  <c r="CQ502" i="5"/>
  <c r="CP502" i="5"/>
  <c r="CO502" i="5"/>
  <c r="CN502" i="5"/>
  <c r="CM502" i="5"/>
  <c r="CL502" i="5"/>
  <c r="CK502" i="5"/>
  <c r="CJ502" i="5"/>
  <c r="CI502" i="5"/>
  <c r="CH502" i="5"/>
  <c r="CG502" i="5"/>
  <c r="CF502" i="5"/>
  <c r="CE502" i="5"/>
  <c r="CD502" i="5"/>
  <c r="CC502" i="5"/>
  <c r="CB502" i="5"/>
  <c r="CA502" i="5"/>
  <c r="BZ502" i="5"/>
  <c r="BY502" i="5"/>
  <c r="BX502" i="5"/>
  <c r="BW502" i="5"/>
  <c r="BV502" i="5"/>
  <c r="BU502" i="5"/>
  <c r="BT502" i="5"/>
  <c r="BS502" i="5"/>
  <c r="BR502" i="5"/>
  <c r="BQ502" i="5"/>
  <c r="BP502" i="5"/>
  <c r="BO502" i="5"/>
  <c r="BN502" i="5"/>
  <c r="BM502" i="5"/>
  <c r="BL502" i="5"/>
  <c r="BK502" i="5"/>
  <c r="BJ502" i="5"/>
  <c r="BI502" i="5"/>
  <c r="BH502" i="5"/>
  <c r="BG502" i="5"/>
  <c r="BF502" i="5"/>
  <c r="BE502" i="5"/>
  <c r="BD502" i="5"/>
  <c r="BC502" i="5"/>
  <c r="BB502" i="5"/>
  <c r="BA502" i="5"/>
  <c r="AZ502" i="5"/>
  <c r="AY502" i="5"/>
  <c r="AX502" i="5"/>
  <c r="AW502" i="5"/>
  <c r="AV502" i="5"/>
  <c r="AU502" i="5"/>
  <c r="AT502" i="5"/>
  <c r="AS502" i="5"/>
  <c r="AR502" i="5"/>
  <c r="AH502" i="5"/>
  <c r="AG502" i="5"/>
  <c r="AF502" i="5"/>
  <c r="AE502" i="5"/>
  <c r="X502" i="5"/>
  <c r="W502" i="5"/>
  <c r="F502" i="5"/>
  <c r="E502" i="5"/>
  <c r="D502" i="5"/>
  <c r="C502" i="5"/>
  <c r="AP502" i="5" s="1"/>
  <c r="B502" i="5"/>
  <c r="A502" i="5"/>
  <c r="CQ501" i="5"/>
  <c r="CP501" i="5"/>
  <c r="CO501" i="5"/>
  <c r="CN501" i="5"/>
  <c r="CM501" i="5"/>
  <c r="CL501" i="5"/>
  <c r="CK501" i="5"/>
  <c r="CJ501" i="5"/>
  <c r="CI501" i="5"/>
  <c r="CH501" i="5"/>
  <c r="CG501" i="5"/>
  <c r="CF501" i="5"/>
  <c r="CE501" i="5"/>
  <c r="CD501" i="5"/>
  <c r="CC501" i="5"/>
  <c r="CB501" i="5"/>
  <c r="CA501" i="5"/>
  <c r="BZ501" i="5"/>
  <c r="BY501" i="5"/>
  <c r="BX501" i="5"/>
  <c r="BW501" i="5"/>
  <c r="BV501" i="5"/>
  <c r="BU501" i="5"/>
  <c r="BT501" i="5"/>
  <c r="BS501" i="5"/>
  <c r="BR501" i="5"/>
  <c r="BQ501" i="5"/>
  <c r="BP501" i="5"/>
  <c r="BO501" i="5"/>
  <c r="BN501" i="5"/>
  <c r="BM501" i="5"/>
  <c r="BL501" i="5"/>
  <c r="BK501" i="5"/>
  <c r="BJ501" i="5"/>
  <c r="BI501" i="5"/>
  <c r="BH501" i="5"/>
  <c r="BG501" i="5"/>
  <c r="BF501" i="5"/>
  <c r="BE501" i="5"/>
  <c r="BD501" i="5"/>
  <c r="BC501" i="5"/>
  <c r="BB501" i="5"/>
  <c r="BA501" i="5"/>
  <c r="AZ501" i="5"/>
  <c r="AY501" i="5"/>
  <c r="AX501" i="5"/>
  <c r="AW501" i="5"/>
  <c r="AV501" i="5"/>
  <c r="AU501" i="5"/>
  <c r="AT501" i="5"/>
  <c r="AS501" i="5"/>
  <c r="AR501" i="5"/>
  <c r="AH501" i="5"/>
  <c r="AG501" i="5"/>
  <c r="AF501" i="5"/>
  <c r="AE501" i="5"/>
  <c r="X501" i="5"/>
  <c r="W501" i="5"/>
  <c r="F501" i="5"/>
  <c r="E501" i="5"/>
  <c r="D501" i="5"/>
  <c r="C501" i="5"/>
  <c r="AP501" i="5" s="1"/>
  <c r="B501" i="5"/>
  <c r="A501" i="5"/>
  <c r="CQ500" i="5"/>
  <c r="CP500" i="5"/>
  <c r="CO500" i="5"/>
  <c r="CN500" i="5"/>
  <c r="CM500" i="5"/>
  <c r="CL500" i="5"/>
  <c r="CK500" i="5"/>
  <c r="CJ500" i="5"/>
  <c r="CI500" i="5"/>
  <c r="CH500" i="5"/>
  <c r="CG500" i="5"/>
  <c r="CF500" i="5"/>
  <c r="CE500" i="5"/>
  <c r="CD500" i="5"/>
  <c r="CC500" i="5"/>
  <c r="CB500" i="5"/>
  <c r="CA500" i="5"/>
  <c r="BZ500" i="5"/>
  <c r="BY500" i="5"/>
  <c r="BX500" i="5"/>
  <c r="BW500" i="5"/>
  <c r="BV500" i="5"/>
  <c r="BU500" i="5"/>
  <c r="BT500" i="5"/>
  <c r="BS500" i="5"/>
  <c r="BR500" i="5"/>
  <c r="BQ500" i="5"/>
  <c r="BP500" i="5"/>
  <c r="BO500" i="5"/>
  <c r="BN500" i="5"/>
  <c r="BM500" i="5"/>
  <c r="BL500" i="5"/>
  <c r="BK500" i="5"/>
  <c r="BJ500" i="5"/>
  <c r="BI500" i="5"/>
  <c r="BH500" i="5"/>
  <c r="BG500" i="5"/>
  <c r="BF500" i="5"/>
  <c r="BE500" i="5"/>
  <c r="BD500" i="5"/>
  <c r="BC500" i="5"/>
  <c r="BB500" i="5"/>
  <c r="BA500" i="5"/>
  <c r="AZ500" i="5"/>
  <c r="AY500" i="5"/>
  <c r="AX500" i="5"/>
  <c r="AW500" i="5"/>
  <c r="AV500" i="5"/>
  <c r="AU500" i="5"/>
  <c r="AT500" i="5"/>
  <c r="AS500" i="5"/>
  <c r="AR500" i="5"/>
  <c r="AH500" i="5"/>
  <c r="AG500" i="5"/>
  <c r="AF500" i="5"/>
  <c r="AE500" i="5"/>
  <c r="X500" i="5"/>
  <c r="W500" i="5"/>
  <c r="F500" i="5"/>
  <c r="E500" i="5"/>
  <c r="D500" i="5"/>
  <c r="C500" i="5"/>
  <c r="AP500" i="5" s="1"/>
  <c r="B500" i="5"/>
  <c r="A500" i="5"/>
  <c r="CQ499" i="5"/>
  <c r="CP499" i="5"/>
  <c r="CO499" i="5"/>
  <c r="CN499" i="5"/>
  <c r="CM499" i="5"/>
  <c r="CL499" i="5"/>
  <c r="CK499" i="5"/>
  <c r="CJ499" i="5"/>
  <c r="CI499" i="5"/>
  <c r="CH499" i="5"/>
  <c r="CG499" i="5"/>
  <c r="CF499" i="5"/>
  <c r="CE499" i="5"/>
  <c r="CD499" i="5"/>
  <c r="CC499" i="5"/>
  <c r="CB499" i="5"/>
  <c r="CA499" i="5"/>
  <c r="BZ499" i="5"/>
  <c r="BY499" i="5"/>
  <c r="BX499" i="5"/>
  <c r="BW499" i="5"/>
  <c r="BV499" i="5"/>
  <c r="BU499" i="5"/>
  <c r="BT499" i="5"/>
  <c r="BS499" i="5"/>
  <c r="BR499" i="5"/>
  <c r="BQ499" i="5"/>
  <c r="BP499" i="5"/>
  <c r="BO499" i="5"/>
  <c r="BN499" i="5"/>
  <c r="BM499" i="5"/>
  <c r="BL499" i="5"/>
  <c r="BK499" i="5"/>
  <c r="BJ499" i="5"/>
  <c r="BI499" i="5"/>
  <c r="BH499" i="5"/>
  <c r="BG499" i="5"/>
  <c r="BF499" i="5"/>
  <c r="BE499" i="5"/>
  <c r="BD499" i="5"/>
  <c r="BC499" i="5"/>
  <c r="BB499" i="5"/>
  <c r="BA499" i="5"/>
  <c r="AZ499" i="5"/>
  <c r="AY499" i="5"/>
  <c r="AX499" i="5"/>
  <c r="AW499" i="5"/>
  <c r="AV499" i="5"/>
  <c r="AU499" i="5"/>
  <c r="AT499" i="5"/>
  <c r="AS499" i="5"/>
  <c r="AR499" i="5"/>
  <c r="AH499" i="5"/>
  <c r="AG499" i="5"/>
  <c r="AF499" i="5"/>
  <c r="AE499" i="5"/>
  <c r="X499" i="5"/>
  <c r="W499" i="5"/>
  <c r="F499" i="5"/>
  <c r="E499" i="5"/>
  <c r="D499" i="5"/>
  <c r="C499" i="5"/>
  <c r="AP499" i="5" s="1"/>
  <c r="B499" i="5"/>
  <c r="A499" i="5"/>
  <c r="CQ498" i="5"/>
  <c r="CP498" i="5"/>
  <c r="CO498" i="5"/>
  <c r="CN498" i="5"/>
  <c r="CM498" i="5"/>
  <c r="CL498" i="5"/>
  <c r="CK498" i="5"/>
  <c r="CJ498" i="5"/>
  <c r="CI498" i="5"/>
  <c r="CH498" i="5"/>
  <c r="CG498" i="5"/>
  <c r="CF498" i="5"/>
  <c r="CE498" i="5"/>
  <c r="CD498" i="5"/>
  <c r="CC498" i="5"/>
  <c r="CB498" i="5"/>
  <c r="CA498" i="5"/>
  <c r="BZ498" i="5"/>
  <c r="BY498" i="5"/>
  <c r="BX498" i="5"/>
  <c r="BW498" i="5"/>
  <c r="BV498" i="5"/>
  <c r="BU498" i="5"/>
  <c r="BT498" i="5"/>
  <c r="BS498" i="5"/>
  <c r="BR498" i="5"/>
  <c r="BQ498" i="5"/>
  <c r="BP498" i="5"/>
  <c r="BO498" i="5"/>
  <c r="BN498" i="5"/>
  <c r="BM498" i="5"/>
  <c r="BL498" i="5"/>
  <c r="BK498" i="5"/>
  <c r="BJ498" i="5"/>
  <c r="BI498" i="5"/>
  <c r="BH498" i="5"/>
  <c r="BG498" i="5"/>
  <c r="BF498" i="5"/>
  <c r="BE498" i="5"/>
  <c r="BD498" i="5"/>
  <c r="BC498" i="5"/>
  <c r="BB498" i="5"/>
  <c r="BA498" i="5"/>
  <c r="AZ498" i="5"/>
  <c r="AY498" i="5"/>
  <c r="AX498" i="5"/>
  <c r="AW498" i="5"/>
  <c r="AV498" i="5"/>
  <c r="AU498" i="5"/>
  <c r="AT498" i="5"/>
  <c r="AS498" i="5"/>
  <c r="AR498" i="5"/>
  <c r="AH498" i="5"/>
  <c r="AG498" i="5"/>
  <c r="AF498" i="5"/>
  <c r="AE498" i="5"/>
  <c r="X498" i="5"/>
  <c r="W498" i="5"/>
  <c r="F498" i="5"/>
  <c r="E498" i="5"/>
  <c r="D498" i="5"/>
  <c r="C498" i="5"/>
  <c r="AP498" i="5" s="1"/>
  <c r="B498" i="5"/>
  <c r="A498" i="5"/>
  <c r="CQ497" i="5"/>
  <c r="CP497" i="5"/>
  <c r="CO497" i="5"/>
  <c r="CN497" i="5"/>
  <c r="CM497" i="5"/>
  <c r="CL497" i="5"/>
  <c r="CK497" i="5"/>
  <c r="CJ497" i="5"/>
  <c r="CI497" i="5"/>
  <c r="CH497" i="5"/>
  <c r="CG497" i="5"/>
  <c r="CF497" i="5"/>
  <c r="CE497" i="5"/>
  <c r="CD497" i="5"/>
  <c r="CC497" i="5"/>
  <c r="CB497" i="5"/>
  <c r="CA497" i="5"/>
  <c r="BZ497" i="5"/>
  <c r="BY497" i="5"/>
  <c r="BX497" i="5"/>
  <c r="BW497" i="5"/>
  <c r="BV497" i="5"/>
  <c r="BU497" i="5"/>
  <c r="BT497" i="5"/>
  <c r="BS497" i="5"/>
  <c r="BR497" i="5"/>
  <c r="BQ497" i="5"/>
  <c r="BP497" i="5"/>
  <c r="BO497" i="5"/>
  <c r="BN497" i="5"/>
  <c r="BM497" i="5"/>
  <c r="BL497" i="5"/>
  <c r="BK497" i="5"/>
  <c r="BJ497" i="5"/>
  <c r="BI497" i="5"/>
  <c r="BH497" i="5"/>
  <c r="BG497" i="5"/>
  <c r="BF497" i="5"/>
  <c r="BE497" i="5"/>
  <c r="BD497" i="5"/>
  <c r="BC497" i="5"/>
  <c r="BB497" i="5"/>
  <c r="BA497" i="5"/>
  <c r="AZ497" i="5"/>
  <c r="AY497" i="5"/>
  <c r="AX497" i="5"/>
  <c r="AW497" i="5"/>
  <c r="AV497" i="5"/>
  <c r="AU497" i="5"/>
  <c r="AT497" i="5"/>
  <c r="AS497" i="5"/>
  <c r="AR497" i="5"/>
  <c r="AH497" i="5"/>
  <c r="AG497" i="5"/>
  <c r="AF497" i="5"/>
  <c r="AE497" i="5"/>
  <c r="X497" i="5"/>
  <c r="W497" i="5"/>
  <c r="F497" i="5"/>
  <c r="E497" i="5"/>
  <c r="D497" i="5"/>
  <c r="C497" i="5"/>
  <c r="AP497" i="5" s="1"/>
  <c r="B497" i="5"/>
  <c r="A497" i="5"/>
  <c r="CQ496" i="5"/>
  <c r="CP496" i="5"/>
  <c r="CO496" i="5"/>
  <c r="CN496" i="5"/>
  <c r="CM496" i="5"/>
  <c r="CL496" i="5"/>
  <c r="CK496" i="5"/>
  <c r="CJ496" i="5"/>
  <c r="CI496" i="5"/>
  <c r="CH496" i="5"/>
  <c r="CG496" i="5"/>
  <c r="CF496" i="5"/>
  <c r="CE496" i="5"/>
  <c r="CD496" i="5"/>
  <c r="CC496" i="5"/>
  <c r="CB496" i="5"/>
  <c r="CA496" i="5"/>
  <c r="BZ496" i="5"/>
  <c r="BY496" i="5"/>
  <c r="BX496" i="5"/>
  <c r="BW496" i="5"/>
  <c r="BV496" i="5"/>
  <c r="BU496" i="5"/>
  <c r="BT496" i="5"/>
  <c r="BS496" i="5"/>
  <c r="BR496" i="5"/>
  <c r="BQ496" i="5"/>
  <c r="BP496" i="5"/>
  <c r="BO496" i="5"/>
  <c r="BN496" i="5"/>
  <c r="BM496" i="5"/>
  <c r="BL496" i="5"/>
  <c r="BK496" i="5"/>
  <c r="BJ496" i="5"/>
  <c r="BI496" i="5"/>
  <c r="BH496" i="5"/>
  <c r="BG496" i="5"/>
  <c r="BF496" i="5"/>
  <c r="BE496" i="5"/>
  <c r="BD496" i="5"/>
  <c r="BC496" i="5"/>
  <c r="BB496" i="5"/>
  <c r="BA496" i="5"/>
  <c r="AZ496" i="5"/>
  <c r="AY496" i="5"/>
  <c r="AX496" i="5"/>
  <c r="AW496" i="5"/>
  <c r="AV496" i="5"/>
  <c r="AU496" i="5"/>
  <c r="AT496" i="5"/>
  <c r="AS496" i="5"/>
  <c r="AR496" i="5"/>
  <c r="AH496" i="5"/>
  <c r="AG496" i="5"/>
  <c r="AF496" i="5"/>
  <c r="AE496" i="5"/>
  <c r="X496" i="5"/>
  <c r="W496" i="5"/>
  <c r="F496" i="5"/>
  <c r="E496" i="5"/>
  <c r="D496" i="5"/>
  <c r="C496" i="5"/>
  <c r="AP496" i="5" s="1"/>
  <c r="B496" i="5"/>
  <c r="A496" i="5"/>
  <c r="CQ495" i="5"/>
  <c r="CP495" i="5"/>
  <c r="CO495" i="5"/>
  <c r="CN495" i="5"/>
  <c r="CM495" i="5"/>
  <c r="CL495" i="5"/>
  <c r="CK495" i="5"/>
  <c r="CJ495" i="5"/>
  <c r="CI495" i="5"/>
  <c r="CH495" i="5"/>
  <c r="CG495" i="5"/>
  <c r="CF495" i="5"/>
  <c r="CE495" i="5"/>
  <c r="CD495" i="5"/>
  <c r="CC495" i="5"/>
  <c r="CB495" i="5"/>
  <c r="CA495" i="5"/>
  <c r="BZ495" i="5"/>
  <c r="BY495" i="5"/>
  <c r="BX495" i="5"/>
  <c r="BW495" i="5"/>
  <c r="BV495" i="5"/>
  <c r="BU495" i="5"/>
  <c r="BT495" i="5"/>
  <c r="BS495" i="5"/>
  <c r="BR495" i="5"/>
  <c r="BQ495" i="5"/>
  <c r="BP495" i="5"/>
  <c r="BO495" i="5"/>
  <c r="BN495" i="5"/>
  <c r="BM495" i="5"/>
  <c r="BL495" i="5"/>
  <c r="BK495" i="5"/>
  <c r="BJ495" i="5"/>
  <c r="BI495" i="5"/>
  <c r="BH495" i="5"/>
  <c r="BG495" i="5"/>
  <c r="BF495" i="5"/>
  <c r="BE495" i="5"/>
  <c r="BD495" i="5"/>
  <c r="BC495" i="5"/>
  <c r="BB495" i="5"/>
  <c r="BA495" i="5"/>
  <c r="AZ495" i="5"/>
  <c r="AY495" i="5"/>
  <c r="AX495" i="5"/>
  <c r="AW495" i="5"/>
  <c r="AV495" i="5"/>
  <c r="AU495" i="5"/>
  <c r="AT495" i="5"/>
  <c r="AS495" i="5"/>
  <c r="AR495" i="5"/>
  <c r="AH495" i="5"/>
  <c r="AG495" i="5"/>
  <c r="AF495" i="5"/>
  <c r="AE495" i="5"/>
  <c r="X495" i="5"/>
  <c r="W495" i="5"/>
  <c r="F495" i="5"/>
  <c r="E495" i="5"/>
  <c r="D495" i="5"/>
  <c r="C495" i="5"/>
  <c r="AP495" i="5" s="1"/>
  <c r="B495" i="5"/>
  <c r="A495" i="5"/>
  <c r="CQ494" i="5"/>
  <c r="CP494" i="5"/>
  <c r="CO494" i="5"/>
  <c r="CN494" i="5"/>
  <c r="CM494" i="5"/>
  <c r="CL494" i="5"/>
  <c r="CK494" i="5"/>
  <c r="CJ494" i="5"/>
  <c r="CI494" i="5"/>
  <c r="CH494" i="5"/>
  <c r="CG494" i="5"/>
  <c r="CF494" i="5"/>
  <c r="CE494" i="5"/>
  <c r="CD494" i="5"/>
  <c r="CC494" i="5"/>
  <c r="CB494" i="5"/>
  <c r="CA494" i="5"/>
  <c r="BZ494" i="5"/>
  <c r="BY494" i="5"/>
  <c r="BX494" i="5"/>
  <c r="BW494" i="5"/>
  <c r="BV494" i="5"/>
  <c r="BU494" i="5"/>
  <c r="BT494" i="5"/>
  <c r="BS494" i="5"/>
  <c r="BR494" i="5"/>
  <c r="BQ494" i="5"/>
  <c r="BP494" i="5"/>
  <c r="BO494" i="5"/>
  <c r="BN494" i="5"/>
  <c r="BM494" i="5"/>
  <c r="BL494" i="5"/>
  <c r="BK494" i="5"/>
  <c r="BJ494" i="5"/>
  <c r="BI494" i="5"/>
  <c r="BH494" i="5"/>
  <c r="BG494" i="5"/>
  <c r="BF494" i="5"/>
  <c r="BE494" i="5"/>
  <c r="BD494" i="5"/>
  <c r="BC494" i="5"/>
  <c r="BB494" i="5"/>
  <c r="BA494" i="5"/>
  <c r="AZ494" i="5"/>
  <c r="AY494" i="5"/>
  <c r="AX494" i="5"/>
  <c r="AW494" i="5"/>
  <c r="AV494" i="5"/>
  <c r="AU494" i="5"/>
  <c r="AT494" i="5"/>
  <c r="AS494" i="5"/>
  <c r="AR494" i="5"/>
  <c r="AH494" i="5"/>
  <c r="AG494" i="5"/>
  <c r="AF494" i="5"/>
  <c r="AE494" i="5"/>
  <c r="X494" i="5"/>
  <c r="W494" i="5"/>
  <c r="F494" i="5"/>
  <c r="E494" i="5"/>
  <c r="D494" i="5"/>
  <c r="C494" i="5"/>
  <c r="AP494" i="5" s="1"/>
  <c r="B494" i="5"/>
  <c r="A494" i="5"/>
  <c r="CQ493" i="5"/>
  <c r="CP493" i="5"/>
  <c r="CO493" i="5"/>
  <c r="CN493" i="5"/>
  <c r="CM493" i="5"/>
  <c r="CL493" i="5"/>
  <c r="CK493" i="5"/>
  <c r="CJ493" i="5"/>
  <c r="CI493" i="5"/>
  <c r="CH493" i="5"/>
  <c r="CG493" i="5"/>
  <c r="CF493" i="5"/>
  <c r="CE493" i="5"/>
  <c r="CD493" i="5"/>
  <c r="CC493" i="5"/>
  <c r="CB493" i="5"/>
  <c r="CA493" i="5"/>
  <c r="BZ493" i="5"/>
  <c r="BY493" i="5"/>
  <c r="BX493" i="5"/>
  <c r="BW493" i="5"/>
  <c r="BV493" i="5"/>
  <c r="BU493" i="5"/>
  <c r="BT493" i="5"/>
  <c r="BS493" i="5"/>
  <c r="BR493" i="5"/>
  <c r="BQ493" i="5"/>
  <c r="BP493" i="5"/>
  <c r="BO493" i="5"/>
  <c r="BN493" i="5"/>
  <c r="BM493" i="5"/>
  <c r="BL493" i="5"/>
  <c r="BK493" i="5"/>
  <c r="BJ493" i="5"/>
  <c r="BI493" i="5"/>
  <c r="BH493" i="5"/>
  <c r="BG493" i="5"/>
  <c r="BF493" i="5"/>
  <c r="BE493" i="5"/>
  <c r="BD493" i="5"/>
  <c r="BC493" i="5"/>
  <c r="BB493" i="5"/>
  <c r="BA493" i="5"/>
  <c r="AZ493" i="5"/>
  <c r="AY493" i="5"/>
  <c r="AX493" i="5"/>
  <c r="AW493" i="5"/>
  <c r="AV493" i="5"/>
  <c r="AU493" i="5"/>
  <c r="AT493" i="5"/>
  <c r="AS493" i="5"/>
  <c r="AR493" i="5"/>
  <c r="AH493" i="5"/>
  <c r="AG493" i="5"/>
  <c r="AF493" i="5"/>
  <c r="AE493" i="5"/>
  <c r="X493" i="5"/>
  <c r="W493" i="5"/>
  <c r="F493" i="5"/>
  <c r="E493" i="5"/>
  <c r="D493" i="5"/>
  <c r="C493" i="5"/>
  <c r="AP493" i="5" s="1"/>
  <c r="B493" i="5"/>
  <c r="A493" i="5"/>
  <c r="CQ492" i="5"/>
  <c r="CP492" i="5"/>
  <c r="CO492" i="5"/>
  <c r="CN492" i="5"/>
  <c r="CM492" i="5"/>
  <c r="CL492" i="5"/>
  <c r="CK492" i="5"/>
  <c r="CJ492" i="5"/>
  <c r="CI492" i="5"/>
  <c r="CH492" i="5"/>
  <c r="CG492" i="5"/>
  <c r="CF492" i="5"/>
  <c r="CE492" i="5"/>
  <c r="CD492" i="5"/>
  <c r="CC492" i="5"/>
  <c r="CB492" i="5"/>
  <c r="CA492" i="5"/>
  <c r="BZ492" i="5"/>
  <c r="BY492" i="5"/>
  <c r="BX492" i="5"/>
  <c r="BW492" i="5"/>
  <c r="BV492" i="5"/>
  <c r="BU492" i="5"/>
  <c r="BT492" i="5"/>
  <c r="BS492" i="5"/>
  <c r="BR492" i="5"/>
  <c r="BQ492" i="5"/>
  <c r="BP492" i="5"/>
  <c r="BO492" i="5"/>
  <c r="BN492" i="5"/>
  <c r="BM492" i="5"/>
  <c r="BL492" i="5"/>
  <c r="BK492" i="5"/>
  <c r="BJ492" i="5"/>
  <c r="BI492" i="5"/>
  <c r="BH492" i="5"/>
  <c r="BG492" i="5"/>
  <c r="BF492" i="5"/>
  <c r="BE492" i="5"/>
  <c r="BD492" i="5"/>
  <c r="BC492" i="5"/>
  <c r="BB492" i="5"/>
  <c r="BA492" i="5"/>
  <c r="AZ492" i="5"/>
  <c r="AY492" i="5"/>
  <c r="AX492" i="5"/>
  <c r="AW492" i="5"/>
  <c r="AV492" i="5"/>
  <c r="AU492" i="5"/>
  <c r="AT492" i="5"/>
  <c r="AS492" i="5"/>
  <c r="AR492" i="5"/>
  <c r="AH492" i="5"/>
  <c r="AG492" i="5"/>
  <c r="AF492" i="5"/>
  <c r="AE492" i="5"/>
  <c r="X492" i="5"/>
  <c r="W492" i="5"/>
  <c r="F492" i="5"/>
  <c r="E492" i="5"/>
  <c r="D492" i="5"/>
  <c r="C492" i="5"/>
  <c r="AP492" i="5" s="1"/>
  <c r="B492" i="5"/>
  <c r="A492" i="5"/>
  <c r="CQ491" i="5"/>
  <c r="CP491" i="5"/>
  <c r="CO491" i="5"/>
  <c r="CN491" i="5"/>
  <c r="CM491" i="5"/>
  <c r="CL491" i="5"/>
  <c r="CK491" i="5"/>
  <c r="CJ491" i="5"/>
  <c r="CI491" i="5"/>
  <c r="CH491" i="5"/>
  <c r="CG491" i="5"/>
  <c r="CF491" i="5"/>
  <c r="CE491" i="5"/>
  <c r="CD491" i="5"/>
  <c r="CC491" i="5"/>
  <c r="CB491" i="5"/>
  <c r="CA491" i="5"/>
  <c r="BZ491" i="5"/>
  <c r="BY491" i="5"/>
  <c r="BX491" i="5"/>
  <c r="BW491" i="5"/>
  <c r="BV491" i="5"/>
  <c r="BU491" i="5"/>
  <c r="BT491" i="5"/>
  <c r="BS491" i="5"/>
  <c r="BR491" i="5"/>
  <c r="BQ491" i="5"/>
  <c r="BP491" i="5"/>
  <c r="BO491" i="5"/>
  <c r="BN491" i="5"/>
  <c r="BM491" i="5"/>
  <c r="BL491" i="5"/>
  <c r="BK491" i="5"/>
  <c r="BJ491" i="5"/>
  <c r="BI491" i="5"/>
  <c r="BH491" i="5"/>
  <c r="BG491" i="5"/>
  <c r="BF491" i="5"/>
  <c r="BE491" i="5"/>
  <c r="BD491" i="5"/>
  <c r="BC491" i="5"/>
  <c r="BB491" i="5"/>
  <c r="BA491" i="5"/>
  <c r="AZ491" i="5"/>
  <c r="AY491" i="5"/>
  <c r="AX491" i="5"/>
  <c r="AW491" i="5"/>
  <c r="AV491" i="5"/>
  <c r="AU491" i="5"/>
  <c r="AT491" i="5"/>
  <c r="AS491" i="5"/>
  <c r="AR491" i="5"/>
  <c r="AH491" i="5"/>
  <c r="AG491" i="5"/>
  <c r="AF491" i="5"/>
  <c r="AE491" i="5"/>
  <c r="X491" i="5"/>
  <c r="W491" i="5"/>
  <c r="F491" i="5"/>
  <c r="E491" i="5"/>
  <c r="D491" i="5"/>
  <c r="C491" i="5"/>
  <c r="AP491" i="5" s="1"/>
  <c r="B491" i="5"/>
  <c r="A491" i="5"/>
  <c r="CQ490" i="5"/>
  <c r="CP490" i="5"/>
  <c r="CO490" i="5"/>
  <c r="CN490" i="5"/>
  <c r="CM490" i="5"/>
  <c r="CL490" i="5"/>
  <c r="CK490" i="5"/>
  <c r="CJ490" i="5"/>
  <c r="CI490" i="5"/>
  <c r="CH490" i="5"/>
  <c r="CG490" i="5"/>
  <c r="CF490" i="5"/>
  <c r="CE490" i="5"/>
  <c r="CD490" i="5"/>
  <c r="CC490" i="5"/>
  <c r="CB490" i="5"/>
  <c r="CA490" i="5"/>
  <c r="BZ490" i="5"/>
  <c r="BY490" i="5"/>
  <c r="BX490" i="5"/>
  <c r="BW490" i="5"/>
  <c r="BV490" i="5"/>
  <c r="BU490" i="5"/>
  <c r="BT490" i="5"/>
  <c r="BS490" i="5"/>
  <c r="BR490" i="5"/>
  <c r="BQ490" i="5"/>
  <c r="BP490" i="5"/>
  <c r="BO490" i="5"/>
  <c r="BN490" i="5"/>
  <c r="BM490" i="5"/>
  <c r="BL490" i="5"/>
  <c r="BK490" i="5"/>
  <c r="BJ490" i="5"/>
  <c r="BI490" i="5"/>
  <c r="BH490" i="5"/>
  <c r="BG490" i="5"/>
  <c r="BF490" i="5"/>
  <c r="BE490" i="5"/>
  <c r="BD490" i="5"/>
  <c r="BC490" i="5"/>
  <c r="BB490" i="5"/>
  <c r="BA490" i="5"/>
  <c r="AZ490" i="5"/>
  <c r="AY490" i="5"/>
  <c r="AX490" i="5"/>
  <c r="AW490" i="5"/>
  <c r="AV490" i="5"/>
  <c r="AU490" i="5"/>
  <c r="AT490" i="5"/>
  <c r="AS490" i="5"/>
  <c r="AR490" i="5"/>
  <c r="AH490" i="5"/>
  <c r="AG490" i="5"/>
  <c r="AF490" i="5"/>
  <c r="AE490" i="5"/>
  <c r="X490" i="5"/>
  <c r="W490" i="5"/>
  <c r="F490" i="5"/>
  <c r="E490" i="5"/>
  <c r="D490" i="5"/>
  <c r="C490" i="5"/>
  <c r="AP490" i="5" s="1"/>
  <c r="B490" i="5"/>
  <c r="A490" i="5"/>
  <c r="CQ489" i="5"/>
  <c r="CP489" i="5"/>
  <c r="CO489" i="5"/>
  <c r="CN489" i="5"/>
  <c r="CM489" i="5"/>
  <c r="CL489" i="5"/>
  <c r="CK489" i="5"/>
  <c r="CJ489" i="5"/>
  <c r="CI489" i="5"/>
  <c r="CH489" i="5"/>
  <c r="CG489" i="5"/>
  <c r="CF489" i="5"/>
  <c r="CE489" i="5"/>
  <c r="CD489" i="5"/>
  <c r="CC489" i="5"/>
  <c r="CB489" i="5"/>
  <c r="CA489" i="5"/>
  <c r="BZ489" i="5"/>
  <c r="BY489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F489" i="5"/>
  <c r="BE489" i="5"/>
  <c r="BD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H489" i="5"/>
  <c r="AG489" i="5"/>
  <c r="AF489" i="5"/>
  <c r="AE489" i="5"/>
  <c r="X489" i="5"/>
  <c r="W489" i="5"/>
  <c r="F489" i="5"/>
  <c r="E489" i="5"/>
  <c r="D489" i="5"/>
  <c r="C489" i="5"/>
  <c r="AP489" i="5" s="1"/>
  <c r="B489" i="5"/>
  <c r="A489" i="5"/>
  <c r="CQ488" i="5"/>
  <c r="CP488" i="5"/>
  <c r="CO488" i="5"/>
  <c r="CN488" i="5"/>
  <c r="CM488" i="5"/>
  <c r="CL488" i="5"/>
  <c r="CK488" i="5"/>
  <c r="CJ488" i="5"/>
  <c r="CI488" i="5"/>
  <c r="CH488" i="5"/>
  <c r="CG488" i="5"/>
  <c r="CF488" i="5"/>
  <c r="CE488" i="5"/>
  <c r="CD488" i="5"/>
  <c r="CC488" i="5"/>
  <c r="CB488" i="5"/>
  <c r="CA488" i="5"/>
  <c r="BZ488" i="5"/>
  <c r="BY488" i="5"/>
  <c r="BX488" i="5"/>
  <c r="BW488" i="5"/>
  <c r="BV488" i="5"/>
  <c r="BU488" i="5"/>
  <c r="BT488" i="5"/>
  <c r="BS488" i="5"/>
  <c r="BR488" i="5"/>
  <c r="BQ488" i="5"/>
  <c r="BP488" i="5"/>
  <c r="BO488" i="5"/>
  <c r="BN488" i="5"/>
  <c r="BM488" i="5"/>
  <c r="BL488" i="5"/>
  <c r="BK488" i="5"/>
  <c r="BJ488" i="5"/>
  <c r="BI488" i="5"/>
  <c r="BH488" i="5"/>
  <c r="BG488" i="5"/>
  <c r="BF488" i="5"/>
  <c r="BE488" i="5"/>
  <c r="BD488" i="5"/>
  <c r="BC488" i="5"/>
  <c r="BB488" i="5"/>
  <c r="BA488" i="5"/>
  <c r="AZ488" i="5"/>
  <c r="AY488" i="5"/>
  <c r="AX488" i="5"/>
  <c r="AW488" i="5"/>
  <c r="AV488" i="5"/>
  <c r="AU488" i="5"/>
  <c r="AT488" i="5"/>
  <c r="AS488" i="5"/>
  <c r="AR488" i="5"/>
  <c r="AH488" i="5"/>
  <c r="AG488" i="5"/>
  <c r="AF488" i="5"/>
  <c r="AE488" i="5"/>
  <c r="X488" i="5"/>
  <c r="W488" i="5"/>
  <c r="F488" i="5"/>
  <c r="E488" i="5"/>
  <c r="D488" i="5"/>
  <c r="C488" i="5"/>
  <c r="AP488" i="5" s="1"/>
  <c r="B488" i="5"/>
  <c r="A488" i="5"/>
  <c r="CQ487" i="5"/>
  <c r="CP487" i="5"/>
  <c r="CO487" i="5"/>
  <c r="CN487" i="5"/>
  <c r="CM487" i="5"/>
  <c r="CL487" i="5"/>
  <c r="CK487" i="5"/>
  <c r="CJ487" i="5"/>
  <c r="CI487" i="5"/>
  <c r="CH487" i="5"/>
  <c r="CG487" i="5"/>
  <c r="CF487" i="5"/>
  <c r="CE487" i="5"/>
  <c r="CD487" i="5"/>
  <c r="CC487" i="5"/>
  <c r="CB487" i="5"/>
  <c r="CA487" i="5"/>
  <c r="BZ487" i="5"/>
  <c r="BY487" i="5"/>
  <c r="BX487" i="5"/>
  <c r="BW487" i="5"/>
  <c r="BV487" i="5"/>
  <c r="BU487" i="5"/>
  <c r="BT487" i="5"/>
  <c r="BS487" i="5"/>
  <c r="BR487" i="5"/>
  <c r="BQ487" i="5"/>
  <c r="BP487" i="5"/>
  <c r="BO487" i="5"/>
  <c r="BN487" i="5"/>
  <c r="BM487" i="5"/>
  <c r="BL487" i="5"/>
  <c r="BK487" i="5"/>
  <c r="BJ487" i="5"/>
  <c r="BI487" i="5"/>
  <c r="BH487" i="5"/>
  <c r="BG487" i="5"/>
  <c r="BF487" i="5"/>
  <c r="BE487" i="5"/>
  <c r="BD487" i="5"/>
  <c r="BC487" i="5"/>
  <c r="BB487" i="5"/>
  <c r="BA487" i="5"/>
  <c r="AZ487" i="5"/>
  <c r="AY487" i="5"/>
  <c r="AX487" i="5"/>
  <c r="AW487" i="5"/>
  <c r="AV487" i="5"/>
  <c r="AU487" i="5"/>
  <c r="AT487" i="5"/>
  <c r="AS487" i="5"/>
  <c r="AR487" i="5"/>
  <c r="AH487" i="5"/>
  <c r="AG487" i="5"/>
  <c r="AF487" i="5"/>
  <c r="AE487" i="5"/>
  <c r="X487" i="5"/>
  <c r="W487" i="5"/>
  <c r="F487" i="5"/>
  <c r="E487" i="5"/>
  <c r="D487" i="5"/>
  <c r="C487" i="5"/>
  <c r="AP487" i="5" s="1"/>
  <c r="B487" i="5"/>
  <c r="A487" i="5"/>
  <c r="CQ486" i="5"/>
  <c r="CP486" i="5"/>
  <c r="CO486" i="5"/>
  <c r="CN486" i="5"/>
  <c r="CM486" i="5"/>
  <c r="CL486" i="5"/>
  <c r="CK486" i="5"/>
  <c r="CJ486" i="5"/>
  <c r="CI486" i="5"/>
  <c r="CH486" i="5"/>
  <c r="CG486" i="5"/>
  <c r="CF486" i="5"/>
  <c r="CE486" i="5"/>
  <c r="CD486" i="5"/>
  <c r="CC486" i="5"/>
  <c r="CB486" i="5"/>
  <c r="CA486" i="5"/>
  <c r="BZ486" i="5"/>
  <c r="BY486" i="5"/>
  <c r="BX486" i="5"/>
  <c r="BW486" i="5"/>
  <c r="BV486" i="5"/>
  <c r="BU486" i="5"/>
  <c r="BT486" i="5"/>
  <c r="BS486" i="5"/>
  <c r="BR486" i="5"/>
  <c r="BQ486" i="5"/>
  <c r="BP486" i="5"/>
  <c r="BO486" i="5"/>
  <c r="BN486" i="5"/>
  <c r="BM486" i="5"/>
  <c r="BL486" i="5"/>
  <c r="BK486" i="5"/>
  <c r="BJ486" i="5"/>
  <c r="BI486" i="5"/>
  <c r="BH486" i="5"/>
  <c r="BG486" i="5"/>
  <c r="BF486" i="5"/>
  <c r="BE486" i="5"/>
  <c r="BD486" i="5"/>
  <c r="BC486" i="5"/>
  <c r="BB486" i="5"/>
  <c r="BA486" i="5"/>
  <c r="AZ486" i="5"/>
  <c r="AY486" i="5"/>
  <c r="AX486" i="5"/>
  <c r="AW486" i="5"/>
  <c r="AV486" i="5"/>
  <c r="AU486" i="5"/>
  <c r="AT486" i="5"/>
  <c r="AS486" i="5"/>
  <c r="AR486" i="5"/>
  <c r="AH486" i="5"/>
  <c r="AG486" i="5"/>
  <c r="AF486" i="5"/>
  <c r="AE486" i="5"/>
  <c r="X486" i="5"/>
  <c r="W486" i="5"/>
  <c r="F486" i="5"/>
  <c r="E486" i="5"/>
  <c r="D486" i="5"/>
  <c r="C486" i="5"/>
  <c r="AP486" i="5" s="1"/>
  <c r="B486" i="5"/>
  <c r="A486" i="5"/>
  <c r="CQ485" i="5"/>
  <c r="CP485" i="5"/>
  <c r="CO485" i="5"/>
  <c r="CN485" i="5"/>
  <c r="CM485" i="5"/>
  <c r="CL485" i="5"/>
  <c r="CK485" i="5"/>
  <c r="CJ485" i="5"/>
  <c r="CI485" i="5"/>
  <c r="CH485" i="5"/>
  <c r="CG485" i="5"/>
  <c r="CF485" i="5"/>
  <c r="CE485" i="5"/>
  <c r="CD485" i="5"/>
  <c r="CC485" i="5"/>
  <c r="CB485" i="5"/>
  <c r="CA485" i="5"/>
  <c r="BZ485" i="5"/>
  <c r="BY485" i="5"/>
  <c r="BX485" i="5"/>
  <c r="BW485" i="5"/>
  <c r="BV485" i="5"/>
  <c r="BU485" i="5"/>
  <c r="BT485" i="5"/>
  <c r="BS485" i="5"/>
  <c r="BR485" i="5"/>
  <c r="BQ485" i="5"/>
  <c r="BP485" i="5"/>
  <c r="BO485" i="5"/>
  <c r="BN485" i="5"/>
  <c r="BM485" i="5"/>
  <c r="BL485" i="5"/>
  <c r="BK485" i="5"/>
  <c r="BJ485" i="5"/>
  <c r="BI485" i="5"/>
  <c r="BH485" i="5"/>
  <c r="BG485" i="5"/>
  <c r="BF485" i="5"/>
  <c r="BE485" i="5"/>
  <c r="BD485" i="5"/>
  <c r="BC485" i="5"/>
  <c r="BB485" i="5"/>
  <c r="BA485" i="5"/>
  <c r="AZ485" i="5"/>
  <c r="AY485" i="5"/>
  <c r="AX485" i="5"/>
  <c r="AW485" i="5"/>
  <c r="AV485" i="5"/>
  <c r="AU485" i="5"/>
  <c r="AT485" i="5"/>
  <c r="AS485" i="5"/>
  <c r="AR485" i="5"/>
  <c r="AH485" i="5"/>
  <c r="AG485" i="5"/>
  <c r="AF485" i="5"/>
  <c r="AE485" i="5"/>
  <c r="X485" i="5"/>
  <c r="W485" i="5"/>
  <c r="F485" i="5"/>
  <c r="E485" i="5"/>
  <c r="D485" i="5"/>
  <c r="C485" i="5"/>
  <c r="AP485" i="5" s="1"/>
  <c r="B485" i="5"/>
  <c r="A485" i="5"/>
  <c r="CQ484" i="5"/>
  <c r="CP484" i="5"/>
  <c r="CO484" i="5"/>
  <c r="CN484" i="5"/>
  <c r="CM484" i="5"/>
  <c r="CL484" i="5"/>
  <c r="CK484" i="5"/>
  <c r="CJ484" i="5"/>
  <c r="CI484" i="5"/>
  <c r="CH484" i="5"/>
  <c r="CG484" i="5"/>
  <c r="CF484" i="5"/>
  <c r="CE484" i="5"/>
  <c r="CD484" i="5"/>
  <c r="CC484" i="5"/>
  <c r="CB484" i="5"/>
  <c r="CA484" i="5"/>
  <c r="BZ484" i="5"/>
  <c r="BY484" i="5"/>
  <c r="BX484" i="5"/>
  <c r="BW484" i="5"/>
  <c r="BV484" i="5"/>
  <c r="BU484" i="5"/>
  <c r="BT484" i="5"/>
  <c r="BS484" i="5"/>
  <c r="BR484" i="5"/>
  <c r="BQ484" i="5"/>
  <c r="BP484" i="5"/>
  <c r="BO484" i="5"/>
  <c r="BN484" i="5"/>
  <c r="BM484" i="5"/>
  <c r="BL484" i="5"/>
  <c r="BK484" i="5"/>
  <c r="BJ484" i="5"/>
  <c r="BI484" i="5"/>
  <c r="BH484" i="5"/>
  <c r="BG484" i="5"/>
  <c r="BF484" i="5"/>
  <c r="BE484" i="5"/>
  <c r="BD484" i="5"/>
  <c r="BC484" i="5"/>
  <c r="BB484" i="5"/>
  <c r="BA484" i="5"/>
  <c r="AZ484" i="5"/>
  <c r="AY484" i="5"/>
  <c r="AX484" i="5"/>
  <c r="AW484" i="5"/>
  <c r="AV484" i="5"/>
  <c r="AU484" i="5"/>
  <c r="AT484" i="5"/>
  <c r="AS484" i="5"/>
  <c r="AR484" i="5"/>
  <c r="AH484" i="5"/>
  <c r="AG484" i="5"/>
  <c r="AF484" i="5"/>
  <c r="AE484" i="5"/>
  <c r="X484" i="5"/>
  <c r="W484" i="5"/>
  <c r="F484" i="5"/>
  <c r="E484" i="5"/>
  <c r="D484" i="5"/>
  <c r="C484" i="5"/>
  <c r="AP484" i="5" s="1"/>
  <c r="B484" i="5"/>
  <c r="A484" i="5"/>
  <c r="CQ483" i="5"/>
  <c r="CP483" i="5"/>
  <c r="CO483" i="5"/>
  <c r="CN483" i="5"/>
  <c r="CM483" i="5"/>
  <c r="CL483" i="5"/>
  <c r="CK483" i="5"/>
  <c r="CJ483" i="5"/>
  <c r="CI483" i="5"/>
  <c r="CH483" i="5"/>
  <c r="CG483" i="5"/>
  <c r="CF483" i="5"/>
  <c r="CE483" i="5"/>
  <c r="CD483" i="5"/>
  <c r="CC483" i="5"/>
  <c r="CB483" i="5"/>
  <c r="CA483" i="5"/>
  <c r="BZ483" i="5"/>
  <c r="BY483" i="5"/>
  <c r="BX483" i="5"/>
  <c r="BW483" i="5"/>
  <c r="BV483" i="5"/>
  <c r="BU483" i="5"/>
  <c r="BT483" i="5"/>
  <c r="BS483" i="5"/>
  <c r="BR483" i="5"/>
  <c r="BQ483" i="5"/>
  <c r="BP483" i="5"/>
  <c r="BO483" i="5"/>
  <c r="BN483" i="5"/>
  <c r="BM483" i="5"/>
  <c r="BL483" i="5"/>
  <c r="BK483" i="5"/>
  <c r="BJ483" i="5"/>
  <c r="BI483" i="5"/>
  <c r="BH483" i="5"/>
  <c r="BG483" i="5"/>
  <c r="BF483" i="5"/>
  <c r="BE483" i="5"/>
  <c r="BD483" i="5"/>
  <c r="BC483" i="5"/>
  <c r="BB483" i="5"/>
  <c r="BA483" i="5"/>
  <c r="AZ483" i="5"/>
  <c r="AY483" i="5"/>
  <c r="AX483" i="5"/>
  <c r="AW483" i="5"/>
  <c r="AV483" i="5"/>
  <c r="AU483" i="5"/>
  <c r="AT483" i="5"/>
  <c r="AS483" i="5"/>
  <c r="AR483" i="5"/>
  <c r="AH483" i="5"/>
  <c r="AG483" i="5"/>
  <c r="AF483" i="5"/>
  <c r="AE483" i="5"/>
  <c r="X483" i="5"/>
  <c r="W483" i="5"/>
  <c r="F483" i="5"/>
  <c r="E483" i="5"/>
  <c r="D483" i="5"/>
  <c r="C483" i="5"/>
  <c r="AP483" i="5" s="1"/>
  <c r="B483" i="5"/>
  <c r="A483" i="5"/>
  <c r="CQ482" i="5"/>
  <c r="CP482" i="5"/>
  <c r="CO482" i="5"/>
  <c r="CN482" i="5"/>
  <c r="CM482" i="5"/>
  <c r="CL482" i="5"/>
  <c r="CK482" i="5"/>
  <c r="CJ482" i="5"/>
  <c r="CI482" i="5"/>
  <c r="CH482" i="5"/>
  <c r="CG482" i="5"/>
  <c r="CF482" i="5"/>
  <c r="CE482" i="5"/>
  <c r="CD482" i="5"/>
  <c r="CC482" i="5"/>
  <c r="CB482" i="5"/>
  <c r="CA482" i="5"/>
  <c r="BZ482" i="5"/>
  <c r="BY482" i="5"/>
  <c r="BX482" i="5"/>
  <c r="BW482" i="5"/>
  <c r="BV482" i="5"/>
  <c r="BU482" i="5"/>
  <c r="BT482" i="5"/>
  <c r="BS482" i="5"/>
  <c r="BR482" i="5"/>
  <c r="BQ482" i="5"/>
  <c r="BP482" i="5"/>
  <c r="BO482" i="5"/>
  <c r="BN482" i="5"/>
  <c r="BM482" i="5"/>
  <c r="BL482" i="5"/>
  <c r="BK482" i="5"/>
  <c r="BJ482" i="5"/>
  <c r="BI482" i="5"/>
  <c r="BH482" i="5"/>
  <c r="BG482" i="5"/>
  <c r="BF482" i="5"/>
  <c r="BE482" i="5"/>
  <c r="BD482" i="5"/>
  <c r="BC482" i="5"/>
  <c r="BB482" i="5"/>
  <c r="BA482" i="5"/>
  <c r="AZ482" i="5"/>
  <c r="AY482" i="5"/>
  <c r="AX482" i="5"/>
  <c r="AW482" i="5"/>
  <c r="AV482" i="5"/>
  <c r="AU482" i="5"/>
  <c r="AT482" i="5"/>
  <c r="AS482" i="5"/>
  <c r="AR482" i="5"/>
  <c r="AH482" i="5"/>
  <c r="AG482" i="5"/>
  <c r="AF482" i="5"/>
  <c r="AE482" i="5"/>
  <c r="X482" i="5"/>
  <c r="W482" i="5"/>
  <c r="F482" i="5"/>
  <c r="E482" i="5"/>
  <c r="D482" i="5"/>
  <c r="C482" i="5"/>
  <c r="AP482" i="5" s="1"/>
  <c r="B482" i="5"/>
  <c r="A482" i="5"/>
  <c r="CN481" i="5"/>
  <c r="CM481" i="5"/>
  <c r="CL481" i="5"/>
  <c r="CK481" i="5"/>
  <c r="CI481" i="5"/>
  <c r="CH481" i="5"/>
  <c r="CG481" i="5"/>
  <c r="CF481" i="5"/>
  <c r="CE481" i="5"/>
  <c r="CD481" i="5"/>
  <c r="CC481" i="5"/>
  <c r="CB481" i="5"/>
  <c r="CA481" i="5"/>
  <c r="BZ481" i="5"/>
  <c r="BY481" i="5"/>
  <c r="BX481" i="5"/>
  <c r="BW481" i="5"/>
  <c r="BV481" i="5"/>
  <c r="BU481" i="5"/>
  <c r="BT481" i="5"/>
  <c r="BS481" i="5"/>
  <c r="BR481" i="5"/>
  <c r="BQ481" i="5"/>
  <c r="BP481" i="5"/>
  <c r="BO481" i="5"/>
  <c r="BN481" i="5"/>
  <c r="BM481" i="5"/>
  <c r="BL481" i="5"/>
  <c r="BK481" i="5"/>
  <c r="BJ481" i="5"/>
  <c r="BI481" i="5"/>
  <c r="BH481" i="5"/>
  <c r="BG481" i="5"/>
  <c r="BF481" i="5"/>
  <c r="BE481" i="5"/>
  <c r="BD481" i="5"/>
  <c r="BC481" i="5"/>
  <c r="BB481" i="5"/>
  <c r="BA481" i="5"/>
  <c r="AZ481" i="5"/>
  <c r="AY481" i="5"/>
  <c r="AX481" i="5"/>
  <c r="AV481" i="5"/>
  <c r="AU481" i="5"/>
  <c r="AT481" i="5"/>
  <c r="AS481" i="5"/>
  <c r="AR481" i="5"/>
  <c r="AH481" i="5"/>
  <c r="AG481" i="5"/>
  <c r="AF481" i="5"/>
  <c r="AE481" i="5"/>
  <c r="X481" i="5"/>
  <c r="W481" i="5"/>
  <c r="F481" i="5"/>
  <c r="E481" i="5"/>
  <c r="D481" i="5"/>
  <c r="C481" i="5"/>
  <c r="AP481" i="5" s="1"/>
  <c r="B481" i="5"/>
  <c r="A481" i="5"/>
  <c r="CN480" i="5"/>
  <c r="CM480" i="5"/>
  <c r="CL480" i="5"/>
  <c r="CK480" i="5"/>
  <c r="CI480" i="5"/>
  <c r="CH480" i="5"/>
  <c r="CG480" i="5"/>
  <c r="CF480" i="5"/>
  <c r="CE480" i="5"/>
  <c r="CD480" i="5"/>
  <c r="CC480" i="5"/>
  <c r="CB480" i="5"/>
  <c r="CA480" i="5"/>
  <c r="BZ480" i="5"/>
  <c r="BY480" i="5"/>
  <c r="BX480" i="5"/>
  <c r="BW480" i="5"/>
  <c r="BV480" i="5"/>
  <c r="BU480" i="5"/>
  <c r="BT480" i="5"/>
  <c r="BS480" i="5"/>
  <c r="BR480" i="5"/>
  <c r="BQ480" i="5"/>
  <c r="BP480" i="5"/>
  <c r="BO480" i="5"/>
  <c r="BN480" i="5"/>
  <c r="BM480" i="5"/>
  <c r="BL480" i="5"/>
  <c r="BK480" i="5"/>
  <c r="BJ480" i="5"/>
  <c r="BI480" i="5"/>
  <c r="BH480" i="5"/>
  <c r="BG480" i="5"/>
  <c r="BF480" i="5"/>
  <c r="BE480" i="5"/>
  <c r="BD480" i="5"/>
  <c r="BC480" i="5"/>
  <c r="BB480" i="5"/>
  <c r="BA480" i="5"/>
  <c r="AZ480" i="5"/>
  <c r="AY480" i="5"/>
  <c r="AX480" i="5"/>
  <c r="AV480" i="5"/>
  <c r="AU480" i="5"/>
  <c r="AT480" i="5"/>
  <c r="AS480" i="5"/>
  <c r="AR480" i="5"/>
  <c r="AH480" i="5"/>
  <c r="AG480" i="5"/>
  <c r="AF480" i="5"/>
  <c r="AE480" i="5"/>
  <c r="X480" i="5"/>
  <c r="W480" i="5"/>
  <c r="F480" i="5"/>
  <c r="E480" i="5"/>
  <c r="D480" i="5"/>
  <c r="C480" i="5"/>
  <c r="AP480" i="5" s="1"/>
  <c r="B480" i="5"/>
  <c r="A480" i="5"/>
  <c r="CQ479" i="5"/>
  <c r="CP479" i="5"/>
  <c r="CO479" i="5"/>
  <c r="CN479" i="5"/>
  <c r="CM479" i="5"/>
  <c r="CL479" i="5"/>
  <c r="CK479" i="5"/>
  <c r="CJ479" i="5"/>
  <c r="CI479" i="5"/>
  <c r="CH479" i="5"/>
  <c r="CG479" i="5"/>
  <c r="CF479" i="5"/>
  <c r="CE479" i="5"/>
  <c r="CD479" i="5"/>
  <c r="CC479" i="5"/>
  <c r="CB479" i="5"/>
  <c r="CA479" i="5"/>
  <c r="BZ479" i="5"/>
  <c r="BY479" i="5"/>
  <c r="BX479" i="5"/>
  <c r="BW479" i="5"/>
  <c r="BV479" i="5"/>
  <c r="BU479" i="5"/>
  <c r="BT479" i="5"/>
  <c r="BS479" i="5"/>
  <c r="BR479" i="5"/>
  <c r="BQ479" i="5"/>
  <c r="BP479" i="5"/>
  <c r="BO479" i="5"/>
  <c r="BN479" i="5"/>
  <c r="BM479" i="5"/>
  <c r="BL479" i="5"/>
  <c r="BK479" i="5"/>
  <c r="BJ479" i="5"/>
  <c r="BI479" i="5"/>
  <c r="BH479" i="5"/>
  <c r="BG479" i="5"/>
  <c r="BF479" i="5"/>
  <c r="BE479" i="5"/>
  <c r="BD479" i="5"/>
  <c r="BC479" i="5"/>
  <c r="BB479" i="5"/>
  <c r="BA479" i="5"/>
  <c r="AZ479" i="5"/>
  <c r="AY479" i="5"/>
  <c r="AX479" i="5"/>
  <c r="AW479" i="5"/>
  <c r="AV479" i="5"/>
  <c r="AU479" i="5"/>
  <c r="AT479" i="5"/>
  <c r="AS479" i="5"/>
  <c r="AR479" i="5"/>
  <c r="AH479" i="5"/>
  <c r="AG479" i="5"/>
  <c r="AF479" i="5"/>
  <c r="AE479" i="5"/>
  <c r="X479" i="5"/>
  <c r="W479" i="5"/>
  <c r="F479" i="5"/>
  <c r="E479" i="5"/>
  <c r="D479" i="5"/>
  <c r="C479" i="5"/>
  <c r="AP479" i="5" s="1"/>
  <c r="B479" i="5"/>
  <c r="A479" i="5"/>
  <c r="CN478" i="5"/>
  <c r="CM478" i="5"/>
  <c r="CM793" i="5" s="1"/>
  <c r="CL478" i="5"/>
  <c r="CK478" i="5"/>
  <c r="CK793" i="5" s="1"/>
  <c r="CI478" i="5"/>
  <c r="CH478" i="5"/>
  <c r="CG478" i="5"/>
  <c r="CF478" i="5"/>
  <c r="CE478" i="5"/>
  <c r="CD478" i="5"/>
  <c r="CC478" i="5"/>
  <c r="CB478" i="5"/>
  <c r="CA478" i="5"/>
  <c r="BZ478" i="5"/>
  <c r="BY478" i="5"/>
  <c r="BX478" i="5"/>
  <c r="BW478" i="5"/>
  <c r="BV478" i="5"/>
  <c r="BU478" i="5"/>
  <c r="BT478" i="5"/>
  <c r="BS478" i="5"/>
  <c r="BR478" i="5"/>
  <c r="BQ478" i="5"/>
  <c r="BP478" i="5"/>
  <c r="BO478" i="5"/>
  <c r="BN478" i="5"/>
  <c r="BM478" i="5"/>
  <c r="BL478" i="5"/>
  <c r="BK478" i="5"/>
  <c r="BJ478" i="5"/>
  <c r="BI478" i="5"/>
  <c r="BH478" i="5"/>
  <c r="BG478" i="5"/>
  <c r="BF478" i="5"/>
  <c r="BE478" i="5"/>
  <c r="BD478" i="5"/>
  <c r="BC478" i="5"/>
  <c r="BB478" i="5"/>
  <c r="BA478" i="5"/>
  <c r="AZ478" i="5"/>
  <c r="AY478" i="5"/>
  <c r="AX478" i="5"/>
  <c r="AV478" i="5"/>
  <c r="AU478" i="5"/>
  <c r="AT478" i="5"/>
  <c r="AS478" i="5"/>
  <c r="AR478" i="5"/>
  <c r="AH478" i="5"/>
  <c r="AG478" i="5"/>
  <c r="AF478" i="5"/>
  <c r="AE478" i="5"/>
  <c r="X478" i="5"/>
  <c r="W478" i="5"/>
  <c r="F478" i="5"/>
  <c r="E478" i="5"/>
  <c r="D478" i="5"/>
  <c r="C478" i="5"/>
  <c r="AP478" i="5" s="1"/>
  <c r="B478" i="5"/>
  <c r="A478" i="5"/>
  <c r="CQ477" i="5"/>
  <c r="CP477" i="5"/>
  <c r="CO477" i="5"/>
  <c r="CN477" i="5"/>
  <c r="CM477" i="5"/>
  <c r="CL477" i="5"/>
  <c r="CK477" i="5"/>
  <c r="CJ477" i="5"/>
  <c r="CI477" i="5"/>
  <c r="CH477" i="5"/>
  <c r="CG477" i="5"/>
  <c r="CF477" i="5"/>
  <c r="CE477" i="5"/>
  <c r="CD477" i="5"/>
  <c r="CC477" i="5"/>
  <c r="CB477" i="5"/>
  <c r="CA477" i="5"/>
  <c r="BZ477" i="5"/>
  <c r="BY477" i="5"/>
  <c r="BX477" i="5"/>
  <c r="BW477" i="5"/>
  <c r="BV477" i="5"/>
  <c r="BU477" i="5"/>
  <c r="BT477" i="5"/>
  <c r="BS477" i="5"/>
  <c r="BR477" i="5"/>
  <c r="BQ477" i="5"/>
  <c r="BP477" i="5"/>
  <c r="BO477" i="5"/>
  <c r="BN477" i="5"/>
  <c r="BM477" i="5"/>
  <c r="BL477" i="5"/>
  <c r="BK477" i="5"/>
  <c r="BJ477" i="5"/>
  <c r="BI477" i="5"/>
  <c r="BH477" i="5"/>
  <c r="BG477" i="5"/>
  <c r="BF477" i="5"/>
  <c r="BE477" i="5"/>
  <c r="BD477" i="5"/>
  <c r="BC477" i="5"/>
  <c r="BB477" i="5"/>
  <c r="BA477" i="5"/>
  <c r="AZ477" i="5"/>
  <c r="AY477" i="5"/>
  <c r="AX477" i="5"/>
  <c r="AW477" i="5"/>
  <c r="AV477" i="5"/>
  <c r="AU477" i="5"/>
  <c r="AT477" i="5"/>
  <c r="AS477" i="5"/>
  <c r="AR477" i="5"/>
  <c r="AB477" i="5"/>
  <c r="AA477" i="5"/>
  <c r="Z477" i="5"/>
  <c r="Y477" i="5"/>
  <c r="R477" i="5"/>
  <c r="Q477" i="5"/>
  <c r="F477" i="5"/>
  <c r="E477" i="5"/>
  <c r="D477" i="5"/>
  <c r="C477" i="5"/>
  <c r="AP477" i="5" s="1"/>
  <c r="B477" i="5"/>
  <c r="A477" i="5"/>
  <c r="CQ476" i="5"/>
  <c r="CP476" i="5"/>
  <c r="CO476" i="5"/>
  <c r="CN476" i="5"/>
  <c r="CM476" i="5"/>
  <c r="CL476" i="5"/>
  <c r="CK476" i="5"/>
  <c r="CJ476" i="5"/>
  <c r="CI476" i="5"/>
  <c r="CH476" i="5"/>
  <c r="CG476" i="5"/>
  <c r="CF476" i="5"/>
  <c r="CE476" i="5"/>
  <c r="CD476" i="5"/>
  <c r="CC476" i="5"/>
  <c r="CB476" i="5"/>
  <c r="CA476" i="5"/>
  <c r="BZ476" i="5"/>
  <c r="BY476" i="5"/>
  <c r="BX476" i="5"/>
  <c r="BW476" i="5"/>
  <c r="BV476" i="5"/>
  <c r="BU476" i="5"/>
  <c r="BT476" i="5"/>
  <c r="BS476" i="5"/>
  <c r="BR476" i="5"/>
  <c r="BQ476" i="5"/>
  <c r="BP476" i="5"/>
  <c r="BO476" i="5"/>
  <c r="BN476" i="5"/>
  <c r="BM476" i="5"/>
  <c r="BL476" i="5"/>
  <c r="BK476" i="5"/>
  <c r="BJ476" i="5"/>
  <c r="BI476" i="5"/>
  <c r="BH476" i="5"/>
  <c r="BG476" i="5"/>
  <c r="BF476" i="5"/>
  <c r="BE476" i="5"/>
  <c r="BD476" i="5"/>
  <c r="BC476" i="5"/>
  <c r="BB476" i="5"/>
  <c r="BA476" i="5"/>
  <c r="AZ476" i="5"/>
  <c r="AY476" i="5"/>
  <c r="AX476" i="5"/>
  <c r="AW476" i="5"/>
  <c r="AV476" i="5"/>
  <c r="AU476" i="5"/>
  <c r="AT476" i="5"/>
  <c r="AS476" i="5"/>
  <c r="AR476" i="5"/>
  <c r="AB476" i="5"/>
  <c r="AA476" i="5"/>
  <c r="Z476" i="5"/>
  <c r="Y476" i="5"/>
  <c r="R476" i="5"/>
  <c r="Q476" i="5"/>
  <c r="F476" i="5"/>
  <c r="E476" i="5"/>
  <c r="D476" i="5"/>
  <c r="C476" i="5"/>
  <c r="AP476" i="5" s="1"/>
  <c r="B476" i="5"/>
  <c r="A476" i="5"/>
  <c r="CQ475" i="5"/>
  <c r="CP475" i="5"/>
  <c r="CO475" i="5"/>
  <c r="CN475" i="5"/>
  <c r="CM475" i="5"/>
  <c r="CL475" i="5"/>
  <c r="CK475" i="5"/>
  <c r="CJ475" i="5"/>
  <c r="CI475" i="5"/>
  <c r="CH475" i="5"/>
  <c r="CG475" i="5"/>
  <c r="CF475" i="5"/>
  <c r="CE475" i="5"/>
  <c r="CD475" i="5"/>
  <c r="CC475" i="5"/>
  <c r="CB475" i="5"/>
  <c r="CA475" i="5"/>
  <c r="BZ475" i="5"/>
  <c r="BY475" i="5"/>
  <c r="BX475" i="5"/>
  <c r="BW475" i="5"/>
  <c r="BV475" i="5"/>
  <c r="BU475" i="5"/>
  <c r="BT475" i="5"/>
  <c r="BS475" i="5"/>
  <c r="BR475" i="5"/>
  <c r="BQ475" i="5"/>
  <c r="BP475" i="5"/>
  <c r="BO475" i="5"/>
  <c r="BN475" i="5"/>
  <c r="BM475" i="5"/>
  <c r="BL475" i="5"/>
  <c r="BK475" i="5"/>
  <c r="BJ475" i="5"/>
  <c r="BI475" i="5"/>
  <c r="BH475" i="5"/>
  <c r="BG475" i="5"/>
  <c r="BF475" i="5"/>
  <c r="BE475" i="5"/>
  <c r="BD475" i="5"/>
  <c r="BC475" i="5"/>
  <c r="BB475" i="5"/>
  <c r="BA475" i="5"/>
  <c r="AZ475" i="5"/>
  <c r="AY475" i="5"/>
  <c r="AX475" i="5"/>
  <c r="AW475" i="5"/>
  <c r="AV475" i="5"/>
  <c r="AU475" i="5"/>
  <c r="AT475" i="5"/>
  <c r="AS475" i="5"/>
  <c r="AR475" i="5"/>
  <c r="AB475" i="5"/>
  <c r="AA475" i="5"/>
  <c r="Z475" i="5"/>
  <c r="Y475" i="5"/>
  <c r="R475" i="5"/>
  <c r="Q475" i="5"/>
  <c r="F475" i="5"/>
  <c r="E475" i="5"/>
  <c r="D475" i="5"/>
  <c r="C475" i="5"/>
  <c r="AP475" i="5" s="1"/>
  <c r="B475" i="5"/>
  <c r="A475" i="5"/>
  <c r="CQ474" i="5"/>
  <c r="CP474" i="5"/>
  <c r="CO474" i="5"/>
  <c r="CN474" i="5"/>
  <c r="CM474" i="5"/>
  <c r="CL474" i="5"/>
  <c r="CK474" i="5"/>
  <c r="CJ474" i="5"/>
  <c r="CI474" i="5"/>
  <c r="CH474" i="5"/>
  <c r="CG474" i="5"/>
  <c r="CF474" i="5"/>
  <c r="CE474" i="5"/>
  <c r="CD474" i="5"/>
  <c r="CC474" i="5"/>
  <c r="CB474" i="5"/>
  <c r="CA474" i="5"/>
  <c r="BZ474" i="5"/>
  <c r="BY474" i="5"/>
  <c r="BX474" i="5"/>
  <c r="BW474" i="5"/>
  <c r="BV474" i="5"/>
  <c r="BU474" i="5"/>
  <c r="BT474" i="5"/>
  <c r="BS474" i="5"/>
  <c r="BR474" i="5"/>
  <c r="BQ474" i="5"/>
  <c r="BP474" i="5"/>
  <c r="BO474" i="5"/>
  <c r="BN474" i="5"/>
  <c r="BM474" i="5"/>
  <c r="BL474" i="5"/>
  <c r="BK474" i="5"/>
  <c r="BJ474" i="5"/>
  <c r="BI474" i="5"/>
  <c r="BH474" i="5"/>
  <c r="BG474" i="5"/>
  <c r="BF474" i="5"/>
  <c r="BE474" i="5"/>
  <c r="BD474" i="5"/>
  <c r="BC474" i="5"/>
  <c r="BB474" i="5"/>
  <c r="BA474" i="5"/>
  <c r="AZ474" i="5"/>
  <c r="AY474" i="5"/>
  <c r="AX474" i="5"/>
  <c r="AW474" i="5"/>
  <c r="AV474" i="5"/>
  <c r="AU474" i="5"/>
  <c r="AT474" i="5"/>
  <c r="AS474" i="5"/>
  <c r="AR474" i="5"/>
  <c r="AB474" i="5"/>
  <c r="AA474" i="5"/>
  <c r="Z474" i="5"/>
  <c r="Y474" i="5"/>
  <c r="R474" i="5"/>
  <c r="Q474" i="5"/>
  <c r="F474" i="5"/>
  <c r="E474" i="5"/>
  <c r="D474" i="5"/>
  <c r="C474" i="5"/>
  <c r="AP474" i="5" s="1"/>
  <c r="B474" i="5"/>
  <c r="A474" i="5"/>
  <c r="CQ473" i="5"/>
  <c r="CP473" i="5"/>
  <c r="CO473" i="5"/>
  <c r="CN473" i="5"/>
  <c r="CM473" i="5"/>
  <c r="CL473" i="5"/>
  <c r="CK473" i="5"/>
  <c r="CJ473" i="5"/>
  <c r="CI473" i="5"/>
  <c r="CH473" i="5"/>
  <c r="CG473" i="5"/>
  <c r="CF473" i="5"/>
  <c r="CE473" i="5"/>
  <c r="CD473" i="5"/>
  <c r="CC473" i="5"/>
  <c r="CB473" i="5"/>
  <c r="CA473" i="5"/>
  <c r="BZ473" i="5"/>
  <c r="BY473" i="5"/>
  <c r="BX473" i="5"/>
  <c r="BW473" i="5"/>
  <c r="BV473" i="5"/>
  <c r="BU473" i="5"/>
  <c r="BT473" i="5"/>
  <c r="BS473" i="5"/>
  <c r="BR473" i="5"/>
  <c r="BQ473" i="5"/>
  <c r="BP473" i="5"/>
  <c r="BO473" i="5"/>
  <c r="BN473" i="5"/>
  <c r="BM473" i="5"/>
  <c r="BL473" i="5"/>
  <c r="BK473" i="5"/>
  <c r="BJ473" i="5"/>
  <c r="BI473" i="5"/>
  <c r="BH473" i="5"/>
  <c r="BG473" i="5"/>
  <c r="BF473" i="5"/>
  <c r="BE473" i="5"/>
  <c r="BD473" i="5"/>
  <c r="BC473" i="5"/>
  <c r="BB473" i="5"/>
  <c r="BA473" i="5"/>
  <c r="AZ473" i="5"/>
  <c r="AY473" i="5"/>
  <c r="AX473" i="5"/>
  <c r="AW473" i="5"/>
  <c r="AV473" i="5"/>
  <c r="AU473" i="5"/>
  <c r="AT473" i="5"/>
  <c r="AS473" i="5"/>
  <c r="AR473" i="5"/>
  <c r="AB473" i="5"/>
  <c r="AA473" i="5"/>
  <c r="Z473" i="5"/>
  <c r="Y473" i="5"/>
  <c r="R473" i="5"/>
  <c r="Q473" i="5"/>
  <c r="F473" i="5"/>
  <c r="E473" i="5"/>
  <c r="D473" i="5"/>
  <c r="C473" i="5"/>
  <c r="AP473" i="5" s="1"/>
  <c r="B473" i="5"/>
  <c r="A473" i="5"/>
  <c r="CQ472" i="5"/>
  <c r="CP472" i="5"/>
  <c r="CO472" i="5"/>
  <c r="CN472" i="5"/>
  <c r="CM472" i="5"/>
  <c r="CL472" i="5"/>
  <c r="CK472" i="5"/>
  <c r="CJ472" i="5"/>
  <c r="CI472" i="5"/>
  <c r="CH472" i="5"/>
  <c r="CG472" i="5"/>
  <c r="CF472" i="5"/>
  <c r="CE472" i="5"/>
  <c r="CD472" i="5"/>
  <c r="CC472" i="5"/>
  <c r="CB472" i="5"/>
  <c r="CA472" i="5"/>
  <c r="BZ472" i="5"/>
  <c r="BY472" i="5"/>
  <c r="BX472" i="5"/>
  <c r="BW472" i="5"/>
  <c r="BV472" i="5"/>
  <c r="BU472" i="5"/>
  <c r="BT472" i="5"/>
  <c r="BS472" i="5"/>
  <c r="BR472" i="5"/>
  <c r="BQ472" i="5"/>
  <c r="BP472" i="5"/>
  <c r="BO472" i="5"/>
  <c r="BN472" i="5"/>
  <c r="BM472" i="5"/>
  <c r="BL472" i="5"/>
  <c r="BK472" i="5"/>
  <c r="BJ472" i="5"/>
  <c r="BI472" i="5"/>
  <c r="BH472" i="5"/>
  <c r="BG472" i="5"/>
  <c r="BF472" i="5"/>
  <c r="BE472" i="5"/>
  <c r="BD472" i="5"/>
  <c r="BC472" i="5"/>
  <c r="BB472" i="5"/>
  <c r="BA472" i="5"/>
  <c r="AZ472" i="5"/>
  <c r="AY472" i="5"/>
  <c r="AX472" i="5"/>
  <c r="AW472" i="5"/>
  <c r="AV472" i="5"/>
  <c r="AU472" i="5"/>
  <c r="AT472" i="5"/>
  <c r="AS472" i="5"/>
  <c r="AR472" i="5"/>
  <c r="AB472" i="5"/>
  <c r="AA472" i="5"/>
  <c r="Z472" i="5"/>
  <c r="Y472" i="5"/>
  <c r="R472" i="5"/>
  <c r="Q472" i="5"/>
  <c r="F472" i="5"/>
  <c r="E472" i="5"/>
  <c r="D472" i="5"/>
  <c r="C472" i="5"/>
  <c r="AP472" i="5" s="1"/>
  <c r="B472" i="5"/>
  <c r="A472" i="5"/>
  <c r="CQ471" i="5"/>
  <c r="CP471" i="5"/>
  <c r="CO471" i="5"/>
  <c r="CN471" i="5"/>
  <c r="CM471" i="5"/>
  <c r="CL471" i="5"/>
  <c r="CK471" i="5"/>
  <c r="CJ471" i="5"/>
  <c r="CI471" i="5"/>
  <c r="CH471" i="5"/>
  <c r="CG471" i="5"/>
  <c r="CF471" i="5"/>
  <c r="CE471" i="5"/>
  <c r="CD471" i="5"/>
  <c r="CC471" i="5"/>
  <c r="CB471" i="5"/>
  <c r="CA471" i="5"/>
  <c r="BZ471" i="5"/>
  <c r="BY471" i="5"/>
  <c r="BX471" i="5"/>
  <c r="BW471" i="5"/>
  <c r="BV471" i="5"/>
  <c r="BU471" i="5"/>
  <c r="BT471" i="5"/>
  <c r="BS471" i="5"/>
  <c r="BR471" i="5"/>
  <c r="BQ471" i="5"/>
  <c r="BP471" i="5"/>
  <c r="BO471" i="5"/>
  <c r="BN471" i="5"/>
  <c r="BM471" i="5"/>
  <c r="BL471" i="5"/>
  <c r="BK471" i="5"/>
  <c r="BJ471" i="5"/>
  <c r="BI471" i="5"/>
  <c r="BH471" i="5"/>
  <c r="BG471" i="5"/>
  <c r="BF471" i="5"/>
  <c r="BE471" i="5"/>
  <c r="BD471" i="5"/>
  <c r="BC471" i="5"/>
  <c r="BB471" i="5"/>
  <c r="BA471" i="5"/>
  <c r="AZ471" i="5"/>
  <c r="AY471" i="5"/>
  <c r="AX471" i="5"/>
  <c r="AW471" i="5"/>
  <c r="AV471" i="5"/>
  <c r="AU471" i="5"/>
  <c r="AT471" i="5"/>
  <c r="AS471" i="5"/>
  <c r="AR471" i="5"/>
  <c r="AB471" i="5"/>
  <c r="AA471" i="5"/>
  <c r="Z471" i="5"/>
  <c r="Y471" i="5"/>
  <c r="R471" i="5"/>
  <c r="Q471" i="5"/>
  <c r="F471" i="5"/>
  <c r="E471" i="5"/>
  <c r="D471" i="5"/>
  <c r="C471" i="5"/>
  <c r="AP471" i="5" s="1"/>
  <c r="B471" i="5"/>
  <c r="A471" i="5"/>
  <c r="CQ470" i="5"/>
  <c r="CP470" i="5"/>
  <c r="CO470" i="5"/>
  <c r="CN470" i="5"/>
  <c r="CM470" i="5"/>
  <c r="CL470" i="5"/>
  <c r="CK470" i="5"/>
  <c r="CJ470" i="5"/>
  <c r="CI470" i="5"/>
  <c r="CH470" i="5"/>
  <c r="CG470" i="5"/>
  <c r="CF470" i="5"/>
  <c r="CE470" i="5"/>
  <c r="CD470" i="5"/>
  <c r="CC470" i="5"/>
  <c r="CB470" i="5"/>
  <c r="CA470" i="5"/>
  <c r="BZ470" i="5"/>
  <c r="BY470" i="5"/>
  <c r="BX470" i="5"/>
  <c r="BW470" i="5"/>
  <c r="BV470" i="5"/>
  <c r="BU470" i="5"/>
  <c r="BT470" i="5"/>
  <c r="BS470" i="5"/>
  <c r="BR470" i="5"/>
  <c r="BQ470" i="5"/>
  <c r="BP470" i="5"/>
  <c r="BO470" i="5"/>
  <c r="BN470" i="5"/>
  <c r="BM470" i="5"/>
  <c r="BL470" i="5"/>
  <c r="BK470" i="5"/>
  <c r="BJ470" i="5"/>
  <c r="BI470" i="5"/>
  <c r="BH470" i="5"/>
  <c r="BG470" i="5"/>
  <c r="BF470" i="5"/>
  <c r="BE470" i="5"/>
  <c r="BD470" i="5"/>
  <c r="BC470" i="5"/>
  <c r="BB470" i="5"/>
  <c r="BA470" i="5"/>
  <c r="AZ470" i="5"/>
  <c r="AY470" i="5"/>
  <c r="AX470" i="5"/>
  <c r="AW470" i="5"/>
  <c r="AV470" i="5"/>
  <c r="AU470" i="5"/>
  <c r="AT470" i="5"/>
  <c r="AS470" i="5"/>
  <c r="AR470" i="5"/>
  <c r="AB470" i="5"/>
  <c r="AA470" i="5"/>
  <c r="Z470" i="5"/>
  <c r="Y470" i="5"/>
  <c r="R470" i="5"/>
  <c r="Q470" i="5"/>
  <c r="F470" i="5"/>
  <c r="E470" i="5"/>
  <c r="D470" i="5"/>
  <c r="C470" i="5"/>
  <c r="AP470" i="5" s="1"/>
  <c r="B470" i="5"/>
  <c r="A470" i="5"/>
  <c r="CQ469" i="5"/>
  <c r="CP469" i="5"/>
  <c r="CO469" i="5"/>
  <c r="CN469" i="5"/>
  <c r="CM469" i="5"/>
  <c r="CL469" i="5"/>
  <c r="CK469" i="5"/>
  <c r="CJ469" i="5"/>
  <c r="CI469" i="5"/>
  <c r="CH469" i="5"/>
  <c r="CG469" i="5"/>
  <c r="CF469" i="5"/>
  <c r="CE469" i="5"/>
  <c r="CD469" i="5"/>
  <c r="CC469" i="5"/>
  <c r="CB469" i="5"/>
  <c r="CA469" i="5"/>
  <c r="BZ469" i="5"/>
  <c r="BY469" i="5"/>
  <c r="BX469" i="5"/>
  <c r="BW469" i="5"/>
  <c r="BV469" i="5"/>
  <c r="BU469" i="5"/>
  <c r="BT469" i="5"/>
  <c r="BS469" i="5"/>
  <c r="BR469" i="5"/>
  <c r="BQ469" i="5"/>
  <c r="BP469" i="5"/>
  <c r="BO469" i="5"/>
  <c r="BN469" i="5"/>
  <c r="BM469" i="5"/>
  <c r="BL469" i="5"/>
  <c r="BK469" i="5"/>
  <c r="BJ469" i="5"/>
  <c r="BI469" i="5"/>
  <c r="BH469" i="5"/>
  <c r="BG469" i="5"/>
  <c r="BF469" i="5"/>
  <c r="BE469" i="5"/>
  <c r="BD469" i="5"/>
  <c r="BC469" i="5"/>
  <c r="BB469" i="5"/>
  <c r="BA469" i="5"/>
  <c r="AZ469" i="5"/>
  <c r="AY469" i="5"/>
  <c r="AX469" i="5"/>
  <c r="AW469" i="5"/>
  <c r="AV469" i="5"/>
  <c r="AU469" i="5"/>
  <c r="AT469" i="5"/>
  <c r="AS469" i="5"/>
  <c r="AR469" i="5"/>
  <c r="AB469" i="5"/>
  <c r="AA469" i="5"/>
  <c r="Z469" i="5"/>
  <c r="Y469" i="5"/>
  <c r="R469" i="5"/>
  <c r="Q469" i="5"/>
  <c r="F469" i="5"/>
  <c r="E469" i="5"/>
  <c r="D469" i="5"/>
  <c r="C469" i="5"/>
  <c r="AP469" i="5" s="1"/>
  <c r="B469" i="5"/>
  <c r="A469" i="5"/>
  <c r="CQ468" i="5"/>
  <c r="CP468" i="5"/>
  <c r="CO468" i="5"/>
  <c r="CN468" i="5"/>
  <c r="CM468" i="5"/>
  <c r="CL468" i="5"/>
  <c r="CK468" i="5"/>
  <c r="CJ468" i="5"/>
  <c r="CI468" i="5"/>
  <c r="CH468" i="5"/>
  <c r="CG468" i="5"/>
  <c r="CF468" i="5"/>
  <c r="CE468" i="5"/>
  <c r="CD468" i="5"/>
  <c r="CC468" i="5"/>
  <c r="CB468" i="5"/>
  <c r="CA468" i="5"/>
  <c r="BZ468" i="5"/>
  <c r="BY468" i="5"/>
  <c r="BX468" i="5"/>
  <c r="BW468" i="5"/>
  <c r="BV468" i="5"/>
  <c r="BU468" i="5"/>
  <c r="BT468" i="5"/>
  <c r="BS468" i="5"/>
  <c r="BR468" i="5"/>
  <c r="BQ468" i="5"/>
  <c r="BP468" i="5"/>
  <c r="BO468" i="5"/>
  <c r="BN468" i="5"/>
  <c r="BM468" i="5"/>
  <c r="BL468" i="5"/>
  <c r="BK468" i="5"/>
  <c r="BJ468" i="5"/>
  <c r="BI468" i="5"/>
  <c r="BH468" i="5"/>
  <c r="BG468" i="5"/>
  <c r="BF468" i="5"/>
  <c r="BE468" i="5"/>
  <c r="BD468" i="5"/>
  <c r="BC468" i="5"/>
  <c r="BB468" i="5"/>
  <c r="BA468" i="5"/>
  <c r="AZ468" i="5"/>
  <c r="AY468" i="5"/>
  <c r="AX468" i="5"/>
  <c r="AW468" i="5"/>
  <c r="AV468" i="5"/>
  <c r="AU468" i="5"/>
  <c r="AT468" i="5"/>
  <c r="AS468" i="5"/>
  <c r="AR468" i="5"/>
  <c r="AB468" i="5"/>
  <c r="AA468" i="5"/>
  <c r="Z468" i="5"/>
  <c r="Y468" i="5"/>
  <c r="R468" i="5"/>
  <c r="Q468" i="5"/>
  <c r="F468" i="5"/>
  <c r="E468" i="5"/>
  <c r="D468" i="5"/>
  <c r="C468" i="5"/>
  <c r="AP468" i="5" s="1"/>
  <c r="B468" i="5"/>
  <c r="A468" i="5"/>
  <c r="CQ467" i="5"/>
  <c r="CP467" i="5"/>
  <c r="CO467" i="5"/>
  <c r="CN467" i="5"/>
  <c r="CM467" i="5"/>
  <c r="CL467" i="5"/>
  <c r="CK467" i="5"/>
  <c r="CJ467" i="5"/>
  <c r="CI467" i="5"/>
  <c r="CH467" i="5"/>
  <c r="CG467" i="5"/>
  <c r="CF467" i="5"/>
  <c r="CE467" i="5"/>
  <c r="CD467" i="5"/>
  <c r="CC467" i="5"/>
  <c r="CB467" i="5"/>
  <c r="CA467" i="5"/>
  <c r="BZ467" i="5"/>
  <c r="BY467" i="5"/>
  <c r="BX467" i="5"/>
  <c r="BW467" i="5"/>
  <c r="BV467" i="5"/>
  <c r="BU467" i="5"/>
  <c r="BT467" i="5"/>
  <c r="BS467" i="5"/>
  <c r="BR467" i="5"/>
  <c r="BQ467" i="5"/>
  <c r="BP467" i="5"/>
  <c r="BO467" i="5"/>
  <c r="BN467" i="5"/>
  <c r="BM467" i="5"/>
  <c r="BL467" i="5"/>
  <c r="BK467" i="5"/>
  <c r="BJ467" i="5"/>
  <c r="BI467" i="5"/>
  <c r="BH467" i="5"/>
  <c r="BG467" i="5"/>
  <c r="BF467" i="5"/>
  <c r="BE467" i="5"/>
  <c r="BD467" i="5"/>
  <c r="BC467" i="5"/>
  <c r="BB467" i="5"/>
  <c r="BA467" i="5"/>
  <c r="AZ467" i="5"/>
  <c r="AY467" i="5"/>
  <c r="AX467" i="5"/>
  <c r="AW467" i="5"/>
  <c r="AV467" i="5"/>
  <c r="AU467" i="5"/>
  <c r="AT467" i="5"/>
  <c r="AS467" i="5"/>
  <c r="AR467" i="5"/>
  <c r="AB467" i="5"/>
  <c r="AA467" i="5"/>
  <c r="Z467" i="5"/>
  <c r="Y467" i="5"/>
  <c r="R467" i="5"/>
  <c r="Q467" i="5"/>
  <c r="F467" i="5"/>
  <c r="E467" i="5"/>
  <c r="D467" i="5"/>
  <c r="C467" i="5"/>
  <c r="AP467" i="5" s="1"/>
  <c r="B467" i="5"/>
  <c r="A467" i="5"/>
  <c r="CQ466" i="5"/>
  <c r="CP466" i="5"/>
  <c r="CI466" i="5"/>
  <c r="CH466" i="5"/>
  <c r="CG466" i="5"/>
  <c r="CF466" i="5"/>
  <c r="CE466" i="5"/>
  <c r="CD466" i="5"/>
  <c r="CC466" i="5"/>
  <c r="CB466" i="5"/>
  <c r="BZ466" i="5"/>
  <c r="BX466" i="5"/>
  <c r="BW466" i="5"/>
  <c r="BV466" i="5"/>
  <c r="BU466" i="5"/>
  <c r="BS466" i="5"/>
  <c r="BR466" i="5"/>
  <c r="BQ466" i="5"/>
  <c r="BO466" i="5"/>
  <c r="BN466" i="5"/>
  <c r="BM466" i="5"/>
  <c r="BL466" i="5"/>
  <c r="BK466" i="5"/>
  <c r="BJ466" i="5"/>
  <c r="BI466" i="5"/>
  <c r="BH466" i="5"/>
  <c r="BG466" i="5"/>
  <c r="BF466" i="5"/>
  <c r="BE466" i="5"/>
  <c r="BD466" i="5"/>
  <c r="BC466" i="5"/>
  <c r="BB466" i="5"/>
  <c r="BA466" i="5"/>
  <c r="AZ466" i="5"/>
  <c r="AW466" i="5"/>
  <c r="AV466" i="5"/>
  <c r="AU466" i="5"/>
  <c r="AB466" i="5"/>
  <c r="AA466" i="5"/>
  <c r="Z466" i="5"/>
  <c r="Y466" i="5"/>
  <c r="R466" i="5"/>
  <c r="Q466" i="5"/>
  <c r="F466" i="5"/>
  <c r="E466" i="5"/>
  <c r="D466" i="5"/>
  <c r="C466" i="5"/>
  <c r="AP466" i="5" s="1"/>
  <c r="B466" i="5"/>
  <c r="A466" i="5"/>
  <c r="CQ465" i="5"/>
  <c r="CP465" i="5"/>
  <c r="CO465" i="5"/>
  <c r="CN465" i="5"/>
  <c r="CM465" i="5"/>
  <c r="CL465" i="5"/>
  <c r="CK465" i="5"/>
  <c r="CJ465" i="5"/>
  <c r="CI465" i="5"/>
  <c r="CH465" i="5"/>
  <c r="CG465" i="5"/>
  <c r="CF465" i="5"/>
  <c r="CE465" i="5"/>
  <c r="CD465" i="5"/>
  <c r="CC465" i="5"/>
  <c r="CB465" i="5"/>
  <c r="CA465" i="5"/>
  <c r="BZ465" i="5"/>
  <c r="BY465" i="5"/>
  <c r="BX465" i="5"/>
  <c r="BW465" i="5"/>
  <c r="BV465" i="5"/>
  <c r="BU465" i="5"/>
  <c r="BT465" i="5"/>
  <c r="BS465" i="5"/>
  <c r="BR465" i="5"/>
  <c r="BQ465" i="5"/>
  <c r="BP465" i="5"/>
  <c r="BO465" i="5"/>
  <c r="BN465" i="5"/>
  <c r="BM465" i="5"/>
  <c r="BL465" i="5"/>
  <c r="BK465" i="5"/>
  <c r="BJ465" i="5"/>
  <c r="BI465" i="5"/>
  <c r="BH465" i="5"/>
  <c r="BG465" i="5"/>
  <c r="BF465" i="5"/>
  <c r="BE465" i="5"/>
  <c r="BD465" i="5"/>
  <c r="BC465" i="5"/>
  <c r="BB465" i="5"/>
  <c r="BA465" i="5"/>
  <c r="AZ465" i="5"/>
  <c r="AY465" i="5"/>
  <c r="AX465" i="5"/>
  <c r="AW465" i="5"/>
  <c r="AV465" i="5"/>
  <c r="AU465" i="5"/>
  <c r="AT465" i="5"/>
  <c r="AS465" i="5"/>
  <c r="AR465" i="5"/>
  <c r="AB465" i="5"/>
  <c r="AA465" i="5"/>
  <c r="Z465" i="5"/>
  <c r="Y465" i="5"/>
  <c r="R465" i="5"/>
  <c r="Q465" i="5"/>
  <c r="F465" i="5"/>
  <c r="E465" i="5"/>
  <c r="D465" i="5"/>
  <c r="C465" i="5"/>
  <c r="AP465" i="5" s="1"/>
  <c r="B465" i="5"/>
  <c r="A465" i="5"/>
  <c r="CQ464" i="5"/>
  <c r="CP464" i="5"/>
  <c r="CO464" i="5"/>
  <c r="CN464" i="5"/>
  <c r="CM464" i="5"/>
  <c r="CL464" i="5"/>
  <c r="CK464" i="5"/>
  <c r="CJ464" i="5"/>
  <c r="CI464" i="5"/>
  <c r="CH464" i="5"/>
  <c r="CG464" i="5"/>
  <c r="CF464" i="5"/>
  <c r="CE464" i="5"/>
  <c r="CD464" i="5"/>
  <c r="CC464" i="5"/>
  <c r="CB464" i="5"/>
  <c r="CA464" i="5"/>
  <c r="BZ464" i="5"/>
  <c r="BY464" i="5"/>
  <c r="BX464" i="5"/>
  <c r="BW464" i="5"/>
  <c r="BV464" i="5"/>
  <c r="BU464" i="5"/>
  <c r="BT464" i="5"/>
  <c r="BS464" i="5"/>
  <c r="BR464" i="5"/>
  <c r="BQ464" i="5"/>
  <c r="BP464" i="5"/>
  <c r="BO464" i="5"/>
  <c r="BN464" i="5"/>
  <c r="BM464" i="5"/>
  <c r="BL464" i="5"/>
  <c r="BK464" i="5"/>
  <c r="BJ464" i="5"/>
  <c r="BI464" i="5"/>
  <c r="BH464" i="5"/>
  <c r="BG464" i="5"/>
  <c r="BF464" i="5"/>
  <c r="BE464" i="5"/>
  <c r="BD464" i="5"/>
  <c r="BC464" i="5"/>
  <c r="BB464" i="5"/>
  <c r="BA464" i="5"/>
  <c r="AZ464" i="5"/>
  <c r="AY464" i="5"/>
  <c r="AX464" i="5"/>
  <c r="AW464" i="5"/>
  <c r="AV464" i="5"/>
  <c r="AU464" i="5"/>
  <c r="AT464" i="5"/>
  <c r="AS464" i="5"/>
  <c r="AR464" i="5"/>
  <c r="AB464" i="5"/>
  <c r="AA464" i="5"/>
  <c r="Z464" i="5"/>
  <c r="Y464" i="5"/>
  <c r="R464" i="5"/>
  <c r="Q464" i="5"/>
  <c r="F464" i="5"/>
  <c r="E464" i="5"/>
  <c r="D464" i="5"/>
  <c r="C464" i="5"/>
  <c r="AP464" i="5" s="1"/>
  <c r="B464" i="5"/>
  <c r="A464" i="5"/>
  <c r="CQ463" i="5"/>
  <c r="CP463" i="5"/>
  <c r="CO463" i="5"/>
  <c r="CN463" i="5"/>
  <c r="CM463" i="5"/>
  <c r="CL463" i="5"/>
  <c r="CK463" i="5"/>
  <c r="CJ463" i="5"/>
  <c r="CI463" i="5"/>
  <c r="CH463" i="5"/>
  <c r="CG463" i="5"/>
  <c r="CF463" i="5"/>
  <c r="CE463" i="5"/>
  <c r="CD463" i="5"/>
  <c r="CC463" i="5"/>
  <c r="CB463" i="5"/>
  <c r="CA463" i="5"/>
  <c r="BZ463" i="5"/>
  <c r="BY463" i="5"/>
  <c r="BX463" i="5"/>
  <c r="BW463" i="5"/>
  <c r="BV463" i="5"/>
  <c r="BU463" i="5"/>
  <c r="BT463" i="5"/>
  <c r="BS463" i="5"/>
  <c r="BR463" i="5"/>
  <c r="BQ463" i="5"/>
  <c r="BP463" i="5"/>
  <c r="BO463" i="5"/>
  <c r="BN463" i="5"/>
  <c r="BM463" i="5"/>
  <c r="BL463" i="5"/>
  <c r="BK463" i="5"/>
  <c r="BJ463" i="5"/>
  <c r="BI463" i="5"/>
  <c r="BH463" i="5"/>
  <c r="BG463" i="5"/>
  <c r="BF463" i="5"/>
  <c r="BE463" i="5"/>
  <c r="BD463" i="5"/>
  <c r="BC463" i="5"/>
  <c r="BB463" i="5"/>
  <c r="BA463" i="5"/>
  <c r="AZ463" i="5"/>
  <c r="AY463" i="5"/>
  <c r="AX463" i="5"/>
  <c r="AW463" i="5"/>
  <c r="AV463" i="5"/>
  <c r="AU463" i="5"/>
  <c r="AT463" i="5"/>
  <c r="AS463" i="5"/>
  <c r="AR463" i="5"/>
  <c r="AB463" i="5"/>
  <c r="AA463" i="5"/>
  <c r="Z463" i="5"/>
  <c r="Y463" i="5"/>
  <c r="R463" i="5"/>
  <c r="Q463" i="5"/>
  <c r="F463" i="5"/>
  <c r="E463" i="5"/>
  <c r="D463" i="5"/>
  <c r="C463" i="5"/>
  <c r="AP463" i="5" s="1"/>
  <c r="B463" i="5"/>
  <c r="A463" i="5"/>
  <c r="CQ462" i="5"/>
  <c r="CP462" i="5"/>
  <c r="CI462" i="5"/>
  <c r="CH462" i="5"/>
  <c r="CG462" i="5"/>
  <c r="CF462" i="5"/>
  <c r="CE462" i="5"/>
  <c r="CD462" i="5"/>
  <c r="CC462" i="5"/>
  <c r="CB462" i="5"/>
  <c r="BZ462" i="5"/>
  <c r="BX462" i="5"/>
  <c r="BW462" i="5"/>
  <c r="BV462" i="5"/>
  <c r="BU462" i="5"/>
  <c r="BS462" i="5"/>
  <c r="BR462" i="5"/>
  <c r="BQ462" i="5"/>
  <c r="BO462" i="5"/>
  <c r="BN462" i="5"/>
  <c r="BM462" i="5"/>
  <c r="BL462" i="5"/>
  <c r="BK462" i="5"/>
  <c r="BJ462" i="5"/>
  <c r="BI462" i="5"/>
  <c r="BH462" i="5"/>
  <c r="BG462" i="5"/>
  <c r="BF462" i="5"/>
  <c r="BE462" i="5"/>
  <c r="BD462" i="5"/>
  <c r="BC462" i="5"/>
  <c r="BB462" i="5"/>
  <c r="BA462" i="5"/>
  <c r="AZ462" i="5"/>
  <c r="AW462" i="5"/>
  <c r="AV462" i="5"/>
  <c r="AU462" i="5"/>
  <c r="AB462" i="5"/>
  <c r="AA462" i="5"/>
  <c r="Z462" i="5"/>
  <c r="Y462" i="5"/>
  <c r="R462" i="5"/>
  <c r="Q462" i="5"/>
  <c r="F462" i="5"/>
  <c r="E462" i="5"/>
  <c r="D462" i="5"/>
  <c r="C462" i="5"/>
  <c r="AP462" i="5" s="1"/>
  <c r="B462" i="5"/>
  <c r="A462" i="5"/>
  <c r="CQ461" i="5"/>
  <c r="CP461" i="5"/>
  <c r="CO461" i="5"/>
  <c r="CN461" i="5"/>
  <c r="CM461" i="5"/>
  <c r="CL461" i="5"/>
  <c r="CK461" i="5"/>
  <c r="CJ461" i="5"/>
  <c r="CI461" i="5"/>
  <c r="CH461" i="5"/>
  <c r="CG461" i="5"/>
  <c r="CF461" i="5"/>
  <c r="CE461" i="5"/>
  <c r="CD461" i="5"/>
  <c r="CC461" i="5"/>
  <c r="CB461" i="5"/>
  <c r="CA461" i="5"/>
  <c r="BZ461" i="5"/>
  <c r="BY461" i="5"/>
  <c r="BX461" i="5"/>
  <c r="BW461" i="5"/>
  <c r="BV461" i="5"/>
  <c r="BU461" i="5"/>
  <c r="BT461" i="5"/>
  <c r="BS461" i="5"/>
  <c r="BR461" i="5"/>
  <c r="BQ461" i="5"/>
  <c r="BP461" i="5"/>
  <c r="BO461" i="5"/>
  <c r="BN461" i="5"/>
  <c r="BM461" i="5"/>
  <c r="BL461" i="5"/>
  <c r="BK461" i="5"/>
  <c r="BJ461" i="5"/>
  <c r="BI461" i="5"/>
  <c r="BH461" i="5"/>
  <c r="BG461" i="5"/>
  <c r="BF461" i="5"/>
  <c r="BE461" i="5"/>
  <c r="BD461" i="5"/>
  <c r="BC461" i="5"/>
  <c r="BB461" i="5"/>
  <c r="BA461" i="5"/>
  <c r="AZ461" i="5"/>
  <c r="AY461" i="5"/>
  <c r="AX461" i="5"/>
  <c r="AW461" i="5"/>
  <c r="AV461" i="5"/>
  <c r="AU461" i="5"/>
  <c r="AT461" i="5"/>
  <c r="AS461" i="5"/>
  <c r="AR461" i="5"/>
  <c r="AB461" i="5"/>
  <c r="AA461" i="5"/>
  <c r="Z461" i="5"/>
  <c r="Y461" i="5"/>
  <c r="R461" i="5"/>
  <c r="Q461" i="5"/>
  <c r="F461" i="5"/>
  <c r="E461" i="5"/>
  <c r="D461" i="5"/>
  <c r="C461" i="5"/>
  <c r="AP461" i="5" s="1"/>
  <c r="B461" i="5"/>
  <c r="A461" i="5"/>
  <c r="CQ460" i="5"/>
  <c r="CP460" i="5"/>
  <c r="CO460" i="5"/>
  <c r="CN460" i="5"/>
  <c r="CM460" i="5"/>
  <c r="CL460" i="5"/>
  <c r="CK460" i="5"/>
  <c r="CJ460" i="5"/>
  <c r="CI460" i="5"/>
  <c r="CH460" i="5"/>
  <c r="CG460" i="5"/>
  <c r="CF460" i="5"/>
  <c r="CE460" i="5"/>
  <c r="CD460" i="5"/>
  <c r="CC460" i="5"/>
  <c r="CB460" i="5"/>
  <c r="CA460" i="5"/>
  <c r="BZ460" i="5"/>
  <c r="BY460" i="5"/>
  <c r="BX460" i="5"/>
  <c r="BW460" i="5"/>
  <c r="BV460" i="5"/>
  <c r="BU460" i="5"/>
  <c r="BT460" i="5"/>
  <c r="BS460" i="5"/>
  <c r="BR460" i="5"/>
  <c r="BQ460" i="5"/>
  <c r="BP460" i="5"/>
  <c r="BO460" i="5"/>
  <c r="BN460" i="5"/>
  <c r="BM460" i="5"/>
  <c r="BL460" i="5"/>
  <c r="BK460" i="5"/>
  <c r="BJ460" i="5"/>
  <c r="BI460" i="5"/>
  <c r="BH460" i="5"/>
  <c r="BG460" i="5"/>
  <c r="BF460" i="5"/>
  <c r="BE460" i="5"/>
  <c r="BD460" i="5"/>
  <c r="BC460" i="5"/>
  <c r="BB460" i="5"/>
  <c r="BA460" i="5"/>
  <c r="AZ460" i="5"/>
  <c r="AY460" i="5"/>
  <c r="AX460" i="5"/>
  <c r="AW460" i="5"/>
  <c r="AV460" i="5"/>
  <c r="AU460" i="5"/>
  <c r="AT460" i="5"/>
  <c r="AS460" i="5"/>
  <c r="AR460" i="5"/>
  <c r="AB460" i="5"/>
  <c r="AA460" i="5"/>
  <c r="Z460" i="5"/>
  <c r="Y460" i="5"/>
  <c r="R460" i="5"/>
  <c r="Q460" i="5"/>
  <c r="F460" i="5"/>
  <c r="E460" i="5"/>
  <c r="D460" i="5"/>
  <c r="C460" i="5"/>
  <c r="AP460" i="5" s="1"/>
  <c r="B460" i="5"/>
  <c r="A460" i="5"/>
  <c r="CQ459" i="5"/>
  <c r="CP459" i="5"/>
  <c r="CO459" i="5"/>
  <c r="CN459" i="5"/>
  <c r="CM459" i="5"/>
  <c r="CL459" i="5"/>
  <c r="CK459" i="5"/>
  <c r="CJ459" i="5"/>
  <c r="CI459" i="5"/>
  <c r="CH459" i="5"/>
  <c r="CG459" i="5"/>
  <c r="CF459" i="5"/>
  <c r="CE459" i="5"/>
  <c r="CD459" i="5"/>
  <c r="CC459" i="5"/>
  <c r="CB459" i="5"/>
  <c r="CA459" i="5"/>
  <c r="BZ459" i="5"/>
  <c r="BY459" i="5"/>
  <c r="BX459" i="5"/>
  <c r="BW459" i="5"/>
  <c r="BV459" i="5"/>
  <c r="BU459" i="5"/>
  <c r="BT459" i="5"/>
  <c r="BS459" i="5"/>
  <c r="BR459" i="5"/>
  <c r="BQ459" i="5"/>
  <c r="BP459" i="5"/>
  <c r="BO459" i="5"/>
  <c r="BN459" i="5"/>
  <c r="BM459" i="5"/>
  <c r="BL459" i="5"/>
  <c r="BK459" i="5"/>
  <c r="BJ459" i="5"/>
  <c r="BI459" i="5"/>
  <c r="BH459" i="5"/>
  <c r="BG459" i="5"/>
  <c r="BF459" i="5"/>
  <c r="BE459" i="5"/>
  <c r="BD459" i="5"/>
  <c r="BC459" i="5"/>
  <c r="BB459" i="5"/>
  <c r="BA459" i="5"/>
  <c r="AZ459" i="5"/>
  <c r="AY459" i="5"/>
  <c r="AX459" i="5"/>
  <c r="AW459" i="5"/>
  <c r="AV459" i="5"/>
  <c r="AU459" i="5"/>
  <c r="AT459" i="5"/>
  <c r="AS459" i="5"/>
  <c r="AR459" i="5"/>
  <c r="AB459" i="5"/>
  <c r="AA459" i="5"/>
  <c r="Z459" i="5"/>
  <c r="Y459" i="5"/>
  <c r="R459" i="5"/>
  <c r="Q459" i="5"/>
  <c r="F459" i="5"/>
  <c r="E459" i="5"/>
  <c r="D459" i="5"/>
  <c r="C459" i="5"/>
  <c r="AP459" i="5" s="1"/>
  <c r="B459" i="5"/>
  <c r="A459" i="5"/>
  <c r="CQ458" i="5"/>
  <c r="CP458" i="5"/>
  <c r="CO458" i="5"/>
  <c r="CN458" i="5"/>
  <c r="CM458" i="5"/>
  <c r="CL458" i="5"/>
  <c r="CK458" i="5"/>
  <c r="CJ458" i="5"/>
  <c r="CI458" i="5"/>
  <c r="CH458" i="5"/>
  <c r="CG458" i="5"/>
  <c r="CF458" i="5"/>
  <c r="CE458" i="5"/>
  <c r="CD458" i="5"/>
  <c r="CC458" i="5"/>
  <c r="CB458" i="5"/>
  <c r="CA458" i="5"/>
  <c r="BZ458" i="5"/>
  <c r="BY458" i="5"/>
  <c r="BX458" i="5"/>
  <c r="BW458" i="5"/>
  <c r="BV458" i="5"/>
  <c r="BU458" i="5"/>
  <c r="BT458" i="5"/>
  <c r="BS458" i="5"/>
  <c r="BR458" i="5"/>
  <c r="BQ458" i="5"/>
  <c r="BP458" i="5"/>
  <c r="BO458" i="5"/>
  <c r="BN458" i="5"/>
  <c r="BM458" i="5"/>
  <c r="BL458" i="5"/>
  <c r="BK458" i="5"/>
  <c r="BJ458" i="5"/>
  <c r="BI458" i="5"/>
  <c r="BH458" i="5"/>
  <c r="BG458" i="5"/>
  <c r="BF458" i="5"/>
  <c r="BE458" i="5"/>
  <c r="BD458" i="5"/>
  <c r="BC458" i="5"/>
  <c r="BB458" i="5"/>
  <c r="BA458" i="5"/>
  <c r="AZ458" i="5"/>
  <c r="AY458" i="5"/>
  <c r="AX458" i="5"/>
  <c r="AW458" i="5"/>
  <c r="AV458" i="5"/>
  <c r="AU458" i="5"/>
  <c r="AT458" i="5"/>
  <c r="AS458" i="5"/>
  <c r="AR458" i="5"/>
  <c r="AB458" i="5"/>
  <c r="AA458" i="5"/>
  <c r="Z458" i="5"/>
  <c r="Y458" i="5"/>
  <c r="R458" i="5"/>
  <c r="Q458" i="5"/>
  <c r="F458" i="5"/>
  <c r="E458" i="5"/>
  <c r="D458" i="5"/>
  <c r="C458" i="5"/>
  <c r="AP458" i="5" s="1"/>
  <c r="B458" i="5"/>
  <c r="A458" i="5"/>
  <c r="CQ457" i="5"/>
  <c r="CP457" i="5"/>
  <c r="CO457" i="5"/>
  <c r="CN457" i="5"/>
  <c r="CM457" i="5"/>
  <c r="CL457" i="5"/>
  <c r="CK457" i="5"/>
  <c r="CJ457" i="5"/>
  <c r="CI457" i="5"/>
  <c r="CH457" i="5"/>
  <c r="CG457" i="5"/>
  <c r="CF457" i="5"/>
  <c r="CE457" i="5"/>
  <c r="CD457" i="5"/>
  <c r="CC457" i="5"/>
  <c r="CB457" i="5"/>
  <c r="CA457" i="5"/>
  <c r="BZ457" i="5"/>
  <c r="BY457" i="5"/>
  <c r="BX457" i="5"/>
  <c r="BW457" i="5"/>
  <c r="BV457" i="5"/>
  <c r="BU457" i="5"/>
  <c r="BT457" i="5"/>
  <c r="BS457" i="5"/>
  <c r="BR457" i="5"/>
  <c r="BQ457" i="5"/>
  <c r="BP457" i="5"/>
  <c r="BO457" i="5"/>
  <c r="BN457" i="5"/>
  <c r="BM457" i="5"/>
  <c r="BL457" i="5"/>
  <c r="BK457" i="5"/>
  <c r="BJ457" i="5"/>
  <c r="BI457" i="5"/>
  <c r="BH457" i="5"/>
  <c r="BG457" i="5"/>
  <c r="BF457" i="5"/>
  <c r="BE457" i="5"/>
  <c r="BD457" i="5"/>
  <c r="BC457" i="5"/>
  <c r="BB457" i="5"/>
  <c r="BA457" i="5"/>
  <c r="AZ457" i="5"/>
  <c r="AY457" i="5"/>
  <c r="AX457" i="5"/>
  <c r="AW457" i="5"/>
  <c r="AV457" i="5"/>
  <c r="AU457" i="5"/>
  <c r="AT457" i="5"/>
  <c r="AS457" i="5"/>
  <c r="AR457" i="5"/>
  <c r="AB457" i="5"/>
  <c r="AA457" i="5"/>
  <c r="Z457" i="5"/>
  <c r="Y457" i="5"/>
  <c r="R457" i="5"/>
  <c r="Q457" i="5"/>
  <c r="F457" i="5"/>
  <c r="E457" i="5"/>
  <c r="D457" i="5"/>
  <c r="C457" i="5"/>
  <c r="AP457" i="5" s="1"/>
  <c r="B457" i="5"/>
  <c r="A457" i="5"/>
  <c r="CQ456" i="5"/>
  <c r="CP456" i="5"/>
  <c r="CO456" i="5"/>
  <c r="CN456" i="5"/>
  <c r="CM456" i="5"/>
  <c r="CL456" i="5"/>
  <c r="CK456" i="5"/>
  <c r="CJ456" i="5"/>
  <c r="CI456" i="5"/>
  <c r="CH456" i="5"/>
  <c r="CG456" i="5"/>
  <c r="CF456" i="5"/>
  <c r="CE456" i="5"/>
  <c r="CD456" i="5"/>
  <c r="CC456" i="5"/>
  <c r="CB456" i="5"/>
  <c r="CA456" i="5"/>
  <c r="BZ456" i="5"/>
  <c r="BY456" i="5"/>
  <c r="BX456" i="5"/>
  <c r="BW456" i="5"/>
  <c r="BV456" i="5"/>
  <c r="BU456" i="5"/>
  <c r="BT456" i="5"/>
  <c r="BS456" i="5"/>
  <c r="BR456" i="5"/>
  <c r="BQ456" i="5"/>
  <c r="BP456" i="5"/>
  <c r="BO456" i="5"/>
  <c r="BN456" i="5"/>
  <c r="BM456" i="5"/>
  <c r="BL456" i="5"/>
  <c r="BK456" i="5"/>
  <c r="BJ456" i="5"/>
  <c r="BI456" i="5"/>
  <c r="BH456" i="5"/>
  <c r="BG456" i="5"/>
  <c r="BF456" i="5"/>
  <c r="BE456" i="5"/>
  <c r="BD456" i="5"/>
  <c r="BC456" i="5"/>
  <c r="BB456" i="5"/>
  <c r="BA456" i="5"/>
  <c r="AZ456" i="5"/>
  <c r="AY456" i="5"/>
  <c r="AX456" i="5"/>
  <c r="AW456" i="5"/>
  <c r="AV456" i="5"/>
  <c r="AU456" i="5"/>
  <c r="AT456" i="5"/>
  <c r="AS456" i="5"/>
  <c r="AR456" i="5"/>
  <c r="AB456" i="5"/>
  <c r="AA456" i="5"/>
  <c r="Z456" i="5"/>
  <c r="Y456" i="5"/>
  <c r="R456" i="5"/>
  <c r="Q456" i="5"/>
  <c r="F456" i="5"/>
  <c r="E456" i="5"/>
  <c r="D456" i="5"/>
  <c r="C456" i="5"/>
  <c r="AP456" i="5" s="1"/>
  <c r="B456" i="5"/>
  <c r="A456" i="5"/>
  <c r="CQ455" i="5"/>
  <c r="CP455" i="5"/>
  <c r="CO455" i="5"/>
  <c r="CN455" i="5"/>
  <c r="CM455" i="5"/>
  <c r="CL455" i="5"/>
  <c r="CK455" i="5"/>
  <c r="CJ455" i="5"/>
  <c r="CI455" i="5"/>
  <c r="CH455" i="5"/>
  <c r="CG455" i="5"/>
  <c r="CF455" i="5"/>
  <c r="CE455" i="5"/>
  <c r="CD455" i="5"/>
  <c r="CC455" i="5"/>
  <c r="CB455" i="5"/>
  <c r="CA455" i="5"/>
  <c r="BZ455" i="5"/>
  <c r="BY455" i="5"/>
  <c r="BX455" i="5"/>
  <c r="BW455" i="5"/>
  <c r="BV455" i="5"/>
  <c r="BU455" i="5"/>
  <c r="BT455" i="5"/>
  <c r="BS455" i="5"/>
  <c r="BR455" i="5"/>
  <c r="BQ455" i="5"/>
  <c r="BP455" i="5"/>
  <c r="BO455" i="5"/>
  <c r="BN455" i="5"/>
  <c r="BM455" i="5"/>
  <c r="BL455" i="5"/>
  <c r="BK455" i="5"/>
  <c r="BJ455" i="5"/>
  <c r="BI455" i="5"/>
  <c r="BH455" i="5"/>
  <c r="BG455" i="5"/>
  <c r="BF455" i="5"/>
  <c r="BE455" i="5"/>
  <c r="BD455" i="5"/>
  <c r="BC455" i="5"/>
  <c r="BB455" i="5"/>
  <c r="BA455" i="5"/>
  <c r="AZ455" i="5"/>
  <c r="AY455" i="5"/>
  <c r="AX455" i="5"/>
  <c r="AW455" i="5"/>
  <c r="AV455" i="5"/>
  <c r="AU455" i="5"/>
  <c r="AT455" i="5"/>
  <c r="AS455" i="5"/>
  <c r="AR455" i="5"/>
  <c r="AB455" i="5"/>
  <c r="AA455" i="5"/>
  <c r="Z455" i="5"/>
  <c r="Y455" i="5"/>
  <c r="R455" i="5"/>
  <c r="Q455" i="5"/>
  <c r="F455" i="5"/>
  <c r="E455" i="5"/>
  <c r="D455" i="5"/>
  <c r="C455" i="5"/>
  <c r="AP455" i="5" s="1"/>
  <c r="B455" i="5"/>
  <c r="A455" i="5"/>
  <c r="CQ454" i="5"/>
  <c r="CP454" i="5"/>
  <c r="CO454" i="5"/>
  <c r="CN454" i="5"/>
  <c r="CM454" i="5"/>
  <c r="CL454" i="5"/>
  <c r="CK454" i="5"/>
  <c r="CJ454" i="5"/>
  <c r="CI454" i="5"/>
  <c r="CH454" i="5"/>
  <c r="CG454" i="5"/>
  <c r="CF454" i="5"/>
  <c r="CE454" i="5"/>
  <c r="CD454" i="5"/>
  <c r="CC454" i="5"/>
  <c r="CB454" i="5"/>
  <c r="CA454" i="5"/>
  <c r="BZ454" i="5"/>
  <c r="BY454" i="5"/>
  <c r="BX454" i="5"/>
  <c r="BW454" i="5"/>
  <c r="BV454" i="5"/>
  <c r="BU454" i="5"/>
  <c r="BT454" i="5"/>
  <c r="BS454" i="5"/>
  <c r="BR454" i="5"/>
  <c r="BQ454" i="5"/>
  <c r="BP454" i="5"/>
  <c r="BO454" i="5"/>
  <c r="BN454" i="5"/>
  <c r="BM454" i="5"/>
  <c r="BL454" i="5"/>
  <c r="BK454" i="5"/>
  <c r="BJ454" i="5"/>
  <c r="BI454" i="5"/>
  <c r="BH454" i="5"/>
  <c r="BG454" i="5"/>
  <c r="BF454" i="5"/>
  <c r="BE454" i="5"/>
  <c r="BD454" i="5"/>
  <c r="BC454" i="5"/>
  <c r="BB454" i="5"/>
  <c r="BA454" i="5"/>
  <c r="AZ454" i="5"/>
  <c r="AY454" i="5"/>
  <c r="AX454" i="5"/>
  <c r="AW454" i="5"/>
  <c r="AV454" i="5"/>
  <c r="AU454" i="5"/>
  <c r="AT454" i="5"/>
  <c r="AS454" i="5"/>
  <c r="AR454" i="5"/>
  <c r="AB454" i="5"/>
  <c r="AA454" i="5"/>
  <c r="Z454" i="5"/>
  <c r="Y454" i="5"/>
  <c r="R454" i="5"/>
  <c r="Q454" i="5"/>
  <c r="F454" i="5"/>
  <c r="E454" i="5"/>
  <c r="D454" i="5"/>
  <c r="C454" i="5"/>
  <c r="AP454" i="5" s="1"/>
  <c r="B454" i="5"/>
  <c r="A454" i="5"/>
  <c r="CQ453" i="5"/>
  <c r="CP453" i="5"/>
  <c r="CO453" i="5"/>
  <c r="CN453" i="5"/>
  <c r="CM453" i="5"/>
  <c r="CL453" i="5"/>
  <c r="CK453" i="5"/>
  <c r="CJ453" i="5"/>
  <c r="CI453" i="5"/>
  <c r="CH453" i="5"/>
  <c r="CG453" i="5"/>
  <c r="CF453" i="5"/>
  <c r="CE453" i="5"/>
  <c r="CD453" i="5"/>
  <c r="CC453" i="5"/>
  <c r="CB453" i="5"/>
  <c r="CA453" i="5"/>
  <c r="BZ453" i="5"/>
  <c r="BY453" i="5"/>
  <c r="BX453" i="5"/>
  <c r="BW453" i="5"/>
  <c r="BV453" i="5"/>
  <c r="BU453" i="5"/>
  <c r="BT453" i="5"/>
  <c r="BS453" i="5"/>
  <c r="BR453" i="5"/>
  <c r="BQ453" i="5"/>
  <c r="BP453" i="5"/>
  <c r="BO453" i="5"/>
  <c r="BN453" i="5"/>
  <c r="BM453" i="5"/>
  <c r="BL453" i="5"/>
  <c r="BK453" i="5"/>
  <c r="BJ453" i="5"/>
  <c r="BI453" i="5"/>
  <c r="BH453" i="5"/>
  <c r="BG453" i="5"/>
  <c r="BF453" i="5"/>
  <c r="BE453" i="5"/>
  <c r="BD453" i="5"/>
  <c r="BC453" i="5"/>
  <c r="BB453" i="5"/>
  <c r="BA453" i="5"/>
  <c r="AZ453" i="5"/>
  <c r="AY453" i="5"/>
  <c r="AX453" i="5"/>
  <c r="AW453" i="5"/>
  <c r="AV453" i="5"/>
  <c r="AU453" i="5"/>
  <c r="AT453" i="5"/>
  <c r="AS453" i="5"/>
  <c r="AR453" i="5"/>
  <c r="AB453" i="5"/>
  <c r="AA453" i="5"/>
  <c r="Z453" i="5"/>
  <c r="Y453" i="5"/>
  <c r="R453" i="5"/>
  <c r="Q453" i="5"/>
  <c r="F453" i="5"/>
  <c r="E453" i="5"/>
  <c r="D453" i="5"/>
  <c r="C453" i="5"/>
  <c r="AP453" i="5" s="1"/>
  <c r="B453" i="5"/>
  <c r="A453" i="5"/>
  <c r="CQ452" i="5"/>
  <c r="CP452" i="5"/>
  <c r="CO452" i="5"/>
  <c r="CN452" i="5"/>
  <c r="CM452" i="5"/>
  <c r="CL452" i="5"/>
  <c r="CK452" i="5"/>
  <c r="CJ452" i="5"/>
  <c r="CI452" i="5"/>
  <c r="CH452" i="5"/>
  <c r="CG452" i="5"/>
  <c r="CF452" i="5"/>
  <c r="CE452" i="5"/>
  <c r="CD452" i="5"/>
  <c r="CC452" i="5"/>
  <c r="CB452" i="5"/>
  <c r="CA452" i="5"/>
  <c r="BZ452" i="5"/>
  <c r="BY452" i="5"/>
  <c r="BX452" i="5"/>
  <c r="BW452" i="5"/>
  <c r="BV452" i="5"/>
  <c r="BU452" i="5"/>
  <c r="BT452" i="5"/>
  <c r="BS452" i="5"/>
  <c r="BR452" i="5"/>
  <c r="BQ452" i="5"/>
  <c r="BP452" i="5"/>
  <c r="BO452" i="5"/>
  <c r="BN452" i="5"/>
  <c r="BM452" i="5"/>
  <c r="BL452" i="5"/>
  <c r="BK452" i="5"/>
  <c r="BJ452" i="5"/>
  <c r="BI452" i="5"/>
  <c r="BH452" i="5"/>
  <c r="BG452" i="5"/>
  <c r="BF452" i="5"/>
  <c r="BE452" i="5"/>
  <c r="BD452" i="5"/>
  <c r="BC452" i="5"/>
  <c r="BB452" i="5"/>
  <c r="BA452" i="5"/>
  <c r="AZ452" i="5"/>
  <c r="AY452" i="5"/>
  <c r="AX452" i="5"/>
  <c r="AW452" i="5"/>
  <c r="AV452" i="5"/>
  <c r="AU452" i="5"/>
  <c r="AT452" i="5"/>
  <c r="AS452" i="5"/>
  <c r="AR452" i="5"/>
  <c r="AB452" i="5"/>
  <c r="AA452" i="5"/>
  <c r="Z452" i="5"/>
  <c r="Y452" i="5"/>
  <c r="R452" i="5"/>
  <c r="Q452" i="5"/>
  <c r="F452" i="5"/>
  <c r="E452" i="5"/>
  <c r="D452" i="5"/>
  <c r="C452" i="5"/>
  <c r="AP452" i="5" s="1"/>
  <c r="B452" i="5"/>
  <c r="A452" i="5"/>
  <c r="CQ451" i="5"/>
  <c r="CP451" i="5"/>
  <c r="CO451" i="5"/>
  <c r="CN451" i="5"/>
  <c r="CM451" i="5"/>
  <c r="CL451" i="5"/>
  <c r="CK451" i="5"/>
  <c r="CJ451" i="5"/>
  <c r="CI451" i="5"/>
  <c r="CH451" i="5"/>
  <c r="CG451" i="5"/>
  <c r="CF451" i="5"/>
  <c r="CE451" i="5"/>
  <c r="CD451" i="5"/>
  <c r="CC451" i="5"/>
  <c r="CB451" i="5"/>
  <c r="CA451" i="5"/>
  <c r="BZ451" i="5"/>
  <c r="BY451" i="5"/>
  <c r="BX451" i="5"/>
  <c r="BW451" i="5"/>
  <c r="BV451" i="5"/>
  <c r="BU451" i="5"/>
  <c r="BT451" i="5"/>
  <c r="BS451" i="5"/>
  <c r="BR451" i="5"/>
  <c r="BQ451" i="5"/>
  <c r="BP451" i="5"/>
  <c r="BO451" i="5"/>
  <c r="BN451" i="5"/>
  <c r="BM451" i="5"/>
  <c r="BL451" i="5"/>
  <c r="BK451" i="5"/>
  <c r="BJ451" i="5"/>
  <c r="BI451" i="5"/>
  <c r="BH451" i="5"/>
  <c r="BG451" i="5"/>
  <c r="BF451" i="5"/>
  <c r="BE451" i="5"/>
  <c r="BD451" i="5"/>
  <c r="BC451" i="5"/>
  <c r="BB451" i="5"/>
  <c r="BA451" i="5"/>
  <c r="AZ451" i="5"/>
  <c r="AY451" i="5"/>
  <c r="AX451" i="5"/>
  <c r="AW451" i="5"/>
  <c r="AV451" i="5"/>
  <c r="AU451" i="5"/>
  <c r="AT451" i="5"/>
  <c r="AS451" i="5"/>
  <c r="AR451" i="5"/>
  <c r="AB451" i="5"/>
  <c r="AA451" i="5"/>
  <c r="Z451" i="5"/>
  <c r="Y451" i="5"/>
  <c r="R451" i="5"/>
  <c r="Q451" i="5"/>
  <c r="F451" i="5"/>
  <c r="E451" i="5"/>
  <c r="D451" i="5"/>
  <c r="C451" i="5"/>
  <c r="AP451" i="5" s="1"/>
  <c r="B451" i="5"/>
  <c r="A451" i="5"/>
  <c r="CQ450" i="5"/>
  <c r="CP450" i="5"/>
  <c r="CO450" i="5"/>
  <c r="CN450" i="5"/>
  <c r="CM450" i="5"/>
  <c r="CL450" i="5"/>
  <c r="CK450" i="5"/>
  <c r="CJ450" i="5"/>
  <c r="CI450" i="5"/>
  <c r="CH450" i="5"/>
  <c r="CG450" i="5"/>
  <c r="CF450" i="5"/>
  <c r="CE450" i="5"/>
  <c r="CD450" i="5"/>
  <c r="CC450" i="5"/>
  <c r="CB450" i="5"/>
  <c r="CA450" i="5"/>
  <c r="BZ450" i="5"/>
  <c r="BY450" i="5"/>
  <c r="BX450" i="5"/>
  <c r="BW450" i="5"/>
  <c r="BV450" i="5"/>
  <c r="BU450" i="5"/>
  <c r="BT450" i="5"/>
  <c r="BS450" i="5"/>
  <c r="BR450" i="5"/>
  <c r="BQ450" i="5"/>
  <c r="BP450" i="5"/>
  <c r="BO450" i="5"/>
  <c r="BN450" i="5"/>
  <c r="BM450" i="5"/>
  <c r="BL450" i="5"/>
  <c r="BK450" i="5"/>
  <c r="BJ450" i="5"/>
  <c r="BI450" i="5"/>
  <c r="BH450" i="5"/>
  <c r="BG450" i="5"/>
  <c r="BF450" i="5"/>
  <c r="BE450" i="5"/>
  <c r="BD450" i="5"/>
  <c r="BC450" i="5"/>
  <c r="BB450" i="5"/>
  <c r="BA450" i="5"/>
  <c r="AZ450" i="5"/>
  <c r="AY450" i="5"/>
  <c r="AX450" i="5"/>
  <c r="AW450" i="5"/>
  <c r="AV450" i="5"/>
  <c r="AU450" i="5"/>
  <c r="AT450" i="5"/>
  <c r="AS450" i="5"/>
  <c r="AR450" i="5"/>
  <c r="AB450" i="5"/>
  <c r="AA450" i="5"/>
  <c r="Z450" i="5"/>
  <c r="Y450" i="5"/>
  <c r="R450" i="5"/>
  <c r="Q450" i="5"/>
  <c r="F450" i="5"/>
  <c r="E450" i="5"/>
  <c r="D450" i="5"/>
  <c r="C450" i="5"/>
  <c r="AP450" i="5" s="1"/>
  <c r="B450" i="5"/>
  <c r="A450" i="5"/>
  <c r="CQ449" i="5"/>
  <c r="CP449" i="5"/>
  <c r="CO449" i="5"/>
  <c r="CN449" i="5"/>
  <c r="CM449" i="5"/>
  <c r="CL449" i="5"/>
  <c r="CK449" i="5"/>
  <c r="CJ449" i="5"/>
  <c r="CI449" i="5"/>
  <c r="CH449" i="5"/>
  <c r="CG449" i="5"/>
  <c r="CF449" i="5"/>
  <c r="CE449" i="5"/>
  <c r="CD449" i="5"/>
  <c r="CC449" i="5"/>
  <c r="CB449" i="5"/>
  <c r="CA449" i="5"/>
  <c r="BZ449" i="5"/>
  <c r="BY449" i="5"/>
  <c r="BX449" i="5"/>
  <c r="BW449" i="5"/>
  <c r="BV449" i="5"/>
  <c r="BU449" i="5"/>
  <c r="BT449" i="5"/>
  <c r="BS449" i="5"/>
  <c r="BR449" i="5"/>
  <c r="BQ449" i="5"/>
  <c r="BP449" i="5"/>
  <c r="BO449" i="5"/>
  <c r="BN449" i="5"/>
  <c r="BM449" i="5"/>
  <c r="BL449" i="5"/>
  <c r="BK449" i="5"/>
  <c r="BJ449" i="5"/>
  <c r="BI449" i="5"/>
  <c r="BH449" i="5"/>
  <c r="BG449" i="5"/>
  <c r="BF449" i="5"/>
  <c r="BE449" i="5"/>
  <c r="BD449" i="5"/>
  <c r="BC449" i="5"/>
  <c r="BB449" i="5"/>
  <c r="BA449" i="5"/>
  <c r="AZ449" i="5"/>
  <c r="AY449" i="5"/>
  <c r="AX449" i="5"/>
  <c r="AW449" i="5"/>
  <c r="AV449" i="5"/>
  <c r="AU449" i="5"/>
  <c r="AT449" i="5"/>
  <c r="AS449" i="5"/>
  <c r="AR449" i="5"/>
  <c r="AB449" i="5"/>
  <c r="AA449" i="5"/>
  <c r="Z449" i="5"/>
  <c r="Y449" i="5"/>
  <c r="R449" i="5"/>
  <c r="Q449" i="5"/>
  <c r="F449" i="5"/>
  <c r="E449" i="5"/>
  <c r="D449" i="5"/>
  <c r="C449" i="5"/>
  <c r="AP449" i="5" s="1"/>
  <c r="B449" i="5"/>
  <c r="A449" i="5"/>
  <c r="CQ448" i="5"/>
  <c r="CP448" i="5"/>
  <c r="CO448" i="5"/>
  <c r="CN448" i="5"/>
  <c r="CM448" i="5"/>
  <c r="CL448" i="5"/>
  <c r="CK448" i="5"/>
  <c r="CJ448" i="5"/>
  <c r="CI448" i="5"/>
  <c r="CH448" i="5"/>
  <c r="CG448" i="5"/>
  <c r="CF448" i="5"/>
  <c r="CE448" i="5"/>
  <c r="CD448" i="5"/>
  <c r="CC448" i="5"/>
  <c r="CB448" i="5"/>
  <c r="CA448" i="5"/>
  <c r="BZ448" i="5"/>
  <c r="BY448" i="5"/>
  <c r="BX448" i="5"/>
  <c r="BW448" i="5"/>
  <c r="BV448" i="5"/>
  <c r="BU448" i="5"/>
  <c r="BT448" i="5"/>
  <c r="BS448" i="5"/>
  <c r="BR448" i="5"/>
  <c r="BQ448" i="5"/>
  <c r="BP448" i="5"/>
  <c r="BO448" i="5"/>
  <c r="BN448" i="5"/>
  <c r="BM448" i="5"/>
  <c r="BL448" i="5"/>
  <c r="BK448" i="5"/>
  <c r="BJ448" i="5"/>
  <c r="BI448" i="5"/>
  <c r="BH448" i="5"/>
  <c r="BG448" i="5"/>
  <c r="BF448" i="5"/>
  <c r="BE448" i="5"/>
  <c r="BD448" i="5"/>
  <c r="BC448" i="5"/>
  <c r="BB448" i="5"/>
  <c r="BA448" i="5"/>
  <c r="AZ448" i="5"/>
  <c r="AY448" i="5"/>
  <c r="AX448" i="5"/>
  <c r="AW448" i="5"/>
  <c r="AV448" i="5"/>
  <c r="AU448" i="5"/>
  <c r="AT448" i="5"/>
  <c r="AS448" i="5"/>
  <c r="AR448" i="5"/>
  <c r="AB448" i="5"/>
  <c r="AA448" i="5"/>
  <c r="Z448" i="5"/>
  <c r="Y448" i="5"/>
  <c r="R448" i="5"/>
  <c r="Q448" i="5"/>
  <c r="F448" i="5"/>
  <c r="E448" i="5"/>
  <c r="D448" i="5"/>
  <c r="C448" i="5"/>
  <c r="AP448" i="5" s="1"/>
  <c r="B448" i="5"/>
  <c r="A448" i="5"/>
  <c r="CQ447" i="5"/>
  <c r="CP447" i="5"/>
  <c r="CO447" i="5"/>
  <c r="CN447" i="5"/>
  <c r="CM447" i="5"/>
  <c r="CL447" i="5"/>
  <c r="CK447" i="5"/>
  <c r="CJ447" i="5"/>
  <c r="CI447" i="5"/>
  <c r="CH447" i="5"/>
  <c r="CG447" i="5"/>
  <c r="CF447" i="5"/>
  <c r="CE447" i="5"/>
  <c r="CD447" i="5"/>
  <c r="CC447" i="5"/>
  <c r="CB447" i="5"/>
  <c r="CA447" i="5"/>
  <c r="BZ447" i="5"/>
  <c r="BY447" i="5"/>
  <c r="BX447" i="5"/>
  <c r="BW447" i="5"/>
  <c r="BV447" i="5"/>
  <c r="BU447" i="5"/>
  <c r="BT447" i="5"/>
  <c r="BS447" i="5"/>
  <c r="BR447" i="5"/>
  <c r="BQ447" i="5"/>
  <c r="BP447" i="5"/>
  <c r="BO447" i="5"/>
  <c r="BN447" i="5"/>
  <c r="BM447" i="5"/>
  <c r="BL447" i="5"/>
  <c r="BK447" i="5"/>
  <c r="BJ447" i="5"/>
  <c r="BI447" i="5"/>
  <c r="BH447" i="5"/>
  <c r="BG447" i="5"/>
  <c r="BF447" i="5"/>
  <c r="BE447" i="5"/>
  <c r="BD447" i="5"/>
  <c r="BC447" i="5"/>
  <c r="BB447" i="5"/>
  <c r="BA447" i="5"/>
  <c r="AZ447" i="5"/>
  <c r="AY447" i="5"/>
  <c r="AX447" i="5"/>
  <c r="AW447" i="5"/>
  <c r="AV447" i="5"/>
  <c r="AU447" i="5"/>
  <c r="AT447" i="5"/>
  <c r="AS447" i="5"/>
  <c r="AR447" i="5"/>
  <c r="AB447" i="5"/>
  <c r="AA447" i="5"/>
  <c r="Z447" i="5"/>
  <c r="Y447" i="5"/>
  <c r="R447" i="5"/>
  <c r="Q447" i="5"/>
  <c r="F447" i="5"/>
  <c r="E447" i="5"/>
  <c r="D447" i="5"/>
  <c r="C447" i="5"/>
  <c r="AP447" i="5" s="1"/>
  <c r="B447" i="5"/>
  <c r="A447" i="5"/>
  <c r="CQ446" i="5"/>
  <c r="CP446" i="5"/>
  <c r="CO446" i="5"/>
  <c r="CN446" i="5"/>
  <c r="CM446" i="5"/>
  <c r="CL446" i="5"/>
  <c r="CK446" i="5"/>
  <c r="CJ446" i="5"/>
  <c r="CI446" i="5"/>
  <c r="CH446" i="5"/>
  <c r="CG446" i="5"/>
  <c r="CF446" i="5"/>
  <c r="CE446" i="5"/>
  <c r="CD446" i="5"/>
  <c r="CC446" i="5"/>
  <c r="CB446" i="5"/>
  <c r="CA446" i="5"/>
  <c r="BZ446" i="5"/>
  <c r="BY446" i="5"/>
  <c r="BX446" i="5"/>
  <c r="BW446" i="5"/>
  <c r="BV446" i="5"/>
  <c r="BU446" i="5"/>
  <c r="BT446" i="5"/>
  <c r="BS446" i="5"/>
  <c r="BR446" i="5"/>
  <c r="BQ446" i="5"/>
  <c r="BP446" i="5"/>
  <c r="BO446" i="5"/>
  <c r="BN446" i="5"/>
  <c r="BM446" i="5"/>
  <c r="BL446" i="5"/>
  <c r="BK446" i="5"/>
  <c r="BJ446" i="5"/>
  <c r="BI446" i="5"/>
  <c r="BH446" i="5"/>
  <c r="BG446" i="5"/>
  <c r="BF446" i="5"/>
  <c r="BE446" i="5"/>
  <c r="BD446" i="5"/>
  <c r="BC446" i="5"/>
  <c r="BB446" i="5"/>
  <c r="BA446" i="5"/>
  <c r="AZ446" i="5"/>
  <c r="AY446" i="5"/>
  <c r="AX446" i="5"/>
  <c r="AW446" i="5"/>
  <c r="AV446" i="5"/>
  <c r="AU446" i="5"/>
  <c r="AT446" i="5"/>
  <c r="AS446" i="5"/>
  <c r="AR446" i="5"/>
  <c r="AB446" i="5"/>
  <c r="AA446" i="5"/>
  <c r="Z446" i="5"/>
  <c r="Y446" i="5"/>
  <c r="R446" i="5"/>
  <c r="Q446" i="5"/>
  <c r="F446" i="5"/>
  <c r="E446" i="5"/>
  <c r="D446" i="5"/>
  <c r="C446" i="5"/>
  <c r="AP446" i="5" s="1"/>
  <c r="B446" i="5"/>
  <c r="A446" i="5"/>
  <c r="CQ445" i="5"/>
  <c r="CP445" i="5"/>
  <c r="CO445" i="5"/>
  <c r="CN445" i="5"/>
  <c r="CM445" i="5"/>
  <c r="CL445" i="5"/>
  <c r="CK445" i="5"/>
  <c r="CJ445" i="5"/>
  <c r="CI445" i="5"/>
  <c r="CH445" i="5"/>
  <c r="CG445" i="5"/>
  <c r="CF445" i="5"/>
  <c r="CE445" i="5"/>
  <c r="CD445" i="5"/>
  <c r="CC445" i="5"/>
  <c r="CB445" i="5"/>
  <c r="CA445" i="5"/>
  <c r="BZ445" i="5"/>
  <c r="BY445" i="5"/>
  <c r="BX445" i="5"/>
  <c r="BW445" i="5"/>
  <c r="BV445" i="5"/>
  <c r="BU445" i="5"/>
  <c r="BT445" i="5"/>
  <c r="BS445" i="5"/>
  <c r="BR445" i="5"/>
  <c r="BQ445" i="5"/>
  <c r="BP445" i="5"/>
  <c r="BO445" i="5"/>
  <c r="BN445" i="5"/>
  <c r="BM445" i="5"/>
  <c r="BL445" i="5"/>
  <c r="BK445" i="5"/>
  <c r="BJ445" i="5"/>
  <c r="BI445" i="5"/>
  <c r="BH445" i="5"/>
  <c r="BG445" i="5"/>
  <c r="BF445" i="5"/>
  <c r="BE445" i="5"/>
  <c r="BD445" i="5"/>
  <c r="BC445" i="5"/>
  <c r="BB445" i="5"/>
  <c r="BA445" i="5"/>
  <c r="AZ445" i="5"/>
  <c r="AY445" i="5"/>
  <c r="AX445" i="5"/>
  <c r="AW445" i="5"/>
  <c r="AV445" i="5"/>
  <c r="AU445" i="5"/>
  <c r="AT445" i="5"/>
  <c r="AS445" i="5"/>
  <c r="AR445" i="5"/>
  <c r="AB445" i="5"/>
  <c r="AA445" i="5"/>
  <c r="Z445" i="5"/>
  <c r="Y445" i="5"/>
  <c r="R445" i="5"/>
  <c r="Q445" i="5"/>
  <c r="F445" i="5"/>
  <c r="E445" i="5"/>
  <c r="D445" i="5"/>
  <c r="C445" i="5"/>
  <c r="AP445" i="5" s="1"/>
  <c r="B445" i="5"/>
  <c r="A445" i="5"/>
  <c r="CQ444" i="5"/>
  <c r="CP444" i="5"/>
  <c r="CI444" i="5"/>
  <c r="CH444" i="5"/>
  <c r="CG444" i="5"/>
  <c r="CF444" i="5"/>
  <c r="CE444" i="5"/>
  <c r="CD444" i="5"/>
  <c r="CC444" i="5"/>
  <c r="CB444" i="5"/>
  <c r="BZ444" i="5"/>
  <c r="BX444" i="5"/>
  <c r="BW444" i="5"/>
  <c r="BV444" i="5"/>
  <c r="BU444" i="5"/>
  <c r="BT444" i="5"/>
  <c r="BS444" i="5"/>
  <c r="BR444" i="5"/>
  <c r="BQ444" i="5"/>
  <c r="BO444" i="5"/>
  <c r="BN444" i="5"/>
  <c r="BM444" i="5"/>
  <c r="BL444" i="5"/>
  <c r="BK444" i="5"/>
  <c r="BJ444" i="5"/>
  <c r="BI444" i="5"/>
  <c r="BH444" i="5"/>
  <c r="BG444" i="5"/>
  <c r="BF444" i="5"/>
  <c r="BE444" i="5"/>
  <c r="BD444" i="5"/>
  <c r="BC444" i="5"/>
  <c r="BB444" i="5"/>
  <c r="BA444" i="5"/>
  <c r="AZ444" i="5"/>
  <c r="AV444" i="5"/>
  <c r="AU444" i="5"/>
  <c r="AB444" i="5"/>
  <c r="AA444" i="5"/>
  <c r="Z444" i="5"/>
  <c r="Y444" i="5"/>
  <c r="R444" i="5"/>
  <c r="Q444" i="5"/>
  <c r="F444" i="5"/>
  <c r="E444" i="5"/>
  <c r="D444" i="5"/>
  <c r="C444" i="5"/>
  <c r="AP444" i="5" s="1"/>
  <c r="B444" i="5"/>
  <c r="A444" i="5"/>
  <c r="CQ443" i="5"/>
  <c r="CP443" i="5"/>
  <c r="CO443" i="5"/>
  <c r="CN443" i="5"/>
  <c r="CM443" i="5"/>
  <c r="CL443" i="5"/>
  <c r="CK443" i="5"/>
  <c r="CJ443" i="5"/>
  <c r="CI443" i="5"/>
  <c r="CH443" i="5"/>
  <c r="CG443" i="5"/>
  <c r="CF443" i="5"/>
  <c r="CE443" i="5"/>
  <c r="CD443" i="5"/>
  <c r="CC443" i="5"/>
  <c r="CB443" i="5"/>
  <c r="CA443" i="5"/>
  <c r="BZ443" i="5"/>
  <c r="BY443" i="5"/>
  <c r="BX443" i="5"/>
  <c r="BW443" i="5"/>
  <c r="BV443" i="5"/>
  <c r="BU443" i="5"/>
  <c r="BT443" i="5"/>
  <c r="BS443" i="5"/>
  <c r="BR443" i="5"/>
  <c r="BQ443" i="5"/>
  <c r="BP443" i="5"/>
  <c r="BO443" i="5"/>
  <c r="BN443" i="5"/>
  <c r="BM443" i="5"/>
  <c r="BL443" i="5"/>
  <c r="BK443" i="5"/>
  <c r="BJ443" i="5"/>
  <c r="BI443" i="5"/>
  <c r="BH443" i="5"/>
  <c r="BG443" i="5"/>
  <c r="BF443" i="5"/>
  <c r="BE443" i="5"/>
  <c r="BD443" i="5"/>
  <c r="BC443" i="5"/>
  <c r="BB443" i="5"/>
  <c r="BA443" i="5"/>
  <c r="AZ443" i="5"/>
  <c r="AY443" i="5"/>
  <c r="AX443" i="5"/>
  <c r="AW443" i="5"/>
  <c r="AV443" i="5"/>
  <c r="AU443" i="5"/>
  <c r="AT443" i="5"/>
  <c r="AS443" i="5"/>
  <c r="AR443" i="5"/>
  <c r="AB443" i="5"/>
  <c r="AA443" i="5"/>
  <c r="Z443" i="5"/>
  <c r="Y443" i="5"/>
  <c r="R443" i="5"/>
  <c r="Q443" i="5"/>
  <c r="F443" i="5"/>
  <c r="E443" i="5"/>
  <c r="D443" i="5"/>
  <c r="C443" i="5"/>
  <c r="AP443" i="5" s="1"/>
  <c r="B443" i="5"/>
  <c r="A443" i="5"/>
  <c r="CQ442" i="5"/>
  <c r="CP442" i="5"/>
  <c r="CO442" i="5"/>
  <c r="CN442" i="5"/>
  <c r="CM442" i="5"/>
  <c r="CL442" i="5"/>
  <c r="CK442" i="5"/>
  <c r="CJ442" i="5"/>
  <c r="CI442" i="5"/>
  <c r="CH442" i="5"/>
  <c r="CG442" i="5"/>
  <c r="CF442" i="5"/>
  <c r="CE442" i="5"/>
  <c r="CD442" i="5"/>
  <c r="CC442" i="5"/>
  <c r="CB442" i="5"/>
  <c r="CA442" i="5"/>
  <c r="BZ442" i="5"/>
  <c r="BY442" i="5"/>
  <c r="BX442" i="5"/>
  <c r="BW442" i="5"/>
  <c r="BV442" i="5"/>
  <c r="BU442" i="5"/>
  <c r="BT442" i="5"/>
  <c r="BS442" i="5"/>
  <c r="BR442" i="5"/>
  <c r="BQ442" i="5"/>
  <c r="BP442" i="5"/>
  <c r="BO442" i="5"/>
  <c r="BN442" i="5"/>
  <c r="BM442" i="5"/>
  <c r="BL442" i="5"/>
  <c r="BK442" i="5"/>
  <c r="BJ442" i="5"/>
  <c r="BI442" i="5"/>
  <c r="BH442" i="5"/>
  <c r="BG442" i="5"/>
  <c r="BF442" i="5"/>
  <c r="BE442" i="5"/>
  <c r="BD442" i="5"/>
  <c r="BC442" i="5"/>
  <c r="BB442" i="5"/>
  <c r="BA442" i="5"/>
  <c r="AZ442" i="5"/>
  <c r="AY442" i="5"/>
  <c r="AX442" i="5"/>
  <c r="AW442" i="5"/>
  <c r="AV442" i="5"/>
  <c r="AU442" i="5"/>
  <c r="AT442" i="5"/>
  <c r="AS442" i="5"/>
  <c r="AR442" i="5"/>
  <c r="AB442" i="5"/>
  <c r="AA442" i="5"/>
  <c r="Z442" i="5"/>
  <c r="Y442" i="5"/>
  <c r="R442" i="5"/>
  <c r="Q442" i="5"/>
  <c r="F442" i="5"/>
  <c r="E442" i="5"/>
  <c r="D442" i="5"/>
  <c r="C442" i="5"/>
  <c r="AP442" i="5" s="1"/>
  <c r="B442" i="5"/>
  <c r="A442" i="5"/>
  <c r="CQ441" i="5"/>
  <c r="CP441" i="5"/>
  <c r="CO441" i="5"/>
  <c r="CN441" i="5"/>
  <c r="CM441" i="5"/>
  <c r="CL441" i="5"/>
  <c r="CK441" i="5"/>
  <c r="CJ441" i="5"/>
  <c r="CI441" i="5"/>
  <c r="CH441" i="5"/>
  <c r="CG441" i="5"/>
  <c r="CF441" i="5"/>
  <c r="CE441" i="5"/>
  <c r="CD441" i="5"/>
  <c r="CC441" i="5"/>
  <c r="CB441" i="5"/>
  <c r="CA441" i="5"/>
  <c r="BZ441" i="5"/>
  <c r="BY441" i="5"/>
  <c r="BX441" i="5"/>
  <c r="BW441" i="5"/>
  <c r="BV441" i="5"/>
  <c r="BU441" i="5"/>
  <c r="BT441" i="5"/>
  <c r="BS441" i="5"/>
  <c r="BR441" i="5"/>
  <c r="BQ441" i="5"/>
  <c r="BP441" i="5"/>
  <c r="BO441" i="5"/>
  <c r="BN441" i="5"/>
  <c r="BM441" i="5"/>
  <c r="BL441" i="5"/>
  <c r="BK441" i="5"/>
  <c r="BJ441" i="5"/>
  <c r="BI441" i="5"/>
  <c r="BH441" i="5"/>
  <c r="BG441" i="5"/>
  <c r="BF441" i="5"/>
  <c r="BE441" i="5"/>
  <c r="BD441" i="5"/>
  <c r="BC441" i="5"/>
  <c r="BB441" i="5"/>
  <c r="BA441" i="5"/>
  <c r="AZ441" i="5"/>
  <c r="AY441" i="5"/>
  <c r="AX441" i="5"/>
  <c r="AW441" i="5"/>
  <c r="AV441" i="5"/>
  <c r="AU441" i="5"/>
  <c r="AT441" i="5"/>
  <c r="AS441" i="5"/>
  <c r="AR441" i="5"/>
  <c r="AB441" i="5"/>
  <c r="AA441" i="5"/>
  <c r="Z441" i="5"/>
  <c r="Y441" i="5"/>
  <c r="R441" i="5"/>
  <c r="Q441" i="5"/>
  <c r="F441" i="5"/>
  <c r="E441" i="5"/>
  <c r="D441" i="5"/>
  <c r="C441" i="5"/>
  <c r="AP441" i="5" s="1"/>
  <c r="B441" i="5"/>
  <c r="A441" i="5"/>
  <c r="CQ440" i="5"/>
  <c r="CP440" i="5"/>
  <c r="CO440" i="5"/>
  <c r="CN440" i="5"/>
  <c r="CM440" i="5"/>
  <c r="CL440" i="5"/>
  <c r="CK440" i="5"/>
  <c r="CJ440" i="5"/>
  <c r="CI440" i="5"/>
  <c r="CH440" i="5"/>
  <c r="CG440" i="5"/>
  <c r="CF440" i="5"/>
  <c r="CE440" i="5"/>
  <c r="CD440" i="5"/>
  <c r="CC440" i="5"/>
  <c r="CB440" i="5"/>
  <c r="CA440" i="5"/>
  <c r="BZ440" i="5"/>
  <c r="BY440" i="5"/>
  <c r="BX440" i="5"/>
  <c r="BW440" i="5"/>
  <c r="BV440" i="5"/>
  <c r="BU440" i="5"/>
  <c r="BT440" i="5"/>
  <c r="BS440" i="5"/>
  <c r="BR440" i="5"/>
  <c r="BQ440" i="5"/>
  <c r="BP440" i="5"/>
  <c r="BO440" i="5"/>
  <c r="BN440" i="5"/>
  <c r="BM440" i="5"/>
  <c r="BL440" i="5"/>
  <c r="BK440" i="5"/>
  <c r="BJ440" i="5"/>
  <c r="BI440" i="5"/>
  <c r="BH440" i="5"/>
  <c r="BG440" i="5"/>
  <c r="BF440" i="5"/>
  <c r="BE440" i="5"/>
  <c r="BD440" i="5"/>
  <c r="BC440" i="5"/>
  <c r="BB440" i="5"/>
  <c r="BA440" i="5"/>
  <c r="AZ440" i="5"/>
  <c r="AY440" i="5"/>
  <c r="AX440" i="5"/>
  <c r="AW440" i="5"/>
  <c r="AV440" i="5"/>
  <c r="AU440" i="5"/>
  <c r="AT440" i="5"/>
  <c r="AS440" i="5"/>
  <c r="AR440" i="5"/>
  <c r="AB440" i="5"/>
  <c r="AA440" i="5"/>
  <c r="Z440" i="5"/>
  <c r="Y440" i="5"/>
  <c r="R440" i="5"/>
  <c r="Q440" i="5"/>
  <c r="F440" i="5"/>
  <c r="E440" i="5"/>
  <c r="D440" i="5"/>
  <c r="C440" i="5"/>
  <c r="AP440" i="5" s="1"/>
  <c r="B440" i="5"/>
  <c r="A440" i="5"/>
  <c r="CQ439" i="5"/>
  <c r="CP439" i="5"/>
  <c r="CO439" i="5"/>
  <c r="CN439" i="5"/>
  <c r="CM439" i="5"/>
  <c r="CL439" i="5"/>
  <c r="CK439" i="5"/>
  <c r="CJ439" i="5"/>
  <c r="CI439" i="5"/>
  <c r="CH439" i="5"/>
  <c r="CG439" i="5"/>
  <c r="CF439" i="5"/>
  <c r="CE439" i="5"/>
  <c r="CD439" i="5"/>
  <c r="CC439" i="5"/>
  <c r="CB439" i="5"/>
  <c r="CA439" i="5"/>
  <c r="BZ439" i="5"/>
  <c r="BY439" i="5"/>
  <c r="BX439" i="5"/>
  <c r="BW439" i="5"/>
  <c r="BV439" i="5"/>
  <c r="BU439" i="5"/>
  <c r="BT439" i="5"/>
  <c r="BS439" i="5"/>
  <c r="BR439" i="5"/>
  <c r="BQ439" i="5"/>
  <c r="BP439" i="5"/>
  <c r="BO439" i="5"/>
  <c r="BN439" i="5"/>
  <c r="BM439" i="5"/>
  <c r="BL439" i="5"/>
  <c r="BK439" i="5"/>
  <c r="BJ439" i="5"/>
  <c r="BI439" i="5"/>
  <c r="BH439" i="5"/>
  <c r="BG439" i="5"/>
  <c r="BF439" i="5"/>
  <c r="BE439" i="5"/>
  <c r="BD439" i="5"/>
  <c r="BC439" i="5"/>
  <c r="BB439" i="5"/>
  <c r="BA439" i="5"/>
  <c r="AZ439" i="5"/>
  <c r="AY439" i="5"/>
  <c r="AX439" i="5"/>
  <c r="AW439" i="5"/>
  <c r="AV439" i="5"/>
  <c r="AU439" i="5"/>
  <c r="AT439" i="5"/>
  <c r="AS439" i="5"/>
  <c r="AR439" i="5"/>
  <c r="AB439" i="5"/>
  <c r="AA439" i="5"/>
  <c r="Z439" i="5"/>
  <c r="Y439" i="5"/>
  <c r="R439" i="5"/>
  <c r="Q439" i="5"/>
  <c r="F439" i="5"/>
  <c r="E439" i="5"/>
  <c r="D439" i="5"/>
  <c r="C439" i="5"/>
  <c r="AP439" i="5" s="1"/>
  <c r="B439" i="5"/>
  <c r="A439" i="5"/>
  <c r="CQ438" i="5"/>
  <c r="CP438" i="5"/>
  <c r="CO438" i="5"/>
  <c r="CN438" i="5"/>
  <c r="CM438" i="5"/>
  <c r="CL438" i="5"/>
  <c r="CK438" i="5"/>
  <c r="CJ438" i="5"/>
  <c r="CI438" i="5"/>
  <c r="CH438" i="5"/>
  <c r="CG438" i="5"/>
  <c r="CF438" i="5"/>
  <c r="CE438" i="5"/>
  <c r="CD438" i="5"/>
  <c r="CC438" i="5"/>
  <c r="CB438" i="5"/>
  <c r="CA438" i="5"/>
  <c r="BZ438" i="5"/>
  <c r="BY438" i="5"/>
  <c r="BX438" i="5"/>
  <c r="BW438" i="5"/>
  <c r="BV438" i="5"/>
  <c r="BU438" i="5"/>
  <c r="BT438" i="5"/>
  <c r="BS438" i="5"/>
  <c r="BR438" i="5"/>
  <c r="BQ438" i="5"/>
  <c r="BP438" i="5"/>
  <c r="BO438" i="5"/>
  <c r="BN438" i="5"/>
  <c r="BM438" i="5"/>
  <c r="BL438" i="5"/>
  <c r="BK438" i="5"/>
  <c r="BJ438" i="5"/>
  <c r="BI438" i="5"/>
  <c r="BH438" i="5"/>
  <c r="BG438" i="5"/>
  <c r="BF438" i="5"/>
  <c r="BE438" i="5"/>
  <c r="BD438" i="5"/>
  <c r="BC438" i="5"/>
  <c r="BB438" i="5"/>
  <c r="BA438" i="5"/>
  <c r="AZ438" i="5"/>
  <c r="AY438" i="5"/>
  <c r="AX438" i="5"/>
  <c r="AW438" i="5"/>
  <c r="AV438" i="5"/>
  <c r="AU438" i="5"/>
  <c r="AT438" i="5"/>
  <c r="AS438" i="5"/>
  <c r="AR438" i="5"/>
  <c r="AB438" i="5"/>
  <c r="AA438" i="5"/>
  <c r="Z438" i="5"/>
  <c r="Y438" i="5"/>
  <c r="R438" i="5"/>
  <c r="Q438" i="5"/>
  <c r="F438" i="5"/>
  <c r="E438" i="5"/>
  <c r="D438" i="5"/>
  <c r="C438" i="5"/>
  <c r="AP438" i="5" s="1"/>
  <c r="B438" i="5"/>
  <c r="A438" i="5"/>
  <c r="CQ437" i="5"/>
  <c r="CP437" i="5"/>
  <c r="CI437" i="5"/>
  <c r="CH437" i="5"/>
  <c r="CG437" i="5"/>
  <c r="CF437" i="5"/>
  <c r="CE437" i="5"/>
  <c r="CD437" i="5"/>
  <c r="CC437" i="5"/>
  <c r="CB437" i="5"/>
  <c r="CA437" i="5"/>
  <c r="BZ437" i="5"/>
  <c r="BX437" i="5"/>
  <c r="BW437" i="5"/>
  <c r="BV437" i="5"/>
  <c r="BU437" i="5"/>
  <c r="BT437" i="5"/>
  <c r="BS437" i="5"/>
  <c r="BR437" i="5"/>
  <c r="BQ437" i="5"/>
  <c r="BP437" i="5"/>
  <c r="BO437" i="5"/>
  <c r="BN437" i="5"/>
  <c r="BM437" i="5"/>
  <c r="BL437" i="5"/>
  <c r="BK437" i="5"/>
  <c r="BJ437" i="5"/>
  <c r="BI437" i="5"/>
  <c r="BH437" i="5"/>
  <c r="BG437" i="5"/>
  <c r="BF437" i="5"/>
  <c r="BE437" i="5"/>
  <c r="BD437" i="5"/>
  <c r="BC437" i="5"/>
  <c r="BB437" i="5"/>
  <c r="BA437" i="5"/>
  <c r="AZ437" i="5"/>
  <c r="AV437" i="5"/>
  <c r="AU437" i="5"/>
  <c r="AB437" i="5"/>
  <c r="AA437" i="5"/>
  <c r="Z437" i="5"/>
  <c r="Y437" i="5"/>
  <c r="R437" i="5"/>
  <c r="Q437" i="5"/>
  <c r="F437" i="5"/>
  <c r="E437" i="5"/>
  <c r="D437" i="5"/>
  <c r="C437" i="5"/>
  <c r="AP437" i="5" s="1"/>
  <c r="B437" i="5"/>
  <c r="A437" i="5"/>
  <c r="CQ436" i="5"/>
  <c r="CP436" i="5"/>
  <c r="CO436" i="5"/>
  <c r="CN436" i="5"/>
  <c r="CM436" i="5"/>
  <c r="CL436" i="5"/>
  <c r="CK436" i="5"/>
  <c r="CJ436" i="5"/>
  <c r="CI436" i="5"/>
  <c r="CH436" i="5"/>
  <c r="CG436" i="5"/>
  <c r="CF436" i="5"/>
  <c r="CE436" i="5"/>
  <c r="CD436" i="5"/>
  <c r="CC436" i="5"/>
  <c r="CB436" i="5"/>
  <c r="CA436" i="5"/>
  <c r="BZ436" i="5"/>
  <c r="BY436" i="5"/>
  <c r="BX436" i="5"/>
  <c r="BW436" i="5"/>
  <c r="BV436" i="5"/>
  <c r="BU436" i="5"/>
  <c r="BT436" i="5"/>
  <c r="BS436" i="5"/>
  <c r="BR436" i="5"/>
  <c r="BQ436" i="5"/>
  <c r="BP436" i="5"/>
  <c r="BO436" i="5"/>
  <c r="BN436" i="5"/>
  <c r="BM436" i="5"/>
  <c r="BL436" i="5"/>
  <c r="BK436" i="5"/>
  <c r="BJ436" i="5"/>
  <c r="BI436" i="5"/>
  <c r="BH436" i="5"/>
  <c r="BG436" i="5"/>
  <c r="BF436" i="5"/>
  <c r="BE436" i="5"/>
  <c r="BD436" i="5"/>
  <c r="BC436" i="5"/>
  <c r="BB436" i="5"/>
  <c r="BA436" i="5"/>
  <c r="AZ436" i="5"/>
  <c r="AY436" i="5"/>
  <c r="AX436" i="5"/>
  <c r="AW436" i="5"/>
  <c r="AV436" i="5"/>
  <c r="AU436" i="5"/>
  <c r="AT436" i="5"/>
  <c r="AS436" i="5"/>
  <c r="AR436" i="5"/>
  <c r="AB436" i="5"/>
  <c r="AA436" i="5"/>
  <c r="Z436" i="5"/>
  <c r="Y436" i="5"/>
  <c r="R436" i="5"/>
  <c r="Q436" i="5"/>
  <c r="F436" i="5"/>
  <c r="E436" i="5"/>
  <c r="D436" i="5"/>
  <c r="C436" i="5"/>
  <c r="AP436" i="5" s="1"/>
  <c r="B436" i="5"/>
  <c r="A436" i="5"/>
  <c r="CQ435" i="5"/>
  <c r="CP435" i="5"/>
  <c r="CI435" i="5"/>
  <c r="CH435" i="5"/>
  <c r="CG435" i="5"/>
  <c r="CF435" i="5"/>
  <c r="CE435" i="5"/>
  <c r="CD435" i="5"/>
  <c r="CC435" i="5"/>
  <c r="CB435" i="5"/>
  <c r="BZ435" i="5"/>
  <c r="BX435" i="5"/>
  <c r="BW435" i="5"/>
  <c r="BV435" i="5"/>
  <c r="BU435" i="5"/>
  <c r="BS435" i="5"/>
  <c r="BR435" i="5"/>
  <c r="BQ435" i="5"/>
  <c r="BO435" i="5"/>
  <c r="BN435" i="5"/>
  <c r="BM435" i="5"/>
  <c r="BL435" i="5"/>
  <c r="BK435" i="5"/>
  <c r="BJ435" i="5"/>
  <c r="BI435" i="5"/>
  <c r="BH435" i="5"/>
  <c r="BG435" i="5"/>
  <c r="BF435" i="5"/>
  <c r="BE435" i="5"/>
  <c r="BD435" i="5"/>
  <c r="BC435" i="5"/>
  <c r="BB435" i="5"/>
  <c r="BA435" i="5"/>
  <c r="AZ435" i="5"/>
  <c r="AW435" i="5"/>
  <c r="AV435" i="5"/>
  <c r="AU435" i="5"/>
  <c r="AB435" i="5"/>
  <c r="AA435" i="5"/>
  <c r="Z435" i="5"/>
  <c r="Y435" i="5"/>
  <c r="R435" i="5"/>
  <c r="Q435" i="5"/>
  <c r="F435" i="5"/>
  <c r="E435" i="5"/>
  <c r="D435" i="5"/>
  <c r="C435" i="5"/>
  <c r="AP435" i="5" s="1"/>
  <c r="B435" i="5"/>
  <c r="A435" i="5"/>
  <c r="CQ434" i="5"/>
  <c r="CP434" i="5"/>
  <c r="CO434" i="5"/>
  <c r="CN434" i="5"/>
  <c r="CM434" i="5"/>
  <c r="CL434" i="5"/>
  <c r="CK434" i="5"/>
  <c r="CJ434" i="5"/>
  <c r="CI434" i="5"/>
  <c r="CH434" i="5"/>
  <c r="CG434" i="5"/>
  <c r="CF434" i="5"/>
  <c r="CE434" i="5"/>
  <c r="CD434" i="5"/>
  <c r="CC434" i="5"/>
  <c r="CB434" i="5"/>
  <c r="CA434" i="5"/>
  <c r="BZ434" i="5"/>
  <c r="BY434" i="5"/>
  <c r="BX434" i="5"/>
  <c r="BW434" i="5"/>
  <c r="BV434" i="5"/>
  <c r="BU434" i="5"/>
  <c r="BT434" i="5"/>
  <c r="BS434" i="5"/>
  <c r="BR434" i="5"/>
  <c r="BQ434" i="5"/>
  <c r="BP434" i="5"/>
  <c r="BO434" i="5"/>
  <c r="BN434" i="5"/>
  <c r="BM434" i="5"/>
  <c r="BL434" i="5"/>
  <c r="BK434" i="5"/>
  <c r="BJ434" i="5"/>
  <c r="BI434" i="5"/>
  <c r="BH434" i="5"/>
  <c r="BG434" i="5"/>
  <c r="BF434" i="5"/>
  <c r="BE434" i="5"/>
  <c r="BD434" i="5"/>
  <c r="BC434" i="5"/>
  <c r="BB434" i="5"/>
  <c r="BA434" i="5"/>
  <c r="AZ434" i="5"/>
  <c r="AY434" i="5"/>
  <c r="AX434" i="5"/>
  <c r="AW434" i="5"/>
  <c r="AV434" i="5"/>
  <c r="AU434" i="5"/>
  <c r="AT434" i="5"/>
  <c r="AS434" i="5"/>
  <c r="AR434" i="5"/>
  <c r="AB434" i="5"/>
  <c r="AA434" i="5"/>
  <c r="Z434" i="5"/>
  <c r="Y434" i="5"/>
  <c r="R434" i="5"/>
  <c r="Q434" i="5"/>
  <c r="F434" i="5"/>
  <c r="E434" i="5"/>
  <c r="D434" i="5"/>
  <c r="C434" i="5"/>
  <c r="AP434" i="5" s="1"/>
  <c r="B434" i="5"/>
  <c r="A434" i="5"/>
  <c r="CQ433" i="5"/>
  <c r="CP433" i="5"/>
  <c r="CO433" i="5"/>
  <c r="CN433" i="5"/>
  <c r="CM433" i="5"/>
  <c r="CL433" i="5"/>
  <c r="CK433" i="5"/>
  <c r="CJ433" i="5"/>
  <c r="CI433" i="5"/>
  <c r="CH433" i="5"/>
  <c r="CG433" i="5"/>
  <c r="CF433" i="5"/>
  <c r="CE433" i="5"/>
  <c r="CD433" i="5"/>
  <c r="CC433" i="5"/>
  <c r="CB433" i="5"/>
  <c r="CA433" i="5"/>
  <c r="BZ433" i="5"/>
  <c r="BY433" i="5"/>
  <c r="BX433" i="5"/>
  <c r="BW433" i="5"/>
  <c r="BV433" i="5"/>
  <c r="BU433" i="5"/>
  <c r="BT433" i="5"/>
  <c r="BS433" i="5"/>
  <c r="BR433" i="5"/>
  <c r="BQ433" i="5"/>
  <c r="BP433" i="5"/>
  <c r="BO433" i="5"/>
  <c r="BN433" i="5"/>
  <c r="BM433" i="5"/>
  <c r="BL433" i="5"/>
  <c r="BK433" i="5"/>
  <c r="BJ433" i="5"/>
  <c r="BI433" i="5"/>
  <c r="BH433" i="5"/>
  <c r="BG433" i="5"/>
  <c r="BF433" i="5"/>
  <c r="BE433" i="5"/>
  <c r="BD433" i="5"/>
  <c r="BC433" i="5"/>
  <c r="BB433" i="5"/>
  <c r="BA433" i="5"/>
  <c r="AZ433" i="5"/>
  <c r="AY433" i="5"/>
  <c r="AX433" i="5"/>
  <c r="AW433" i="5"/>
  <c r="AV433" i="5"/>
  <c r="AU433" i="5"/>
  <c r="AT433" i="5"/>
  <c r="AS433" i="5"/>
  <c r="AR433" i="5"/>
  <c r="AB433" i="5"/>
  <c r="AA433" i="5"/>
  <c r="Z433" i="5"/>
  <c r="Y433" i="5"/>
  <c r="R433" i="5"/>
  <c r="Q433" i="5"/>
  <c r="F433" i="5"/>
  <c r="E433" i="5"/>
  <c r="D433" i="5"/>
  <c r="C433" i="5"/>
  <c r="AP433" i="5" s="1"/>
  <c r="B433" i="5"/>
  <c r="A433" i="5"/>
  <c r="CQ432" i="5"/>
  <c r="CP432" i="5"/>
  <c r="CO432" i="5"/>
  <c r="CN432" i="5"/>
  <c r="CM432" i="5"/>
  <c r="CL432" i="5"/>
  <c r="CK432" i="5"/>
  <c r="CJ432" i="5"/>
  <c r="CI432" i="5"/>
  <c r="CH432" i="5"/>
  <c r="CG432" i="5"/>
  <c r="CF432" i="5"/>
  <c r="CE432" i="5"/>
  <c r="CD432" i="5"/>
  <c r="CC432" i="5"/>
  <c r="CB432" i="5"/>
  <c r="CA432" i="5"/>
  <c r="BZ432" i="5"/>
  <c r="BY432" i="5"/>
  <c r="BX432" i="5"/>
  <c r="BW432" i="5"/>
  <c r="BV432" i="5"/>
  <c r="BU432" i="5"/>
  <c r="BT432" i="5"/>
  <c r="BS432" i="5"/>
  <c r="BR432" i="5"/>
  <c r="BQ432" i="5"/>
  <c r="BP432" i="5"/>
  <c r="BO432" i="5"/>
  <c r="BN432" i="5"/>
  <c r="BM432" i="5"/>
  <c r="BL432" i="5"/>
  <c r="BK432" i="5"/>
  <c r="BJ432" i="5"/>
  <c r="BI432" i="5"/>
  <c r="BH432" i="5"/>
  <c r="BG432" i="5"/>
  <c r="BF432" i="5"/>
  <c r="BE432" i="5"/>
  <c r="BD432" i="5"/>
  <c r="BC432" i="5"/>
  <c r="BB432" i="5"/>
  <c r="BA432" i="5"/>
  <c r="AZ432" i="5"/>
  <c r="AY432" i="5"/>
  <c r="AX432" i="5"/>
  <c r="AW432" i="5"/>
  <c r="AV432" i="5"/>
  <c r="AU432" i="5"/>
  <c r="AT432" i="5"/>
  <c r="AS432" i="5"/>
  <c r="AR432" i="5"/>
  <c r="AB432" i="5"/>
  <c r="AA432" i="5"/>
  <c r="Z432" i="5"/>
  <c r="Y432" i="5"/>
  <c r="R432" i="5"/>
  <c r="Q432" i="5"/>
  <c r="F432" i="5"/>
  <c r="E432" i="5"/>
  <c r="D432" i="5"/>
  <c r="C432" i="5"/>
  <c r="AP432" i="5" s="1"/>
  <c r="B432" i="5"/>
  <c r="A432" i="5"/>
  <c r="CQ431" i="5"/>
  <c r="CP431" i="5"/>
  <c r="CO431" i="5"/>
  <c r="CN431" i="5"/>
  <c r="CM431" i="5"/>
  <c r="CL431" i="5"/>
  <c r="CK431" i="5"/>
  <c r="CJ431" i="5"/>
  <c r="CI431" i="5"/>
  <c r="CH431" i="5"/>
  <c r="CG431" i="5"/>
  <c r="CF431" i="5"/>
  <c r="CE431" i="5"/>
  <c r="CD431" i="5"/>
  <c r="CC431" i="5"/>
  <c r="CB431" i="5"/>
  <c r="CA431" i="5"/>
  <c r="BZ431" i="5"/>
  <c r="BY431" i="5"/>
  <c r="BX431" i="5"/>
  <c r="BW431" i="5"/>
  <c r="BV431" i="5"/>
  <c r="BU431" i="5"/>
  <c r="BT431" i="5"/>
  <c r="BS431" i="5"/>
  <c r="BR431" i="5"/>
  <c r="BQ431" i="5"/>
  <c r="BP431" i="5"/>
  <c r="BO431" i="5"/>
  <c r="BN431" i="5"/>
  <c r="BM431" i="5"/>
  <c r="BL431" i="5"/>
  <c r="BK431" i="5"/>
  <c r="BJ431" i="5"/>
  <c r="BI431" i="5"/>
  <c r="BH431" i="5"/>
  <c r="BG431" i="5"/>
  <c r="BF431" i="5"/>
  <c r="BE431" i="5"/>
  <c r="BD431" i="5"/>
  <c r="BC431" i="5"/>
  <c r="BB431" i="5"/>
  <c r="BA431" i="5"/>
  <c r="AZ431" i="5"/>
  <c r="AY431" i="5"/>
  <c r="AX431" i="5"/>
  <c r="AW431" i="5"/>
  <c r="AV431" i="5"/>
  <c r="AU431" i="5"/>
  <c r="AT431" i="5"/>
  <c r="AS431" i="5"/>
  <c r="AR431" i="5"/>
  <c r="AB431" i="5"/>
  <c r="AA431" i="5"/>
  <c r="Z431" i="5"/>
  <c r="Y431" i="5"/>
  <c r="R431" i="5"/>
  <c r="Q431" i="5"/>
  <c r="F431" i="5"/>
  <c r="E431" i="5"/>
  <c r="D431" i="5"/>
  <c r="C431" i="5"/>
  <c r="AP431" i="5" s="1"/>
  <c r="B431" i="5"/>
  <c r="A431" i="5"/>
  <c r="CQ430" i="5"/>
  <c r="CP430" i="5"/>
  <c r="CO430" i="5"/>
  <c r="CN430" i="5"/>
  <c r="CM430" i="5"/>
  <c r="CL430" i="5"/>
  <c r="CK430" i="5"/>
  <c r="CJ430" i="5"/>
  <c r="CI430" i="5"/>
  <c r="CH430" i="5"/>
  <c r="CG430" i="5"/>
  <c r="CF430" i="5"/>
  <c r="CE430" i="5"/>
  <c r="CD430" i="5"/>
  <c r="CC430" i="5"/>
  <c r="CB430" i="5"/>
  <c r="CA430" i="5"/>
  <c r="BZ430" i="5"/>
  <c r="BY430" i="5"/>
  <c r="BX430" i="5"/>
  <c r="BW430" i="5"/>
  <c r="BV430" i="5"/>
  <c r="BU430" i="5"/>
  <c r="BT430" i="5"/>
  <c r="BS430" i="5"/>
  <c r="BR430" i="5"/>
  <c r="BQ430" i="5"/>
  <c r="BP430" i="5"/>
  <c r="BO430" i="5"/>
  <c r="BN430" i="5"/>
  <c r="BM430" i="5"/>
  <c r="BL430" i="5"/>
  <c r="BK430" i="5"/>
  <c r="BJ430" i="5"/>
  <c r="BI430" i="5"/>
  <c r="BH430" i="5"/>
  <c r="BG430" i="5"/>
  <c r="BF430" i="5"/>
  <c r="BE430" i="5"/>
  <c r="BD430" i="5"/>
  <c r="BC430" i="5"/>
  <c r="BB430" i="5"/>
  <c r="BA430" i="5"/>
  <c r="AZ430" i="5"/>
  <c r="AY430" i="5"/>
  <c r="AX430" i="5"/>
  <c r="AW430" i="5"/>
  <c r="AV430" i="5"/>
  <c r="AU430" i="5"/>
  <c r="AT430" i="5"/>
  <c r="AS430" i="5"/>
  <c r="AR430" i="5"/>
  <c r="AB430" i="5"/>
  <c r="AA430" i="5"/>
  <c r="Z430" i="5"/>
  <c r="Y430" i="5"/>
  <c r="R430" i="5"/>
  <c r="Q430" i="5"/>
  <c r="F430" i="5"/>
  <c r="E430" i="5"/>
  <c r="D430" i="5"/>
  <c r="C430" i="5"/>
  <c r="AP430" i="5" s="1"/>
  <c r="B430" i="5"/>
  <c r="A430" i="5"/>
  <c r="CQ429" i="5"/>
  <c r="CP429" i="5"/>
  <c r="CO429" i="5"/>
  <c r="CN429" i="5"/>
  <c r="CM429" i="5"/>
  <c r="CL429" i="5"/>
  <c r="CK429" i="5"/>
  <c r="CJ429" i="5"/>
  <c r="CI429" i="5"/>
  <c r="CH429" i="5"/>
  <c r="CG429" i="5"/>
  <c r="CF429" i="5"/>
  <c r="CE429" i="5"/>
  <c r="CD429" i="5"/>
  <c r="CC429" i="5"/>
  <c r="CB429" i="5"/>
  <c r="CA429" i="5"/>
  <c r="BZ429" i="5"/>
  <c r="BY429" i="5"/>
  <c r="BX429" i="5"/>
  <c r="BW429" i="5"/>
  <c r="BV429" i="5"/>
  <c r="BU429" i="5"/>
  <c r="BT429" i="5"/>
  <c r="BS429" i="5"/>
  <c r="BR429" i="5"/>
  <c r="BQ429" i="5"/>
  <c r="BP429" i="5"/>
  <c r="BO429" i="5"/>
  <c r="BN429" i="5"/>
  <c r="BM429" i="5"/>
  <c r="BL429" i="5"/>
  <c r="BK429" i="5"/>
  <c r="BJ429" i="5"/>
  <c r="BI429" i="5"/>
  <c r="BH429" i="5"/>
  <c r="BG429" i="5"/>
  <c r="BF429" i="5"/>
  <c r="BE429" i="5"/>
  <c r="BD429" i="5"/>
  <c r="BC429" i="5"/>
  <c r="BB429" i="5"/>
  <c r="BA429" i="5"/>
  <c r="AZ429" i="5"/>
  <c r="AY429" i="5"/>
  <c r="AX429" i="5"/>
  <c r="AW429" i="5"/>
  <c r="AV429" i="5"/>
  <c r="AU429" i="5"/>
  <c r="AT429" i="5"/>
  <c r="AS429" i="5"/>
  <c r="AR429" i="5"/>
  <c r="AB429" i="5"/>
  <c r="AA429" i="5"/>
  <c r="Z429" i="5"/>
  <c r="Y429" i="5"/>
  <c r="R429" i="5"/>
  <c r="Q429" i="5"/>
  <c r="F429" i="5"/>
  <c r="E429" i="5"/>
  <c r="D429" i="5"/>
  <c r="C429" i="5"/>
  <c r="AP429" i="5" s="1"/>
  <c r="B429" i="5"/>
  <c r="A429" i="5"/>
  <c r="CQ428" i="5"/>
  <c r="CP428" i="5"/>
  <c r="CO428" i="5"/>
  <c r="CN428" i="5"/>
  <c r="CM428" i="5"/>
  <c r="CL428" i="5"/>
  <c r="CK428" i="5"/>
  <c r="CJ428" i="5"/>
  <c r="CI428" i="5"/>
  <c r="CH428" i="5"/>
  <c r="CG428" i="5"/>
  <c r="CF428" i="5"/>
  <c r="CE428" i="5"/>
  <c r="CD428" i="5"/>
  <c r="CC428" i="5"/>
  <c r="CB428" i="5"/>
  <c r="CA428" i="5"/>
  <c r="BZ428" i="5"/>
  <c r="BY428" i="5"/>
  <c r="BX428" i="5"/>
  <c r="BW428" i="5"/>
  <c r="BV428" i="5"/>
  <c r="BU428" i="5"/>
  <c r="BT428" i="5"/>
  <c r="BS428" i="5"/>
  <c r="BR428" i="5"/>
  <c r="BQ428" i="5"/>
  <c r="BP428" i="5"/>
  <c r="BO428" i="5"/>
  <c r="BN428" i="5"/>
  <c r="BM428" i="5"/>
  <c r="BL428" i="5"/>
  <c r="BK428" i="5"/>
  <c r="BJ428" i="5"/>
  <c r="BI428" i="5"/>
  <c r="BH428" i="5"/>
  <c r="BG428" i="5"/>
  <c r="BF428" i="5"/>
  <c r="BE428" i="5"/>
  <c r="BD428" i="5"/>
  <c r="BC428" i="5"/>
  <c r="BB428" i="5"/>
  <c r="BA428" i="5"/>
  <c r="AZ428" i="5"/>
  <c r="AY428" i="5"/>
  <c r="AX428" i="5"/>
  <c r="AW428" i="5"/>
  <c r="AV428" i="5"/>
  <c r="AU428" i="5"/>
  <c r="AT428" i="5"/>
  <c r="AS428" i="5"/>
  <c r="AR428" i="5"/>
  <c r="AB428" i="5"/>
  <c r="AA428" i="5"/>
  <c r="Z428" i="5"/>
  <c r="Y428" i="5"/>
  <c r="R428" i="5"/>
  <c r="Q428" i="5"/>
  <c r="F428" i="5"/>
  <c r="E428" i="5"/>
  <c r="D428" i="5"/>
  <c r="C428" i="5"/>
  <c r="AP428" i="5" s="1"/>
  <c r="B428" i="5"/>
  <c r="A428" i="5"/>
  <c r="CQ427" i="5"/>
  <c r="CP427" i="5"/>
  <c r="CO427" i="5"/>
  <c r="CN427" i="5"/>
  <c r="CM427" i="5"/>
  <c r="CL427" i="5"/>
  <c r="CK427" i="5"/>
  <c r="CJ427" i="5"/>
  <c r="CI427" i="5"/>
  <c r="CH427" i="5"/>
  <c r="CG427" i="5"/>
  <c r="CF427" i="5"/>
  <c r="CE427" i="5"/>
  <c r="CD427" i="5"/>
  <c r="CC427" i="5"/>
  <c r="CB427" i="5"/>
  <c r="CA427" i="5"/>
  <c r="BZ427" i="5"/>
  <c r="BY427" i="5"/>
  <c r="BX427" i="5"/>
  <c r="BW427" i="5"/>
  <c r="BV427" i="5"/>
  <c r="BU427" i="5"/>
  <c r="BT427" i="5"/>
  <c r="BS427" i="5"/>
  <c r="BR427" i="5"/>
  <c r="BQ427" i="5"/>
  <c r="BP427" i="5"/>
  <c r="BO427" i="5"/>
  <c r="BN427" i="5"/>
  <c r="BM427" i="5"/>
  <c r="BL427" i="5"/>
  <c r="BK427" i="5"/>
  <c r="BJ427" i="5"/>
  <c r="BI427" i="5"/>
  <c r="BH427" i="5"/>
  <c r="BG427" i="5"/>
  <c r="BF427" i="5"/>
  <c r="BE427" i="5"/>
  <c r="BD427" i="5"/>
  <c r="BC427" i="5"/>
  <c r="BB427" i="5"/>
  <c r="BA427" i="5"/>
  <c r="AZ427" i="5"/>
  <c r="AY427" i="5"/>
  <c r="AX427" i="5"/>
  <c r="AW427" i="5"/>
  <c r="AV427" i="5"/>
  <c r="AU427" i="5"/>
  <c r="AT427" i="5"/>
  <c r="AS427" i="5"/>
  <c r="AR427" i="5"/>
  <c r="AB427" i="5"/>
  <c r="AA427" i="5"/>
  <c r="Z427" i="5"/>
  <c r="Y427" i="5"/>
  <c r="R427" i="5"/>
  <c r="Q427" i="5"/>
  <c r="F427" i="5"/>
  <c r="E427" i="5"/>
  <c r="D427" i="5"/>
  <c r="C427" i="5"/>
  <c r="AP427" i="5" s="1"/>
  <c r="B427" i="5"/>
  <c r="A427" i="5"/>
  <c r="CQ426" i="5"/>
  <c r="CP426" i="5"/>
  <c r="CI426" i="5"/>
  <c r="CH426" i="5"/>
  <c r="CG426" i="5"/>
  <c r="CF426" i="5"/>
  <c r="CE426" i="5"/>
  <c r="CD426" i="5"/>
  <c r="CC426" i="5"/>
  <c r="CB426" i="5"/>
  <c r="CA426" i="5"/>
  <c r="BZ426" i="5"/>
  <c r="BX426" i="5"/>
  <c r="BW426" i="5"/>
  <c r="BV426" i="5"/>
  <c r="BU426" i="5"/>
  <c r="BT426" i="5"/>
  <c r="BS426" i="5"/>
  <c r="BR426" i="5"/>
  <c r="BQ426" i="5"/>
  <c r="BO426" i="5"/>
  <c r="BN426" i="5"/>
  <c r="BM426" i="5"/>
  <c r="BL426" i="5"/>
  <c r="BK426" i="5"/>
  <c r="BJ426" i="5"/>
  <c r="BI426" i="5"/>
  <c r="BH426" i="5"/>
  <c r="BG426" i="5"/>
  <c r="BF426" i="5"/>
  <c r="BE426" i="5"/>
  <c r="BD426" i="5"/>
  <c r="BC426" i="5"/>
  <c r="BB426" i="5"/>
  <c r="BA426" i="5"/>
  <c r="AZ426" i="5"/>
  <c r="AV426" i="5"/>
  <c r="AU426" i="5"/>
  <c r="AB426" i="5"/>
  <c r="AA426" i="5"/>
  <c r="Z426" i="5"/>
  <c r="Y426" i="5"/>
  <c r="R426" i="5"/>
  <c r="Q426" i="5"/>
  <c r="F426" i="5"/>
  <c r="E426" i="5"/>
  <c r="D426" i="5"/>
  <c r="C426" i="5"/>
  <c r="AP426" i="5" s="1"/>
  <c r="B426" i="5"/>
  <c r="A426" i="5"/>
  <c r="CQ425" i="5"/>
  <c r="CP425" i="5"/>
  <c r="CO425" i="5"/>
  <c r="CN425" i="5"/>
  <c r="CM425" i="5"/>
  <c r="CL425" i="5"/>
  <c r="CK425" i="5"/>
  <c r="CJ425" i="5"/>
  <c r="CI425" i="5"/>
  <c r="CH425" i="5"/>
  <c r="CG425" i="5"/>
  <c r="CF425" i="5"/>
  <c r="CE425" i="5"/>
  <c r="CD425" i="5"/>
  <c r="CC425" i="5"/>
  <c r="CB425" i="5"/>
  <c r="CA425" i="5"/>
  <c r="BZ425" i="5"/>
  <c r="BY425" i="5"/>
  <c r="BX425" i="5"/>
  <c r="BW425" i="5"/>
  <c r="BV425" i="5"/>
  <c r="BU425" i="5"/>
  <c r="BT425" i="5"/>
  <c r="BS425" i="5"/>
  <c r="BR425" i="5"/>
  <c r="BQ425" i="5"/>
  <c r="BP425" i="5"/>
  <c r="BO425" i="5"/>
  <c r="BN425" i="5"/>
  <c r="BM425" i="5"/>
  <c r="BL425" i="5"/>
  <c r="BK425" i="5"/>
  <c r="BJ425" i="5"/>
  <c r="BI425" i="5"/>
  <c r="BH425" i="5"/>
  <c r="BG425" i="5"/>
  <c r="BF425" i="5"/>
  <c r="BE425" i="5"/>
  <c r="BD425" i="5"/>
  <c r="BC425" i="5"/>
  <c r="BB425" i="5"/>
  <c r="BA425" i="5"/>
  <c r="AZ425" i="5"/>
  <c r="AY425" i="5"/>
  <c r="AX425" i="5"/>
  <c r="AW425" i="5"/>
  <c r="AV425" i="5"/>
  <c r="AU425" i="5"/>
  <c r="AT425" i="5"/>
  <c r="AS425" i="5"/>
  <c r="AR425" i="5"/>
  <c r="AB425" i="5"/>
  <c r="AA425" i="5"/>
  <c r="Z425" i="5"/>
  <c r="Y425" i="5"/>
  <c r="R425" i="5"/>
  <c r="Q425" i="5"/>
  <c r="F425" i="5"/>
  <c r="E425" i="5"/>
  <c r="D425" i="5"/>
  <c r="C425" i="5"/>
  <c r="AP425" i="5" s="1"/>
  <c r="B425" i="5"/>
  <c r="A425" i="5"/>
  <c r="CQ424" i="5"/>
  <c r="CP424" i="5"/>
  <c r="CO424" i="5"/>
  <c r="CN424" i="5"/>
  <c r="CM424" i="5"/>
  <c r="CL424" i="5"/>
  <c r="CK424" i="5"/>
  <c r="CJ424" i="5"/>
  <c r="CI424" i="5"/>
  <c r="CH424" i="5"/>
  <c r="CG424" i="5"/>
  <c r="CF424" i="5"/>
  <c r="CE424" i="5"/>
  <c r="CD424" i="5"/>
  <c r="CC424" i="5"/>
  <c r="CB424" i="5"/>
  <c r="CA424" i="5"/>
  <c r="BZ424" i="5"/>
  <c r="BY424" i="5"/>
  <c r="BX424" i="5"/>
  <c r="BW424" i="5"/>
  <c r="BV424" i="5"/>
  <c r="BU424" i="5"/>
  <c r="BT424" i="5"/>
  <c r="BS424" i="5"/>
  <c r="BR424" i="5"/>
  <c r="BQ424" i="5"/>
  <c r="BP424" i="5"/>
  <c r="BO424" i="5"/>
  <c r="BN424" i="5"/>
  <c r="BM424" i="5"/>
  <c r="BL424" i="5"/>
  <c r="BK424" i="5"/>
  <c r="BJ424" i="5"/>
  <c r="BI424" i="5"/>
  <c r="BH424" i="5"/>
  <c r="BG424" i="5"/>
  <c r="BF424" i="5"/>
  <c r="BE424" i="5"/>
  <c r="BD424" i="5"/>
  <c r="BC424" i="5"/>
  <c r="BB424" i="5"/>
  <c r="BA424" i="5"/>
  <c r="AZ424" i="5"/>
  <c r="AY424" i="5"/>
  <c r="AX424" i="5"/>
  <c r="AW424" i="5"/>
  <c r="AV424" i="5"/>
  <c r="AU424" i="5"/>
  <c r="AT424" i="5"/>
  <c r="AS424" i="5"/>
  <c r="AR424" i="5"/>
  <c r="AB424" i="5"/>
  <c r="AA424" i="5"/>
  <c r="Z424" i="5"/>
  <c r="Y424" i="5"/>
  <c r="R424" i="5"/>
  <c r="Q424" i="5"/>
  <c r="F424" i="5"/>
  <c r="E424" i="5"/>
  <c r="D424" i="5"/>
  <c r="C424" i="5"/>
  <c r="AP424" i="5" s="1"/>
  <c r="B424" i="5"/>
  <c r="A424" i="5"/>
  <c r="CQ423" i="5"/>
  <c r="CP423" i="5"/>
  <c r="CO423" i="5"/>
  <c r="CN423" i="5"/>
  <c r="CM423" i="5"/>
  <c r="CL423" i="5"/>
  <c r="CK423" i="5"/>
  <c r="CJ423" i="5"/>
  <c r="CI423" i="5"/>
  <c r="CH423" i="5"/>
  <c r="CG423" i="5"/>
  <c r="CF423" i="5"/>
  <c r="CE423" i="5"/>
  <c r="CD423" i="5"/>
  <c r="CC423" i="5"/>
  <c r="CB423" i="5"/>
  <c r="CA423" i="5"/>
  <c r="BZ423" i="5"/>
  <c r="BY423" i="5"/>
  <c r="BX423" i="5"/>
  <c r="BW423" i="5"/>
  <c r="BV423" i="5"/>
  <c r="BU423" i="5"/>
  <c r="BT423" i="5"/>
  <c r="BS423" i="5"/>
  <c r="BR423" i="5"/>
  <c r="BQ423" i="5"/>
  <c r="BP423" i="5"/>
  <c r="BO423" i="5"/>
  <c r="BN423" i="5"/>
  <c r="BM423" i="5"/>
  <c r="BL423" i="5"/>
  <c r="BK423" i="5"/>
  <c r="BJ423" i="5"/>
  <c r="BI423" i="5"/>
  <c r="BH423" i="5"/>
  <c r="BG423" i="5"/>
  <c r="BF423" i="5"/>
  <c r="BE423" i="5"/>
  <c r="BD423" i="5"/>
  <c r="BC423" i="5"/>
  <c r="BB423" i="5"/>
  <c r="BA423" i="5"/>
  <c r="AZ423" i="5"/>
  <c r="AY423" i="5"/>
  <c r="AX423" i="5"/>
  <c r="AW423" i="5"/>
  <c r="AV423" i="5"/>
  <c r="AU423" i="5"/>
  <c r="AT423" i="5"/>
  <c r="AS423" i="5"/>
  <c r="AR423" i="5"/>
  <c r="AB423" i="5"/>
  <c r="AA423" i="5"/>
  <c r="Z423" i="5"/>
  <c r="Y423" i="5"/>
  <c r="R423" i="5"/>
  <c r="Q423" i="5"/>
  <c r="F423" i="5"/>
  <c r="E423" i="5"/>
  <c r="D423" i="5"/>
  <c r="C423" i="5"/>
  <c r="AP423" i="5" s="1"/>
  <c r="B423" i="5"/>
  <c r="A423" i="5"/>
  <c r="CQ422" i="5"/>
  <c r="CP422" i="5"/>
  <c r="CO422" i="5"/>
  <c r="CN422" i="5"/>
  <c r="CM422" i="5"/>
  <c r="CL422" i="5"/>
  <c r="CK422" i="5"/>
  <c r="CJ422" i="5"/>
  <c r="CI422" i="5"/>
  <c r="CH422" i="5"/>
  <c r="CG422" i="5"/>
  <c r="CF422" i="5"/>
  <c r="CE422" i="5"/>
  <c r="CD422" i="5"/>
  <c r="CC422" i="5"/>
  <c r="CB422" i="5"/>
  <c r="CA422" i="5"/>
  <c r="BZ422" i="5"/>
  <c r="BY422" i="5"/>
  <c r="BX422" i="5"/>
  <c r="BW422" i="5"/>
  <c r="BV422" i="5"/>
  <c r="BU422" i="5"/>
  <c r="BT422" i="5"/>
  <c r="BS422" i="5"/>
  <c r="BR422" i="5"/>
  <c r="BQ422" i="5"/>
  <c r="BP422" i="5"/>
  <c r="BO422" i="5"/>
  <c r="BN422" i="5"/>
  <c r="BM422" i="5"/>
  <c r="BL422" i="5"/>
  <c r="BK422" i="5"/>
  <c r="BJ422" i="5"/>
  <c r="BI422" i="5"/>
  <c r="BH422" i="5"/>
  <c r="BG422" i="5"/>
  <c r="BF422" i="5"/>
  <c r="BE422" i="5"/>
  <c r="BD422" i="5"/>
  <c r="BC422" i="5"/>
  <c r="BB422" i="5"/>
  <c r="BA422" i="5"/>
  <c r="AZ422" i="5"/>
  <c r="AY422" i="5"/>
  <c r="AX422" i="5"/>
  <c r="AW422" i="5"/>
  <c r="AV422" i="5"/>
  <c r="AU422" i="5"/>
  <c r="AT422" i="5"/>
  <c r="AS422" i="5"/>
  <c r="AR422" i="5"/>
  <c r="AB422" i="5"/>
  <c r="AA422" i="5"/>
  <c r="Z422" i="5"/>
  <c r="Y422" i="5"/>
  <c r="R422" i="5"/>
  <c r="Q422" i="5"/>
  <c r="F422" i="5"/>
  <c r="E422" i="5"/>
  <c r="D422" i="5"/>
  <c r="C422" i="5"/>
  <c r="AP422" i="5" s="1"/>
  <c r="B422" i="5"/>
  <c r="A422" i="5"/>
  <c r="CQ421" i="5"/>
  <c r="CP421" i="5"/>
  <c r="CO421" i="5"/>
  <c r="CN421" i="5"/>
  <c r="CM421" i="5"/>
  <c r="CL421" i="5"/>
  <c r="CK421" i="5"/>
  <c r="CJ421" i="5"/>
  <c r="CI421" i="5"/>
  <c r="CH421" i="5"/>
  <c r="CG421" i="5"/>
  <c r="CF421" i="5"/>
  <c r="CE421" i="5"/>
  <c r="CD421" i="5"/>
  <c r="CC421" i="5"/>
  <c r="CB421" i="5"/>
  <c r="CA421" i="5"/>
  <c r="BZ421" i="5"/>
  <c r="BY421" i="5"/>
  <c r="BX421" i="5"/>
  <c r="BW421" i="5"/>
  <c r="BV421" i="5"/>
  <c r="BU421" i="5"/>
  <c r="BT421" i="5"/>
  <c r="BS421" i="5"/>
  <c r="BR421" i="5"/>
  <c r="BQ421" i="5"/>
  <c r="BP421" i="5"/>
  <c r="BO421" i="5"/>
  <c r="BN421" i="5"/>
  <c r="BM421" i="5"/>
  <c r="BL421" i="5"/>
  <c r="BK421" i="5"/>
  <c r="BJ421" i="5"/>
  <c r="BI421" i="5"/>
  <c r="BH421" i="5"/>
  <c r="BG421" i="5"/>
  <c r="BF421" i="5"/>
  <c r="BE421" i="5"/>
  <c r="BD421" i="5"/>
  <c r="BC421" i="5"/>
  <c r="BB421" i="5"/>
  <c r="BA421" i="5"/>
  <c r="AZ421" i="5"/>
  <c r="AY421" i="5"/>
  <c r="AX421" i="5"/>
  <c r="AW421" i="5"/>
  <c r="AV421" i="5"/>
  <c r="AU421" i="5"/>
  <c r="AT421" i="5"/>
  <c r="AS421" i="5"/>
  <c r="AR421" i="5"/>
  <c r="AB421" i="5"/>
  <c r="AA421" i="5"/>
  <c r="Z421" i="5"/>
  <c r="Y421" i="5"/>
  <c r="R421" i="5"/>
  <c r="Q421" i="5"/>
  <c r="F421" i="5"/>
  <c r="E421" i="5"/>
  <c r="D421" i="5"/>
  <c r="C421" i="5"/>
  <c r="AP421" i="5" s="1"/>
  <c r="B421" i="5"/>
  <c r="A421" i="5"/>
  <c r="CQ420" i="5"/>
  <c r="CP420" i="5"/>
  <c r="CO420" i="5"/>
  <c r="CN420" i="5"/>
  <c r="CM420" i="5"/>
  <c r="CL420" i="5"/>
  <c r="CK420" i="5"/>
  <c r="CJ420" i="5"/>
  <c r="CI420" i="5"/>
  <c r="CH420" i="5"/>
  <c r="CG420" i="5"/>
  <c r="CF420" i="5"/>
  <c r="CE420" i="5"/>
  <c r="CD420" i="5"/>
  <c r="CC420" i="5"/>
  <c r="CB420" i="5"/>
  <c r="CA420" i="5"/>
  <c r="BZ420" i="5"/>
  <c r="BY420" i="5"/>
  <c r="BX420" i="5"/>
  <c r="BW420" i="5"/>
  <c r="BV420" i="5"/>
  <c r="BU420" i="5"/>
  <c r="BT420" i="5"/>
  <c r="BS420" i="5"/>
  <c r="BR420" i="5"/>
  <c r="BQ420" i="5"/>
  <c r="BP420" i="5"/>
  <c r="BO420" i="5"/>
  <c r="BN420" i="5"/>
  <c r="BM420" i="5"/>
  <c r="BL420" i="5"/>
  <c r="BK420" i="5"/>
  <c r="BJ420" i="5"/>
  <c r="BI420" i="5"/>
  <c r="BH420" i="5"/>
  <c r="BG420" i="5"/>
  <c r="BF420" i="5"/>
  <c r="BE420" i="5"/>
  <c r="BD420" i="5"/>
  <c r="BC420" i="5"/>
  <c r="BB420" i="5"/>
  <c r="BA420" i="5"/>
  <c r="AZ420" i="5"/>
  <c r="AY420" i="5"/>
  <c r="AX420" i="5"/>
  <c r="AW420" i="5"/>
  <c r="AV420" i="5"/>
  <c r="AU420" i="5"/>
  <c r="AT420" i="5"/>
  <c r="AS420" i="5"/>
  <c r="AR420" i="5"/>
  <c r="AB420" i="5"/>
  <c r="AA420" i="5"/>
  <c r="Z420" i="5"/>
  <c r="Y420" i="5"/>
  <c r="R420" i="5"/>
  <c r="Q420" i="5"/>
  <c r="F420" i="5"/>
  <c r="E420" i="5"/>
  <c r="D420" i="5"/>
  <c r="C420" i="5"/>
  <c r="AP420" i="5" s="1"/>
  <c r="B420" i="5"/>
  <c r="A420" i="5"/>
  <c r="CQ419" i="5"/>
  <c r="CP419" i="5"/>
  <c r="CO419" i="5"/>
  <c r="CN419" i="5"/>
  <c r="CM419" i="5"/>
  <c r="CL419" i="5"/>
  <c r="CK419" i="5"/>
  <c r="CJ419" i="5"/>
  <c r="CI419" i="5"/>
  <c r="CH419" i="5"/>
  <c r="CG419" i="5"/>
  <c r="CF419" i="5"/>
  <c r="CE419" i="5"/>
  <c r="CD419" i="5"/>
  <c r="CC419" i="5"/>
  <c r="CB419" i="5"/>
  <c r="CA419" i="5"/>
  <c r="BZ419" i="5"/>
  <c r="BY419" i="5"/>
  <c r="BX419" i="5"/>
  <c r="BW419" i="5"/>
  <c r="BV419" i="5"/>
  <c r="BU419" i="5"/>
  <c r="BT419" i="5"/>
  <c r="BS419" i="5"/>
  <c r="BR419" i="5"/>
  <c r="BQ419" i="5"/>
  <c r="BP419" i="5"/>
  <c r="BO419" i="5"/>
  <c r="BN419" i="5"/>
  <c r="BM419" i="5"/>
  <c r="BL419" i="5"/>
  <c r="BK419" i="5"/>
  <c r="BJ419" i="5"/>
  <c r="BI419" i="5"/>
  <c r="BH419" i="5"/>
  <c r="BG419" i="5"/>
  <c r="BF419" i="5"/>
  <c r="BE419" i="5"/>
  <c r="BD419" i="5"/>
  <c r="BC419" i="5"/>
  <c r="BB419" i="5"/>
  <c r="BA419" i="5"/>
  <c r="AZ419" i="5"/>
  <c r="AY419" i="5"/>
  <c r="AX419" i="5"/>
  <c r="AW419" i="5"/>
  <c r="AV419" i="5"/>
  <c r="AU419" i="5"/>
  <c r="AT419" i="5"/>
  <c r="AS419" i="5"/>
  <c r="AR419" i="5"/>
  <c r="AB419" i="5"/>
  <c r="AA419" i="5"/>
  <c r="Z419" i="5"/>
  <c r="Y419" i="5"/>
  <c r="R419" i="5"/>
  <c r="Q419" i="5"/>
  <c r="F419" i="5"/>
  <c r="E419" i="5"/>
  <c r="D419" i="5"/>
  <c r="C419" i="5"/>
  <c r="AP419" i="5" s="1"/>
  <c r="B419" i="5"/>
  <c r="A419" i="5"/>
  <c r="CQ418" i="5"/>
  <c r="CP418" i="5"/>
  <c r="CO418" i="5"/>
  <c r="CN418" i="5"/>
  <c r="CM418" i="5"/>
  <c r="CL418" i="5"/>
  <c r="CK418" i="5"/>
  <c r="CJ418" i="5"/>
  <c r="CI418" i="5"/>
  <c r="CH418" i="5"/>
  <c r="CG418" i="5"/>
  <c r="CF418" i="5"/>
  <c r="CE418" i="5"/>
  <c r="CD418" i="5"/>
  <c r="CC418" i="5"/>
  <c r="CB418" i="5"/>
  <c r="CA418" i="5"/>
  <c r="BZ418" i="5"/>
  <c r="BY418" i="5"/>
  <c r="BX418" i="5"/>
  <c r="BW418" i="5"/>
  <c r="BV418" i="5"/>
  <c r="BU418" i="5"/>
  <c r="BT418" i="5"/>
  <c r="BS418" i="5"/>
  <c r="BR418" i="5"/>
  <c r="BQ418" i="5"/>
  <c r="BP418" i="5"/>
  <c r="BO418" i="5"/>
  <c r="BN418" i="5"/>
  <c r="BM418" i="5"/>
  <c r="BL418" i="5"/>
  <c r="BK418" i="5"/>
  <c r="BJ418" i="5"/>
  <c r="BI418" i="5"/>
  <c r="BH418" i="5"/>
  <c r="BG418" i="5"/>
  <c r="BF418" i="5"/>
  <c r="BE418" i="5"/>
  <c r="BD418" i="5"/>
  <c r="BC418" i="5"/>
  <c r="BB418" i="5"/>
  <c r="BA418" i="5"/>
  <c r="AZ418" i="5"/>
  <c r="AY418" i="5"/>
  <c r="AX418" i="5"/>
  <c r="AW418" i="5"/>
  <c r="AV418" i="5"/>
  <c r="AU418" i="5"/>
  <c r="AT418" i="5"/>
  <c r="AS418" i="5"/>
  <c r="AR418" i="5"/>
  <c r="AB418" i="5"/>
  <c r="AA418" i="5"/>
  <c r="Z418" i="5"/>
  <c r="Y418" i="5"/>
  <c r="R418" i="5"/>
  <c r="Q418" i="5"/>
  <c r="F418" i="5"/>
  <c r="E418" i="5"/>
  <c r="D418" i="5"/>
  <c r="C418" i="5"/>
  <c r="AP418" i="5" s="1"/>
  <c r="B418" i="5"/>
  <c r="A418" i="5"/>
  <c r="CQ417" i="5"/>
  <c r="CP417" i="5"/>
  <c r="CO417" i="5"/>
  <c r="CN417" i="5"/>
  <c r="CM417" i="5"/>
  <c r="CL417" i="5"/>
  <c r="CK417" i="5"/>
  <c r="CJ417" i="5"/>
  <c r="CI417" i="5"/>
  <c r="CH417" i="5"/>
  <c r="CG417" i="5"/>
  <c r="CF417" i="5"/>
  <c r="CE417" i="5"/>
  <c r="CD417" i="5"/>
  <c r="CC417" i="5"/>
  <c r="CB417" i="5"/>
  <c r="CA417" i="5"/>
  <c r="BZ417" i="5"/>
  <c r="BY417" i="5"/>
  <c r="BX417" i="5"/>
  <c r="BW417" i="5"/>
  <c r="BV417" i="5"/>
  <c r="BU417" i="5"/>
  <c r="BT417" i="5"/>
  <c r="BS417" i="5"/>
  <c r="BR417" i="5"/>
  <c r="BQ417" i="5"/>
  <c r="BP417" i="5"/>
  <c r="BO417" i="5"/>
  <c r="BN417" i="5"/>
  <c r="BM417" i="5"/>
  <c r="BL417" i="5"/>
  <c r="BK417" i="5"/>
  <c r="BJ417" i="5"/>
  <c r="BI417" i="5"/>
  <c r="BH417" i="5"/>
  <c r="BG417" i="5"/>
  <c r="BF417" i="5"/>
  <c r="BE417" i="5"/>
  <c r="BD417" i="5"/>
  <c r="BC417" i="5"/>
  <c r="BB417" i="5"/>
  <c r="BA417" i="5"/>
  <c r="AZ417" i="5"/>
  <c r="AY417" i="5"/>
  <c r="AX417" i="5"/>
  <c r="AW417" i="5"/>
  <c r="AV417" i="5"/>
  <c r="AU417" i="5"/>
  <c r="AT417" i="5"/>
  <c r="AS417" i="5"/>
  <c r="AR417" i="5"/>
  <c r="AB417" i="5"/>
  <c r="AA417" i="5"/>
  <c r="Z417" i="5"/>
  <c r="Y417" i="5"/>
  <c r="R417" i="5"/>
  <c r="Q417" i="5"/>
  <c r="F417" i="5"/>
  <c r="E417" i="5"/>
  <c r="D417" i="5"/>
  <c r="C417" i="5"/>
  <c r="AP417" i="5" s="1"/>
  <c r="B417" i="5"/>
  <c r="A417" i="5"/>
  <c r="CQ416" i="5"/>
  <c r="CP416" i="5"/>
  <c r="CI416" i="5"/>
  <c r="CH416" i="5"/>
  <c r="CG416" i="5"/>
  <c r="CF416" i="5"/>
  <c r="CE416" i="5"/>
  <c r="CD416" i="5"/>
  <c r="CC416" i="5"/>
  <c r="CB416" i="5"/>
  <c r="BZ416" i="5"/>
  <c r="BX416" i="5"/>
  <c r="BW416" i="5"/>
  <c r="BV416" i="5"/>
  <c r="BU416" i="5"/>
  <c r="BS416" i="5"/>
  <c r="BR416" i="5"/>
  <c r="BQ416" i="5"/>
  <c r="BP416" i="5"/>
  <c r="BO416" i="5"/>
  <c r="BN416" i="5"/>
  <c r="BM416" i="5"/>
  <c r="BL416" i="5"/>
  <c r="BK416" i="5"/>
  <c r="BJ416" i="5"/>
  <c r="BI416" i="5"/>
  <c r="BH416" i="5"/>
  <c r="BG416" i="5"/>
  <c r="BF416" i="5"/>
  <c r="BE416" i="5"/>
  <c r="BD416" i="5"/>
  <c r="BC416" i="5"/>
  <c r="BB416" i="5"/>
  <c r="BA416" i="5"/>
  <c r="AZ416" i="5"/>
  <c r="AB416" i="5"/>
  <c r="AA416" i="5"/>
  <c r="Z416" i="5"/>
  <c r="Y416" i="5"/>
  <c r="R416" i="5"/>
  <c r="Q416" i="5"/>
  <c r="F416" i="5"/>
  <c r="E416" i="5"/>
  <c r="D416" i="5"/>
  <c r="C416" i="5"/>
  <c r="AP416" i="5" s="1"/>
  <c r="B416" i="5"/>
  <c r="A416" i="5"/>
  <c r="CQ415" i="5"/>
  <c r="CP415" i="5"/>
  <c r="CI415" i="5"/>
  <c r="CH415" i="5"/>
  <c r="CG415" i="5"/>
  <c r="CF415" i="5"/>
  <c r="CE415" i="5"/>
  <c r="CD415" i="5"/>
  <c r="CC415" i="5"/>
  <c r="CB415" i="5"/>
  <c r="BZ415" i="5"/>
  <c r="BX415" i="5"/>
  <c r="BW415" i="5"/>
  <c r="BV415" i="5"/>
  <c r="BU415" i="5"/>
  <c r="BS415" i="5"/>
  <c r="BR415" i="5"/>
  <c r="BQ415" i="5"/>
  <c r="BO415" i="5"/>
  <c r="BN415" i="5"/>
  <c r="BM415" i="5"/>
  <c r="BL415" i="5"/>
  <c r="BK415" i="5"/>
  <c r="BJ415" i="5"/>
  <c r="BI415" i="5"/>
  <c r="BH415" i="5"/>
  <c r="BG415" i="5"/>
  <c r="BF415" i="5"/>
  <c r="BE415" i="5"/>
  <c r="BD415" i="5"/>
  <c r="BC415" i="5"/>
  <c r="BB415" i="5"/>
  <c r="BA415" i="5"/>
  <c r="AZ415" i="5"/>
  <c r="AV415" i="5"/>
  <c r="AB415" i="5"/>
  <c r="AA415" i="5"/>
  <c r="Z415" i="5"/>
  <c r="Y415" i="5"/>
  <c r="R415" i="5"/>
  <c r="Q415" i="5"/>
  <c r="F415" i="5"/>
  <c r="E415" i="5"/>
  <c r="D415" i="5"/>
  <c r="C415" i="5"/>
  <c r="AP415" i="5" s="1"/>
  <c r="B415" i="5"/>
  <c r="A415" i="5"/>
  <c r="CQ414" i="5"/>
  <c r="CP414" i="5"/>
  <c r="CI414" i="5"/>
  <c r="CH414" i="5"/>
  <c r="CG414" i="5"/>
  <c r="CF414" i="5"/>
  <c r="CE414" i="5"/>
  <c r="CD414" i="5"/>
  <c r="CC414" i="5"/>
  <c r="CB414" i="5"/>
  <c r="BZ414" i="5"/>
  <c r="BX414" i="5"/>
  <c r="BW414" i="5"/>
  <c r="BV414" i="5"/>
  <c r="BU414" i="5"/>
  <c r="BS414" i="5"/>
  <c r="BR414" i="5"/>
  <c r="BQ414" i="5"/>
  <c r="BO414" i="5"/>
  <c r="BN414" i="5"/>
  <c r="BM414" i="5"/>
  <c r="BL414" i="5"/>
  <c r="BK414" i="5"/>
  <c r="BJ414" i="5"/>
  <c r="BI414" i="5"/>
  <c r="BH414" i="5"/>
  <c r="BG414" i="5"/>
  <c r="BF414" i="5"/>
  <c r="BE414" i="5"/>
  <c r="BD414" i="5"/>
  <c r="BC414" i="5"/>
  <c r="BB414" i="5"/>
  <c r="BA414" i="5"/>
  <c r="AZ414" i="5"/>
  <c r="AU414" i="5"/>
  <c r="AB414" i="5"/>
  <c r="AA414" i="5"/>
  <c r="Z414" i="5"/>
  <c r="Y414" i="5"/>
  <c r="R414" i="5"/>
  <c r="Q414" i="5"/>
  <c r="F414" i="5"/>
  <c r="E414" i="5"/>
  <c r="D414" i="5"/>
  <c r="C414" i="5"/>
  <c r="AP414" i="5" s="1"/>
  <c r="B414" i="5"/>
  <c r="A414" i="5"/>
  <c r="CQ413" i="5"/>
  <c r="CP413" i="5"/>
  <c r="CI413" i="5"/>
  <c r="CH413" i="5"/>
  <c r="CG413" i="5"/>
  <c r="CF413" i="5"/>
  <c r="CE413" i="5"/>
  <c r="CD413" i="5"/>
  <c r="CC413" i="5"/>
  <c r="CB413" i="5"/>
  <c r="BZ413" i="5"/>
  <c r="BX413" i="5"/>
  <c r="BW413" i="5"/>
  <c r="BV413" i="5"/>
  <c r="BU413" i="5"/>
  <c r="BS413" i="5"/>
  <c r="BR413" i="5"/>
  <c r="BQ413" i="5"/>
  <c r="BP413" i="5"/>
  <c r="BO413" i="5"/>
  <c r="BN413" i="5"/>
  <c r="BM413" i="5"/>
  <c r="BL413" i="5"/>
  <c r="BK413" i="5"/>
  <c r="BJ413" i="5"/>
  <c r="BI413" i="5"/>
  <c r="BH413" i="5"/>
  <c r="BG413" i="5"/>
  <c r="BF413" i="5"/>
  <c r="BE413" i="5"/>
  <c r="BD413" i="5"/>
  <c r="BC413" i="5"/>
  <c r="BB413" i="5"/>
  <c r="BA413" i="5"/>
  <c r="AZ413" i="5"/>
  <c r="AW413" i="5"/>
  <c r="AV413" i="5"/>
  <c r="AU413" i="5"/>
  <c r="AB413" i="5"/>
  <c r="AA413" i="5"/>
  <c r="Z413" i="5"/>
  <c r="Y413" i="5"/>
  <c r="R413" i="5"/>
  <c r="Q413" i="5"/>
  <c r="F413" i="5"/>
  <c r="E413" i="5"/>
  <c r="D413" i="5"/>
  <c r="C413" i="5"/>
  <c r="AP413" i="5" s="1"/>
  <c r="B413" i="5"/>
  <c r="A413" i="5"/>
  <c r="CQ412" i="5"/>
  <c r="CP412" i="5"/>
  <c r="CO412" i="5"/>
  <c r="CN412" i="5"/>
  <c r="CM412" i="5"/>
  <c r="CL412" i="5"/>
  <c r="CK412" i="5"/>
  <c r="CJ412" i="5"/>
  <c r="CI412" i="5"/>
  <c r="CH412" i="5"/>
  <c r="CG412" i="5"/>
  <c r="CF412" i="5"/>
  <c r="CE412" i="5"/>
  <c r="CD412" i="5"/>
  <c r="CC412" i="5"/>
  <c r="CB412" i="5"/>
  <c r="CA412" i="5"/>
  <c r="BZ412" i="5"/>
  <c r="BY412" i="5"/>
  <c r="BX412" i="5"/>
  <c r="BW412" i="5"/>
  <c r="BV412" i="5"/>
  <c r="BU412" i="5"/>
  <c r="BT412" i="5"/>
  <c r="BS412" i="5"/>
  <c r="BR412" i="5"/>
  <c r="BQ412" i="5"/>
  <c r="BP412" i="5"/>
  <c r="BO412" i="5"/>
  <c r="BN412" i="5"/>
  <c r="BM412" i="5"/>
  <c r="BL412" i="5"/>
  <c r="BK412" i="5"/>
  <c r="BJ412" i="5"/>
  <c r="BI412" i="5"/>
  <c r="BH412" i="5"/>
  <c r="BG412" i="5"/>
  <c r="BF412" i="5"/>
  <c r="BE412" i="5"/>
  <c r="BD412" i="5"/>
  <c r="BC412" i="5"/>
  <c r="BB412" i="5"/>
  <c r="BA412" i="5"/>
  <c r="AZ412" i="5"/>
  <c r="AY412" i="5"/>
  <c r="AX412" i="5"/>
  <c r="AW412" i="5"/>
  <c r="AV412" i="5"/>
  <c r="AU412" i="5"/>
  <c r="AT412" i="5"/>
  <c r="AS412" i="5"/>
  <c r="AR412" i="5"/>
  <c r="AB412" i="5"/>
  <c r="AA412" i="5"/>
  <c r="Z412" i="5"/>
  <c r="Y412" i="5"/>
  <c r="R412" i="5"/>
  <c r="Q412" i="5"/>
  <c r="F412" i="5"/>
  <c r="E412" i="5"/>
  <c r="D412" i="5"/>
  <c r="C412" i="5"/>
  <c r="AP412" i="5" s="1"/>
  <c r="B412" i="5"/>
  <c r="A412" i="5"/>
  <c r="CQ411" i="5"/>
  <c r="CP411" i="5"/>
  <c r="CO411" i="5"/>
  <c r="CN411" i="5"/>
  <c r="CM411" i="5"/>
  <c r="CL411" i="5"/>
  <c r="CK411" i="5"/>
  <c r="CJ411" i="5"/>
  <c r="CI411" i="5"/>
  <c r="CH411" i="5"/>
  <c r="CG411" i="5"/>
  <c r="CF411" i="5"/>
  <c r="CE411" i="5"/>
  <c r="CD411" i="5"/>
  <c r="CC411" i="5"/>
  <c r="CB411" i="5"/>
  <c r="CA411" i="5"/>
  <c r="BZ411" i="5"/>
  <c r="BY411" i="5"/>
  <c r="BX411" i="5"/>
  <c r="BW411" i="5"/>
  <c r="BV411" i="5"/>
  <c r="BU411" i="5"/>
  <c r="BT411" i="5"/>
  <c r="BS411" i="5"/>
  <c r="BR411" i="5"/>
  <c r="BQ411" i="5"/>
  <c r="BP411" i="5"/>
  <c r="BO411" i="5"/>
  <c r="BN411" i="5"/>
  <c r="BM411" i="5"/>
  <c r="BL411" i="5"/>
  <c r="BK411" i="5"/>
  <c r="BJ411" i="5"/>
  <c r="BI411" i="5"/>
  <c r="BH411" i="5"/>
  <c r="BG411" i="5"/>
  <c r="BF411" i="5"/>
  <c r="BE411" i="5"/>
  <c r="BD411" i="5"/>
  <c r="BC411" i="5"/>
  <c r="BB411" i="5"/>
  <c r="BA411" i="5"/>
  <c r="AZ411" i="5"/>
  <c r="AY411" i="5"/>
  <c r="AX411" i="5"/>
  <c r="AW411" i="5"/>
  <c r="AV411" i="5"/>
  <c r="AU411" i="5"/>
  <c r="AT411" i="5"/>
  <c r="AS411" i="5"/>
  <c r="AR411" i="5"/>
  <c r="AB411" i="5"/>
  <c r="AA411" i="5"/>
  <c r="Z411" i="5"/>
  <c r="Y411" i="5"/>
  <c r="R411" i="5"/>
  <c r="Q411" i="5"/>
  <c r="F411" i="5"/>
  <c r="E411" i="5"/>
  <c r="D411" i="5"/>
  <c r="C411" i="5"/>
  <c r="AP411" i="5" s="1"/>
  <c r="B411" i="5"/>
  <c r="A411" i="5"/>
  <c r="CQ410" i="5"/>
  <c r="CP410" i="5"/>
  <c r="CO410" i="5"/>
  <c r="CN410" i="5"/>
  <c r="CM410" i="5"/>
  <c r="CL410" i="5"/>
  <c r="CK410" i="5"/>
  <c r="CJ410" i="5"/>
  <c r="CI410" i="5"/>
  <c r="CH410" i="5"/>
  <c r="CG410" i="5"/>
  <c r="CF410" i="5"/>
  <c r="CE410" i="5"/>
  <c r="CD410" i="5"/>
  <c r="CC410" i="5"/>
  <c r="CB410" i="5"/>
  <c r="CA410" i="5"/>
  <c r="BZ410" i="5"/>
  <c r="BY410" i="5"/>
  <c r="BX410" i="5"/>
  <c r="BW410" i="5"/>
  <c r="BV410" i="5"/>
  <c r="BU410" i="5"/>
  <c r="BT410" i="5"/>
  <c r="BS410" i="5"/>
  <c r="BR410" i="5"/>
  <c r="BQ410" i="5"/>
  <c r="BP410" i="5"/>
  <c r="BO410" i="5"/>
  <c r="BN410" i="5"/>
  <c r="BM410" i="5"/>
  <c r="BL410" i="5"/>
  <c r="BK410" i="5"/>
  <c r="BJ410" i="5"/>
  <c r="BI410" i="5"/>
  <c r="BH410" i="5"/>
  <c r="BG410" i="5"/>
  <c r="BF410" i="5"/>
  <c r="BE410" i="5"/>
  <c r="BD410" i="5"/>
  <c r="BC410" i="5"/>
  <c r="BB410" i="5"/>
  <c r="BA410" i="5"/>
  <c r="AZ410" i="5"/>
  <c r="AY410" i="5"/>
  <c r="AX410" i="5"/>
  <c r="AW410" i="5"/>
  <c r="AV410" i="5"/>
  <c r="AU410" i="5"/>
  <c r="AT410" i="5"/>
  <c r="AS410" i="5"/>
  <c r="AR410" i="5"/>
  <c r="AB410" i="5"/>
  <c r="AA410" i="5"/>
  <c r="Z410" i="5"/>
  <c r="Y410" i="5"/>
  <c r="R410" i="5"/>
  <c r="Q410" i="5"/>
  <c r="F410" i="5"/>
  <c r="E410" i="5"/>
  <c r="D410" i="5"/>
  <c r="C410" i="5"/>
  <c r="AP410" i="5" s="1"/>
  <c r="B410" i="5"/>
  <c r="A410" i="5"/>
  <c r="CQ409" i="5"/>
  <c r="CP409" i="5"/>
  <c r="CO409" i="5"/>
  <c r="CN409" i="5"/>
  <c r="CM409" i="5"/>
  <c r="CL409" i="5"/>
  <c r="CK409" i="5"/>
  <c r="CJ409" i="5"/>
  <c r="CI409" i="5"/>
  <c r="CH409" i="5"/>
  <c r="CG409" i="5"/>
  <c r="CF409" i="5"/>
  <c r="CE409" i="5"/>
  <c r="CD409" i="5"/>
  <c r="CC409" i="5"/>
  <c r="CB409" i="5"/>
  <c r="CA409" i="5"/>
  <c r="BZ409" i="5"/>
  <c r="BY409" i="5"/>
  <c r="BX409" i="5"/>
  <c r="BW409" i="5"/>
  <c r="BV409" i="5"/>
  <c r="BU409" i="5"/>
  <c r="BT409" i="5"/>
  <c r="BS409" i="5"/>
  <c r="BR409" i="5"/>
  <c r="BQ409" i="5"/>
  <c r="BP409" i="5"/>
  <c r="BO409" i="5"/>
  <c r="BN409" i="5"/>
  <c r="BM409" i="5"/>
  <c r="BL409" i="5"/>
  <c r="BK409" i="5"/>
  <c r="BJ409" i="5"/>
  <c r="BI409" i="5"/>
  <c r="BH409" i="5"/>
  <c r="BG409" i="5"/>
  <c r="BF409" i="5"/>
  <c r="BE409" i="5"/>
  <c r="BD409" i="5"/>
  <c r="BC409" i="5"/>
  <c r="BB409" i="5"/>
  <c r="BA409" i="5"/>
  <c r="AZ409" i="5"/>
  <c r="AY409" i="5"/>
  <c r="AX409" i="5"/>
  <c r="AW409" i="5"/>
  <c r="AV409" i="5"/>
  <c r="AU409" i="5"/>
  <c r="AT409" i="5"/>
  <c r="AS409" i="5"/>
  <c r="AR409" i="5"/>
  <c r="AB409" i="5"/>
  <c r="AA409" i="5"/>
  <c r="Z409" i="5"/>
  <c r="Y409" i="5"/>
  <c r="R409" i="5"/>
  <c r="Q409" i="5"/>
  <c r="F409" i="5"/>
  <c r="E409" i="5"/>
  <c r="D409" i="5"/>
  <c r="C409" i="5"/>
  <c r="AP409" i="5" s="1"/>
  <c r="B409" i="5"/>
  <c r="A409" i="5"/>
  <c r="CQ408" i="5"/>
  <c r="CP408" i="5"/>
  <c r="CO408" i="5"/>
  <c r="CN408" i="5"/>
  <c r="CM408" i="5"/>
  <c r="CL408" i="5"/>
  <c r="CK408" i="5"/>
  <c r="CJ408" i="5"/>
  <c r="CI408" i="5"/>
  <c r="CH408" i="5"/>
  <c r="CG408" i="5"/>
  <c r="CF408" i="5"/>
  <c r="CE408" i="5"/>
  <c r="CD408" i="5"/>
  <c r="CC408" i="5"/>
  <c r="CB408" i="5"/>
  <c r="CA408" i="5"/>
  <c r="BZ408" i="5"/>
  <c r="BY408" i="5"/>
  <c r="BX408" i="5"/>
  <c r="BW408" i="5"/>
  <c r="BV408" i="5"/>
  <c r="BU408" i="5"/>
  <c r="BT408" i="5"/>
  <c r="BS408" i="5"/>
  <c r="BR408" i="5"/>
  <c r="BQ408" i="5"/>
  <c r="BP408" i="5"/>
  <c r="BO408" i="5"/>
  <c r="BN408" i="5"/>
  <c r="BM408" i="5"/>
  <c r="BL408" i="5"/>
  <c r="BK408" i="5"/>
  <c r="BJ408" i="5"/>
  <c r="BI408" i="5"/>
  <c r="BH408" i="5"/>
  <c r="BG408" i="5"/>
  <c r="BF408" i="5"/>
  <c r="BE408" i="5"/>
  <c r="BD408" i="5"/>
  <c r="BC408" i="5"/>
  <c r="BB408" i="5"/>
  <c r="BA408" i="5"/>
  <c r="AZ408" i="5"/>
  <c r="AY408" i="5"/>
  <c r="AX408" i="5"/>
  <c r="AW408" i="5"/>
  <c r="AV408" i="5"/>
  <c r="AU408" i="5"/>
  <c r="AT408" i="5"/>
  <c r="AS408" i="5"/>
  <c r="AR408" i="5"/>
  <c r="AB408" i="5"/>
  <c r="AA408" i="5"/>
  <c r="Z408" i="5"/>
  <c r="Y408" i="5"/>
  <c r="R408" i="5"/>
  <c r="Q408" i="5"/>
  <c r="F408" i="5"/>
  <c r="E408" i="5"/>
  <c r="D408" i="5"/>
  <c r="C408" i="5"/>
  <c r="AP408" i="5" s="1"/>
  <c r="B408" i="5"/>
  <c r="A408" i="5"/>
  <c r="CQ407" i="5"/>
  <c r="CP407" i="5"/>
  <c r="CI407" i="5"/>
  <c r="CH407" i="5"/>
  <c r="CG407" i="5"/>
  <c r="CF407" i="5"/>
  <c r="CE407" i="5"/>
  <c r="CD407" i="5"/>
  <c r="CC407" i="5"/>
  <c r="CB407" i="5"/>
  <c r="BZ407" i="5"/>
  <c r="BX407" i="5"/>
  <c r="BW407" i="5"/>
  <c r="BV407" i="5"/>
  <c r="BT407" i="5"/>
  <c r="BS407" i="5"/>
  <c r="BR407" i="5"/>
  <c r="BQ407" i="5"/>
  <c r="BO407" i="5"/>
  <c r="BN407" i="5"/>
  <c r="BM407" i="5"/>
  <c r="BL407" i="5"/>
  <c r="BK407" i="5"/>
  <c r="BJ407" i="5"/>
  <c r="BI407" i="5"/>
  <c r="BH407" i="5"/>
  <c r="BG407" i="5"/>
  <c r="BF407" i="5"/>
  <c r="BE407" i="5"/>
  <c r="BD407" i="5"/>
  <c r="BC407" i="5"/>
  <c r="BB407" i="5"/>
  <c r="BA407" i="5"/>
  <c r="AZ407" i="5"/>
  <c r="AV407" i="5"/>
  <c r="AU407" i="5"/>
  <c r="AS407" i="5"/>
  <c r="AB407" i="5"/>
  <c r="AA407" i="5"/>
  <c r="Z407" i="5"/>
  <c r="Y407" i="5"/>
  <c r="R407" i="5"/>
  <c r="Q407" i="5"/>
  <c r="F407" i="5"/>
  <c r="E407" i="5"/>
  <c r="D407" i="5"/>
  <c r="C407" i="5"/>
  <c r="AP407" i="5" s="1"/>
  <c r="B407" i="5"/>
  <c r="A407" i="5"/>
  <c r="CQ406" i="5"/>
  <c r="CP406" i="5"/>
  <c r="CI406" i="5"/>
  <c r="CH406" i="5"/>
  <c r="CG406" i="5"/>
  <c r="CF406" i="5"/>
  <c r="CE406" i="5"/>
  <c r="CD406" i="5"/>
  <c r="CC406" i="5"/>
  <c r="CB406" i="5"/>
  <c r="CA406" i="5"/>
  <c r="BZ406" i="5"/>
  <c r="BX406" i="5"/>
  <c r="BW406" i="5"/>
  <c r="BV406" i="5"/>
  <c r="BU406" i="5"/>
  <c r="BS406" i="5"/>
  <c r="BR406" i="5"/>
  <c r="BQ406" i="5"/>
  <c r="BO406" i="5"/>
  <c r="BN406" i="5"/>
  <c r="BM406" i="5"/>
  <c r="BL406" i="5"/>
  <c r="BK406" i="5"/>
  <c r="BJ406" i="5"/>
  <c r="BI406" i="5"/>
  <c r="BH406" i="5"/>
  <c r="BG406" i="5"/>
  <c r="BF406" i="5"/>
  <c r="BE406" i="5"/>
  <c r="BD406" i="5"/>
  <c r="BC406" i="5"/>
  <c r="BB406" i="5"/>
  <c r="BA406" i="5"/>
  <c r="AZ406" i="5"/>
  <c r="AW406" i="5"/>
  <c r="AV406" i="5"/>
  <c r="AU406" i="5"/>
  <c r="AB406" i="5"/>
  <c r="AA406" i="5"/>
  <c r="Z406" i="5"/>
  <c r="Y406" i="5"/>
  <c r="R406" i="5"/>
  <c r="Q406" i="5"/>
  <c r="F406" i="5"/>
  <c r="E406" i="5"/>
  <c r="D406" i="5"/>
  <c r="C406" i="5"/>
  <c r="AP406" i="5" s="1"/>
  <c r="B406" i="5"/>
  <c r="A406" i="5"/>
  <c r="CQ405" i="5"/>
  <c r="CP405" i="5"/>
  <c r="CI405" i="5"/>
  <c r="CH405" i="5"/>
  <c r="CG405" i="5"/>
  <c r="CF405" i="5"/>
  <c r="CE405" i="5"/>
  <c r="CD405" i="5"/>
  <c r="CC405" i="5"/>
  <c r="CB405" i="5"/>
  <c r="CA405" i="5"/>
  <c r="BZ405" i="5"/>
  <c r="BX405" i="5"/>
  <c r="BW405" i="5"/>
  <c r="BV405" i="5"/>
  <c r="BU405" i="5"/>
  <c r="BT405" i="5"/>
  <c r="BR405" i="5"/>
  <c r="BQ405" i="5"/>
  <c r="BO405" i="5"/>
  <c r="BN405" i="5"/>
  <c r="BM405" i="5"/>
  <c r="BL405" i="5"/>
  <c r="BK405" i="5"/>
  <c r="BJ405" i="5"/>
  <c r="BI405" i="5"/>
  <c r="BH405" i="5"/>
  <c r="BG405" i="5"/>
  <c r="BF405" i="5"/>
  <c r="BE405" i="5"/>
  <c r="BD405" i="5"/>
  <c r="BC405" i="5"/>
  <c r="BB405" i="5"/>
  <c r="BA405" i="5"/>
  <c r="AZ405" i="5"/>
  <c r="AW405" i="5"/>
  <c r="AV405" i="5"/>
  <c r="AU405" i="5"/>
  <c r="AB405" i="5"/>
  <c r="AA405" i="5"/>
  <c r="Z405" i="5"/>
  <c r="Y405" i="5"/>
  <c r="R405" i="5"/>
  <c r="Q405" i="5"/>
  <c r="F405" i="5"/>
  <c r="E405" i="5"/>
  <c r="D405" i="5"/>
  <c r="C405" i="5"/>
  <c r="AP405" i="5" s="1"/>
  <c r="B405" i="5"/>
  <c r="A405" i="5"/>
  <c r="CQ404" i="5"/>
  <c r="CP404" i="5"/>
  <c r="CO404" i="5"/>
  <c r="CN404" i="5"/>
  <c r="CM404" i="5"/>
  <c r="CL404" i="5"/>
  <c r="CK404" i="5"/>
  <c r="CJ404" i="5"/>
  <c r="CI404" i="5"/>
  <c r="CH404" i="5"/>
  <c r="CG404" i="5"/>
  <c r="CF404" i="5"/>
  <c r="CE404" i="5"/>
  <c r="CD404" i="5"/>
  <c r="CC404" i="5"/>
  <c r="CB404" i="5"/>
  <c r="CA404" i="5"/>
  <c r="BZ404" i="5"/>
  <c r="BY404" i="5"/>
  <c r="BX404" i="5"/>
  <c r="BW404" i="5"/>
  <c r="BV404" i="5"/>
  <c r="BU404" i="5"/>
  <c r="BT404" i="5"/>
  <c r="BS404" i="5"/>
  <c r="BR404" i="5"/>
  <c r="BQ404" i="5"/>
  <c r="BP404" i="5"/>
  <c r="BO404" i="5"/>
  <c r="BN404" i="5"/>
  <c r="BM404" i="5"/>
  <c r="BL404" i="5"/>
  <c r="BK404" i="5"/>
  <c r="BJ404" i="5"/>
  <c r="BI404" i="5"/>
  <c r="BH404" i="5"/>
  <c r="BG404" i="5"/>
  <c r="BF404" i="5"/>
  <c r="BE404" i="5"/>
  <c r="BD404" i="5"/>
  <c r="BC404" i="5"/>
  <c r="BB404" i="5"/>
  <c r="BA404" i="5"/>
  <c r="AZ404" i="5"/>
  <c r="AY404" i="5"/>
  <c r="AX404" i="5"/>
  <c r="AW404" i="5"/>
  <c r="AV404" i="5"/>
  <c r="AU404" i="5"/>
  <c r="AT404" i="5"/>
  <c r="AS404" i="5"/>
  <c r="AR404" i="5"/>
  <c r="AB404" i="5"/>
  <c r="AA404" i="5"/>
  <c r="Z404" i="5"/>
  <c r="Y404" i="5"/>
  <c r="R404" i="5"/>
  <c r="Q404" i="5"/>
  <c r="F404" i="5"/>
  <c r="E404" i="5"/>
  <c r="D404" i="5"/>
  <c r="C404" i="5"/>
  <c r="AP404" i="5" s="1"/>
  <c r="B404" i="5"/>
  <c r="A404" i="5"/>
  <c r="CQ403" i="5"/>
  <c r="CP403" i="5"/>
  <c r="CI403" i="5"/>
  <c r="CH403" i="5"/>
  <c r="CG403" i="5"/>
  <c r="CF403" i="5"/>
  <c r="CE403" i="5"/>
  <c r="CD403" i="5"/>
  <c r="CB403" i="5"/>
  <c r="CA403" i="5"/>
  <c r="BZ403" i="5"/>
  <c r="BX403" i="5"/>
  <c r="BW403" i="5"/>
  <c r="BV403" i="5"/>
  <c r="BU403" i="5"/>
  <c r="BT403" i="5"/>
  <c r="BS403" i="5"/>
  <c r="BR403" i="5"/>
  <c r="BQ403" i="5"/>
  <c r="BO403" i="5"/>
  <c r="BN403" i="5"/>
  <c r="BM403" i="5"/>
  <c r="BL403" i="5"/>
  <c r="BK403" i="5"/>
  <c r="BJ403" i="5"/>
  <c r="BI403" i="5"/>
  <c r="BH403" i="5"/>
  <c r="BG403" i="5"/>
  <c r="BF403" i="5"/>
  <c r="BE403" i="5"/>
  <c r="BD403" i="5"/>
  <c r="BC403" i="5"/>
  <c r="BB403" i="5"/>
  <c r="BA403" i="5"/>
  <c r="AZ403" i="5"/>
  <c r="AW403" i="5"/>
  <c r="AV403" i="5"/>
  <c r="AU403" i="5"/>
  <c r="AB403" i="5"/>
  <c r="AA403" i="5"/>
  <c r="Z403" i="5"/>
  <c r="Y403" i="5"/>
  <c r="R403" i="5"/>
  <c r="Q403" i="5"/>
  <c r="F403" i="5"/>
  <c r="E403" i="5"/>
  <c r="D403" i="5"/>
  <c r="C403" i="5"/>
  <c r="AP403" i="5" s="1"/>
  <c r="B403" i="5"/>
  <c r="A403" i="5"/>
  <c r="CQ402" i="5"/>
  <c r="CP402" i="5"/>
  <c r="CI402" i="5"/>
  <c r="CH402" i="5"/>
  <c r="CG402" i="5"/>
  <c r="CF402" i="5"/>
  <c r="CE402" i="5"/>
  <c r="CD402" i="5"/>
  <c r="CB402" i="5"/>
  <c r="CA402" i="5"/>
  <c r="BZ402" i="5"/>
  <c r="BX402" i="5"/>
  <c r="BW402" i="5"/>
  <c r="BV402" i="5"/>
  <c r="BU402" i="5"/>
  <c r="BT402" i="5"/>
  <c r="BS402" i="5"/>
  <c r="BR402" i="5"/>
  <c r="BQ402" i="5"/>
  <c r="BO402" i="5"/>
  <c r="BN402" i="5"/>
  <c r="BM402" i="5"/>
  <c r="BL402" i="5"/>
  <c r="BK402" i="5"/>
  <c r="BJ402" i="5"/>
  <c r="BI402" i="5"/>
  <c r="BH402" i="5"/>
  <c r="BG402" i="5"/>
  <c r="BF402" i="5"/>
  <c r="BE402" i="5"/>
  <c r="BD402" i="5"/>
  <c r="BC402" i="5"/>
  <c r="BB402" i="5"/>
  <c r="BA402" i="5"/>
  <c r="AZ402" i="5"/>
  <c r="AW402" i="5"/>
  <c r="AV402" i="5"/>
  <c r="AU402" i="5"/>
  <c r="AB402" i="5"/>
  <c r="AA402" i="5"/>
  <c r="Z402" i="5"/>
  <c r="Y402" i="5"/>
  <c r="R402" i="5"/>
  <c r="Q402" i="5"/>
  <c r="F402" i="5"/>
  <c r="E402" i="5"/>
  <c r="D402" i="5"/>
  <c r="C402" i="5"/>
  <c r="AP402" i="5" s="1"/>
  <c r="B402" i="5"/>
  <c r="A402" i="5"/>
  <c r="CQ401" i="5"/>
  <c r="CP401" i="5"/>
  <c r="CO401" i="5"/>
  <c r="CN401" i="5"/>
  <c r="CM401" i="5"/>
  <c r="CL401" i="5"/>
  <c r="CK401" i="5"/>
  <c r="CJ401" i="5"/>
  <c r="CI401" i="5"/>
  <c r="CH401" i="5"/>
  <c r="CG401" i="5"/>
  <c r="CF401" i="5"/>
  <c r="CE401" i="5"/>
  <c r="CD401" i="5"/>
  <c r="CC401" i="5"/>
  <c r="CB401" i="5"/>
  <c r="CA401" i="5"/>
  <c r="BZ401" i="5"/>
  <c r="BY401" i="5"/>
  <c r="BX401" i="5"/>
  <c r="BW401" i="5"/>
  <c r="BV401" i="5"/>
  <c r="BU401" i="5"/>
  <c r="BT401" i="5"/>
  <c r="BS401" i="5"/>
  <c r="BR401" i="5"/>
  <c r="BQ401" i="5"/>
  <c r="BP401" i="5"/>
  <c r="BO401" i="5"/>
  <c r="BN401" i="5"/>
  <c r="BM401" i="5"/>
  <c r="BL401" i="5"/>
  <c r="BK401" i="5"/>
  <c r="BJ401" i="5"/>
  <c r="BI401" i="5"/>
  <c r="BH401" i="5"/>
  <c r="BG401" i="5"/>
  <c r="BF401" i="5"/>
  <c r="BE401" i="5"/>
  <c r="BD401" i="5"/>
  <c r="BC401" i="5"/>
  <c r="BB401" i="5"/>
  <c r="BA401" i="5"/>
  <c r="AZ401" i="5"/>
  <c r="AY401" i="5"/>
  <c r="AX401" i="5"/>
  <c r="AW401" i="5"/>
  <c r="AV401" i="5"/>
  <c r="AU401" i="5"/>
  <c r="AT401" i="5"/>
  <c r="AS401" i="5"/>
  <c r="AR401" i="5"/>
  <c r="AB401" i="5"/>
  <c r="AA401" i="5"/>
  <c r="Z401" i="5"/>
  <c r="Y401" i="5"/>
  <c r="R401" i="5"/>
  <c r="Q401" i="5"/>
  <c r="F401" i="5"/>
  <c r="E401" i="5"/>
  <c r="D401" i="5"/>
  <c r="C401" i="5"/>
  <c r="AP401" i="5" s="1"/>
  <c r="B401" i="5"/>
  <c r="A401" i="5"/>
  <c r="CQ400" i="5"/>
  <c r="CP400" i="5"/>
  <c r="CO400" i="5"/>
  <c r="CN400" i="5"/>
  <c r="CM400" i="5"/>
  <c r="CL400" i="5"/>
  <c r="CK400" i="5"/>
  <c r="CJ400" i="5"/>
  <c r="CI400" i="5"/>
  <c r="CH400" i="5"/>
  <c r="CG400" i="5"/>
  <c r="CF400" i="5"/>
  <c r="CE400" i="5"/>
  <c r="CD400" i="5"/>
  <c r="CC400" i="5"/>
  <c r="CB400" i="5"/>
  <c r="CA400" i="5"/>
  <c r="BZ400" i="5"/>
  <c r="BY400" i="5"/>
  <c r="BX400" i="5"/>
  <c r="BW400" i="5"/>
  <c r="BV400" i="5"/>
  <c r="BU400" i="5"/>
  <c r="BT400" i="5"/>
  <c r="BS400" i="5"/>
  <c r="BR400" i="5"/>
  <c r="BQ400" i="5"/>
  <c r="BP400" i="5"/>
  <c r="BO400" i="5"/>
  <c r="BN400" i="5"/>
  <c r="BM400" i="5"/>
  <c r="BL400" i="5"/>
  <c r="BK400" i="5"/>
  <c r="BJ400" i="5"/>
  <c r="BI400" i="5"/>
  <c r="BH400" i="5"/>
  <c r="BG400" i="5"/>
  <c r="BF400" i="5"/>
  <c r="BE400" i="5"/>
  <c r="BD400" i="5"/>
  <c r="BC400" i="5"/>
  <c r="BB400" i="5"/>
  <c r="BA400" i="5"/>
  <c r="AZ400" i="5"/>
  <c r="AY400" i="5"/>
  <c r="AX400" i="5"/>
  <c r="AW400" i="5"/>
  <c r="AV400" i="5"/>
  <c r="AU400" i="5"/>
  <c r="AT400" i="5"/>
  <c r="AS400" i="5"/>
  <c r="AR400" i="5"/>
  <c r="AB400" i="5"/>
  <c r="AA400" i="5"/>
  <c r="Z400" i="5"/>
  <c r="Y400" i="5"/>
  <c r="R400" i="5"/>
  <c r="Q400" i="5"/>
  <c r="F400" i="5"/>
  <c r="E400" i="5"/>
  <c r="D400" i="5"/>
  <c r="C400" i="5"/>
  <c r="AP400" i="5" s="1"/>
  <c r="B400" i="5"/>
  <c r="A400" i="5"/>
  <c r="CQ399" i="5"/>
  <c r="CP399" i="5"/>
  <c r="CO399" i="5"/>
  <c r="CN399" i="5"/>
  <c r="CM399" i="5"/>
  <c r="CL399" i="5"/>
  <c r="CK399" i="5"/>
  <c r="CJ399" i="5"/>
  <c r="CI399" i="5"/>
  <c r="CH399" i="5"/>
  <c r="CG399" i="5"/>
  <c r="CF399" i="5"/>
  <c r="CE399" i="5"/>
  <c r="CD399" i="5"/>
  <c r="CC399" i="5"/>
  <c r="CB399" i="5"/>
  <c r="CA399" i="5"/>
  <c r="BZ399" i="5"/>
  <c r="BY399" i="5"/>
  <c r="BX399" i="5"/>
  <c r="BW399" i="5"/>
  <c r="BV399" i="5"/>
  <c r="BU399" i="5"/>
  <c r="BT399" i="5"/>
  <c r="BS399" i="5"/>
  <c r="BR399" i="5"/>
  <c r="BQ399" i="5"/>
  <c r="BP399" i="5"/>
  <c r="BO399" i="5"/>
  <c r="BN399" i="5"/>
  <c r="BM399" i="5"/>
  <c r="BL399" i="5"/>
  <c r="BK399" i="5"/>
  <c r="BJ399" i="5"/>
  <c r="BI399" i="5"/>
  <c r="BH399" i="5"/>
  <c r="BG399" i="5"/>
  <c r="BF399" i="5"/>
  <c r="BE399" i="5"/>
  <c r="BD399" i="5"/>
  <c r="BC399" i="5"/>
  <c r="BB399" i="5"/>
  <c r="BA399" i="5"/>
  <c r="AZ399" i="5"/>
  <c r="AY399" i="5"/>
  <c r="AX399" i="5"/>
  <c r="AW399" i="5"/>
  <c r="AV399" i="5"/>
  <c r="AU399" i="5"/>
  <c r="AT399" i="5"/>
  <c r="AS399" i="5"/>
  <c r="AR399" i="5"/>
  <c r="AB399" i="5"/>
  <c r="AA399" i="5"/>
  <c r="Z399" i="5"/>
  <c r="Y399" i="5"/>
  <c r="R399" i="5"/>
  <c r="Q399" i="5"/>
  <c r="F399" i="5"/>
  <c r="E399" i="5"/>
  <c r="D399" i="5"/>
  <c r="C399" i="5"/>
  <c r="AP399" i="5" s="1"/>
  <c r="B399" i="5"/>
  <c r="A399" i="5"/>
  <c r="CQ398" i="5"/>
  <c r="CP398" i="5"/>
  <c r="CO398" i="5"/>
  <c r="CN398" i="5"/>
  <c r="CM398" i="5"/>
  <c r="CL398" i="5"/>
  <c r="CK398" i="5"/>
  <c r="CJ398" i="5"/>
  <c r="CI398" i="5"/>
  <c r="CH398" i="5"/>
  <c r="CG398" i="5"/>
  <c r="CF398" i="5"/>
  <c r="CE398" i="5"/>
  <c r="CD398" i="5"/>
  <c r="CC398" i="5"/>
  <c r="CB398" i="5"/>
  <c r="CA398" i="5"/>
  <c r="BZ398" i="5"/>
  <c r="BY398" i="5"/>
  <c r="BX398" i="5"/>
  <c r="BW398" i="5"/>
  <c r="BV398" i="5"/>
  <c r="BU398" i="5"/>
  <c r="BT398" i="5"/>
  <c r="BS398" i="5"/>
  <c r="BR398" i="5"/>
  <c r="BQ398" i="5"/>
  <c r="BP398" i="5"/>
  <c r="BO398" i="5"/>
  <c r="BN398" i="5"/>
  <c r="BM398" i="5"/>
  <c r="BL398" i="5"/>
  <c r="BK398" i="5"/>
  <c r="BJ398" i="5"/>
  <c r="BI398" i="5"/>
  <c r="BH398" i="5"/>
  <c r="BG398" i="5"/>
  <c r="BF398" i="5"/>
  <c r="BE398" i="5"/>
  <c r="BD398" i="5"/>
  <c r="BC398" i="5"/>
  <c r="BB398" i="5"/>
  <c r="BA398" i="5"/>
  <c r="AZ398" i="5"/>
  <c r="AY398" i="5"/>
  <c r="AX398" i="5"/>
  <c r="AW398" i="5"/>
  <c r="AV398" i="5"/>
  <c r="AU398" i="5"/>
  <c r="AT398" i="5"/>
  <c r="AS398" i="5"/>
  <c r="AR398" i="5"/>
  <c r="AB398" i="5"/>
  <c r="AA398" i="5"/>
  <c r="Z398" i="5"/>
  <c r="Y398" i="5"/>
  <c r="R398" i="5"/>
  <c r="Q398" i="5"/>
  <c r="F398" i="5"/>
  <c r="E398" i="5"/>
  <c r="D398" i="5"/>
  <c r="C398" i="5"/>
  <c r="AP398" i="5" s="1"/>
  <c r="B398" i="5"/>
  <c r="A398" i="5"/>
  <c r="CQ397" i="5"/>
  <c r="CP397" i="5"/>
  <c r="CO397" i="5"/>
  <c r="CN397" i="5"/>
  <c r="CM397" i="5"/>
  <c r="CL397" i="5"/>
  <c r="CK397" i="5"/>
  <c r="CJ397" i="5"/>
  <c r="CI397" i="5"/>
  <c r="CH397" i="5"/>
  <c r="CG397" i="5"/>
  <c r="CF397" i="5"/>
  <c r="CE397" i="5"/>
  <c r="CD397" i="5"/>
  <c r="CC397" i="5"/>
  <c r="CB397" i="5"/>
  <c r="CA397" i="5"/>
  <c r="BZ397" i="5"/>
  <c r="BY397" i="5"/>
  <c r="BX397" i="5"/>
  <c r="BW397" i="5"/>
  <c r="BV397" i="5"/>
  <c r="BU397" i="5"/>
  <c r="BT397" i="5"/>
  <c r="BS397" i="5"/>
  <c r="BR397" i="5"/>
  <c r="BQ397" i="5"/>
  <c r="BP397" i="5"/>
  <c r="BO397" i="5"/>
  <c r="BN397" i="5"/>
  <c r="BM397" i="5"/>
  <c r="BL397" i="5"/>
  <c r="BK397" i="5"/>
  <c r="BJ397" i="5"/>
  <c r="BI397" i="5"/>
  <c r="BH397" i="5"/>
  <c r="BG397" i="5"/>
  <c r="BF397" i="5"/>
  <c r="BE397" i="5"/>
  <c r="BD397" i="5"/>
  <c r="BC397" i="5"/>
  <c r="BB397" i="5"/>
  <c r="BA397" i="5"/>
  <c r="AZ397" i="5"/>
  <c r="AY397" i="5"/>
  <c r="AX397" i="5"/>
  <c r="AW397" i="5"/>
  <c r="AV397" i="5"/>
  <c r="AU397" i="5"/>
  <c r="AT397" i="5"/>
  <c r="AS397" i="5"/>
  <c r="AR397" i="5"/>
  <c r="AB397" i="5"/>
  <c r="AA397" i="5"/>
  <c r="Z397" i="5"/>
  <c r="Y397" i="5"/>
  <c r="R397" i="5"/>
  <c r="Q397" i="5"/>
  <c r="F397" i="5"/>
  <c r="E397" i="5"/>
  <c r="D397" i="5"/>
  <c r="C397" i="5"/>
  <c r="AP397" i="5" s="1"/>
  <c r="B397" i="5"/>
  <c r="A397" i="5"/>
  <c r="CQ396" i="5"/>
  <c r="CP396" i="5"/>
  <c r="CO396" i="5"/>
  <c r="CN396" i="5"/>
  <c r="CM396" i="5"/>
  <c r="CL396" i="5"/>
  <c r="CK396" i="5"/>
  <c r="CJ396" i="5"/>
  <c r="CI396" i="5"/>
  <c r="CH396" i="5"/>
  <c r="CG396" i="5"/>
  <c r="CF396" i="5"/>
  <c r="CE396" i="5"/>
  <c r="CD396" i="5"/>
  <c r="CC396" i="5"/>
  <c r="CB396" i="5"/>
  <c r="CA396" i="5"/>
  <c r="BZ396" i="5"/>
  <c r="BY396" i="5"/>
  <c r="BX396" i="5"/>
  <c r="BW396" i="5"/>
  <c r="BV396" i="5"/>
  <c r="BU396" i="5"/>
  <c r="BT396" i="5"/>
  <c r="BS396" i="5"/>
  <c r="BR396" i="5"/>
  <c r="BQ396" i="5"/>
  <c r="BP396" i="5"/>
  <c r="BO396" i="5"/>
  <c r="BN396" i="5"/>
  <c r="BM396" i="5"/>
  <c r="BL396" i="5"/>
  <c r="BK396" i="5"/>
  <c r="BJ396" i="5"/>
  <c r="BI396" i="5"/>
  <c r="BH396" i="5"/>
  <c r="BG396" i="5"/>
  <c r="BF396" i="5"/>
  <c r="BE396" i="5"/>
  <c r="BD396" i="5"/>
  <c r="BC396" i="5"/>
  <c r="BB396" i="5"/>
  <c r="BA396" i="5"/>
  <c r="AZ396" i="5"/>
  <c r="AY396" i="5"/>
  <c r="AX396" i="5"/>
  <c r="AW396" i="5"/>
  <c r="AV396" i="5"/>
  <c r="AU396" i="5"/>
  <c r="AT396" i="5"/>
  <c r="AS396" i="5"/>
  <c r="AR396" i="5"/>
  <c r="AB396" i="5"/>
  <c r="AA396" i="5"/>
  <c r="Z396" i="5"/>
  <c r="Y396" i="5"/>
  <c r="R396" i="5"/>
  <c r="Q396" i="5"/>
  <c r="F396" i="5"/>
  <c r="E396" i="5"/>
  <c r="D396" i="5"/>
  <c r="C396" i="5"/>
  <c r="AP396" i="5" s="1"/>
  <c r="B396" i="5"/>
  <c r="A396" i="5"/>
  <c r="CQ395" i="5"/>
  <c r="CP395" i="5"/>
  <c r="CO395" i="5"/>
  <c r="CN395" i="5"/>
  <c r="CM395" i="5"/>
  <c r="CL395" i="5"/>
  <c r="CK395" i="5"/>
  <c r="CJ395" i="5"/>
  <c r="CI395" i="5"/>
  <c r="CH395" i="5"/>
  <c r="CG395" i="5"/>
  <c r="CF395" i="5"/>
  <c r="CE395" i="5"/>
  <c r="CD395" i="5"/>
  <c r="CC395" i="5"/>
  <c r="CB395" i="5"/>
  <c r="CA395" i="5"/>
  <c r="BZ395" i="5"/>
  <c r="BY395" i="5"/>
  <c r="BX395" i="5"/>
  <c r="BW395" i="5"/>
  <c r="BV395" i="5"/>
  <c r="BU395" i="5"/>
  <c r="BT395" i="5"/>
  <c r="BS395" i="5"/>
  <c r="BR395" i="5"/>
  <c r="BQ395" i="5"/>
  <c r="BP395" i="5"/>
  <c r="BO395" i="5"/>
  <c r="BN395" i="5"/>
  <c r="BM395" i="5"/>
  <c r="BL395" i="5"/>
  <c r="BK395" i="5"/>
  <c r="BJ395" i="5"/>
  <c r="BI395" i="5"/>
  <c r="BH395" i="5"/>
  <c r="BG395" i="5"/>
  <c r="BF395" i="5"/>
  <c r="BE395" i="5"/>
  <c r="BD395" i="5"/>
  <c r="BC395" i="5"/>
  <c r="BB395" i="5"/>
  <c r="BA395" i="5"/>
  <c r="AZ395" i="5"/>
  <c r="AY395" i="5"/>
  <c r="AX395" i="5"/>
  <c r="AW395" i="5"/>
  <c r="AV395" i="5"/>
  <c r="AU395" i="5"/>
  <c r="AT395" i="5"/>
  <c r="AS395" i="5"/>
  <c r="AR395" i="5"/>
  <c r="AB395" i="5"/>
  <c r="AA395" i="5"/>
  <c r="Z395" i="5"/>
  <c r="Y395" i="5"/>
  <c r="R395" i="5"/>
  <c r="Q395" i="5"/>
  <c r="F395" i="5"/>
  <c r="E395" i="5"/>
  <c r="D395" i="5"/>
  <c r="C395" i="5"/>
  <c r="AP395" i="5" s="1"/>
  <c r="B395" i="5"/>
  <c r="A395" i="5"/>
  <c r="CQ394" i="5"/>
  <c r="CP394" i="5"/>
  <c r="CO394" i="5"/>
  <c r="CN394" i="5"/>
  <c r="CM394" i="5"/>
  <c r="CL394" i="5"/>
  <c r="CK394" i="5"/>
  <c r="CJ394" i="5"/>
  <c r="CI394" i="5"/>
  <c r="CH394" i="5"/>
  <c r="CG394" i="5"/>
  <c r="CF394" i="5"/>
  <c r="CE394" i="5"/>
  <c r="CD394" i="5"/>
  <c r="CC394" i="5"/>
  <c r="CB394" i="5"/>
  <c r="CA394" i="5"/>
  <c r="BZ394" i="5"/>
  <c r="BY394" i="5"/>
  <c r="BX394" i="5"/>
  <c r="BW394" i="5"/>
  <c r="BV394" i="5"/>
  <c r="BU394" i="5"/>
  <c r="BT394" i="5"/>
  <c r="BS394" i="5"/>
  <c r="BR394" i="5"/>
  <c r="BQ394" i="5"/>
  <c r="BP394" i="5"/>
  <c r="BO394" i="5"/>
  <c r="BN394" i="5"/>
  <c r="BM394" i="5"/>
  <c r="BL394" i="5"/>
  <c r="BK394" i="5"/>
  <c r="BJ394" i="5"/>
  <c r="BI394" i="5"/>
  <c r="BH394" i="5"/>
  <c r="BG394" i="5"/>
  <c r="BF394" i="5"/>
  <c r="BE394" i="5"/>
  <c r="BD394" i="5"/>
  <c r="BC394" i="5"/>
  <c r="BB394" i="5"/>
  <c r="BA394" i="5"/>
  <c r="AZ394" i="5"/>
  <c r="AY394" i="5"/>
  <c r="AX394" i="5"/>
  <c r="AW394" i="5"/>
  <c r="AV394" i="5"/>
  <c r="AU394" i="5"/>
  <c r="AT394" i="5"/>
  <c r="AS394" i="5"/>
  <c r="AR394" i="5"/>
  <c r="AB394" i="5"/>
  <c r="AA394" i="5"/>
  <c r="Z394" i="5"/>
  <c r="Y394" i="5"/>
  <c r="R394" i="5"/>
  <c r="Q394" i="5"/>
  <c r="F394" i="5"/>
  <c r="E394" i="5"/>
  <c r="D394" i="5"/>
  <c r="C394" i="5"/>
  <c r="AP394" i="5" s="1"/>
  <c r="B394" i="5"/>
  <c r="A394" i="5"/>
  <c r="CQ393" i="5"/>
  <c r="CP393" i="5"/>
  <c r="CO393" i="5"/>
  <c r="CN393" i="5"/>
  <c r="CM393" i="5"/>
  <c r="CL393" i="5"/>
  <c r="CK393" i="5"/>
  <c r="CJ393" i="5"/>
  <c r="CI393" i="5"/>
  <c r="CH393" i="5"/>
  <c r="CG393" i="5"/>
  <c r="CF393" i="5"/>
  <c r="CE393" i="5"/>
  <c r="CD393" i="5"/>
  <c r="CC393" i="5"/>
  <c r="CB393" i="5"/>
  <c r="CA393" i="5"/>
  <c r="BZ393" i="5"/>
  <c r="BY393" i="5"/>
  <c r="BX393" i="5"/>
  <c r="BW393" i="5"/>
  <c r="BV393" i="5"/>
  <c r="BU393" i="5"/>
  <c r="BT393" i="5"/>
  <c r="BS393" i="5"/>
  <c r="BR393" i="5"/>
  <c r="BQ393" i="5"/>
  <c r="BP393" i="5"/>
  <c r="BO393" i="5"/>
  <c r="BN393" i="5"/>
  <c r="BM393" i="5"/>
  <c r="BL393" i="5"/>
  <c r="BK393" i="5"/>
  <c r="BJ393" i="5"/>
  <c r="BI393" i="5"/>
  <c r="BH393" i="5"/>
  <c r="BG393" i="5"/>
  <c r="BF393" i="5"/>
  <c r="BE393" i="5"/>
  <c r="BD393" i="5"/>
  <c r="BC393" i="5"/>
  <c r="BB393" i="5"/>
  <c r="BA393" i="5"/>
  <c r="AZ393" i="5"/>
  <c r="AY393" i="5"/>
  <c r="AX393" i="5"/>
  <c r="AW393" i="5"/>
  <c r="AV393" i="5"/>
  <c r="AU393" i="5"/>
  <c r="AT393" i="5"/>
  <c r="AS393" i="5"/>
  <c r="AR393" i="5"/>
  <c r="AB393" i="5"/>
  <c r="AA393" i="5"/>
  <c r="Z393" i="5"/>
  <c r="Y393" i="5"/>
  <c r="R393" i="5"/>
  <c r="Q393" i="5"/>
  <c r="F393" i="5"/>
  <c r="E393" i="5"/>
  <c r="D393" i="5"/>
  <c r="C393" i="5"/>
  <c r="AP393" i="5" s="1"/>
  <c r="B393" i="5"/>
  <c r="A393" i="5"/>
  <c r="CQ392" i="5"/>
  <c r="CP392" i="5"/>
  <c r="CO392" i="5"/>
  <c r="CN392" i="5"/>
  <c r="CM392" i="5"/>
  <c r="CL392" i="5"/>
  <c r="CK392" i="5"/>
  <c r="CJ392" i="5"/>
  <c r="CI392" i="5"/>
  <c r="CH392" i="5"/>
  <c r="CG392" i="5"/>
  <c r="CF392" i="5"/>
  <c r="CE392" i="5"/>
  <c r="CD392" i="5"/>
  <c r="CC392" i="5"/>
  <c r="CB392" i="5"/>
  <c r="CA392" i="5"/>
  <c r="BZ392" i="5"/>
  <c r="BY392" i="5"/>
  <c r="BX392" i="5"/>
  <c r="BW392" i="5"/>
  <c r="BV392" i="5"/>
  <c r="BU392" i="5"/>
  <c r="BT392" i="5"/>
  <c r="BS392" i="5"/>
  <c r="BR392" i="5"/>
  <c r="BQ392" i="5"/>
  <c r="BP392" i="5"/>
  <c r="BO392" i="5"/>
  <c r="BN392" i="5"/>
  <c r="BM392" i="5"/>
  <c r="BL392" i="5"/>
  <c r="BK392" i="5"/>
  <c r="BJ392" i="5"/>
  <c r="BI392" i="5"/>
  <c r="BH392" i="5"/>
  <c r="BG392" i="5"/>
  <c r="BF392" i="5"/>
  <c r="BE392" i="5"/>
  <c r="BD392" i="5"/>
  <c r="BC392" i="5"/>
  <c r="BB392" i="5"/>
  <c r="BA392" i="5"/>
  <c r="AZ392" i="5"/>
  <c r="AY392" i="5"/>
  <c r="AX392" i="5"/>
  <c r="AW392" i="5"/>
  <c r="AV392" i="5"/>
  <c r="AU392" i="5"/>
  <c r="AT392" i="5"/>
  <c r="AS392" i="5"/>
  <c r="AR392" i="5"/>
  <c r="AB392" i="5"/>
  <c r="AA392" i="5"/>
  <c r="Z392" i="5"/>
  <c r="Y392" i="5"/>
  <c r="R392" i="5"/>
  <c r="Q392" i="5"/>
  <c r="F392" i="5"/>
  <c r="E392" i="5"/>
  <c r="D392" i="5"/>
  <c r="C392" i="5"/>
  <c r="AP392" i="5" s="1"/>
  <c r="B392" i="5"/>
  <c r="A392" i="5"/>
  <c r="CQ391" i="5"/>
  <c r="CP391" i="5"/>
  <c r="CI391" i="5"/>
  <c r="CH391" i="5"/>
  <c r="CG391" i="5"/>
  <c r="CF391" i="5"/>
  <c r="CE391" i="5"/>
  <c r="CD391" i="5"/>
  <c r="CC391" i="5"/>
  <c r="CB391" i="5"/>
  <c r="BZ391" i="5"/>
  <c r="BX391" i="5"/>
  <c r="BW391" i="5"/>
  <c r="BV391" i="5"/>
  <c r="BU391" i="5"/>
  <c r="BS391" i="5"/>
  <c r="BR391" i="5"/>
  <c r="BQ391" i="5"/>
  <c r="BO391" i="5"/>
  <c r="BN391" i="5"/>
  <c r="BM391" i="5"/>
  <c r="BL391" i="5"/>
  <c r="BK391" i="5"/>
  <c r="BJ391" i="5"/>
  <c r="BI391" i="5"/>
  <c r="BH391" i="5"/>
  <c r="BG391" i="5"/>
  <c r="BF391" i="5"/>
  <c r="BE391" i="5"/>
  <c r="BD391" i="5"/>
  <c r="BC391" i="5"/>
  <c r="BB391" i="5"/>
  <c r="BA391" i="5"/>
  <c r="AZ391" i="5"/>
  <c r="AB391" i="5"/>
  <c r="AA391" i="5"/>
  <c r="Z391" i="5"/>
  <c r="Y391" i="5"/>
  <c r="R391" i="5"/>
  <c r="Q391" i="5"/>
  <c r="F391" i="5"/>
  <c r="E391" i="5"/>
  <c r="D391" i="5"/>
  <c r="C391" i="5"/>
  <c r="AP391" i="5" s="1"/>
  <c r="B391" i="5"/>
  <c r="A391" i="5"/>
  <c r="CQ390" i="5"/>
  <c r="CP390" i="5"/>
  <c r="CI390" i="5"/>
  <c r="CH390" i="5"/>
  <c r="CG390" i="5"/>
  <c r="CF390" i="5"/>
  <c r="CE390" i="5"/>
  <c r="CD390" i="5"/>
  <c r="CC390" i="5"/>
  <c r="CB390" i="5"/>
  <c r="BZ390" i="5"/>
  <c r="BX390" i="5"/>
  <c r="BW390" i="5"/>
  <c r="BV390" i="5"/>
  <c r="BU390" i="5"/>
  <c r="BS390" i="5"/>
  <c r="BR390" i="5"/>
  <c r="BQ390" i="5"/>
  <c r="BO390" i="5"/>
  <c r="BN390" i="5"/>
  <c r="BM390" i="5"/>
  <c r="BL390" i="5"/>
  <c r="BK390" i="5"/>
  <c r="BJ390" i="5"/>
  <c r="BI390" i="5"/>
  <c r="BH390" i="5"/>
  <c r="BG390" i="5"/>
  <c r="BF390" i="5"/>
  <c r="BE390" i="5"/>
  <c r="BD390" i="5"/>
  <c r="BC390" i="5"/>
  <c r="BB390" i="5"/>
  <c r="BA390" i="5"/>
  <c r="AZ390" i="5"/>
  <c r="AU390" i="5"/>
  <c r="AB390" i="5"/>
  <c r="AA390" i="5"/>
  <c r="Z390" i="5"/>
  <c r="Y390" i="5"/>
  <c r="R390" i="5"/>
  <c r="Q390" i="5"/>
  <c r="F390" i="5"/>
  <c r="E390" i="5"/>
  <c r="D390" i="5"/>
  <c r="C390" i="5"/>
  <c r="AP390" i="5" s="1"/>
  <c r="B390" i="5"/>
  <c r="A390" i="5"/>
  <c r="CQ389" i="5"/>
  <c r="CP389" i="5"/>
  <c r="CO389" i="5"/>
  <c r="CN389" i="5"/>
  <c r="CM389" i="5"/>
  <c r="CL389" i="5"/>
  <c r="CK389" i="5"/>
  <c r="CJ389" i="5"/>
  <c r="CI389" i="5"/>
  <c r="CH389" i="5"/>
  <c r="CG389" i="5"/>
  <c r="CF389" i="5"/>
  <c r="CE389" i="5"/>
  <c r="CD389" i="5"/>
  <c r="CC389" i="5"/>
  <c r="CB389" i="5"/>
  <c r="CA389" i="5"/>
  <c r="BZ389" i="5"/>
  <c r="BY389" i="5"/>
  <c r="BX389" i="5"/>
  <c r="BW389" i="5"/>
  <c r="BV389" i="5"/>
  <c r="BU389" i="5"/>
  <c r="BT389" i="5"/>
  <c r="BS389" i="5"/>
  <c r="BR389" i="5"/>
  <c r="BQ389" i="5"/>
  <c r="BP389" i="5"/>
  <c r="BO389" i="5"/>
  <c r="BN389" i="5"/>
  <c r="BM389" i="5"/>
  <c r="BL389" i="5"/>
  <c r="BK389" i="5"/>
  <c r="BJ389" i="5"/>
  <c r="BI389" i="5"/>
  <c r="BH389" i="5"/>
  <c r="BG389" i="5"/>
  <c r="BF389" i="5"/>
  <c r="BE389" i="5"/>
  <c r="BD389" i="5"/>
  <c r="BC389" i="5"/>
  <c r="BB389" i="5"/>
  <c r="BA389" i="5"/>
  <c r="AZ389" i="5"/>
  <c r="AY389" i="5"/>
  <c r="AX389" i="5"/>
  <c r="AW389" i="5"/>
  <c r="AV389" i="5"/>
  <c r="AU389" i="5"/>
  <c r="AT389" i="5"/>
  <c r="AS389" i="5"/>
  <c r="AR389" i="5"/>
  <c r="AB389" i="5"/>
  <c r="AA389" i="5"/>
  <c r="Z389" i="5"/>
  <c r="Y389" i="5"/>
  <c r="R389" i="5"/>
  <c r="Q389" i="5"/>
  <c r="F389" i="5"/>
  <c r="E389" i="5"/>
  <c r="D389" i="5"/>
  <c r="C389" i="5"/>
  <c r="AP389" i="5" s="1"/>
  <c r="B389" i="5"/>
  <c r="A389" i="5"/>
  <c r="CQ388" i="5"/>
  <c r="CP388" i="5"/>
  <c r="CO388" i="5"/>
  <c r="CN388" i="5"/>
  <c r="CM388" i="5"/>
  <c r="CL388" i="5"/>
  <c r="CK388" i="5"/>
  <c r="CJ388" i="5"/>
  <c r="CI388" i="5"/>
  <c r="CH388" i="5"/>
  <c r="CG388" i="5"/>
  <c r="CF388" i="5"/>
  <c r="CE388" i="5"/>
  <c r="CD388" i="5"/>
  <c r="CC388" i="5"/>
  <c r="CB388" i="5"/>
  <c r="CA388" i="5"/>
  <c r="BZ388" i="5"/>
  <c r="BY388" i="5"/>
  <c r="BX388" i="5"/>
  <c r="BW388" i="5"/>
  <c r="BV388" i="5"/>
  <c r="BU388" i="5"/>
  <c r="BT388" i="5"/>
  <c r="BS388" i="5"/>
  <c r="BR388" i="5"/>
  <c r="BQ388" i="5"/>
  <c r="BP388" i="5"/>
  <c r="BO388" i="5"/>
  <c r="BN388" i="5"/>
  <c r="BM388" i="5"/>
  <c r="BL388" i="5"/>
  <c r="BK388" i="5"/>
  <c r="BJ388" i="5"/>
  <c r="BI388" i="5"/>
  <c r="BH388" i="5"/>
  <c r="BG388" i="5"/>
  <c r="BF388" i="5"/>
  <c r="BE388" i="5"/>
  <c r="BD388" i="5"/>
  <c r="BC388" i="5"/>
  <c r="BB388" i="5"/>
  <c r="BA388" i="5"/>
  <c r="AZ388" i="5"/>
  <c r="AY388" i="5"/>
  <c r="AX388" i="5"/>
  <c r="AW388" i="5"/>
  <c r="AV388" i="5"/>
  <c r="AU388" i="5"/>
  <c r="AT388" i="5"/>
  <c r="AS388" i="5"/>
  <c r="AR388" i="5"/>
  <c r="AB388" i="5"/>
  <c r="AA388" i="5"/>
  <c r="Z388" i="5"/>
  <c r="Y388" i="5"/>
  <c r="R388" i="5"/>
  <c r="Q388" i="5"/>
  <c r="F388" i="5"/>
  <c r="E388" i="5"/>
  <c r="D388" i="5"/>
  <c r="C388" i="5"/>
  <c r="AP388" i="5" s="1"/>
  <c r="B388" i="5"/>
  <c r="A388" i="5"/>
  <c r="CQ387" i="5"/>
  <c r="CP387" i="5"/>
  <c r="CO387" i="5"/>
  <c r="CN387" i="5"/>
  <c r="CM387" i="5"/>
  <c r="CL387" i="5"/>
  <c r="CK387" i="5"/>
  <c r="CJ387" i="5"/>
  <c r="CI387" i="5"/>
  <c r="CH387" i="5"/>
  <c r="CG387" i="5"/>
  <c r="CF387" i="5"/>
  <c r="CE387" i="5"/>
  <c r="CD387" i="5"/>
  <c r="CC387" i="5"/>
  <c r="CB387" i="5"/>
  <c r="CA387" i="5"/>
  <c r="BZ387" i="5"/>
  <c r="BY387" i="5"/>
  <c r="BX387" i="5"/>
  <c r="BW387" i="5"/>
  <c r="BV387" i="5"/>
  <c r="BU387" i="5"/>
  <c r="BT387" i="5"/>
  <c r="BS387" i="5"/>
  <c r="BR387" i="5"/>
  <c r="BQ387" i="5"/>
  <c r="BP387" i="5"/>
  <c r="BO387" i="5"/>
  <c r="BN387" i="5"/>
  <c r="BM387" i="5"/>
  <c r="BL387" i="5"/>
  <c r="BK387" i="5"/>
  <c r="BJ387" i="5"/>
  <c r="BI387" i="5"/>
  <c r="BH387" i="5"/>
  <c r="BG387" i="5"/>
  <c r="BF387" i="5"/>
  <c r="BE387" i="5"/>
  <c r="BD387" i="5"/>
  <c r="BC387" i="5"/>
  <c r="BB387" i="5"/>
  <c r="BA387" i="5"/>
  <c r="AZ387" i="5"/>
  <c r="AY387" i="5"/>
  <c r="AX387" i="5"/>
  <c r="AW387" i="5"/>
  <c r="AV387" i="5"/>
  <c r="AU387" i="5"/>
  <c r="AT387" i="5"/>
  <c r="AS387" i="5"/>
  <c r="AR387" i="5"/>
  <c r="AB387" i="5"/>
  <c r="AA387" i="5"/>
  <c r="Z387" i="5"/>
  <c r="Y387" i="5"/>
  <c r="R387" i="5"/>
  <c r="Q387" i="5"/>
  <c r="F387" i="5"/>
  <c r="E387" i="5"/>
  <c r="D387" i="5"/>
  <c r="C387" i="5"/>
  <c r="AP387" i="5" s="1"/>
  <c r="B387" i="5"/>
  <c r="A387" i="5"/>
  <c r="CQ386" i="5"/>
  <c r="CP386" i="5"/>
  <c r="CI386" i="5"/>
  <c r="CH386" i="5"/>
  <c r="CG386" i="5"/>
  <c r="CF386" i="5"/>
  <c r="CE386" i="5"/>
  <c r="CD386" i="5"/>
  <c r="CC386" i="5"/>
  <c r="CB386" i="5"/>
  <c r="BZ386" i="5"/>
  <c r="BX386" i="5"/>
  <c r="BW386" i="5"/>
  <c r="BV386" i="5"/>
  <c r="BU386" i="5"/>
  <c r="BS386" i="5"/>
  <c r="BR386" i="5"/>
  <c r="BQ386" i="5"/>
  <c r="BO386" i="5"/>
  <c r="BN386" i="5"/>
  <c r="BM386" i="5"/>
  <c r="BL386" i="5"/>
  <c r="BK386" i="5"/>
  <c r="BJ386" i="5"/>
  <c r="BI386" i="5"/>
  <c r="BH386" i="5"/>
  <c r="BG386" i="5"/>
  <c r="BF386" i="5"/>
  <c r="BE386" i="5"/>
  <c r="BD386" i="5"/>
  <c r="BC386" i="5"/>
  <c r="BB386" i="5"/>
  <c r="BA386" i="5"/>
  <c r="AZ386" i="5"/>
  <c r="AW386" i="5"/>
  <c r="AV386" i="5"/>
  <c r="AU386" i="5"/>
  <c r="AB386" i="5"/>
  <c r="AA386" i="5"/>
  <c r="Z386" i="5"/>
  <c r="Y386" i="5"/>
  <c r="R386" i="5"/>
  <c r="Q386" i="5"/>
  <c r="F386" i="5"/>
  <c r="E386" i="5"/>
  <c r="D386" i="5"/>
  <c r="C386" i="5"/>
  <c r="AP386" i="5" s="1"/>
  <c r="B386" i="5"/>
  <c r="A386" i="5"/>
  <c r="CQ385" i="5"/>
  <c r="CP385" i="5"/>
  <c r="CI385" i="5"/>
  <c r="CH385" i="5"/>
  <c r="CG385" i="5"/>
  <c r="CF385" i="5"/>
  <c r="CE385" i="5"/>
  <c r="CD385" i="5"/>
  <c r="CC385" i="5"/>
  <c r="CB385" i="5"/>
  <c r="BZ385" i="5"/>
  <c r="BX385" i="5"/>
  <c r="BW385" i="5"/>
  <c r="BV385" i="5"/>
  <c r="BU385" i="5"/>
  <c r="BS385" i="5"/>
  <c r="BR385" i="5"/>
  <c r="BQ385" i="5"/>
  <c r="BO385" i="5"/>
  <c r="BN385" i="5"/>
  <c r="BM385" i="5"/>
  <c r="BL385" i="5"/>
  <c r="BK385" i="5"/>
  <c r="BJ385" i="5"/>
  <c r="BI385" i="5"/>
  <c r="BH385" i="5"/>
  <c r="BG385" i="5"/>
  <c r="BF385" i="5"/>
  <c r="BE385" i="5"/>
  <c r="BD385" i="5"/>
  <c r="BC385" i="5"/>
  <c r="BB385" i="5"/>
  <c r="BA385" i="5"/>
  <c r="AZ385" i="5"/>
  <c r="AW385" i="5"/>
  <c r="AV385" i="5"/>
  <c r="AU385" i="5"/>
  <c r="AB385" i="5"/>
  <c r="AA385" i="5"/>
  <c r="Z385" i="5"/>
  <c r="Y385" i="5"/>
  <c r="R385" i="5"/>
  <c r="Q385" i="5"/>
  <c r="F385" i="5"/>
  <c r="E385" i="5"/>
  <c r="D385" i="5"/>
  <c r="C385" i="5"/>
  <c r="AP385" i="5" s="1"/>
  <c r="B385" i="5"/>
  <c r="A385" i="5"/>
  <c r="CQ384" i="5"/>
  <c r="CP384" i="5"/>
  <c r="CI384" i="5"/>
  <c r="CH384" i="5"/>
  <c r="CG384" i="5"/>
  <c r="CF384" i="5"/>
  <c r="CE384" i="5"/>
  <c r="CD384" i="5"/>
  <c r="CC384" i="5"/>
  <c r="CB384" i="5"/>
  <c r="BZ384" i="5"/>
  <c r="BX384" i="5"/>
  <c r="BW384" i="5"/>
  <c r="BV384" i="5"/>
  <c r="BU384" i="5"/>
  <c r="BS384" i="5"/>
  <c r="BR384" i="5"/>
  <c r="BQ384" i="5"/>
  <c r="BO384" i="5"/>
  <c r="BN384" i="5"/>
  <c r="BM384" i="5"/>
  <c r="BL384" i="5"/>
  <c r="BK384" i="5"/>
  <c r="BJ384" i="5"/>
  <c r="BI384" i="5"/>
  <c r="BH384" i="5"/>
  <c r="BG384" i="5"/>
  <c r="BF384" i="5"/>
  <c r="BE384" i="5"/>
  <c r="BD384" i="5"/>
  <c r="BC384" i="5"/>
  <c r="BB384" i="5"/>
  <c r="BA384" i="5"/>
  <c r="AZ384" i="5"/>
  <c r="AW384" i="5"/>
  <c r="AV384" i="5"/>
  <c r="AU384" i="5"/>
  <c r="AB384" i="5"/>
  <c r="AA384" i="5"/>
  <c r="Z384" i="5"/>
  <c r="Y384" i="5"/>
  <c r="R384" i="5"/>
  <c r="Q384" i="5"/>
  <c r="F384" i="5"/>
  <c r="E384" i="5"/>
  <c r="D384" i="5"/>
  <c r="C384" i="5"/>
  <c r="AP384" i="5" s="1"/>
  <c r="B384" i="5"/>
  <c r="A384" i="5"/>
  <c r="CQ383" i="5"/>
  <c r="CP383" i="5"/>
  <c r="CO383" i="5"/>
  <c r="CN383" i="5"/>
  <c r="CM383" i="5"/>
  <c r="CL383" i="5"/>
  <c r="CK383" i="5"/>
  <c r="CJ383" i="5"/>
  <c r="CI383" i="5"/>
  <c r="CH383" i="5"/>
  <c r="CG383" i="5"/>
  <c r="CF383" i="5"/>
  <c r="CE383" i="5"/>
  <c r="CD383" i="5"/>
  <c r="CC383" i="5"/>
  <c r="CB383" i="5"/>
  <c r="CA383" i="5"/>
  <c r="BZ383" i="5"/>
  <c r="BY383" i="5"/>
  <c r="BX383" i="5"/>
  <c r="BW383" i="5"/>
  <c r="BV383" i="5"/>
  <c r="BU383" i="5"/>
  <c r="BT383" i="5"/>
  <c r="BS383" i="5"/>
  <c r="BR383" i="5"/>
  <c r="BQ383" i="5"/>
  <c r="BP383" i="5"/>
  <c r="BO383" i="5"/>
  <c r="BN383" i="5"/>
  <c r="BM383" i="5"/>
  <c r="BL383" i="5"/>
  <c r="BK383" i="5"/>
  <c r="BJ383" i="5"/>
  <c r="BI383" i="5"/>
  <c r="BH383" i="5"/>
  <c r="BG383" i="5"/>
  <c r="BF383" i="5"/>
  <c r="BE383" i="5"/>
  <c r="BD383" i="5"/>
  <c r="BC383" i="5"/>
  <c r="BB383" i="5"/>
  <c r="BA383" i="5"/>
  <c r="AZ383" i="5"/>
  <c r="AY383" i="5"/>
  <c r="AX383" i="5"/>
  <c r="AW383" i="5"/>
  <c r="AV383" i="5"/>
  <c r="AU383" i="5"/>
  <c r="AT383" i="5"/>
  <c r="AS383" i="5"/>
  <c r="AR383" i="5"/>
  <c r="AB383" i="5"/>
  <c r="AA383" i="5"/>
  <c r="Z383" i="5"/>
  <c r="Y383" i="5"/>
  <c r="R383" i="5"/>
  <c r="Q383" i="5"/>
  <c r="F383" i="5"/>
  <c r="E383" i="5"/>
  <c r="D383" i="5"/>
  <c r="C383" i="5"/>
  <c r="AP383" i="5" s="1"/>
  <c r="B383" i="5"/>
  <c r="A383" i="5"/>
  <c r="CQ382" i="5"/>
  <c r="CP382" i="5"/>
  <c r="CO382" i="5"/>
  <c r="CN382" i="5"/>
  <c r="CM382" i="5"/>
  <c r="CL382" i="5"/>
  <c r="CK382" i="5"/>
  <c r="CJ382" i="5"/>
  <c r="CI382" i="5"/>
  <c r="CH382" i="5"/>
  <c r="CG382" i="5"/>
  <c r="CF382" i="5"/>
  <c r="CE382" i="5"/>
  <c r="CD382" i="5"/>
  <c r="CC382" i="5"/>
  <c r="CB382" i="5"/>
  <c r="CA382" i="5"/>
  <c r="BZ382" i="5"/>
  <c r="BY382" i="5"/>
  <c r="BX382" i="5"/>
  <c r="BW382" i="5"/>
  <c r="BV382" i="5"/>
  <c r="BU382" i="5"/>
  <c r="BT382" i="5"/>
  <c r="BS382" i="5"/>
  <c r="BR382" i="5"/>
  <c r="BQ382" i="5"/>
  <c r="BP382" i="5"/>
  <c r="BO382" i="5"/>
  <c r="BN382" i="5"/>
  <c r="BM382" i="5"/>
  <c r="BL382" i="5"/>
  <c r="BK382" i="5"/>
  <c r="BJ382" i="5"/>
  <c r="BI382" i="5"/>
  <c r="BH382" i="5"/>
  <c r="BG382" i="5"/>
  <c r="BF382" i="5"/>
  <c r="BE382" i="5"/>
  <c r="BD382" i="5"/>
  <c r="BC382" i="5"/>
  <c r="BB382" i="5"/>
  <c r="BA382" i="5"/>
  <c r="AZ382" i="5"/>
  <c r="AY382" i="5"/>
  <c r="AX382" i="5"/>
  <c r="AW382" i="5"/>
  <c r="AV382" i="5"/>
  <c r="AU382" i="5"/>
  <c r="AT382" i="5"/>
  <c r="AS382" i="5"/>
  <c r="AR382" i="5"/>
  <c r="AB382" i="5"/>
  <c r="AA382" i="5"/>
  <c r="Z382" i="5"/>
  <c r="Y382" i="5"/>
  <c r="R382" i="5"/>
  <c r="Q382" i="5"/>
  <c r="F382" i="5"/>
  <c r="E382" i="5"/>
  <c r="D382" i="5"/>
  <c r="C382" i="5"/>
  <c r="AP382" i="5" s="1"/>
  <c r="B382" i="5"/>
  <c r="A382" i="5"/>
  <c r="CQ381" i="5"/>
  <c r="CP381" i="5"/>
  <c r="CO381" i="5"/>
  <c r="CN381" i="5"/>
  <c r="CM381" i="5"/>
  <c r="CL381" i="5"/>
  <c r="CK381" i="5"/>
  <c r="CJ381" i="5"/>
  <c r="CI381" i="5"/>
  <c r="CH381" i="5"/>
  <c r="CG381" i="5"/>
  <c r="CF381" i="5"/>
  <c r="CE381" i="5"/>
  <c r="CD381" i="5"/>
  <c r="CC381" i="5"/>
  <c r="CB381" i="5"/>
  <c r="CA381" i="5"/>
  <c r="BZ381" i="5"/>
  <c r="BY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F381" i="5"/>
  <c r="BE381" i="5"/>
  <c r="BD381" i="5"/>
  <c r="BC381" i="5"/>
  <c r="BB381" i="5"/>
  <c r="BA381" i="5"/>
  <c r="AZ381" i="5"/>
  <c r="AY381" i="5"/>
  <c r="AX381" i="5"/>
  <c r="AW381" i="5"/>
  <c r="AV381" i="5"/>
  <c r="AU381" i="5"/>
  <c r="AT381" i="5"/>
  <c r="AS381" i="5"/>
  <c r="AR381" i="5"/>
  <c r="AB381" i="5"/>
  <c r="AA381" i="5"/>
  <c r="Z381" i="5"/>
  <c r="Y381" i="5"/>
  <c r="R381" i="5"/>
  <c r="Q381" i="5"/>
  <c r="F381" i="5"/>
  <c r="E381" i="5"/>
  <c r="D381" i="5"/>
  <c r="C381" i="5"/>
  <c r="AP381" i="5" s="1"/>
  <c r="B381" i="5"/>
  <c r="A381" i="5"/>
  <c r="CQ380" i="5"/>
  <c r="CP380" i="5"/>
  <c r="CO380" i="5"/>
  <c r="CN380" i="5"/>
  <c r="CM380" i="5"/>
  <c r="CL380" i="5"/>
  <c r="CK380" i="5"/>
  <c r="CJ380" i="5"/>
  <c r="CI380" i="5"/>
  <c r="CH380" i="5"/>
  <c r="CG380" i="5"/>
  <c r="CF380" i="5"/>
  <c r="CE380" i="5"/>
  <c r="CD380" i="5"/>
  <c r="CC380" i="5"/>
  <c r="CB380" i="5"/>
  <c r="CA380" i="5"/>
  <c r="BZ380" i="5"/>
  <c r="BY380" i="5"/>
  <c r="BX380" i="5"/>
  <c r="BW380" i="5"/>
  <c r="BV380" i="5"/>
  <c r="BU380" i="5"/>
  <c r="BT380" i="5"/>
  <c r="BS380" i="5"/>
  <c r="BR380" i="5"/>
  <c r="BQ380" i="5"/>
  <c r="BP380" i="5"/>
  <c r="BO380" i="5"/>
  <c r="BN380" i="5"/>
  <c r="BM380" i="5"/>
  <c r="BL380" i="5"/>
  <c r="BK380" i="5"/>
  <c r="BJ380" i="5"/>
  <c r="BI380" i="5"/>
  <c r="BH380" i="5"/>
  <c r="BG380" i="5"/>
  <c r="BF380" i="5"/>
  <c r="BE380" i="5"/>
  <c r="BD380" i="5"/>
  <c r="BC380" i="5"/>
  <c r="BB380" i="5"/>
  <c r="BA380" i="5"/>
  <c r="AZ380" i="5"/>
  <c r="AY380" i="5"/>
  <c r="AX380" i="5"/>
  <c r="AW380" i="5"/>
  <c r="AV380" i="5"/>
  <c r="AU380" i="5"/>
  <c r="AT380" i="5"/>
  <c r="AS380" i="5"/>
  <c r="AR380" i="5"/>
  <c r="AB380" i="5"/>
  <c r="AA380" i="5"/>
  <c r="Z380" i="5"/>
  <c r="Y380" i="5"/>
  <c r="R380" i="5"/>
  <c r="Q380" i="5"/>
  <c r="F380" i="5"/>
  <c r="E380" i="5"/>
  <c r="D380" i="5"/>
  <c r="C380" i="5"/>
  <c r="AP380" i="5" s="1"/>
  <c r="B380" i="5"/>
  <c r="A380" i="5"/>
  <c r="CQ379" i="5"/>
  <c r="CP379" i="5"/>
  <c r="CI379" i="5"/>
  <c r="CH379" i="5"/>
  <c r="CG379" i="5"/>
  <c r="CF379" i="5"/>
  <c r="CE379" i="5"/>
  <c r="CD379" i="5"/>
  <c r="CC379" i="5"/>
  <c r="CB379" i="5"/>
  <c r="BZ379" i="5"/>
  <c r="BX379" i="5"/>
  <c r="BW379" i="5"/>
  <c r="BV379" i="5"/>
  <c r="BU379" i="5"/>
  <c r="BT379" i="5"/>
  <c r="BS379" i="5"/>
  <c r="BR379" i="5"/>
  <c r="BQ379" i="5"/>
  <c r="BO379" i="5"/>
  <c r="BN379" i="5"/>
  <c r="BM379" i="5"/>
  <c r="BL379" i="5"/>
  <c r="BK379" i="5"/>
  <c r="BJ379" i="5"/>
  <c r="BI379" i="5"/>
  <c r="BH379" i="5"/>
  <c r="BG379" i="5"/>
  <c r="BF379" i="5"/>
  <c r="BE379" i="5"/>
  <c r="BD379" i="5"/>
  <c r="BC379" i="5"/>
  <c r="BB379" i="5"/>
  <c r="BA379" i="5"/>
  <c r="AZ379" i="5"/>
  <c r="AB379" i="5"/>
  <c r="AA379" i="5"/>
  <c r="Z379" i="5"/>
  <c r="Y379" i="5"/>
  <c r="R379" i="5"/>
  <c r="Q379" i="5"/>
  <c r="F379" i="5"/>
  <c r="E379" i="5"/>
  <c r="D379" i="5"/>
  <c r="C379" i="5"/>
  <c r="AP379" i="5" s="1"/>
  <c r="B379" i="5"/>
  <c r="A379" i="5"/>
  <c r="CQ378" i="5"/>
  <c r="CP378" i="5"/>
  <c r="CI378" i="5"/>
  <c r="CH378" i="5"/>
  <c r="CG378" i="5"/>
  <c r="CF378" i="5"/>
  <c r="CE378" i="5"/>
  <c r="CD378" i="5"/>
  <c r="CC378" i="5"/>
  <c r="CB378" i="5"/>
  <c r="BZ378" i="5"/>
  <c r="BX378" i="5"/>
  <c r="BW378" i="5"/>
  <c r="BV378" i="5"/>
  <c r="BU378" i="5"/>
  <c r="BS378" i="5"/>
  <c r="BR378" i="5"/>
  <c r="BQ378" i="5"/>
  <c r="BO378" i="5"/>
  <c r="BN378" i="5"/>
  <c r="BM378" i="5"/>
  <c r="BL378" i="5"/>
  <c r="BK378" i="5"/>
  <c r="BJ378" i="5"/>
  <c r="BI378" i="5"/>
  <c r="BH378" i="5"/>
  <c r="BG378" i="5"/>
  <c r="BF378" i="5"/>
  <c r="BE378" i="5"/>
  <c r="BD378" i="5"/>
  <c r="BC378" i="5"/>
  <c r="BB378" i="5"/>
  <c r="BA378" i="5"/>
  <c r="AZ378" i="5"/>
  <c r="AV378" i="5"/>
  <c r="AU378" i="5"/>
  <c r="AB378" i="5"/>
  <c r="AA378" i="5"/>
  <c r="Z378" i="5"/>
  <c r="Y378" i="5"/>
  <c r="R378" i="5"/>
  <c r="Q378" i="5"/>
  <c r="F378" i="5"/>
  <c r="E378" i="5"/>
  <c r="D378" i="5"/>
  <c r="C378" i="5"/>
  <c r="AP378" i="5" s="1"/>
  <c r="B378" i="5"/>
  <c r="A378" i="5"/>
  <c r="CQ377" i="5"/>
  <c r="CP377" i="5"/>
  <c r="CI377" i="5"/>
  <c r="CH377" i="5"/>
  <c r="CG377" i="5"/>
  <c r="CF377" i="5"/>
  <c r="CE377" i="5"/>
  <c r="CD377" i="5"/>
  <c r="CC377" i="5"/>
  <c r="CB377" i="5"/>
  <c r="BZ377" i="5"/>
  <c r="BX377" i="5"/>
  <c r="BW377" i="5"/>
  <c r="BV377" i="5"/>
  <c r="BU377" i="5"/>
  <c r="BS377" i="5"/>
  <c r="BR377" i="5"/>
  <c r="BQ377" i="5"/>
  <c r="BO377" i="5"/>
  <c r="BN377" i="5"/>
  <c r="BM377" i="5"/>
  <c r="BL377" i="5"/>
  <c r="BK377" i="5"/>
  <c r="BJ377" i="5"/>
  <c r="BI377" i="5"/>
  <c r="BH377" i="5"/>
  <c r="BG377" i="5"/>
  <c r="BF377" i="5"/>
  <c r="BE377" i="5"/>
  <c r="BD377" i="5"/>
  <c r="BC377" i="5"/>
  <c r="BB377" i="5"/>
  <c r="BA377" i="5"/>
  <c r="AZ377" i="5"/>
  <c r="AW377" i="5"/>
  <c r="AV377" i="5"/>
  <c r="AU377" i="5"/>
  <c r="AB377" i="5"/>
  <c r="AA377" i="5"/>
  <c r="Z377" i="5"/>
  <c r="Y377" i="5"/>
  <c r="R377" i="5"/>
  <c r="Q377" i="5"/>
  <c r="F377" i="5"/>
  <c r="E377" i="5"/>
  <c r="D377" i="5"/>
  <c r="C377" i="5"/>
  <c r="AP377" i="5" s="1"/>
  <c r="B377" i="5"/>
  <c r="A377" i="5"/>
  <c r="CQ376" i="5"/>
  <c r="CP376" i="5"/>
  <c r="CI376" i="5"/>
  <c r="CH376" i="5"/>
  <c r="CG376" i="5"/>
  <c r="CF376" i="5"/>
  <c r="CE376" i="5"/>
  <c r="CD376" i="5"/>
  <c r="CC376" i="5"/>
  <c r="CB376" i="5"/>
  <c r="BZ376" i="5"/>
  <c r="BX376" i="5"/>
  <c r="BW376" i="5"/>
  <c r="BV376" i="5"/>
  <c r="BU376" i="5"/>
  <c r="BS376" i="5"/>
  <c r="BR376" i="5"/>
  <c r="BQ376" i="5"/>
  <c r="BO376" i="5"/>
  <c r="BN376" i="5"/>
  <c r="BM376" i="5"/>
  <c r="BL376" i="5"/>
  <c r="BK376" i="5"/>
  <c r="BJ376" i="5"/>
  <c r="BI376" i="5"/>
  <c r="BH376" i="5"/>
  <c r="BG376" i="5"/>
  <c r="BF376" i="5"/>
  <c r="BE376" i="5"/>
  <c r="BD376" i="5"/>
  <c r="BC376" i="5"/>
  <c r="BB376" i="5"/>
  <c r="BA376" i="5"/>
  <c r="AZ376" i="5"/>
  <c r="AV376" i="5"/>
  <c r="AU376" i="5"/>
  <c r="AB376" i="5"/>
  <c r="AA376" i="5"/>
  <c r="Z376" i="5"/>
  <c r="Y376" i="5"/>
  <c r="R376" i="5"/>
  <c r="Q376" i="5"/>
  <c r="F376" i="5"/>
  <c r="E376" i="5"/>
  <c r="D376" i="5"/>
  <c r="C376" i="5"/>
  <c r="AP376" i="5" s="1"/>
  <c r="B376" i="5"/>
  <c r="A376" i="5"/>
  <c r="CQ375" i="5"/>
  <c r="CP375" i="5"/>
  <c r="CI375" i="5"/>
  <c r="CH375" i="5"/>
  <c r="CG375" i="5"/>
  <c r="CF375" i="5"/>
  <c r="CE375" i="5"/>
  <c r="CD375" i="5"/>
  <c r="CC375" i="5"/>
  <c r="CB375" i="5"/>
  <c r="BZ375" i="5"/>
  <c r="BX375" i="5"/>
  <c r="BW375" i="5"/>
  <c r="BV375" i="5"/>
  <c r="BU375" i="5"/>
  <c r="BS375" i="5"/>
  <c r="BR375" i="5"/>
  <c r="BQ375" i="5"/>
  <c r="BO375" i="5"/>
  <c r="BN375" i="5"/>
  <c r="BM375" i="5"/>
  <c r="BL375" i="5"/>
  <c r="BK375" i="5"/>
  <c r="BJ375" i="5"/>
  <c r="BI375" i="5"/>
  <c r="BH375" i="5"/>
  <c r="BG375" i="5"/>
  <c r="BF375" i="5"/>
  <c r="BE375" i="5"/>
  <c r="BD375" i="5"/>
  <c r="BC375" i="5"/>
  <c r="BB375" i="5"/>
  <c r="BA375" i="5"/>
  <c r="AZ375" i="5"/>
  <c r="AW375" i="5"/>
  <c r="AV375" i="5"/>
  <c r="AU375" i="5"/>
  <c r="AB375" i="5"/>
  <c r="AA375" i="5"/>
  <c r="Z375" i="5"/>
  <c r="Y375" i="5"/>
  <c r="R375" i="5"/>
  <c r="Q375" i="5"/>
  <c r="F375" i="5"/>
  <c r="E375" i="5"/>
  <c r="D375" i="5"/>
  <c r="C375" i="5"/>
  <c r="AP375" i="5" s="1"/>
  <c r="B375" i="5"/>
  <c r="A375" i="5"/>
  <c r="CQ374" i="5"/>
  <c r="CP374" i="5"/>
  <c r="CO374" i="5"/>
  <c r="CN374" i="5"/>
  <c r="CM374" i="5"/>
  <c r="CL374" i="5"/>
  <c r="CK374" i="5"/>
  <c r="CJ374" i="5"/>
  <c r="CI374" i="5"/>
  <c r="CH374" i="5"/>
  <c r="CG374" i="5"/>
  <c r="CF374" i="5"/>
  <c r="CE374" i="5"/>
  <c r="CD374" i="5"/>
  <c r="CC374" i="5"/>
  <c r="CB374" i="5"/>
  <c r="CA374" i="5"/>
  <c r="BZ374" i="5"/>
  <c r="BY374" i="5"/>
  <c r="BX374" i="5"/>
  <c r="BW374" i="5"/>
  <c r="BV374" i="5"/>
  <c r="BU374" i="5"/>
  <c r="BT374" i="5"/>
  <c r="BS374" i="5"/>
  <c r="BR374" i="5"/>
  <c r="BQ374" i="5"/>
  <c r="BP374" i="5"/>
  <c r="BO374" i="5"/>
  <c r="BN374" i="5"/>
  <c r="BM374" i="5"/>
  <c r="BL374" i="5"/>
  <c r="BK374" i="5"/>
  <c r="BJ374" i="5"/>
  <c r="BI374" i="5"/>
  <c r="BH374" i="5"/>
  <c r="BG374" i="5"/>
  <c r="BF374" i="5"/>
  <c r="BE374" i="5"/>
  <c r="BD374" i="5"/>
  <c r="BC374" i="5"/>
  <c r="BB374" i="5"/>
  <c r="BA374" i="5"/>
  <c r="AZ374" i="5"/>
  <c r="AY374" i="5"/>
  <c r="AX374" i="5"/>
  <c r="AW374" i="5"/>
  <c r="AV374" i="5"/>
  <c r="AU374" i="5"/>
  <c r="AT374" i="5"/>
  <c r="AS374" i="5"/>
  <c r="AR374" i="5"/>
  <c r="AB374" i="5"/>
  <c r="AA374" i="5"/>
  <c r="Z374" i="5"/>
  <c r="Y374" i="5"/>
  <c r="R374" i="5"/>
  <c r="Q374" i="5"/>
  <c r="F374" i="5"/>
  <c r="E374" i="5"/>
  <c r="D374" i="5"/>
  <c r="C374" i="5"/>
  <c r="AP374" i="5" s="1"/>
  <c r="B374" i="5"/>
  <c r="A374" i="5"/>
  <c r="CQ373" i="5"/>
  <c r="CP373" i="5"/>
  <c r="CO373" i="5"/>
  <c r="CN373" i="5"/>
  <c r="CM373" i="5"/>
  <c r="CL373" i="5"/>
  <c r="CK373" i="5"/>
  <c r="CJ373" i="5"/>
  <c r="CI373" i="5"/>
  <c r="CH373" i="5"/>
  <c r="CG373" i="5"/>
  <c r="CF373" i="5"/>
  <c r="CE373" i="5"/>
  <c r="CD373" i="5"/>
  <c r="CC373" i="5"/>
  <c r="CB373" i="5"/>
  <c r="CA373" i="5"/>
  <c r="BZ373" i="5"/>
  <c r="BY373" i="5"/>
  <c r="BX373" i="5"/>
  <c r="BW373" i="5"/>
  <c r="BV373" i="5"/>
  <c r="BU373" i="5"/>
  <c r="BT373" i="5"/>
  <c r="BS373" i="5"/>
  <c r="BR373" i="5"/>
  <c r="BQ373" i="5"/>
  <c r="BP373" i="5"/>
  <c r="BO373" i="5"/>
  <c r="BN373" i="5"/>
  <c r="BM373" i="5"/>
  <c r="BL373" i="5"/>
  <c r="BK373" i="5"/>
  <c r="BJ373" i="5"/>
  <c r="BI373" i="5"/>
  <c r="BH373" i="5"/>
  <c r="BG373" i="5"/>
  <c r="BF373" i="5"/>
  <c r="BE373" i="5"/>
  <c r="BD373" i="5"/>
  <c r="BC373" i="5"/>
  <c r="BB373" i="5"/>
  <c r="BA373" i="5"/>
  <c r="AZ373" i="5"/>
  <c r="AY373" i="5"/>
  <c r="AX373" i="5"/>
  <c r="AW373" i="5"/>
  <c r="AV373" i="5"/>
  <c r="AU373" i="5"/>
  <c r="AT373" i="5"/>
  <c r="AS373" i="5"/>
  <c r="AR373" i="5"/>
  <c r="AB373" i="5"/>
  <c r="AA373" i="5"/>
  <c r="Z373" i="5"/>
  <c r="Y373" i="5"/>
  <c r="R373" i="5"/>
  <c r="Q373" i="5"/>
  <c r="F373" i="5"/>
  <c r="E373" i="5"/>
  <c r="D373" i="5"/>
  <c r="C373" i="5"/>
  <c r="AP373" i="5" s="1"/>
  <c r="B373" i="5"/>
  <c r="A373" i="5"/>
  <c r="CQ372" i="5"/>
  <c r="CP372" i="5"/>
  <c r="CO372" i="5"/>
  <c r="CN372" i="5"/>
  <c r="CM372" i="5"/>
  <c r="CL372" i="5"/>
  <c r="CK372" i="5"/>
  <c r="CJ372" i="5"/>
  <c r="CI372" i="5"/>
  <c r="CH372" i="5"/>
  <c r="CG372" i="5"/>
  <c r="CF372" i="5"/>
  <c r="CE372" i="5"/>
  <c r="CD372" i="5"/>
  <c r="CC372" i="5"/>
  <c r="CB372" i="5"/>
  <c r="CA372" i="5"/>
  <c r="BZ372" i="5"/>
  <c r="BY372" i="5"/>
  <c r="BX372" i="5"/>
  <c r="BW372" i="5"/>
  <c r="BV372" i="5"/>
  <c r="BU372" i="5"/>
  <c r="BT372" i="5"/>
  <c r="BS372" i="5"/>
  <c r="BR372" i="5"/>
  <c r="BQ372" i="5"/>
  <c r="BP372" i="5"/>
  <c r="BO372" i="5"/>
  <c r="BN372" i="5"/>
  <c r="BM372" i="5"/>
  <c r="BL372" i="5"/>
  <c r="BK372" i="5"/>
  <c r="BJ372" i="5"/>
  <c r="BI372" i="5"/>
  <c r="BH372" i="5"/>
  <c r="BG372" i="5"/>
  <c r="BF372" i="5"/>
  <c r="BE372" i="5"/>
  <c r="BD372" i="5"/>
  <c r="BC372" i="5"/>
  <c r="BB372" i="5"/>
  <c r="BA372" i="5"/>
  <c r="AZ372" i="5"/>
  <c r="AY372" i="5"/>
  <c r="AX372" i="5"/>
  <c r="AW372" i="5"/>
  <c r="AV372" i="5"/>
  <c r="AU372" i="5"/>
  <c r="AT372" i="5"/>
  <c r="AS372" i="5"/>
  <c r="AR372" i="5"/>
  <c r="AB372" i="5"/>
  <c r="AA372" i="5"/>
  <c r="Z372" i="5"/>
  <c r="Y372" i="5"/>
  <c r="R372" i="5"/>
  <c r="Q372" i="5"/>
  <c r="F372" i="5"/>
  <c r="E372" i="5"/>
  <c r="D372" i="5"/>
  <c r="C372" i="5"/>
  <c r="AP372" i="5" s="1"/>
  <c r="B372" i="5"/>
  <c r="A372" i="5"/>
  <c r="CQ371" i="5"/>
  <c r="CP371" i="5"/>
  <c r="CO371" i="5"/>
  <c r="CN371" i="5"/>
  <c r="CM371" i="5"/>
  <c r="CL371" i="5"/>
  <c r="CK371" i="5"/>
  <c r="CJ371" i="5"/>
  <c r="CI371" i="5"/>
  <c r="CH371" i="5"/>
  <c r="CG371" i="5"/>
  <c r="CF371" i="5"/>
  <c r="CE371" i="5"/>
  <c r="CD371" i="5"/>
  <c r="CC371" i="5"/>
  <c r="CB371" i="5"/>
  <c r="CA371" i="5"/>
  <c r="BZ371" i="5"/>
  <c r="BY371" i="5"/>
  <c r="BX371" i="5"/>
  <c r="BW371" i="5"/>
  <c r="BV371" i="5"/>
  <c r="BU371" i="5"/>
  <c r="BT371" i="5"/>
  <c r="BS371" i="5"/>
  <c r="BR371" i="5"/>
  <c r="BQ371" i="5"/>
  <c r="BP371" i="5"/>
  <c r="BO371" i="5"/>
  <c r="BN371" i="5"/>
  <c r="BM371" i="5"/>
  <c r="BL371" i="5"/>
  <c r="BK371" i="5"/>
  <c r="BJ371" i="5"/>
  <c r="BI371" i="5"/>
  <c r="BH371" i="5"/>
  <c r="BG371" i="5"/>
  <c r="BF371" i="5"/>
  <c r="BE371" i="5"/>
  <c r="BD371" i="5"/>
  <c r="BC371" i="5"/>
  <c r="BB371" i="5"/>
  <c r="BA371" i="5"/>
  <c r="AZ371" i="5"/>
  <c r="AY371" i="5"/>
  <c r="AX371" i="5"/>
  <c r="AW371" i="5"/>
  <c r="AV371" i="5"/>
  <c r="AU371" i="5"/>
  <c r="AT371" i="5"/>
  <c r="AS371" i="5"/>
  <c r="AR371" i="5"/>
  <c r="AB371" i="5"/>
  <c r="AA371" i="5"/>
  <c r="Z371" i="5"/>
  <c r="Y371" i="5"/>
  <c r="R371" i="5"/>
  <c r="Q371" i="5"/>
  <c r="F371" i="5"/>
  <c r="E371" i="5"/>
  <c r="D371" i="5"/>
  <c r="C371" i="5"/>
  <c r="AP371" i="5" s="1"/>
  <c r="B371" i="5"/>
  <c r="A371" i="5"/>
  <c r="CQ370" i="5"/>
  <c r="CP370" i="5"/>
  <c r="CO370" i="5"/>
  <c r="CN370" i="5"/>
  <c r="CM370" i="5"/>
  <c r="CL370" i="5"/>
  <c r="CK370" i="5"/>
  <c r="CJ370" i="5"/>
  <c r="CI370" i="5"/>
  <c r="CH370" i="5"/>
  <c r="CG370" i="5"/>
  <c r="CF370" i="5"/>
  <c r="CE370" i="5"/>
  <c r="CD370" i="5"/>
  <c r="CC370" i="5"/>
  <c r="CB370" i="5"/>
  <c r="CA370" i="5"/>
  <c r="BZ370" i="5"/>
  <c r="BY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F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B370" i="5"/>
  <c r="AA370" i="5"/>
  <c r="Z370" i="5"/>
  <c r="Y370" i="5"/>
  <c r="R370" i="5"/>
  <c r="Q370" i="5"/>
  <c r="F370" i="5"/>
  <c r="E370" i="5"/>
  <c r="D370" i="5"/>
  <c r="C370" i="5"/>
  <c r="AP370" i="5" s="1"/>
  <c r="B370" i="5"/>
  <c r="A370" i="5"/>
  <c r="CQ369" i="5"/>
  <c r="CP369" i="5"/>
  <c r="CO369" i="5"/>
  <c r="CN369" i="5"/>
  <c r="CM369" i="5"/>
  <c r="CL369" i="5"/>
  <c r="CK369" i="5"/>
  <c r="CJ369" i="5"/>
  <c r="CI369" i="5"/>
  <c r="CH369" i="5"/>
  <c r="CG369" i="5"/>
  <c r="CF369" i="5"/>
  <c r="CE369" i="5"/>
  <c r="CD369" i="5"/>
  <c r="CC369" i="5"/>
  <c r="CB369" i="5"/>
  <c r="CA369" i="5"/>
  <c r="BZ369" i="5"/>
  <c r="BY369" i="5"/>
  <c r="BX369" i="5"/>
  <c r="BW369" i="5"/>
  <c r="BV369" i="5"/>
  <c r="BU369" i="5"/>
  <c r="BT369" i="5"/>
  <c r="BS369" i="5"/>
  <c r="BR369" i="5"/>
  <c r="BQ369" i="5"/>
  <c r="BP369" i="5"/>
  <c r="BO369" i="5"/>
  <c r="BN369" i="5"/>
  <c r="BM369" i="5"/>
  <c r="BL369" i="5"/>
  <c r="BK369" i="5"/>
  <c r="BJ369" i="5"/>
  <c r="BI369" i="5"/>
  <c r="BH369" i="5"/>
  <c r="BG369" i="5"/>
  <c r="BF369" i="5"/>
  <c r="BE369" i="5"/>
  <c r="BD369" i="5"/>
  <c r="BC369" i="5"/>
  <c r="BB369" i="5"/>
  <c r="BA369" i="5"/>
  <c r="AZ369" i="5"/>
  <c r="AY369" i="5"/>
  <c r="AX369" i="5"/>
  <c r="AW369" i="5"/>
  <c r="AV369" i="5"/>
  <c r="AU369" i="5"/>
  <c r="AT369" i="5"/>
  <c r="AS369" i="5"/>
  <c r="AR369" i="5"/>
  <c r="AB369" i="5"/>
  <c r="AA369" i="5"/>
  <c r="Z369" i="5"/>
  <c r="Y369" i="5"/>
  <c r="R369" i="5"/>
  <c r="Q369" i="5"/>
  <c r="F369" i="5"/>
  <c r="E369" i="5"/>
  <c r="D369" i="5"/>
  <c r="C369" i="5"/>
  <c r="AP369" i="5" s="1"/>
  <c r="B369" i="5"/>
  <c r="A369" i="5"/>
  <c r="CQ368" i="5"/>
  <c r="CP368" i="5"/>
  <c r="CO368" i="5"/>
  <c r="CN368" i="5"/>
  <c r="CM368" i="5"/>
  <c r="CL368" i="5"/>
  <c r="CK368" i="5"/>
  <c r="CJ368" i="5"/>
  <c r="CI368" i="5"/>
  <c r="CH368" i="5"/>
  <c r="CG368" i="5"/>
  <c r="CF368" i="5"/>
  <c r="CE368" i="5"/>
  <c r="CD368" i="5"/>
  <c r="CC368" i="5"/>
  <c r="CB368" i="5"/>
  <c r="CA368" i="5"/>
  <c r="BZ368" i="5"/>
  <c r="BY368" i="5"/>
  <c r="BX368" i="5"/>
  <c r="BW368" i="5"/>
  <c r="BV368" i="5"/>
  <c r="BU368" i="5"/>
  <c r="BT368" i="5"/>
  <c r="BS368" i="5"/>
  <c r="BR368" i="5"/>
  <c r="BQ368" i="5"/>
  <c r="BP368" i="5"/>
  <c r="BO368" i="5"/>
  <c r="BN368" i="5"/>
  <c r="BM368" i="5"/>
  <c r="BL368" i="5"/>
  <c r="BK368" i="5"/>
  <c r="BJ368" i="5"/>
  <c r="BI368" i="5"/>
  <c r="BH368" i="5"/>
  <c r="BG368" i="5"/>
  <c r="BF368" i="5"/>
  <c r="BE368" i="5"/>
  <c r="BD368" i="5"/>
  <c r="BC368" i="5"/>
  <c r="BB368" i="5"/>
  <c r="BA368" i="5"/>
  <c r="AZ368" i="5"/>
  <c r="AY368" i="5"/>
  <c r="AX368" i="5"/>
  <c r="AW368" i="5"/>
  <c r="AV368" i="5"/>
  <c r="AU368" i="5"/>
  <c r="AT368" i="5"/>
  <c r="AS368" i="5"/>
  <c r="AR368" i="5"/>
  <c r="AB368" i="5"/>
  <c r="AA368" i="5"/>
  <c r="Z368" i="5"/>
  <c r="Y368" i="5"/>
  <c r="R368" i="5"/>
  <c r="Q368" i="5"/>
  <c r="F368" i="5"/>
  <c r="E368" i="5"/>
  <c r="D368" i="5"/>
  <c r="C368" i="5"/>
  <c r="AP368" i="5" s="1"/>
  <c r="B368" i="5"/>
  <c r="A368" i="5"/>
  <c r="CQ367" i="5"/>
  <c r="CP367" i="5"/>
  <c r="CO367" i="5"/>
  <c r="CN367" i="5"/>
  <c r="CM367" i="5"/>
  <c r="CL367" i="5"/>
  <c r="CK367" i="5"/>
  <c r="CJ367" i="5"/>
  <c r="CI367" i="5"/>
  <c r="CH367" i="5"/>
  <c r="CG367" i="5"/>
  <c r="CF367" i="5"/>
  <c r="CE367" i="5"/>
  <c r="CD367" i="5"/>
  <c r="CC367" i="5"/>
  <c r="CB367" i="5"/>
  <c r="CA367" i="5"/>
  <c r="BZ367" i="5"/>
  <c r="BY367" i="5"/>
  <c r="BX367" i="5"/>
  <c r="BW367" i="5"/>
  <c r="BV367" i="5"/>
  <c r="BU367" i="5"/>
  <c r="BT367" i="5"/>
  <c r="BS367" i="5"/>
  <c r="BR367" i="5"/>
  <c r="BQ367" i="5"/>
  <c r="BP367" i="5"/>
  <c r="BO367" i="5"/>
  <c r="BN367" i="5"/>
  <c r="BM367" i="5"/>
  <c r="BL367" i="5"/>
  <c r="BK367" i="5"/>
  <c r="BJ367" i="5"/>
  <c r="BI367" i="5"/>
  <c r="BH367" i="5"/>
  <c r="BG367" i="5"/>
  <c r="BF367" i="5"/>
  <c r="BE367" i="5"/>
  <c r="BD367" i="5"/>
  <c r="BC367" i="5"/>
  <c r="BB367" i="5"/>
  <c r="BA367" i="5"/>
  <c r="AZ367" i="5"/>
  <c r="AY367" i="5"/>
  <c r="AX367" i="5"/>
  <c r="AW367" i="5"/>
  <c r="AV367" i="5"/>
  <c r="AU367" i="5"/>
  <c r="AT367" i="5"/>
  <c r="AS367" i="5"/>
  <c r="AR367" i="5"/>
  <c r="AB367" i="5"/>
  <c r="AA367" i="5"/>
  <c r="Z367" i="5"/>
  <c r="Y367" i="5"/>
  <c r="R367" i="5"/>
  <c r="Q367" i="5"/>
  <c r="F367" i="5"/>
  <c r="E367" i="5"/>
  <c r="D367" i="5"/>
  <c r="C367" i="5"/>
  <c r="AP367" i="5" s="1"/>
  <c r="B367" i="5"/>
  <c r="A367" i="5"/>
  <c r="CQ366" i="5"/>
  <c r="CP366" i="5"/>
  <c r="CO366" i="5"/>
  <c r="CN366" i="5"/>
  <c r="CM366" i="5"/>
  <c r="CL366" i="5"/>
  <c r="CK366" i="5"/>
  <c r="CJ366" i="5"/>
  <c r="CI366" i="5"/>
  <c r="CH366" i="5"/>
  <c r="CG366" i="5"/>
  <c r="CF366" i="5"/>
  <c r="CE366" i="5"/>
  <c r="CD366" i="5"/>
  <c r="CC366" i="5"/>
  <c r="CB366" i="5"/>
  <c r="CA366" i="5"/>
  <c r="BZ366" i="5"/>
  <c r="BY366" i="5"/>
  <c r="BX366" i="5"/>
  <c r="BW366" i="5"/>
  <c r="BV366" i="5"/>
  <c r="BU366" i="5"/>
  <c r="BT366" i="5"/>
  <c r="BS366" i="5"/>
  <c r="BR366" i="5"/>
  <c r="BQ366" i="5"/>
  <c r="BP366" i="5"/>
  <c r="BO366" i="5"/>
  <c r="BN366" i="5"/>
  <c r="BM366" i="5"/>
  <c r="BL366" i="5"/>
  <c r="BK366" i="5"/>
  <c r="BJ366" i="5"/>
  <c r="BI366" i="5"/>
  <c r="BH366" i="5"/>
  <c r="BG366" i="5"/>
  <c r="BF366" i="5"/>
  <c r="BE366" i="5"/>
  <c r="BD366" i="5"/>
  <c r="BC366" i="5"/>
  <c r="BB366" i="5"/>
  <c r="BA366" i="5"/>
  <c r="AZ366" i="5"/>
  <c r="AY366" i="5"/>
  <c r="AX366" i="5"/>
  <c r="AW366" i="5"/>
  <c r="AV366" i="5"/>
  <c r="AU366" i="5"/>
  <c r="AT366" i="5"/>
  <c r="AS366" i="5"/>
  <c r="AR366" i="5"/>
  <c r="AB366" i="5"/>
  <c r="AA366" i="5"/>
  <c r="Z366" i="5"/>
  <c r="Y366" i="5"/>
  <c r="R366" i="5"/>
  <c r="Q366" i="5"/>
  <c r="F366" i="5"/>
  <c r="E366" i="5"/>
  <c r="D366" i="5"/>
  <c r="C366" i="5"/>
  <c r="AP366" i="5" s="1"/>
  <c r="B366" i="5"/>
  <c r="A366" i="5"/>
  <c r="CQ365" i="5"/>
  <c r="CP365" i="5"/>
  <c r="CO365" i="5"/>
  <c r="CN365" i="5"/>
  <c r="CM365" i="5"/>
  <c r="CL365" i="5"/>
  <c r="CK365" i="5"/>
  <c r="CJ365" i="5"/>
  <c r="CI365" i="5"/>
  <c r="CH365" i="5"/>
  <c r="CG365" i="5"/>
  <c r="CF365" i="5"/>
  <c r="CE365" i="5"/>
  <c r="CD365" i="5"/>
  <c r="CC365" i="5"/>
  <c r="CB365" i="5"/>
  <c r="CA365" i="5"/>
  <c r="BZ365" i="5"/>
  <c r="BY365" i="5"/>
  <c r="BX365" i="5"/>
  <c r="BW365" i="5"/>
  <c r="BV365" i="5"/>
  <c r="BU365" i="5"/>
  <c r="BT365" i="5"/>
  <c r="BS365" i="5"/>
  <c r="BR365" i="5"/>
  <c r="BQ365" i="5"/>
  <c r="BP365" i="5"/>
  <c r="BO365" i="5"/>
  <c r="BN365" i="5"/>
  <c r="BM365" i="5"/>
  <c r="BL365" i="5"/>
  <c r="BK365" i="5"/>
  <c r="BJ365" i="5"/>
  <c r="BI365" i="5"/>
  <c r="BH365" i="5"/>
  <c r="BG365" i="5"/>
  <c r="BF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B365" i="5"/>
  <c r="AA365" i="5"/>
  <c r="Z365" i="5"/>
  <c r="Y365" i="5"/>
  <c r="R365" i="5"/>
  <c r="Q365" i="5"/>
  <c r="F365" i="5"/>
  <c r="E365" i="5"/>
  <c r="D365" i="5"/>
  <c r="C365" i="5"/>
  <c r="AP365" i="5" s="1"/>
  <c r="B365" i="5"/>
  <c r="A365" i="5"/>
  <c r="CQ364" i="5"/>
  <c r="CP364" i="5"/>
  <c r="CO364" i="5"/>
  <c r="CN364" i="5"/>
  <c r="CM364" i="5"/>
  <c r="CL364" i="5"/>
  <c r="CK364" i="5"/>
  <c r="CJ364" i="5"/>
  <c r="CI364" i="5"/>
  <c r="CH364" i="5"/>
  <c r="CG364" i="5"/>
  <c r="CF364" i="5"/>
  <c r="CE364" i="5"/>
  <c r="CD364" i="5"/>
  <c r="CC364" i="5"/>
  <c r="CB364" i="5"/>
  <c r="CA364" i="5"/>
  <c r="BZ364" i="5"/>
  <c r="BY364" i="5"/>
  <c r="BX364" i="5"/>
  <c r="BW364" i="5"/>
  <c r="BV364" i="5"/>
  <c r="BU364" i="5"/>
  <c r="BT364" i="5"/>
  <c r="BS364" i="5"/>
  <c r="BR364" i="5"/>
  <c r="BQ364" i="5"/>
  <c r="BP364" i="5"/>
  <c r="BO364" i="5"/>
  <c r="BN364" i="5"/>
  <c r="BM364" i="5"/>
  <c r="BL364" i="5"/>
  <c r="BK364" i="5"/>
  <c r="BJ364" i="5"/>
  <c r="BI364" i="5"/>
  <c r="BH364" i="5"/>
  <c r="BG364" i="5"/>
  <c r="BF364" i="5"/>
  <c r="BE364" i="5"/>
  <c r="BD364" i="5"/>
  <c r="BC364" i="5"/>
  <c r="BB364" i="5"/>
  <c r="BA364" i="5"/>
  <c r="AZ364" i="5"/>
  <c r="AY364" i="5"/>
  <c r="AX364" i="5"/>
  <c r="AW364" i="5"/>
  <c r="AV364" i="5"/>
  <c r="AU364" i="5"/>
  <c r="AT364" i="5"/>
  <c r="AS364" i="5"/>
  <c r="AR364" i="5"/>
  <c r="AB364" i="5"/>
  <c r="AA364" i="5"/>
  <c r="Z364" i="5"/>
  <c r="Y364" i="5"/>
  <c r="R364" i="5"/>
  <c r="Q364" i="5"/>
  <c r="F364" i="5"/>
  <c r="E364" i="5"/>
  <c r="D364" i="5"/>
  <c r="C364" i="5"/>
  <c r="AP364" i="5" s="1"/>
  <c r="B364" i="5"/>
  <c r="A364" i="5"/>
  <c r="CQ363" i="5"/>
  <c r="CP363" i="5"/>
  <c r="CO363" i="5"/>
  <c r="CN363" i="5"/>
  <c r="CM363" i="5"/>
  <c r="CL363" i="5"/>
  <c r="CK363" i="5"/>
  <c r="CJ363" i="5"/>
  <c r="CI363" i="5"/>
  <c r="CH363" i="5"/>
  <c r="CG363" i="5"/>
  <c r="CF363" i="5"/>
  <c r="CE363" i="5"/>
  <c r="CD363" i="5"/>
  <c r="CC363" i="5"/>
  <c r="CB363" i="5"/>
  <c r="CA363" i="5"/>
  <c r="BZ363" i="5"/>
  <c r="BY363" i="5"/>
  <c r="BX363" i="5"/>
  <c r="BW363" i="5"/>
  <c r="BV363" i="5"/>
  <c r="BU363" i="5"/>
  <c r="BT363" i="5"/>
  <c r="BS363" i="5"/>
  <c r="BR363" i="5"/>
  <c r="BQ363" i="5"/>
  <c r="BP363" i="5"/>
  <c r="BO363" i="5"/>
  <c r="BN363" i="5"/>
  <c r="BM363" i="5"/>
  <c r="BL363" i="5"/>
  <c r="BK363" i="5"/>
  <c r="BJ363" i="5"/>
  <c r="BI363" i="5"/>
  <c r="BH363" i="5"/>
  <c r="BG363" i="5"/>
  <c r="BF363" i="5"/>
  <c r="BE363" i="5"/>
  <c r="BD363" i="5"/>
  <c r="BC363" i="5"/>
  <c r="BB363" i="5"/>
  <c r="BA363" i="5"/>
  <c r="AZ363" i="5"/>
  <c r="AY363" i="5"/>
  <c r="AX363" i="5"/>
  <c r="AW363" i="5"/>
  <c r="AV363" i="5"/>
  <c r="AU363" i="5"/>
  <c r="AT363" i="5"/>
  <c r="AS363" i="5"/>
  <c r="AR363" i="5"/>
  <c r="AB363" i="5"/>
  <c r="AA363" i="5"/>
  <c r="Z363" i="5"/>
  <c r="Y363" i="5"/>
  <c r="R363" i="5"/>
  <c r="Q363" i="5"/>
  <c r="F363" i="5"/>
  <c r="E363" i="5"/>
  <c r="D363" i="5"/>
  <c r="C363" i="5"/>
  <c r="AP363" i="5" s="1"/>
  <c r="B363" i="5"/>
  <c r="A363" i="5"/>
  <c r="CQ362" i="5"/>
  <c r="CP362" i="5"/>
  <c r="CO362" i="5"/>
  <c r="CN362" i="5"/>
  <c r="CM362" i="5"/>
  <c r="CL362" i="5"/>
  <c r="CK362" i="5"/>
  <c r="CJ362" i="5"/>
  <c r="CI362" i="5"/>
  <c r="CH362" i="5"/>
  <c r="CG362" i="5"/>
  <c r="CF362" i="5"/>
  <c r="CE362" i="5"/>
  <c r="CD362" i="5"/>
  <c r="CC362" i="5"/>
  <c r="CB362" i="5"/>
  <c r="CA362" i="5"/>
  <c r="BZ362" i="5"/>
  <c r="BY362" i="5"/>
  <c r="BX362" i="5"/>
  <c r="BW362" i="5"/>
  <c r="BV362" i="5"/>
  <c r="BU362" i="5"/>
  <c r="BT362" i="5"/>
  <c r="BS362" i="5"/>
  <c r="BR362" i="5"/>
  <c r="BQ362" i="5"/>
  <c r="BP362" i="5"/>
  <c r="BO362" i="5"/>
  <c r="BN362" i="5"/>
  <c r="BM362" i="5"/>
  <c r="BL362" i="5"/>
  <c r="BK362" i="5"/>
  <c r="BJ362" i="5"/>
  <c r="BI362" i="5"/>
  <c r="BH362" i="5"/>
  <c r="BG362" i="5"/>
  <c r="BF362" i="5"/>
  <c r="BE362" i="5"/>
  <c r="BD362" i="5"/>
  <c r="BC362" i="5"/>
  <c r="BB362" i="5"/>
  <c r="BA362" i="5"/>
  <c r="AZ362" i="5"/>
  <c r="AY362" i="5"/>
  <c r="AX362" i="5"/>
  <c r="AW362" i="5"/>
  <c r="AV362" i="5"/>
  <c r="AU362" i="5"/>
  <c r="AT362" i="5"/>
  <c r="AS362" i="5"/>
  <c r="AR362" i="5"/>
  <c r="AB362" i="5"/>
  <c r="AA362" i="5"/>
  <c r="Z362" i="5"/>
  <c r="Y362" i="5"/>
  <c r="R362" i="5"/>
  <c r="Q362" i="5"/>
  <c r="F362" i="5"/>
  <c r="E362" i="5"/>
  <c r="D362" i="5"/>
  <c r="C362" i="5"/>
  <c r="AP362" i="5" s="1"/>
  <c r="B362" i="5"/>
  <c r="A362" i="5"/>
  <c r="CQ361" i="5"/>
  <c r="CP361" i="5"/>
  <c r="CO361" i="5"/>
  <c r="CN361" i="5"/>
  <c r="CM361" i="5"/>
  <c r="CL361" i="5"/>
  <c r="CK361" i="5"/>
  <c r="CJ361" i="5"/>
  <c r="CI361" i="5"/>
  <c r="CH361" i="5"/>
  <c r="CG361" i="5"/>
  <c r="CF361" i="5"/>
  <c r="CE361" i="5"/>
  <c r="CD361" i="5"/>
  <c r="CC361" i="5"/>
  <c r="CB361" i="5"/>
  <c r="CA361" i="5"/>
  <c r="BZ361" i="5"/>
  <c r="BY361" i="5"/>
  <c r="BX361" i="5"/>
  <c r="BW361" i="5"/>
  <c r="BV361" i="5"/>
  <c r="BU361" i="5"/>
  <c r="BT361" i="5"/>
  <c r="BS361" i="5"/>
  <c r="BR361" i="5"/>
  <c r="BQ361" i="5"/>
  <c r="BP361" i="5"/>
  <c r="BO361" i="5"/>
  <c r="BN361" i="5"/>
  <c r="BM361" i="5"/>
  <c r="BL361" i="5"/>
  <c r="BK361" i="5"/>
  <c r="BJ361" i="5"/>
  <c r="BI361" i="5"/>
  <c r="BH361" i="5"/>
  <c r="BG361" i="5"/>
  <c r="BF361" i="5"/>
  <c r="BE361" i="5"/>
  <c r="BD361" i="5"/>
  <c r="BC361" i="5"/>
  <c r="BB361" i="5"/>
  <c r="BA361" i="5"/>
  <c r="AZ361" i="5"/>
  <c r="AY361" i="5"/>
  <c r="AX361" i="5"/>
  <c r="AW361" i="5"/>
  <c r="AV361" i="5"/>
  <c r="AU361" i="5"/>
  <c r="AT361" i="5"/>
  <c r="AS361" i="5"/>
  <c r="AR361" i="5"/>
  <c r="AB361" i="5"/>
  <c r="AA361" i="5"/>
  <c r="Z361" i="5"/>
  <c r="Y361" i="5"/>
  <c r="R361" i="5"/>
  <c r="Q361" i="5"/>
  <c r="F361" i="5"/>
  <c r="E361" i="5"/>
  <c r="D361" i="5"/>
  <c r="C361" i="5"/>
  <c r="AP361" i="5" s="1"/>
  <c r="B361" i="5"/>
  <c r="A361" i="5"/>
  <c r="CQ360" i="5"/>
  <c r="CP360" i="5"/>
  <c r="CO360" i="5"/>
  <c r="CN360" i="5"/>
  <c r="CM360" i="5"/>
  <c r="CL360" i="5"/>
  <c r="CK360" i="5"/>
  <c r="CJ360" i="5"/>
  <c r="CI360" i="5"/>
  <c r="CH360" i="5"/>
  <c r="CG360" i="5"/>
  <c r="CF360" i="5"/>
  <c r="CE360" i="5"/>
  <c r="CD360" i="5"/>
  <c r="CC360" i="5"/>
  <c r="CB360" i="5"/>
  <c r="CA360" i="5"/>
  <c r="BZ360" i="5"/>
  <c r="BY360" i="5"/>
  <c r="BX360" i="5"/>
  <c r="BW360" i="5"/>
  <c r="BV360" i="5"/>
  <c r="BU360" i="5"/>
  <c r="BT360" i="5"/>
  <c r="BS360" i="5"/>
  <c r="BR360" i="5"/>
  <c r="BQ360" i="5"/>
  <c r="BP360" i="5"/>
  <c r="BO360" i="5"/>
  <c r="BN360" i="5"/>
  <c r="BM360" i="5"/>
  <c r="BL360" i="5"/>
  <c r="BK360" i="5"/>
  <c r="BJ360" i="5"/>
  <c r="BI360" i="5"/>
  <c r="BH360" i="5"/>
  <c r="BG360" i="5"/>
  <c r="BF360" i="5"/>
  <c r="BE360" i="5"/>
  <c r="BD360" i="5"/>
  <c r="BC360" i="5"/>
  <c r="BB360" i="5"/>
  <c r="BA360" i="5"/>
  <c r="AZ360" i="5"/>
  <c r="AY360" i="5"/>
  <c r="AX360" i="5"/>
  <c r="AW360" i="5"/>
  <c r="AV360" i="5"/>
  <c r="AU360" i="5"/>
  <c r="AT360" i="5"/>
  <c r="AS360" i="5"/>
  <c r="AR360" i="5"/>
  <c r="AB360" i="5"/>
  <c r="AA360" i="5"/>
  <c r="Z360" i="5"/>
  <c r="Y360" i="5"/>
  <c r="R360" i="5"/>
  <c r="Q360" i="5"/>
  <c r="F360" i="5"/>
  <c r="E360" i="5"/>
  <c r="D360" i="5"/>
  <c r="C360" i="5"/>
  <c r="AP360" i="5" s="1"/>
  <c r="B360" i="5"/>
  <c r="A360" i="5"/>
  <c r="CQ359" i="5"/>
  <c r="CP359" i="5"/>
  <c r="CO359" i="5"/>
  <c r="CN359" i="5"/>
  <c r="CM359" i="5"/>
  <c r="CL359" i="5"/>
  <c r="CK359" i="5"/>
  <c r="CJ359" i="5"/>
  <c r="CI359" i="5"/>
  <c r="CH359" i="5"/>
  <c r="CG359" i="5"/>
  <c r="CF359" i="5"/>
  <c r="CE359" i="5"/>
  <c r="CD359" i="5"/>
  <c r="CC359" i="5"/>
  <c r="CB359" i="5"/>
  <c r="CA359" i="5"/>
  <c r="BZ359" i="5"/>
  <c r="BY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F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B359" i="5"/>
  <c r="AA359" i="5"/>
  <c r="Z359" i="5"/>
  <c r="Y359" i="5"/>
  <c r="R359" i="5"/>
  <c r="Q359" i="5"/>
  <c r="F359" i="5"/>
  <c r="E359" i="5"/>
  <c r="D359" i="5"/>
  <c r="C359" i="5"/>
  <c r="AP359" i="5" s="1"/>
  <c r="B359" i="5"/>
  <c r="A359" i="5"/>
  <c r="CQ358" i="5"/>
  <c r="CP358" i="5"/>
  <c r="CI358" i="5"/>
  <c r="CH358" i="5"/>
  <c r="CG358" i="5"/>
  <c r="CF358" i="5"/>
  <c r="CE358" i="5"/>
  <c r="CD358" i="5"/>
  <c r="CC358" i="5"/>
  <c r="CB358" i="5"/>
  <c r="CA358" i="5"/>
  <c r="BZ358" i="5"/>
  <c r="BX358" i="5"/>
  <c r="BW358" i="5"/>
  <c r="BV358" i="5"/>
  <c r="BU358" i="5"/>
  <c r="BS358" i="5"/>
  <c r="BR358" i="5"/>
  <c r="BQ358" i="5"/>
  <c r="BO358" i="5"/>
  <c r="BN358" i="5"/>
  <c r="BM358" i="5"/>
  <c r="BL358" i="5"/>
  <c r="BK358" i="5"/>
  <c r="BJ358" i="5"/>
  <c r="BI358" i="5"/>
  <c r="BH358" i="5"/>
  <c r="BG358" i="5"/>
  <c r="BF358" i="5"/>
  <c r="BE358" i="5"/>
  <c r="BD358" i="5"/>
  <c r="BC358" i="5"/>
  <c r="BB358" i="5"/>
  <c r="BA358" i="5"/>
  <c r="AZ358" i="5"/>
  <c r="AY358" i="5"/>
  <c r="AV358" i="5"/>
  <c r="AU358" i="5"/>
  <c r="AB358" i="5"/>
  <c r="AA358" i="5"/>
  <c r="Z358" i="5"/>
  <c r="Y358" i="5"/>
  <c r="R358" i="5"/>
  <c r="Q358" i="5"/>
  <c r="F358" i="5"/>
  <c r="E358" i="5"/>
  <c r="D358" i="5"/>
  <c r="C358" i="5"/>
  <c r="AP358" i="5" s="1"/>
  <c r="B358" i="5"/>
  <c r="A358" i="5"/>
  <c r="CQ357" i="5"/>
  <c r="CP357" i="5"/>
  <c r="CI357" i="5"/>
  <c r="CH357" i="5"/>
  <c r="CG357" i="5"/>
  <c r="CF357" i="5"/>
  <c r="CE357" i="5"/>
  <c r="CD357" i="5"/>
  <c r="CC357" i="5"/>
  <c r="CB357" i="5"/>
  <c r="BZ357" i="5"/>
  <c r="BX357" i="5"/>
  <c r="BW357" i="5"/>
  <c r="BV357" i="5"/>
  <c r="BU357" i="5"/>
  <c r="BS357" i="5"/>
  <c r="BR357" i="5"/>
  <c r="BQ357" i="5"/>
  <c r="BO357" i="5"/>
  <c r="BN357" i="5"/>
  <c r="BM357" i="5"/>
  <c r="BL357" i="5"/>
  <c r="BK357" i="5"/>
  <c r="BJ357" i="5"/>
  <c r="BI357" i="5"/>
  <c r="BH357" i="5"/>
  <c r="BG357" i="5"/>
  <c r="BF357" i="5"/>
  <c r="BE357" i="5"/>
  <c r="BD357" i="5"/>
  <c r="BC357" i="5"/>
  <c r="BB357" i="5"/>
  <c r="BA357" i="5"/>
  <c r="AZ357" i="5"/>
  <c r="AV357" i="5"/>
  <c r="AU357" i="5"/>
  <c r="AB357" i="5"/>
  <c r="AA357" i="5"/>
  <c r="Z357" i="5"/>
  <c r="Y357" i="5"/>
  <c r="R357" i="5"/>
  <c r="Q357" i="5"/>
  <c r="F357" i="5"/>
  <c r="E357" i="5"/>
  <c r="D357" i="5"/>
  <c r="C357" i="5"/>
  <c r="AP357" i="5" s="1"/>
  <c r="B357" i="5"/>
  <c r="A357" i="5"/>
  <c r="CQ356" i="5"/>
  <c r="CP356" i="5"/>
  <c r="CO356" i="5"/>
  <c r="CN356" i="5"/>
  <c r="CM356" i="5"/>
  <c r="CL356" i="5"/>
  <c r="CK356" i="5"/>
  <c r="CJ356" i="5"/>
  <c r="CI356" i="5"/>
  <c r="CH356" i="5"/>
  <c r="CG356" i="5"/>
  <c r="CF356" i="5"/>
  <c r="CE356" i="5"/>
  <c r="CD356" i="5"/>
  <c r="CC356" i="5"/>
  <c r="CB356" i="5"/>
  <c r="CA356" i="5"/>
  <c r="BZ356" i="5"/>
  <c r="BY356" i="5"/>
  <c r="BX356" i="5"/>
  <c r="BW356" i="5"/>
  <c r="BV356" i="5"/>
  <c r="BU356" i="5"/>
  <c r="BT356" i="5"/>
  <c r="BS356" i="5"/>
  <c r="BR356" i="5"/>
  <c r="BQ356" i="5"/>
  <c r="BP356" i="5"/>
  <c r="BO356" i="5"/>
  <c r="BN356" i="5"/>
  <c r="BM356" i="5"/>
  <c r="BL356" i="5"/>
  <c r="BK356" i="5"/>
  <c r="BJ356" i="5"/>
  <c r="BI356" i="5"/>
  <c r="BH356" i="5"/>
  <c r="BG356" i="5"/>
  <c r="BF356" i="5"/>
  <c r="BE356" i="5"/>
  <c r="BD356" i="5"/>
  <c r="BC356" i="5"/>
  <c r="BB356" i="5"/>
  <c r="BA356" i="5"/>
  <c r="AZ356" i="5"/>
  <c r="AY356" i="5"/>
  <c r="AX356" i="5"/>
  <c r="AW356" i="5"/>
  <c r="AV356" i="5"/>
  <c r="AU356" i="5"/>
  <c r="AT356" i="5"/>
  <c r="AS356" i="5"/>
  <c r="AR356" i="5"/>
  <c r="AB356" i="5"/>
  <c r="AA356" i="5"/>
  <c r="Z356" i="5"/>
  <c r="Y356" i="5"/>
  <c r="R356" i="5"/>
  <c r="Q356" i="5"/>
  <c r="F356" i="5"/>
  <c r="E356" i="5"/>
  <c r="D356" i="5"/>
  <c r="C356" i="5"/>
  <c r="AP356" i="5" s="1"/>
  <c r="B356" i="5"/>
  <c r="A356" i="5"/>
  <c r="CQ355" i="5"/>
  <c r="CP355" i="5"/>
  <c r="CO355" i="5"/>
  <c r="CN355" i="5"/>
  <c r="CM355" i="5"/>
  <c r="CL355" i="5"/>
  <c r="CK355" i="5"/>
  <c r="CJ355" i="5"/>
  <c r="CI355" i="5"/>
  <c r="CH355" i="5"/>
  <c r="CG355" i="5"/>
  <c r="CF355" i="5"/>
  <c r="CE355" i="5"/>
  <c r="CD355" i="5"/>
  <c r="CC355" i="5"/>
  <c r="CB355" i="5"/>
  <c r="CA355" i="5"/>
  <c r="BZ355" i="5"/>
  <c r="BY355" i="5"/>
  <c r="BX355" i="5"/>
  <c r="BW355" i="5"/>
  <c r="BV355" i="5"/>
  <c r="BU355" i="5"/>
  <c r="BT355" i="5"/>
  <c r="BS355" i="5"/>
  <c r="BR355" i="5"/>
  <c r="BQ355" i="5"/>
  <c r="BP355" i="5"/>
  <c r="BO355" i="5"/>
  <c r="BN355" i="5"/>
  <c r="BM355" i="5"/>
  <c r="BL355" i="5"/>
  <c r="BK355" i="5"/>
  <c r="BJ355" i="5"/>
  <c r="BI355" i="5"/>
  <c r="BH355" i="5"/>
  <c r="BG355" i="5"/>
  <c r="BF355" i="5"/>
  <c r="BE355" i="5"/>
  <c r="BD355" i="5"/>
  <c r="BC355" i="5"/>
  <c r="BB355" i="5"/>
  <c r="BA355" i="5"/>
  <c r="AZ355" i="5"/>
  <c r="AY355" i="5"/>
  <c r="AX355" i="5"/>
  <c r="AW355" i="5"/>
  <c r="AV355" i="5"/>
  <c r="AU355" i="5"/>
  <c r="AT355" i="5"/>
  <c r="AS355" i="5"/>
  <c r="AR355" i="5"/>
  <c r="AB355" i="5"/>
  <c r="AA355" i="5"/>
  <c r="Z355" i="5"/>
  <c r="Y355" i="5"/>
  <c r="R355" i="5"/>
  <c r="Q355" i="5"/>
  <c r="F355" i="5"/>
  <c r="E355" i="5"/>
  <c r="D355" i="5"/>
  <c r="C355" i="5"/>
  <c r="AP355" i="5" s="1"/>
  <c r="B355" i="5"/>
  <c r="A355" i="5"/>
  <c r="CQ354" i="5"/>
  <c r="CP354" i="5"/>
  <c r="CO354" i="5"/>
  <c r="CN354" i="5"/>
  <c r="CM354" i="5"/>
  <c r="CL354" i="5"/>
  <c r="CK354" i="5"/>
  <c r="CJ354" i="5"/>
  <c r="CI354" i="5"/>
  <c r="CH354" i="5"/>
  <c r="CG354" i="5"/>
  <c r="CF354" i="5"/>
  <c r="CE354" i="5"/>
  <c r="CD354" i="5"/>
  <c r="CC354" i="5"/>
  <c r="CB354" i="5"/>
  <c r="CA354" i="5"/>
  <c r="BZ354" i="5"/>
  <c r="BY354" i="5"/>
  <c r="BX354" i="5"/>
  <c r="BW354" i="5"/>
  <c r="BV354" i="5"/>
  <c r="BU354" i="5"/>
  <c r="BT354" i="5"/>
  <c r="BS354" i="5"/>
  <c r="BR354" i="5"/>
  <c r="BQ354" i="5"/>
  <c r="BP354" i="5"/>
  <c r="BO354" i="5"/>
  <c r="BN354" i="5"/>
  <c r="BM354" i="5"/>
  <c r="BL354" i="5"/>
  <c r="BK354" i="5"/>
  <c r="BJ354" i="5"/>
  <c r="BI354" i="5"/>
  <c r="BH354" i="5"/>
  <c r="BG354" i="5"/>
  <c r="BF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B354" i="5"/>
  <c r="AA354" i="5"/>
  <c r="Z354" i="5"/>
  <c r="Y354" i="5"/>
  <c r="R354" i="5"/>
  <c r="Q354" i="5"/>
  <c r="F354" i="5"/>
  <c r="E354" i="5"/>
  <c r="D354" i="5"/>
  <c r="C354" i="5"/>
  <c r="AP354" i="5" s="1"/>
  <c r="B354" i="5"/>
  <c r="A354" i="5"/>
  <c r="CQ353" i="5"/>
  <c r="CP353" i="5"/>
  <c r="CO353" i="5"/>
  <c r="CN353" i="5"/>
  <c r="CM353" i="5"/>
  <c r="CL353" i="5"/>
  <c r="CK353" i="5"/>
  <c r="CJ353" i="5"/>
  <c r="CI353" i="5"/>
  <c r="CH353" i="5"/>
  <c r="CG353" i="5"/>
  <c r="CF353" i="5"/>
  <c r="CE353" i="5"/>
  <c r="CD353" i="5"/>
  <c r="CC353" i="5"/>
  <c r="CB353" i="5"/>
  <c r="CA353" i="5"/>
  <c r="BZ353" i="5"/>
  <c r="BY353" i="5"/>
  <c r="BX353" i="5"/>
  <c r="BW353" i="5"/>
  <c r="BV353" i="5"/>
  <c r="BU353" i="5"/>
  <c r="BT353" i="5"/>
  <c r="BS353" i="5"/>
  <c r="BR353" i="5"/>
  <c r="BQ353" i="5"/>
  <c r="BP353" i="5"/>
  <c r="BO353" i="5"/>
  <c r="BN353" i="5"/>
  <c r="BM353" i="5"/>
  <c r="BL353" i="5"/>
  <c r="BK353" i="5"/>
  <c r="BJ353" i="5"/>
  <c r="BI353" i="5"/>
  <c r="BH353" i="5"/>
  <c r="BG353" i="5"/>
  <c r="BF353" i="5"/>
  <c r="BE353" i="5"/>
  <c r="BD353" i="5"/>
  <c r="BC353" i="5"/>
  <c r="BB353" i="5"/>
  <c r="BA353" i="5"/>
  <c r="AZ353" i="5"/>
  <c r="AY353" i="5"/>
  <c r="AX353" i="5"/>
  <c r="AW353" i="5"/>
  <c r="AV353" i="5"/>
  <c r="AU353" i="5"/>
  <c r="AT353" i="5"/>
  <c r="AS353" i="5"/>
  <c r="AR353" i="5"/>
  <c r="AB353" i="5"/>
  <c r="AA353" i="5"/>
  <c r="Z353" i="5"/>
  <c r="Y353" i="5"/>
  <c r="R353" i="5"/>
  <c r="Q353" i="5"/>
  <c r="F353" i="5"/>
  <c r="E353" i="5"/>
  <c r="D353" i="5"/>
  <c r="C353" i="5"/>
  <c r="AP353" i="5" s="1"/>
  <c r="B353" i="5"/>
  <c r="A353" i="5"/>
  <c r="CQ352" i="5"/>
  <c r="CP352" i="5"/>
  <c r="CO352" i="5"/>
  <c r="CN352" i="5"/>
  <c r="CM352" i="5"/>
  <c r="CL352" i="5"/>
  <c r="CK352" i="5"/>
  <c r="CJ352" i="5"/>
  <c r="CI352" i="5"/>
  <c r="CH352" i="5"/>
  <c r="CG352" i="5"/>
  <c r="CF352" i="5"/>
  <c r="CE352" i="5"/>
  <c r="CD352" i="5"/>
  <c r="CC352" i="5"/>
  <c r="CB352" i="5"/>
  <c r="CA352" i="5"/>
  <c r="BZ352" i="5"/>
  <c r="BY352" i="5"/>
  <c r="BX352" i="5"/>
  <c r="BW352" i="5"/>
  <c r="BV352" i="5"/>
  <c r="BU352" i="5"/>
  <c r="BT352" i="5"/>
  <c r="BS352" i="5"/>
  <c r="BR352" i="5"/>
  <c r="BQ352" i="5"/>
  <c r="BP352" i="5"/>
  <c r="BO352" i="5"/>
  <c r="BN352" i="5"/>
  <c r="BM352" i="5"/>
  <c r="BL352" i="5"/>
  <c r="BK352" i="5"/>
  <c r="BJ352" i="5"/>
  <c r="BI352" i="5"/>
  <c r="BH352" i="5"/>
  <c r="BG352" i="5"/>
  <c r="BF352" i="5"/>
  <c r="BE352" i="5"/>
  <c r="BD352" i="5"/>
  <c r="BC352" i="5"/>
  <c r="BB352" i="5"/>
  <c r="BA352" i="5"/>
  <c r="AZ352" i="5"/>
  <c r="AY352" i="5"/>
  <c r="AX352" i="5"/>
  <c r="AW352" i="5"/>
  <c r="AV352" i="5"/>
  <c r="AU352" i="5"/>
  <c r="AT352" i="5"/>
  <c r="AS352" i="5"/>
  <c r="AR352" i="5"/>
  <c r="AB352" i="5"/>
  <c r="AA352" i="5"/>
  <c r="Z352" i="5"/>
  <c r="Y352" i="5"/>
  <c r="R352" i="5"/>
  <c r="Q352" i="5"/>
  <c r="F352" i="5"/>
  <c r="E352" i="5"/>
  <c r="D352" i="5"/>
  <c r="C352" i="5"/>
  <c r="AP352" i="5" s="1"/>
  <c r="B352" i="5"/>
  <c r="A352" i="5"/>
  <c r="CQ351" i="5"/>
  <c r="CP351" i="5"/>
  <c r="CO351" i="5"/>
  <c r="CN351" i="5"/>
  <c r="CM351" i="5"/>
  <c r="CL351" i="5"/>
  <c r="CK351" i="5"/>
  <c r="CJ351" i="5"/>
  <c r="CI351" i="5"/>
  <c r="CH351" i="5"/>
  <c r="CG351" i="5"/>
  <c r="CF351" i="5"/>
  <c r="CE351" i="5"/>
  <c r="CD351" i="5"/>
  <c r="CC351" i="5"/>
  <c r="CB351" i="5"/>
  <c r="CA351" i="5"/>
  <c r="BZ351" i="5"/>
  <c r="BY351" i="5"/>
  <c r="BX351" i="5"/>
  <c r="BW351" i="5"/>
  <c r="BV351" i="5"/>
  <c r="BU351" i="5"/>
  <c r="BT351" i="5"/>
  <c r="BS351" i="5"/>
  <c r="BR351" i="5"/>
  <c r="BQ351" i="5"/>
  <c r="BP351" i="5"/>
  <c r="BO351" i="5"/>
  <c r="BN351" i="5"/>
  <c r="BM351" i="5"/>
  <c r="BL351" i="5"/>
  <c r="BK351" i="5"/>
  <c r="BJ351" i="5"/>
  <c r="BI351" i="5"/>
  <c r="BH351" i="5"/>
  <c r="BG351" i="5"/>
  <c r="BF351" i="5"/>
  <c r="BE351" i="5"/>
  <c r="BD351" i="5"/>
  <c r="BC351" i="5"/>
  <c r="BB351" i="5"/>
  <c r="BA351" i="5"/>
  <c r="AZ351" i="5"/>
  <c r="AY351" i="5"/>
  <c r="AX351" i="5"/>
  <c r="AW351" i="5"/>
  <c r="AV351" i="5"/>
  <c r="AU351" i="5"/>
  <c r="AT351" i="5"/>
  <c r="AS351" i="5"/>
  <c r="AR351" i="5"/>
  <c r="AB351" i="5"/>
  <c r="AA351" i="5"/>
  <c r="Z351" i="5"/>
  <c r="Y351" i="5"/>
  <c r="R351" i="5"/>
  <c r="Q351" i="5"/>
  <c r="F351" i="5"/>
  <c r="E351" i="5"/>
  <c r="D351" i="5"/>
  <c r="C351" i="5"/>
  <c r="AP351" i="5" s="1"/>
  <c r="B351" i="5"/>
  <c r="A351" i="5"/>
  <c r="CQ350" i="5"/>
  <c r="CP350" i="5"/>
  <c r="CO350" i="5"/>
  <c r="CN350" i="5"/>
  <c r="CM350" i="5"/>
  <c r="CL350" i="5"/>
  <c r="CK350" i="5"/>
  <c r="CJ350" i="5"/>
  <c r="CI350" i="5"/>
  <c r="CH350" i="5"/>
  <c r="CG350" i="5"/>
  <c r="CF350" i="5"/>
  <c r="CE350" i="5"/>
  <c r="CD350" i="5"/>
  <c r="CC350" i="5"/>
  <c r="CB350" i="5"/>
  <c r="CA350" i="5"/>
  <c r="BZ350" i="5"/>
  <c r="BY350" i="5"/>
  <c r="BX350" i="5"/>
  <c r="BW350" i="5"/>
  <c r="BV350" i="5"/>
  <c r="BU350" i="5"/>
  <c r="BT350" i="5"/>
  <c r="BS350" i="5"/>
  <c r="BR350" i="5"/>
  <c r="BQ350" i="5"/>
  <c r="BP350" i="5"/>
  <c r="BO350" i="5"/>
  <c r="BN350" i="5"/>
  <c r="BM350" i="5"/>
  <c r="BL350" i="5"/>
  <c r="BK350" i="5"/>
  <c r="BJ350" i="5"/>
  <c r="BI350" i="5"/>
  <c r="BH350" i="5"/>
  <c r="BG350" i="5"/>
  <c r="BF350" i="5"/>
  <c r="BE350" i="5"/>
  <c r="BD350" i="5"/>
  <c r="BC350" i="5"/>
  <c r="BB350" i="5"/>
  <c r="BA350" i="5"/>
  <c r="AZ350" i="5"/>
  <c r="AY350" i="5"/>
  <c r="AX350" i="5"/>
  <c r="AW350" i="5"/>
  <c r="AV350" i="5"/>
  <c r="AU350" i="5"/>
  <c r="AT350" i="5"/>
  <c r="AS350" i="5"/>
  <c r="AR350" i="5"/>
  <c r="AB350" i="5"/>
  <c r="AA350" i="5"/>
  <c r="Z350" i="5"/>
  <c r="Y350" i="5"/>
  <c r="R350" i="5"/>
  <c r="Q350" i="5"/>
  <c r="F350" i="5"/>
  <c r="E350" i="5"/>
  <c r="D350" i="5"/>
  <c r="C350" i="5"/>
  <c r="AP350" i="5" s="1"/>
  <c r="B350" i="5"/>
  <c r="A350" i="5"/>
  <c r="CQ349" i="5"/>
  <c r="CP349" i="5"/>
  <c r="CI349" i="5"/>
  <c r="CH349" i="5"/>
  <c r="CG349" i="5"/>
  <c r="CF349" i="5"/>
  <c r="CE349" i="5"/>
  <c r="CD349" i="5"/>
  <c r="CC349" i="5"/>
  <c r="CB349" i="5"/>
  <c r="CA349" i="5"/>
  <c r="BZ349" i="5"/>
  <c r="BX349" i="5"/>
  <c r="BW349" i="5"/>
  <c r="BV349" i="5"/>
  <c r="BU349" i="5"/>
  <c r="BS349" i="5"/>
  <c r="BR349" i="5"/>
  <c r="BQ349" i="5"/>
  <c r="BO349" i="5"/>
  <c r="BN349" i="5"/>
  <c r="BM349" i="5"/>
  <c r="BL349" i="5"/>
  <c r="BK349" i="5"/>
  <c r="BJ349" i="5"/>
  <c r="BI349" i="5"/>
  <c r="BH349" i="5"/>
  <c r="BG349" i="5"/>
  <c r="BF349" i="5"/>
  <c r="BE349" i="5"/>
  <c r="BD349" i="5"/>
  <c r="BC349" i="5"/>
  <c r="BB349" i="5"/>
  <c r="BA349" i="5"/>
  <c r="AZ349" i="5"/>
  <c r="AV349" i="5"/>
  <c r="AU349" i="5"/>
  <c r="AB349" i="5"/>
  <c r="AA349" i="5"/>
  <c r="Z349" i="5"/>
  <c r="Y349" i="5"/>
  <c r="R349" i="5"/>
  <c r="Q349" i="5"/>
  <c r="F349" i="5"/>
  <c r="E349" i="5"/>
  <c r="D349" i="5"/>
  <c r="C349" i="5"/>
  <c r="AP349" i="5" s="1"/>
  <c r="B349" i="5"/>
  <c r="A349" i="5"/>
  <c r="CQ348" i="5"/>
  <c r="CP348" i="5"/>
  <c r="CO348" i="5"/>
  <c r="CN348" i="5"/>
  <c r="CM348" i="5"/>
  <c r="CL348" i="5"/>
  <c r="CK348" i="5"/>
  <c r="CJ348" i="5"/>
  <c r="CI348" i="5"/>
  <c r="CH348" i="5"/>
  <c r="CG348" i="5"/>
  <c r="CF348" i="5"/>
  <c r="CE348" i="5"/>
  <c r="CD348" i="5"/>
  <c r="CC348" i="5"/>
  <c r="CB348" i="5"/>
  <c r="CA348" i="5"/>
  <c r="BZ348" i="5"/>
  <c r="BY348" i="5"/>
  <c r="BX348" i="5"/>
  <c r="BW348" i="5"/>
  <c r="BV348" i="5"/>
  <c r="BU348" i="5"/>
  <c r="BT348" i="5"/>
  <c r="BS348" i="5"/>
  <c r="BR348" i="5"/>
  <c r="BQ348" i="5"/>
  <c r="BP348" i="5"/>
  <c r="BO348" i="5"/>
  <c r="BN348" i="5"/>
  <c r="BM348" i="5"/>
  <c r="BL348" i="5"/>
  <c r="BK348" i="5"/>
  <c r="BJ348" i="5"/>
  <c r="BI348" i="5"/>
  <c r="BH348" i="5"/>
  <c r="BG348" i="5"/>
  <c r="BF348" i="5"/>
  <c r="BE348" i="5"/>
  <c r="BD348" i="5"/>
  <c r="BC348" i="5"/>
  <c r="BB348" i="5"/>
  <c r="BA348" i="5"/>
  <c r="AZ348" i="5"/>
  <c r="AY348" i="5"/>
  <c r="AX348" i="5"/>
  <c r="AW348" i="5"/>
  <c r="AV348" i="5"/>
  <c r="AU348" i="5"/>
  <c r="AT348" i="5"/>
  <c r="AS348" i="5"/>
  <c r="AR348" i="5"/>
  <c r="AB348" i="5"/>
  <c r="AA348" i="5"/>
  <c r="Z348" i="5"/>
  <c r="Y348" i="5"/>
  <c r="R348" i="5"/>
  <c r="Q348" i="5"/>
  <c r="F348" i="5"/>
  <c r="E348" i="5"/>
  <c r="D348" i="5"/>
  <c r="C348" i="5"/>
  <c r="AP348" i="5" s="1"/>
  <c r="B348" i="5"/>
  <c r="A348" i="5"/>
  <c r="CQ347" i="5"/>
  <c r="CP347" i="5"/>
  <c r="CI347" i="5"/>
  <c r="CH347" i="5"/>
  <c r="CG347" i="5"/>
  <c r="CF347" i="5"/>
  <c r="CE347" i="5"/>
  <c r="CD347" i="5"/>
  <c r="CC347" i="5"/>
  <c r="CB347" i="5"/>
  <c r="CA347" i="5"/>
  <c r="BZ347" i="5"/>
  <c r="BX347" i="5"/>
  <c r="BW347" i="5"/>
  <c r="BV347" i="5"/>
  <c r="BU347" i="5"/>
  <c r="BS347" i="5"/>
  <c r="BR347" i="5"/>
  <c r="BQ347" i="5"/>
  <c r="BO347" i="5"/>
  <c r="BN347" i="5"/>
  <c r="BM347" i="5"/>
  <c r="BL347" i="5"/>
  <c r="BK347" i="5"/>
  <c r="BJ347" i="5"/>
  <c r="BI347" i="5"/>
  <c r="BH347" i="5"/>
  <c r="BG347" i="5"/>
  <c r="BF347" i="5"/>
  <c r="BE347" i="5"/>
  <c r="BD347" i="5"/>
  <c r="BC347" i="5"/>
  <c r="BB347" i="5"/>
  <c r="BA347" i="5"/>
  <c r="AZ347" i="5"/>
  <c r="AV347" i="5"/>
  <c r="AU347" i="5"/>
  <c r="AB347" i="5"/>
  <c r="AA347" i="5"/>
  <c r="Z347" i="5"/>
  <c r="Y347" i="5"/>
  <c r="R347" i="5"/>
  <c r="Q347" i="5"/>
  <c r="F347" i="5"/>
  <c r="E347" i="5"/>
  <c r="D347" i="5"/>
  <c r="C347" i="5"/>
  <c r="AP347" i="5" s="1"/>
  <c r="B347" i="5"/>
  <c r="A347" i="5"/>
  <c r="CQ346" i="5"/>
  <c r="CP346" i="5"/>
  <c r="CO346" i="5"/>
  <c r="CN346" i="5"/>
  <c r="CM346" i="5"/>
  <c r="CL346" i="5"/>
  <c r="CK346" i="5"/>
  <c r="CJ346" i="5"/>
  <c r="CI346" i="5"/>
  <c r="CH346" i="5"/>
  <c r="CG346" i="5"/>
  <c r="CF346" i="5"/>
  <c r="CE346" i="5"/>
  <c r="CD346" i="5"/>
  <c r="CC346" i="5"/>
  <c r="CB346" i="5"/>
  <c r="CA346" i="5"/>
  <c r="BZ346" i="5"/>
  <c r="BY346" i="5"/>
  <c r="BX346" i="5"/>
  <c r="BW346" i="5"/>
  <c r="BV346" i="5"/>
  <c r="BU346" i="5"/>
  <c r="BT346" i="5"/>
  <c r="BS346" i="5"/>
  <c r="BR346" i="5"/>
  <c r="BQ346" i="5"/>
  <c r="BP346" i="5"/>
  <c r="BO346" i="5"/>
  <c r="BN346" i="5"/>
  <c r="BM346" i="5"/>
  <c r="BL346" i="5"/>
  <c r="BK346" i="5"/>
  <c r="BJ346" i="5"/>
  <c r="BI346" i="5"/>
  <c r="BH346" i="5"/>
  <c r="BG346" i="5"/>
  <c r="BF346" i="5"/>
  <c r="BE346" i="5"/>
  <c r="BD346" i="5"/>
  <c r="BC346" i="5"/>
  <c r="BB346" i="5"/>
  <c r="BA346" i="5"/>
  <c r="AZ346" i="5"/>
  <c r="AY346" i="5"/>
  <c r="AX346" i="5"/>
  <c r="AW346" i="5"/>
  <c r="AV346" i="5"/>
  <c r="AU346" i="5"/>
  <c r="AT346" i="5"/>
  <c r="AS346" i="5"/>
  <c r="AR346" i="5"/>
  <c r="AB346" i="5"/>
  <c r="AA346" i="5"/>
  <c r="Z346" i="5"/>
  <c r="Y346" i="5"/>
  <c r="R346" i="5"/>
  <c r="Q346" i="5"/>
  <c r="F346" i="5"/>
  <c r="E346" i="5"/>
  <c r="D346" i="5"/>
  <c r="C346" i="5"/>
  <c r="AP346" i="5" s="1"/>
  <c r="B346" i="5"/>
  <c r="A346" i="5"/>
  <c r="CQ345" i="5"/>
  <c r="CP345" i="5"/>
  <c r="CI345" i="5"/>
  <c r="CH345" i="5"/>
  <c r="CG345" i="5"/>
  <c r="CF345" i="5"/>
  <c r="CE345" i="5"/>
  <c r="CD345" i="5"/>
  <c r="CC345" i="5"/>
  <c r="CB345" i="5"/>
  <c r="CA345" i="5"/>
  <c r="BZ345" i="5"/>
  <c r="BX345" i="5"/>
  <c r="BW345" i="5"/>
  <c r="BV345" i="5"/>
  <c r="BU345" i="5"/>
  <c r="BT345" i="5"/>
  <c r="BS345" i="5"/>
  <c r="BR345" i="5"/>
  <c r="BQ345" i="5"/>
  <c r="BO345" i="5"/>
  <c r="BN345" i="5"/>
  <c r="BM345" i="5"/>
  <c r="BL345" i="5"/>
  <c r="BK345" i="5"/>
  <c r="BJ345" i="5"/>
  <c r="BI345" i="5"/>
  <c r="BH345" i="5"/>
  <c r="BG345" i="5"/>
  <c r="BF345" i="5"/>
  <c r="BE345" i="5"/>
  <c r="BD345" i="5"/>
  <c r="BC345" i="5"/>
  <c r="BB345" i="5"/>
  <c r="BA345" i="5"/>
  <c r="AZ345" i="5"/>
  <c r="AV345" i="5"/>
  <c r="AU345" i="5"/>
  <c r="AB345" i="5"/>
  <c r="AA345" i="5"/>
  <c r="Z345" i="5"/>
  <c r="Y345" i="5"/>
  <c r="R345" i="5"/>
  <c r="Q345" i="5"/>
  <c r="F345" i="5"/>
  <c r="E345" i="5"/>
  <c r="D345" i="5"/>
  <c r="C345" i="5"/>
  <c r="AP345" i="5" s="1"/>
  <c r="B345" i="5"/>
  <c r="A345" i="5"/>
  <c r="CQ344" i="5"/>
  <c r="CP344" i="5"/>
  <c r="CI344" i="5"/>
  <c r="CH344" i="5"/>
  <c r="CG344" i="5"/>
  <c r="CF344" i="5"/>
  <c r="CE344" i="5"/>
  <c r="CD344" i="5"/>
  <c r="CC344" i="5"/>
  <c r="CB344" i="5"/>
  <c r="BZ344" i="5"/>
  <c r="BX344" i="5"/>
  <c r="BW344" i="5"/>
  <c r="BV344" i="5"/>
  <c r="BU344" i="5"/>
  <c r="BT344" i="5"/>
  <c r="BS344" i="5"/>
  <c r="BR344" i="5"/>
  <c r="BQ344" i="5"/>
  <c r="BO344" i="5"/>
  <c r="BN344" i="5"/>
  <c r="BM344" i="5"/>
  <c r="BL344" i="5"/>
  <c r="BK344" i="5"/>
  <c r="BJ344" i="5"/>
  <c r="BI344" i="5"/>
  <c r="BH344" i="5"/>
  <c r="BG344" i="5"/>
  <c r="BF344" i="5"/>
  <c r="BE344" i="5"/>
  <c r="BD344" i="5"/>
  <c r="BC344" i="5"/>
  <c r="BB344" i="5"/>
  <c r="BA344" i="5"/>
  <c r="AZ344" i="5"/>
  <c r="AV344" i="5"/>
  <c r="AU344" i="5"/>
  <c r="AB344" i="5"/>
  <c r="AA344" i="5"/>
  <c r="Z344" i="5"/>
  <c r="Y344" i="5"/>
  <c r="R344" i="5"/>
  <c r="Q344" i="5"/>
  <c r="F344" i="5"/>
  <c r="E344" i="5"/>
  <c r="D344" i="5"/>
  <c r="C344" i="5"/>
  <c r="AP344" i="5" s="1"/>
  <c r="B344" i="5"/>
  <c r="A344" i="5"/>
  <c r="CQ343" i="5"/>
  <c r="CP343" i="5"/>
  <c r="CO343" i="5"/>
  <c r="CN343" i="5"/>
  <c r="CM343" i="5"/>
  <c r="CL343" i="5"/>
  <c r="CK343" i="5"/>
  <c r="CJ343" i="5"/>
  <c r="CI343" i="5"/>
  <c r="CH343" i="5"/>
  <c r="CG343" i="5"/>
  <c r="CF343" i="5"/>
  <c r="CE343" i="5"/>
  <c r="CD343" i="5"/>
  <c r="CC343" i="5"/>
  <c r="CB343" i="5"/>
  <c r="CA343" i="5"/>
  <c r="BZ343" i="5"/>
  <c r="BY343" i="5"/>
  <c r="BX343" i="5"/>
  <c r="BW343" i="5"/>
  <c r="BV343" i="5"/>
  <c r="BU343" i="5"/>
  <c r="BT343" i="5"/>
  <c r="BS343" i="5"/>
  <c r="BR343" i="5"/>
  <c r="BQ343" i="5"/>
  <c r="BP343" i="5"/>
  <c r="BO343" i="5"/>
  <c r="BN343" i="5"/>
  <c r="BM343" i="5"/>
  <c r="BL343" i="5"/>
  <c r="BK343" i="5"/>
  <c r="BJ343" i="5"/>
  <c r="BI343" i="5"/>
  <c r="BH343" i="5"/>
  <c r="BG343" i="5"/>
  <c r="BF343" i="5"/>
  <c r="BE343" i="5"/>
  <c r="BD343" i="5"/>
  <c r="BC343" i="5"/>
  <c r="BB343" i="5"/>
  <c r="BA343" i="5"/>
  <c r="AZ343" i="5"/>
  <c r="AY343" i="5"/>
  <c r="AX343" i="5"/>
  <c r="AW343" i="5"/>
  <c r="AV343" i="5"/>
  <c r="AU343" i="5"/>
  <c r="AT343" i="5"/>
  <c r="AS343" i="5"/>
  <c r="AR343" i="5"/>
  <c r="AB343" i="5"/>
  <c r="AA343" i="5"/>
  <c r="Z343" i="5"/>
  <c r="Y343" i="5"/>
  <c r="R343" i="5"/>
  <c r="Q343" i="5"/>
  <c r="F343" i="5"/>
  <c r="E343" i="5"/>
  <c r="D343" i="5"/>
  <c r="C343" i="5"/>
  <c r="AP343" i="5" s="1"/>
  <c r="B343" i="5"/>
  <c r="A343" i="5"/>
  <c r="CQ342" i="5"/>
  <c r="CP342" i="5"/>
  <c r="CI342" i="5"/>
  <c r="CH342" i="5"/>
  <c r="CG342" i="5"/>
  <c r="CF342" i="5"/>
  <c r="CE342" i="5"/>
  <c r="CD342" i="5"/>
  <c r="CC342" i="5"/>
  <c r="CB342" i="5"/>
  <c r="BZ342" i="5"/>
  <c r="BX342" i="5"/>
  <c r="BW342" i="5"/>
  <c r="BV342" i="5"/>
  <c r="BU342" i="5"/>
  <c r="BT342" i="5"/>
  <c r="BS342" i="5"/>
  <c r="BR342" i="5"/>
  <c r="BQ342" i="5"/>
  <c r="BP342" i="5"/>
  <c r="BO342" i="5"/>
  <c r="BN342" i="5"/>
  <c r="BM342" i="5"/>
  <c r="BL342" i="5"/>
  <c r="BK342" i="5"/>
  <c r="BJ342" i="5"/>
  <c r="BI342" i="5"/>
  <c r="BH342" i="5"/>
  <c r="BG342" i="5"/>
  <c r="BF342" i="5"/>
  <c r="BE342" i="5"/>
  <c r="BD342" i="5"/>
  <c r="BC342" i="5"/>
  <c r="BB342" i="5"/>
  <c r="BA342" i="5"/>
  <c r="AZ342" i="5"/>
  <c r="AV342" i="5"/>
  <c r="AB342" i="5"/>
  <c r="AA342" i="5"/>
  <c r="Z342" i="5"/>
  <c r="Y342" i="5"/>
  <c r="R342" i="5"/>
  <c r="Q342" i="5"/>
  <c r="F342" i="5"/>
  <c r="E342" i="5"/>
  <c r="D342" i="5"/>
  <c r="C342" i="5"/>
  <c r="AP342" i="5" s="1"/>
  <c r="B342" i="5"/>
  <c r="A342" i="5"/>
  <c r="CQ341" i="5"/>
  <c r="CP341" i="5"/>
  <c r="CI341" i="5"/>
  <c r="CH341" i="5"/>
  <c r="CG341" i="5"/>
  <c r="CF341" i="5"/>
  <c r="CE341" i="5"/>
  <c r="CD341" i="5"/>
  <c r="CC341" i="5"/>
  <c r="CB341" i="5"/>
  <c r="BZ341" i="5"/>
  <c r="BX341" i="5"/>
  <c r="BW341" i="5"/>
  <c r="BV341" i="5"/>
  <c r="BU341" i="5"/>
  <c r="BT341" i="5"/>
  <c r="BS341" i="5"/>
  <c r="BR341" i="5"/>
  <c r="BQ341" i="5"/>
  <c r="BO341" i="5"/>
  <c r="BN341" i="5"/>
  <c r="BM341" i="5"/>
  <c r="BL341" i="5"/>
  <c r="BK341" i="5"/>
  <c r="BJ341" i="5"/>
  <c r="BI341" i="5"/>
  <c r="BH341" i="5"/>
  <c r="BG341" i="5"/>
  <c r="BF341" i="5"/>
  <c r="BE341" i="5"/>
  <c r="BD341" i="5"/>
  <c r="BC341" i="5"/>
  <c r="BB341" i="5"/>
  <c r="BA341" i="5"/>
  <c r="AZ341" i="5"/>
  <c r="AY341" i="5"/>
  <c r="AV341" i="5"/>
  <c r="AU341" i="5"/>
  <c r="AB341" i="5"/>
  <c r="AA341" i="5"/>
  <c r="Z341" i="5"/>
  <c r="Y341" i="5"/>
  <c r="R341" i="5"/>
  <c r="Q341" i="5"/>
  <c r="F341" i="5"/>
  <c r="E341" i="5"/>
  <c r="D341" i="5"/>
  <c r="C341" i="5"/>
  <c r="AP341" i="5" s="1"/>
  <c r="B341" i="5"/>
  <c r="A341" i="5"/>
  <c r="CQ340" i="5"/>
  <c r="CP340" i="5"/>
  <c r="CO340" i="5"/>
  <c r="CN340" i="5"/>
  <c r="CM340" i="5"/>
  <c r="CL340" i="5"/>
  <c r="CK340" i="5"/>
  <c r="CJ340" i="5"/>
  <c r="CI340" i="5"/>
  <c r="CH340" i="5"/>
  <c r="CG340" i="5"/>
  <c r="CF340" i="5"/>
  <c r="CE340" i="5"/>
  <c r="CD340" i="5"/>
  <c r="CC340" i="5"/>
  <c r="CB340" i="5"/>
  <c r="CA340" i="5"/>
  <c r="BZ340" i="5"/>
  <c r="BY340" i="5"/>
  <c r="BX340" i="5"/>
  <c r="BW340" i="5"/>
  <c r="BV340" i="5"/>
  <c r="BU340" i="5"/>
  <c r="BT340" i="5"/>
  <c r="BS340" i="5"/>
  <c r="BR340" i="5"/>
  <c r="BQ340" i="5"/>
  <c r="BP340" i="5"/>
  <c r="BO340" i="5"/>
  <c r="BN340" i="5"/>
  <c r="BM340" i="5"/>
  <c r="BL340" i="5"/>
  <c r="BK340" i="5"/>
  <c r="BJ340" i="5"/>
  <c r="BI340" i="5"/>
  <c r="BH340" i="5"/>
  <c r="BG340" i="5"/>
  <c r="BF340" i="5"/>
  <c r="BE340" i="5"/>
  <c r="BD340" i="5"/>
  <c r="BC340" i="5"/>
  <c r="BB340" i="5"/>
  <c r="BA340" i="5"/>
  <c r="AZ340" i="5"/>
  <c r="AY340" i="5"/>
  <c r="AX340" i="5"/>
  <c r="AW340" i="5"/>
  <c r="AV340" i="5"/>
  <c r="AU340" i="5"/>
  <c r="AT340" i="5"/>
  <c r="AS340" i="5"/>
  <c r="AR340" i="5"/>
  <c r="AB340" i="5"/>
  <c r="AA340" i="5"/>
  <c r="Z340" i="5"/>
  <c r="Y340" i="5"/>
  <c r="R340" i="5"/>
  <c r="Q340" i="5"/>
  <c r="F340" i="5"/>
  <c r="E340" i="5"/>
  <c r="D340" i="5"/>
  <c r="C340" i="5"/>
  <c r="AP340" i="5" s="1"/>
  <c r="B340" i="5"/>
  <c r="A340" i="5"/>
  <c r="CQ339" i="5"/>
  <c r="CP339" i="5"/>
  <c r="CI339" i="5"/>
  <c r="CH339" i="5"/>
  <c r="CG339" i="5"/>
  <c r="CF339" i="5"/>
  <c r="CE339" i="5"/>
  <c r="CD339" i="5"/>
  <c r="CC339" i="5"/>
  <c r="CB339" i="5"/>
  <c r="BZ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F339" i="5"/>
  <c r="BE339" i="5"/>
  <c r="BD339" i="5"/>
  <c r="BC339" i="5"/>
  <c r="BB339" i="5"/>
  <c r="BA339" i="5"/>
  <c r="AZ339" i="5"/>
  <c r="AB339" i="5"/>
  <c r="AA339" i="5"/>
  <c r="Z339" i="5"/>
  <c r="Y339" i="5"/>
  <c r="R339" i="5"/>
  <c r="Q339" i="5"/>
  <c r="F339" i="5"/>
  <c r="E339" i="5"/>
  <c r="D339" i="5"/>
  <c r="C339" i="5"/>
  <c r="AP339" i="5" s="1"/>
  <c r="B339" i="5"/>
  <c r="A339" i="5"/>
  <c r="CQ338" i="5"/>
  <c r="CP338" i="5"/>
  <c r="CI338" i="5"/>
  <c r="CH338" i="5"/>
  <c r="CG338" i="5"/>
  <c r="CF338" i="5"/>
  <c r="CE338" i="5"/>
  <c r="CD338" i="5"/>
  <c r="CC338" i="5"/>
  <c r="CB338" i="5"/>
  <c r="BZ338" i="5"/>
  <c r="BX338" i="5"/>
  <c r="BW338" i="5"/>
  <c r="BV338" i="5"/>
  <c r="BU338" i="5"/>
  <c r="BT338" i="5"/>
  <c r="BS338" i="5"/>
  <c r="BR338" i="5"/>
  <c r="BQ338" i="5"/>
  <c r="BP338" i="5"/>
  <c r="BO338" i="5"/>
  <c r="BN338" i="5"/>
  <c r="BM338" i="5"/>
  <c r="BL338" i="5"/>
  <c r="BK338" i="5"/>
  <c r="BJ338" i="5"/>
  <c r="BI338" i="5"/>
  <c r="BH338" i="5"/>
  <c r="BG338" i="5"/>
  <c r="BF338" i="5"/>
  <c r="BE338" i="5"/>
  <c r="BD338" i="5"/>
  <c r="BC338" i="5"/>
  <c r="BB338" i="5"/>
  <c r="BA338" i="5"/>
  <c r="AZ338" i="5"/>
  <c r="AV338" i="5"/>
  <c r="AB338" i="5"/>
  <c r="AA338" i="5"/>
  <c r="Z338" i="5"/>
  <c r="Y338" i="5"/>
  <c r="R338" i="5"/>
  <c r="Q338" i="5"/>
  <c r="F338" i="5"/>
  <c r="E338" i="5"/>
  <c r="D338" i="5"/>
  <c r="C338" i="5"/>
  <c r="AP338" i="5" s="1"/>
  <c r="B338" i="5"/>
  <c r="A338" i="5"/>
  <c r="CQ337" i="5"/>
  <c r="CP337" i="5"/>
  <c r="CI337" i="5"/>
  <c r="CH337" i="5"/>
  <c r="CG337" i="5"/>
  <c r="CF337" i="5"/>
  <c r="CE337" i="5"/>
  <c r="CD337" i="5"/>
  <c r="CC337" i="5"/>
  <c r="CB337" i="5"/>
  <c r="BZ337" i="5"/>
  <c r="BX337" i="5"/>
  <c r="BW337" i="5"/>
  <c r="BV337" i="5"/>
  <c r="BU337" i="5"/>
  <c r="BT337" i="5"/>
  <c r="BS337" i="5"/>
  <c r="BR337" i="5"/>
  <c r="BQ337" i="5"/>
  <c r="BO337" i="5"/>
  <c r="BN337" i="5"/>
  <c r="BM337" i="5"/>
  <c r="BL337" i="5"/>
  <c r="BK337" i="5"/>
  <c r="BJ337" i="5"/>
  <c r="BI337" i="5"/>
  <c r="BH337" i="5"/>
  <c r="BG337" i="5"/>
  <c r="BF337" i="5"/>
  <c r="BE337" i="5"/>
  <c r="BD337" i="5"/>
  <c r="BC337" i="5"/>
  <c r="BB337" i="5"/>
  <c r="BA337" i="5"/>
  <c r="AZ337" i="5"/>
  <c r="AV337" i="5"/>
  <c r="AU337" i="5"/>
  <c r="AB337" i="5"/>
  <c r="AA337" i="5"/>
  <c r="Z337" i="5"/>
  <c r="Y337" i="5"/>
  <c r="R337" i="5"/>
  <c r="Q337" i="5"/>
  <c r="F337" i="5"/>
  <c r="E337" i="5"/>
  <c r="D337" i="5"/>
  <c r="C337" i="5"/>
  <c r="AP337" i="5" s="1"/>
  <c r="B337" i="5"/>
  <c r="A337" i="5"/>
  <c r="CQ336" i="5"/>
  <c r="CP336" i="5"/>
  <c r="CI336" i="5"/>
  <c r="CH336" i="5"/>
  <c r="CG336" i="5"/>
  <c r="CF336" i="5"/>
  <c r="CE336" i="5"/>
  <c r="CD336" i="5"/>
  <c r="CC336" i="5"/>
  <c r="CB336" i="5"/>
  <c r="BZ336" i="5"/>
  <c r="BX336" i="5"/>
  <c r="BW336" i="5"/>
  <c r="BV336" i="5"/>
  <c r="BU336" i="5"/>
  <c r="BS336" i="5"/>
  <c r="BR336" i="5"/>
  <c r="BQ336" i="5"/>
  <c r="BP336" i="5"/>
  <c r="BO336" i="5"/>
  <c r="BN336" i="5"/>
  <c r="BM336" i="5"/>
  <c r="BL336" i="5"/>
  <c r="BK336" i="5"/>
  <c r="BJ336" i="5"/>
  <c r="BI336" i="5"/>
  <c r="BH336" i="5"/>
  <c r="BG336" i="5"/>
  <c r="BF336" i="5"/>
  <c r="BE336" i="5"/>
  <c r="BD336" i="5"/>
  <c r="BC336" i="5"/>
  <c r="BB336" i="5"/>
  <c r="BA336" i="5"/>
  <c r="AZ336" i="5"/>
  <c r="AV336" i="5"/>
  <c r="AU336" i="5"/>
  <c r="AB336" i="5"/>
  <c r="AA336" i="5"/>
  <c r="Z336" i="5"/>
  <c r="Y336" i="5"/>
  <c r="R336" i="5"/>
  <c r="Q336" i="5"/>
  <c r="F336" i="5"/>
  <c r="E336" i="5"/>
  <c r="D336" i="5"/>
  <c r="C336" i="5"/>
  <c r="AP336" i="5" s="1"/>
  <c r="B336" i="5"/>
  <c r="A336" i="5"/>
  <c r="CQ335" i="5"/>
  <c r="CP335" i="5"/>
  <c r="CO335" i="5"/>
  <c r="CN335" i="5"/>
  <c r="CM335" i="5"/>
  <c r="CL335" i="5"/>
  <c r="CK335" i="5"/>
  <c r="CJ335" i="5"/>
  <c r="CI335" i="5"/>
  <c r="CH335" i="5"/>
  <c r="CG335" i="5"/>
  <c r="CF335" i="5"/>
  <c r="CE335" i="5"/>
  <c r="CD335" i="5"/>
  <c r="CC335" i="5"/>
  <c r="CB335" i="5"/>
  <c r="CA335" i="5"/>
  <c r="BZ335" i="5"/>
  <c r="BY335" i="5"/>
  <c r="BX335" i="5"/>
  <c r="BW335" i="5"/>
  <c r="BV335" i="5"/>
  <c r="BU335" i="5"/>
  <c r="BT335" i="5"/>
  <c r="BS335" i="5"/>
  <c r="BR335" i="5"/>
  <c r="BQ335" i="5"/>
  <c r="BP335" i="5"/>
  <c r="BO335" i="5"/>
  <c r="BN335" i="5"/>
  <c r="BM335" i="5"/>
  <c r="BL335" i="5"/>
  <c r="BK335" i="5"/>
  <c r="BJ335" i="5"/>
  <c r="BI335" i="5"/>
  <c r="BH335" i="5"/>
  <c r="BG335" i="5"/>
  <c r="BF335" i="5"/>
  <c r="BE335" i="5"/>
  <c r="BD335" i="5"/>
  <c r="BC335" i="5"/>
  <c r="BB335" i="5"/>
  <c r="BA335" i="5"/>
  <c r="AZ335" i="5"/>
  <c r="AY335" i="5"/>
  <c r="AX335" i="5"/>
  <c r="AW335" i="5"/>
  <c r="AV335" i="5"/>
  <c r="AU335" i="5"/>
  <c r="AT335" i="5"/>
  <c r="AS335" i="5"/>
  <c r="AR335" i="5"/>
  <c r="AB335" i="5"/>
  <c r="AA335" i="5"/>
  <c r="Z335" i="5"/>
  <c r="Y335" i="5"/>
  <c r="R335" i="5"/>
  <c r="Q335" i="5"/>
  <c r="F335" i="5"/>
  <c r="E335" i="5"/>
  <c r="D335" i="5"/>
  <c r="C335" i="5"/>
  <c r="AP335" i="5" s="1"/>
  <c r="B335" i="5"/>
  <c r="A335" i="5"/>
  <c r="CQ334" i="5"/>
  <c r="CP334" i="5"/>
  <c r="CO334" i="5"/>
  <c r="CN334" i="5"/>
  <c r="CM334" i="5"/>
  <c r="CL334" i="5"/>
  <c r="CK334" i="5"/>
  <c r="CJ334" i="5"/>
  <c r="CI334" i="5"/>
  <c r="CH334" i="5"/>
  <c r="CG334" i="5"/>
  <c r="CF334" i="5"/>
  <c r="CE334" i="5"/>
  <c r="CD334" i="5"/>
  <c r="CC334" i="5"/>
  <c r="CB334" i="5"/>
  <c r="CA334" i="5"/>
  <c r="BZ334" i="5"/>
  <c r="BY334" i="5"/>
  <c r="BX334" i="5"/>
  <c r="BW334" i="5"/>
  <c r="BV334" i="5"/>
  <c r="BU334" i="5"/>
  <c r="BT334" i="5"/>
  <c r="BS334" i="5"/>
  <c r="BR334" i="5"/>
  <c r="BQ334" i="5"/>
  <c r="BP334" i="5"/>
  <c r="BO334" i="5"/>
  <c r="BN334" i="5"/>
  <c r="BM334" i="5"/>
  <c r="BL334" i="5"/>
  <c r="BK334" i="5"/>
  <c r="BJ334" i="5"/>
  <c r="BI334" i="5"/>
  <c r="BH334" i="5"/>
  <c r="BG334" i="5"/>
  <c r="BF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B334" i="5"/>
  <c r="AA334" i="5"/>
  <c r="Z334" i="5"/>
  <c r="Y334" i="5"/>
  <c r="R334" i="5"/>
  <c r="Q334" i="5"/>
  <c r="F334" i="5"/>
  <c r="E334" i="5"/>
  <c r="D334" i="5"/>
  <c r="C334" i="5"/>
  <c r="AP334" i="5" s="1"/>
  <c r="B334" i="5"/>
  <c r="A334" i="5"/>
  <c r="CQ333" i="5"/>
  <c r="CP333" i="5"/>
  <c r="CI333" i="5"/>
  <c r="CH333" i="5"/>
  <c r="CG333" i="5"/>
  <c r="CF333" i="5"/>
  <c r="CE333" i="5"/>
  <c r="CD333" i="5"/>
  <c r="CC333" i="5"/>
  <c r="CB333" i="5"/>
  <c r="BZ333" i="5"/>
  <c r="BX333" i="5"/>
  <c r="BW333" i="5"/>
  <c r="BV333" i="5"/>
  <c r="BU333" i="5"/>
  <c r="BT333" i="5"/>
  <c r="BS333" i="5"/>
  <c r="BR333" i="5"/>
  <c r="BQ333" i="5"/>
  <c r="BO333" i="5"/>
  <c r="BN333" i="5"/>
  <c r="BM333" i="5"/>
  <c r="BL333" i="5"/>
  <c r="BK333" i="5"/>
  <c r="BJ333" i="5"/>
  <c r="BI333" i="5"/>
  <c r="BH333" i="5"/>
  <c r="BG333" i="5"/>
  <c r="BF333" i="5"/>
  <c r="BE333" i="5"/>
  <c r="BD333" i="5"/>
  <c r="BC333" i="5"/>
  <c r="BB333" i="5"/>
  <c r="BA333" i="5"/>
  <c r="AZ333" i="5"/>
  <c r="AY333" i="5"/>
  <c r="AV333" i="5"/>
  <c r="AU333" i="5"/>
  <c r="AB333" i="5"/>
  <c r="AA333" i="5"/>
  <c r="Z333" i="5"/>
  <c r="Y333" i="5"/>
  <c r="R333" i="5"/>
  <c r="Q333" i="5"/>
  <c r="F333" i="5"/>
  <c r="E333" i="5"/>
  <c r="D333" i="5"/>
  <c r="C333" i="5"/>
  <c r="AP333" i="5" s="1"/>
  <c r="B333" i="5"/>
  <c r="A333" i="5"/>
  <c r="CQ332" i="5"/>
  <c r="CP332" i="5"/>
  <c r="CI332" i="5"/>
  <c r="CH332" i="5"/>
  <c r="CG332" i="5"/>
  <c r="CF332" i="5"/>
  <c r="CE332" i="5"/>
  <c r="CD332" i="5"/>
  <c r="CC332" i="5"/>
  <c r="CB332" i="5"/>
  <c r="BZ332" i="5"/>
  <c r="BX332" i="5"/>
  <c r="BW332" i="5"/>
  <c r="BV332" i="5"/>
  <c r="BU332" i="5"/>
  <c r="BT332" i="5"/>
  <c r="BS332" i="5"/>
  <c r="BR332" i="5"/>
  <c r="BQ332" i="5"/>
  <c r="BO332" i="5"/>
  <c r="BN332" i="5"/>
  <c r="BM332" i="5"/>
  <c r="BL332" i="5"/>
  <c r="BK332" i="5"/>
  <c r="BJ332" i="5"/>
  <c r="BI332" i="5"/>
  <c r="BH332" i="5"/>
  <c r="BG332" i="5"/>
  <c r="BF332" i="5"/>
  <c r="BE332" i="5"/>
  <c r="BD332" i="5"/>
  <c r="BC332" i="5"/>
  <c r="BB332" i="5"/>
  <c r="BA332" i="5"/>
  <c r="AZ332" i="5"/>
  <c r="AY332" i="5"/>
  <c r="AV332" i="5"/>
  <c r="AU332" i="5"/>
  <c r="AB332" i="5"/>
  <c r="AA332" i="5"/>
  <c r="Z332" i="5"/>
  <c r="Y332" i="5"/>
  <c r="R332" i="5"/>
  <c r="Q332" i="5"/>
  <c r="F332" i="5"/>
  <c r="E332" i="5"/>
  <c r="D332" i="5"/>
  <c r="C332" i="5"/>
  <c r="AP332" i="5" s="1"/>
  <c r="B332" i="5"/>
  <c r="A332" i="5"/>
  <c r="CQ331" i="5"/>
  <c r="CP331" i="5"/>
  <c r="CO331" i="5"/>
  <c r="CN331" i="5"/>
  <c r="CM331" i="5"/>
  <c r="CL331" i="5"/>
  <c r="CK331" i="5"/>
  <c r="CJ331" i="5"/>
  <c r="CI331" i="5"/>
  <c r="CH331" i="5"/>
  <c r="CG331" i="5"/>
  <c r="CF331" i="5"/>
  <c r="CE331" i="5"/>
  <c r="CD331" i="5"/>
  <c r="CC331" i="5"/>
  <c r="CB331" i="5"/>
  <c r="CA331" i="5"/>
  <c r="BZ331" i="5"/>
  <c r="BY331" i="5"/>
  <c r="BX331" i="5"/>
  <c r="BW331" i="5"/>
  <c r="BV331" i="5"/>
  <c r="BU331" i="5"/>
  <c r="BT331" i="5"/>
  <c r="BS331" i="5"/>
  <c r="BR331" i="5"/>
  <c r="BQ331" i="5"/>
  <c r="BP331" i="5"/>
  <c r="BO331" i="5"/>
  <c r="BN331" i="5"/>
  <c r="BM331" i="5"/>
  <c r="BL331" i="5"/>
  <c r="BK331" i="5"/>
  <c r="BJ331" i="5"/>
  <c r="BI331" i="5"/>
  <c r="BH331" i="5"/>
  <c r="BG331" i="5"/>
  <c r="BF331" i="5"/>
  <c r="BE331" i="5"/>
  <c r="BD331" i="5"/>
  <c r="BC331" i="5"/>
  <c r="BB331" i="5"/>
  <c r="BA331" i="5"/>
  <c r="AZ331" i="5"/>
  <c r="AY331" i="5"/>
  <c r="AX331" i="5"/>
  <c r="AW331" i="5"/>
  <c r="AV331" i="5"/>
  <c r="AU331" i="5"/>
  <c r="AT331" i="5"/>
  <c r="AS331" i="5"/>
  <c r="AR331" i="5"/>
  <c r="AB331" i="5"/>
  <c r="AA331" i="5"/>
  <c r="Z331" i="5"/>
  <c r="Y331" i="5"/>
  <c r="R331" i="5"/>
  <c r="Q331" i="5"/>
  <c r="F331" i="5"/>
  <c r="E331" i="5"/>
  <c r="D331" i="5"/>
  <c r="C331" i="5"/>
  <c r="AP331" i="5" s="1"/>
  <c r="B331" i="5"/>
  <c r="A331" i="5"/>
  <c r="CQ330" i="5"/>
  <c r="CP330" i="5"/>
  <c r="CI330" i="5"/>
  <c r="CH330" i="5"/>
  <c r="CG330" i="5"/>
  <c r="CF330" i="5"/>
  <c r="CE330" i="5"/>
  <c r="CD330" i="5"/>
  <c r="CC330" i="5"/>
  <c r="CB330" i="5"/>
  <c r="CA330" i="5"/>
  <c r="BZ330" i="5"/>
  <c r="BX330" i="5"/>
  <c r="BW330" i="5"/>
  <c r="BV330" i="5"/>
  <c r="BU330" i="5"/>
  <c r="BS330" i="5"/>
  <c r="BR330" i="5"/>
  <c r="BQ330" i="5"/>
  <c r="BP330" i="5"/>
  <c r="BO330" i="5"/>
  <c r="BN330" i="5"/>
  <c r="BM330" i="5"/>
  <c r="BL330" i="5"/>
  <c r="BK330" i="5"/>
  <c r="BJ330" i="5"/>
  <c r="BI330" i="5"/>
  <c r="BH330" i="5"/>
  <c r="BG330" i="5"/>
  <c r="BF330" i="5"/>
  <c r="BE330" i="5"/>
  <c r="BD330" i="5"/>
  <c r="BC330" i="5"/>
  <c r="BB330" i="5"/>
  <c r="BA330" i="5"/>
  <c r="AZ330" i="5"/>
  <c r="AV330" i="5"/>
  <c r="AB330" i="5"/>
  <c r="AA330" i="5"/>
  <c r="Z330" i="5"/>
  <c r="Y330" i="5"/>
  <c r="R330" i="5"/>
  <c r="Q330" i="5"/>
  <c r="F330" i="5"/>
  <c r="E330" i="5"/>
  <c r="D330" i="5"/>
  <c r="C330" i="5"/>
  <c r="AP330" i="5" s="1"/>
  <c r="B330" i="5"/>
  <c r="A330" i="5"/>
  <c r="CQ329" i="5"/>
  <c r="CP329" i="5"/>
  <c r="CI329" i="5"/>
  <c r="CH329" i="5"/>
  <c r="CG329" i="5"/>
  <c r="CF329" i="5"/>
  <c r="CE329" i="5"/>
  <c r="CD329" i="5"/>
  <c r="CC329" i="5"/>
  <c r="CB329" i="5"/>
  <c r="CA329" i="5"/>
  <c r="BZ329" i="5"/>
  <c r="BX329" i="5"/>
  <c r="BW329" i="5"/>
  <c r="BV329" i="5"/>
  <c r="BU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F329" i="5"/>
  <c r="BE329" i="5"/>
  <c r="BD329" i="5"/>
  <c r="BC329" i="5"/>
  <c r="BB329" i="5"/>
  <c r="BA329" i="5"/>
  <c r="AZ329" i="5"/>
  <c r="AV329" i="5"/>
  <c r="AB329" i="5"/>
  <c r="AA329" i="5"/>
  <c r="Z329" i="5"/>
  <c r="Y329" i="5"/>
  <c r="R329" i="5"/>
  <c r="Q329" i="5"/>
  <c r="F329" i="5"/>
  <c r="E329" i="5"/>
  <c r="D329" i="5"/>
  <c r="C329" i="5"/>
  <c r="AP329" i="5" s="1"/>
  <c r="B329" i="5"/>
  <c r="A329" i="5"/>
  <c r="CQ328" i="5"/>
  <c r="CP328" i="5"/>
  <c r="CP793" i="5" s="1"/>
  <c r="CI328" i="5"/>
  <c r="CH328" i="5"/>
  <c r="CG328" i="5"/>
  <c r="CF328" i="5"/>
  <c r="CE328" i="5"/>
  <c r="CD328" i="5"/>
  <c r="CC328" i="5"/>
  <c r="CB328" i="5"/>
  <c r="CA328" i="5"/>
  <c r="BZ328" i="5"/>
  <c r="BX328" i="5"/>
  <c r="BW328" i="5"/>
  <c r="BV328" i="5"/>
  <c r="BU328" i="5"/>
  <c r="BS328" i="5"/>
  <c r="BR328" i="5"/>
  <c r="BQ328" i="5"/>
  <c r="BP328" i="5"/>
  <c r="BO328" i="5"/>
  <c r="BN328" i="5"/>
  <c r="BM328" i="5"/>
  <c r="BL328" i="5"/>
  <c r="BK328" i="5"/>
  <c r="BJ328" i="5"/>
  <c r="BI328" i="5"/>
  <c r="BH328" i="5"/>
  <c r="BG328" i="5"/>
  <c r="BF328" i="5"/>
  <c r="BE328" i="5"/>
  <c r="BD328" i="5"/>
  <c r="BC328" i="5"/>
  <c r="BB328" i="5"/>
  <c r="BA328" i="5"/>
  <c r="AZ328" i="5"/>
  <c r="AV328" i="5"/>
  <c r="AB328" i="5"/>
  <c r="AA328" i="5"/>
  <c r="Z328" i="5"/>
  <c r="Y328" i="5"/>
  <c r="R328" i="5"/>
  <c r="Q328" i="5"/>
  <c r="F328" i="5"/>
  <c r="E328" i="5"/>
  <c r="D328" i="5"/>
  <c r="C328" i="5"/>
  <c r="AP328" i="5" s="1"/>
  <c r="B328" i="5"/>
  <c r="A328" i="5"/>
  <c r="CQ327" i="5"/>
  <c r="CP327" i="5"/>
  <c r="CO327" i="5"/>
  <c r="CN327" i="5"/>
  <c r="CM327" i="5"/>
  <c r="CL327" i="5"/>
  <c r="CK327" i="5"/>
  <c r="CJ327" i="5"/>
  <c r="CI327" i="5"/>
  <c r="CH327" i="5"/>
  <c r="CG327" i="5"/>
  <c r="CF327" i="5"/>
  <c r="CE327" i="5"/>
  <c r="CD327" i="5"/>
  <c r="CC327" i="5"/>
  <c r="CB327" i="5"/>
  <c r="CA327" i="5"/>
  <c r="BZ327" i="5"/>
  <c r="BY327" i="5"/>
  <c r="BX327" i="5"/>
  <c r="BW327" i="5"/>
  <c r="BV327" i="5"/>
  <c r="BU327" i="5"/>
  <c r="BT327" i="5"/>
  <c r="BS327" i="5"/>
  <c r="BR327" i="5"/>
  <c r="BQ327" i="5"/>
  <c r="BP327" i="5"/>
  <c r="BO327" i="5"/>
  <c r="BN327" i="5"/>
  <c r="BM327" i="5"/>
  <c r="BL327" i="5"/>
  <c r="BK327" i="5"/>
  <c r="BJ327" i="5"/>
  <c r="BI327" i="5"/>
  <c r="BH327" i="5"/>
  <c r="BG327" i="5"/>
  <c r="BF327" i="5"/>
  <c r="BE327" i="5"/>
  <c r="BD327" i="5"/>
  <c r="BC327" i="5"/>
  <c r="BB327" i="5"/>
  <c r="BA327" i="5"/>
  <c r="AZ327" i="5"/>
  <c r="AY327" i="5"/>
  <c r="AX327" i="5"/>
  <c r="AW327" i="5"/>
  <c r="AV327" i="5"/>
  <c r="AU327" i="5"/>
  <c r="AT327" i="5"/>
  <c r="AS327" i="5"/>
  <c r="AR327" i="5"/>
  <c r="AB327" i="5"/>
  <c r="AA327" i="5"/>
  <c r="Z327" i="5"/>
  <c r="Y327" i="5"/>
  <c r="R327" i="5"/>
  <c r="Q327" i="5"/>
  <c r="F327" i="5"/>
  <c r="E327" i="5"/>
  <c r="D327" i="5"/>
  <c r="C327" i="5"/>
  <c r="AP327" i="5" s="1"/>
  <c r="B327" i="5"/>
  <c r="A327" i="5"/>
  <c r="CQ326" i="5"/>
  <c r="CP326" i="5"/>
  <c r="CO326" i="5"/>
  <c r="CN326" i="5"/>
  <c r="CM326" i="5"/>
  <c r="CL326" i="5"/>
  <c r="CK326" i="5"/>
  <c r="CJ326" i="5"/>
  <c r="CI326" i="5"/>
  <c r="CH326" i="5"/>
  <c r="CG326" i="5"/>
  <c r="CF326" i="5"/>
  <c r="CE326" i="5"/>
  <c r="CD326" i="5"/>
  <c r="CC326" i="5"/>
  <c r="CB326" i="5"/>
  <c r="CA326" i="5"/>
  <c r="BZ326" i="5"/>
  <c r="BY326" i="5"/>
  <c r="BX326" i="5"/>
  <c r="BW326" i="5"/>
  <c r="BV326" i="5"/>
  <c r="BU326" i="5"/>
  <c r="BT326" i="5"/>
  <c r="BS326" i="5"/>
  <c r="BR326" i="5"/>
  <c r="BQ326" i="5"/>
  <c r="BP326" i="5"/>
  <c r="BO326" i="5"/>
  <c r="BN326" i="5"/>
  <c r="BM326" i="5"/>
  <c r="BL326" i="5"/>
  <c r="BK326" i="5"/>
  <c r="BJ326" i="5"/>
  <c r="BI326" i="5"/>
  <c r="BH326" i="5"/>
  <c r="BG326" i="5"/>
  <c r="BF326" i="5"/>
  <c r="BE326" i="5"/>
  <c r="BD326" i="5"/>
  <c r="BC326" i="5"/>
  <c r="BB326" i="5"/>
  <c r="BA326" i="5"/>
  <c r="AZ326" i="5"/>
  <c r="AY326" i="5"/>
  <c r="AX326" i="5"/>
  <c r="AW326" i="5"/>
  <c r="AV326" i="5"/>
  <c r="AU326" i="5"/>
  <c r="AT326" i="5"/>
  <c r="AS326" i="5"/>
  <c r="AR326" i="5"/>
  <c r="AB326" i="5"/>
  <c r="AA326" i="5"/>
  <c r="Z326" i="5"/>
  <c r="Y326" i="5"/>
  <c r="R326" i="5"/>
  <c r="Q326" i="5"/>
  <c r="F326" i="5"/>
  <c r="E326" i="5"/>
  <c r="D326" i="5"/>
  <c r="C326" i="5"/>
  <c r="AP326" i="5" s="1"/>
  <c r="B326" i="5"/>
  <c r="A326" i="5"/>
  <c r="CQ325" i="5"/>
  <c r="CP325" i="5"/>
  <c r="CO325" i="5"/>
  <c r="CN325" i="5"/>
  <c r="CM325" i="5"/>
  <c r="CL325" i="5"/>
  <c r="CK325" i="5"/>
  <c r="CJ325" i="5"/>
  <c r="CI325" i="5"/>
  <c r="CH325" i="5"/>
  <c r="CG325" i="5"/>
  <c r="CF325" i="5"/>
  <c r="CE325" i="5"/>
  <c r="CD325" i="5"/>
  <c r="CC325" i="5"/>
  <c r="CB325" i="5"/>
  <c r="CA325" i="5"/>
  <c r="BZ325" i="5"/>
  <c r="BY325" i="5"/>
  <c r="BX325" i="5"/>
  <c r="BW325" i="5"/>
  <c r="BV325" i="5"/>
  <c r="BU325" i="5"/>
  <c r="BT325" i="5"/>
  <c r="BS325" i="5"/>
  <c r="BR325" i="5"/>
  <c r="BQ325" i="5"/>
  <c r="BP325" i="5"/>
  <c r="BO325" i="5"/>
  <c r="BN325" i="5"/>
  <c r="BM325" i="5"/>
  <c r="BL325" i="5"/>
  <c r="BK325" i="5"/>
  <c r="BJ325" i="5"/>
  <c r="BI325" i="5"/>
  <c r="BH325" i="5"/>
  <c r="BG325" i="5"/>
  <c r="BF325" i="5"/>
  <c r="BE325" i="5"/>
  <c r="BD325" i="5"/>
  <c r="BC325" i="5"/>
  <c r="BB325" i="5"/>
  <c r="BA325" i="5"/>
  <c r="AZ325" i="5"/>
  <c r="AY325" i="5"/>
  <c r="AX325" i="5"/>
  <c r="AW325" i="5"/>
  <c r="AV325" i="5"/>
  <c r="AU325" i="5"/>
  <c r="AT325" i="5"/>
  <c r="AS325" i="5"/>
  <c r="AR325" i="5"/>
  <c r="AB325" i="5"/>
  <c r="AA325" i="5"/>
  <c r="Z325" i="5"/>
  <c r="Y325" i="5"/>
  <c r="R325" i="5"/>
  <c r="Q325" i="5"/>
  <c r="F325" i="5"/>
  <c r="E325" i="5"/>
  <c r="D325" i="5"/>
  <c r="C325" i="5"/>
  <c r="AP325" i="5" s="1"/>
  <c r="B325" i="5"/>
  <c r="A325" i="5"/>
  <c r="CQ324" i="5"/>
  <c r="CP324" i="5"/>
  <c r="CO324" i="5"/>
  <c r="CN324" i="5"/>
  <c r="CM324" i="5"/>
  <c r="CL324" i="5"/>
  <c r="CK324" i="5"/>
  <c r="CJ324" i="5"/>
  <c r="CI324" i="5"/>
  <c r="CH324" i="5"/>
  <c r="CG324" i="5"/>
  <c r="CF324" i="5"/>
  <c r="CE324" i="5"/>
  <c r="CD324" i="5"/>
  <c r="CC324" i="5"/>
  <c r="CB324" i="5"/>
  <c r="CA324" i="5"/>
  <c r="BZ324" i="5"/>
  <c r="BY324" i="5"/>
  <c r="BX324" i="5"/>
  <c r="BW324" i="5"/>
  <c r="BV324" i="5"/>
  <c r="BU324" i="5"/>
  <c r="BT324" i="5"/>
  <c r="BS324" i="5"/>
  <c r="BR324" i="5"/>
  <c r="BQ324" i="5"/>
  <c r="BP324" i="5"/>
  <c r="BO324" i="5"/>
  <c r="BN324" i="5"/>
  <c r="BM324" i="5"/>
  <c r="BL324" i="5"/>
  <c r="BK324" i="5"/>
  <c r="BJ324" i="5"/>
  <c r="BI324" i="5"/>
  <c r="BH324" i="5"/>
  <c r="BG324" i="5"/>
  <c r="BF324" i="5"/>
  <c r="BE324" i="5"/>
  <c r="BD324" i="5"/>
  <c r="BC324" i="5"/>
  <c r="BC790" i="5" s="1"/>
  <c r="BB324" i="5"/>
  <c r="BA324" i="5"/>
  <c r="BA790" i="5" s="1"/>
  <c r="AZ324" i="5"/>
  <c r="AY324" i="5"/>
  <c r="AY790" i="5" s="1"/>
  <c r="AX324" i="5"/>
  <c r="AW324" i="5"/>
  <c r="AW790" i="5" s="1"/>
  <c r="AV324" i="5"/>
  <c r="AU324" i="5"/>
  <c r="AU790" i="5" s="1"/>
  <c r="AT324" i="5"/>
  <c r="AS324" i="5"/>
  <c r="AS790" i="5" s="1"/>
  <c r="AR324" i="5"/>
  <c r="AB324" i="5"/>
  <c r="AA324" i="5"/>
  <c r="Z324" i="5"/>
  <c r="Y324" i="5"/>
  <c r="R324" i="5"/>
  <c r="Q324" i="5"/>
  <c r="F324" i="5"/>
  <c r="E324" i="5"/>
  <c r="D324" i="5"/>
  <c r="C324" i="5"/>
  <c r="AP324" i="5" s="1"/>
  <c r="B324" i="5"/>
  <c r="A324" i="5"/>
  <c r="CQ323" i="5"/>
  <c r="CP323" i="5"/>
  <c r="CO323" i="5"/>
  <c r="CN323" i="5"/>
  <c r="CM323" i="5"/>
  <c r="CL323" i="5"/>
  <c r="CK323" i="5"/>
  <c r="CJ323" i="5"/>
  <c r="CI323" i="5"/>
  <c r="CH323" i="5"/>
  <c r="CG323" i="5"/>
  <c r="CF323" i="5"/>
  <c r="CE323" i="5"/>
  <c r="CD323" i="5"/>
  <c r="CC323" i="5"/>
  <c r="CB323" i="5"/>
  <c r="CA323" i="5"/>
  <c r="BZ323" i="5"/>
  <c r="BY323" i="5"/>
  <c r="BX323" i="5"/>
  <c r="BW323" i="5"/>
  <c r="BV323" i="5"/>
  <c r="BU323" i="5"/>
  <c r="BT323" i="5"/>
  <c r="BS323" i="5"/>
  <c r="BR323" i="5"/>
  <c r="BQ323" i="5"/>
  <c r="BP323" i="5"/>
  <c r="BO323" i="5"/>
  <c r="BN323" i="5"/>
  <c r="BM323" i="5"/>
  <c r="BL323" i="5"/>
  <c r="BK323" i="5"/>
  <c r="BJ323" i="5"/>
  <c r="BI323" i="5"/>
  <c r="BH323" i="5"/>
  <c r="BG323" i="5"/>
  <c r="BF323" i="5"/>
  <c r="BE323" i="5"/>
  <c r="BD323" i="5"/>
  <c r="BC323" i="5"/>
  <c r="BB323" i="5"/>
  <c r="BA323" i="5"/>
  <c r="AZ323" i="5"/>
  <c r="AY323" i="5"/>
  <c r="AX323" i="5"/>
  <c r="AW323" i="5"/>
  <c r="AV323" i="5"/>
  <c r="AU323" i="5"/>
  <c r="AT323" i="5"/>
  <c r="AS323" i="5"/>
  <c r="AR323" i="5"/>
  <c r="AB323" i="5"/>
  <c r="AA323" i="5"/>
  <c r="Z323" i="5"/>
  <c r="Y323" i="5"/>
  <c r="R323" i="5"/>
  <c r="Q323" i="5"/>
  <c r="F323" i="5"/>
  <c r="E323" i="5"/>
  <c r="D323" i="5"/>
  <c r="C323" i="5"/>
  <c r="AP323" i="5" s="1"/>
  <c r="B323" i="5"/>
  <c r="A323" i="5"/>
  <c r="CJ322" i="5"/>
  <c r="CI322" i="5"/>
  <c r="CH322" i="5"/>
  <c r="CG322" i="5"/>
  <c r="CF322" i="5"/>
  <c r="CE322" i="5"/>
  <c r="CC322" i="5"/>
  <c r="CB322" i="5"/>
  <c r="CA322" i="5"/>
  <c r="BZ322" i="5"/>
  <c r="BY322" i="5"/>
  <c r="BX322" i="5"/>
  <c r="BU322" i="5"/>
  <c r="BT322" i="5"/>
  <c r="BS322" i="5"/>
  <c r="BR322" i="5"/>
  <c r="BQ322" i="5"/>
  <c r="BN322" i="5"/>
  <c r="BM322" i="5"/>
  <c r="BL322" i="5"/>
  <c r="BK322" i="5"/>
  <c r="BJ322" i="5"/>
  <c r="BI322" i="5"/>
  <c r="BG322" i="5"/>
  <c r="BD322" i="5"/>
  <c r="BC322" i="5"/>
  <c r="BB322" i="5"/>
  <c r="BA322" i="5"/>
  <c r="AZ322" i="5"/>
  <c r="AW322" i="5"/>
  <c r="AV322" i="5"/>
  <c r="AU322" i="5"/>
  <c r="AT322" i="5"/>
  <c r="V322" i="5"/>
  <c r="U322" i="5"/>
  <c r="T322" i="5"/>
  <c r="S322" i="5"/>
  <c r="L322" i="5"/>
  <c r="K322" i="5"/>
  <c r="F322" i="5"/>
  <c r="E322" i="5"/>
  <c r="D322" i="5"/>
  <c r="C322" i="5"/>
  <c r="AP322" i="5" s="1"/>
  <c r="B322" i="5"/>
  <c r="A322" i="5"/>
  <c r="CJ321" i="5"/>
  <c r="CI321" i="5"/>
  <c r="CH321" i="5"/>
  <c r="CG321" i="5"/>
  <c r="CF321" i="5"/>
  <c r="CE321" i="5"/>
  <c r="CC321" i="5"/>
  <c r="CB321" i="5"/>
  <c r="CA321" i="5"/>
  <c r="BZ321" i="5"/>
  <c r="BY321" i="5"/>
  <c r="BX321" i="5"/>
  <c r="BV321" i="5"/>
  <c r="BU321" i="5"/>
  <c r="BT321" i="5"/>
  <c r="BS321" i="5"/>
  <c r="BR321" i="5"/>
  <c r="BQ321" i="5"/>
  <c r="BN321" i="5"/>
  <c r="BM321" i="5"/>
  <c r="BL321" i="5"/>
  <c r="BK321" i="5"/>
  <c r="BJ321" i="5"/>
  <c r="BI321" i="5"/>
  <c r="BG321" i="5"/>
  <c r="BD321" i="5"/>
  <c r="BC321" i="5"/>
  <c r="BB321" i="5"/>
  <c r="BA321" i="5"/>
  <c r="AZ321" i="5"/>
  <c r="AW321" i="5"/>
  <c r="AV321" i="5"/>
  <c r="AU321" i="5"/>
  <c r="AT321" i="5"/>
  <c r="V321" i="5"/>
  <c r="U321" i="5"/>
  <c r="T321" i="5"/>
  <c r="S321" i="5"/>
  <c r="L321" i="5"/>
  <c r="K321" i="5"/>
  <c r="F321" i="5"/>
  <c r="E321" i="5"/>
  <c r="D321" i="5"/>
  <c r="C321" i="5"/>
  <c r="AP321" i="5" s="1"/>
  <c r="B321" i="5"/>
  <c r="A321" i="5"/>
  <c r="CQ320" i="5"/>
  <c r="CP320" i="5"/>
  <c r="CO320" i="5"/>
  <c r="CN320" i="5"/>
  <c r="CM320" i="5"/>
  <c r="CL320" i="5"/>
  <c r="CK320" i="5"/>
  <c r="CJ320" i="5"/>
  <c r="CI320" i="5"/>
  <c r="CH320" i="5"/>
  <c r="CG320" i="5"/>
  <c r="CF320" i="5"/>
  <c r="CE320" i="5"/>
  <c r="CD320" i="5"/>
  <c r="CC320" i="5"/>
  <c r="CB320" i="5"/>
  <c r="CA320" i="5"/>
  <c r="BZ320" i="5"/>
  <c r="BY320" i="5"/>
  <c r="BX320" i="5"/>
  <c r="BW320" i="5"/>
  <c r="BV320" i="5"/>
  <c r="BU320" i="5"/>
  <c r="BT320" i="5"/>
  <c r="BS320" i="5"/>
  <c r="BR320" i="5"/>
  <c r="BQ320" i="5"/>
  <c r="BP320" i="5"/>
  <c r="BO320" i="5"/>
  <c r="BN320" i="5"/>
  <c r="BM320" i="5"/>
  <c r="BL320" i="5"/>
  <c r="BK320" i="5"/>
  <c r="BJ320" i="5"/>
  <c r="BI320" i="5"/>
  <c r="BH320" i="5"/>
  <c r="BG320" i="5"/>
  <c r="BF320" i="5"/>
  <c r="BE320" i="5"/>
  <c r="BD320" i="5"/>
  <c r="BC320" i="5"/>
  <c r="BB320" i="5"/>
  <c r="BA320" i="5"/>
  <c r="AZ320" i="5"/>
  <c r="AY320" i="5"/>
  <c r="AX320" i="5"/>
  <c r="AW320" i="5"/>
  <c r="AV320" i="5"/>
  <c r="AU320" i="5"/>
  <c r="AT320" i="5"/>
  <c r="AS320" i="5"/>
  <c r="AR320" i="5"/>
  <c r="V320" i="5"/>
  <c r="U320" i="5"/>
  <c r="T320" i="5"/>
  <c r="S320" i="5"/>
  <c r="L320" i="5"/>
  <c r="K320" i="5"/>
  <c r="F320" i="5"/>
  <c r="E320" i="5"/>
  <c r="D320" i="5"/>
  <c r="C320" i="5"/>
  <c r="AP320" i="5" s="1"/>
  <c r="B320" i="5"/>
  <c r="A320" i="5"/>
  <c r="CQ319" i="5"/>
  <c r="CP319" i="5"/>
  <c r="CO319" i="5"/>
  <c r="CN319" i="5"/>
  <c r="CM319" i="5"/>
  <c r="CL319" i="5"/>
  <c r="CK319" i="5"/>
  <c r="CJ319" i="5"/>
  <c r="CI319" i="5"/>
  <c r="CH319" i="5"/>
  <c r="CG319" i="5"/>
  <c r="CF319" i="5"/>
  <c r="CE319" i="5"/>
  <c r="CD319" i="5"/>
  <c r="CC319" i="5"/>
  <c r="CB319" i="5"/>
  <c r="CA319" i="5"/>
  <c r="BZ319" i="5"/>
  <c r="BY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F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V319" i="5"/>
  <c r="U319" i="5"/>
  <c r="T319" i="5"/>
  <c r="S319" i="5"/>
  <c r="L319" i="5"/>
  <c r="K319" i="5"/>
  <c r="F319" i="5"/>
  <c r="E319" i="5"/>
  <c r="D319" i="5"/>
  <c r="C319" i="5"/>
  <c r="AP319" i="5" s="1"/>
  <c r="B319" i="5"/>
  <c r="A319" i="5"/>
  <c r="CJ318" i="5"/>
  <c r="CI318" i="5"/>
  <c r="CH318" i="5"/>
  <c r="CG318" i="5"/>
  <c r="CF318" i="5"/>
  <c r="CE318" i="5"/>
  <c r="CC318" i="5"/>
  <c r="CB318" i="5"/>
  <c r="CA318" i="5"/>
  <c r="BZ318" i="5"/>
  <c r="BY318" i="5"/>
  <c r="BX318" i="5"/>
  <c r="BU318" i="5"/>
  <c r="BT318" i="5"/>
  <c r="BS318" i="5"/>
  <c r="BR318" i="5"/>
  <c r="BQ318" i="5"/>
  <c r="BN318" i="5"/>
  <c r="BM318" i="5"/>
  <c r="BL318" i="5"/>
  <c r="BK318" i="5"/>
  <c r="BJ318" i="5"/>
  <c r="BI318" i="5"/>
  <c r="BG318" i="5"/>
  <c r="BD318" i="5"/>
  <c r="BC318" i="5"/>
  <c r="BB318" i="5"/>
  <c r="BA318" i="5"/>
  <c r="AZ318" i="5"/>
  <c r="AW318" i="5"/>
  <c r="AV318" i="5"/>
  <c r="AU318" i="5"/>
  <c r="AT318" i="5"/>
  <c r="AS318" i="5"/>
  <c r="V318" i="5"/>
  <c r="U318" i="5"/>
  <c r="T318" i="5"/>
  <c r="S318" i="5"/>
  <c r="L318" i="5"/>
  <c r="K318" i="5"/>
  <c r="F318" i="5"/>
  <c r="E318" i="5"/>
  <c r="D318" i="5"/>
  <c r="C318" i="5"/>
  <c r="AP318" i="5" s="1"/>
  <c r="B318" i="5"/>
  <c r="A318" i="5"/>
  <c r="CJ317" i="5"/>
  <c r="CI317" i="5"/>
  <c r="CH317" i="5"/>
  <c r="CG317" i="5"/>
  <c r="CF317" i="5"/>
  <c r="CE317" i="5"/>
  <c r="CC317" i="5"/>
  <c r="CB317" i="5"/>
  <c r="CA317" i="5"/>
  <c r="BZ317" i="5"/>
  <c r="BY317" i="5"/>
  <c r="BX317" i="5"/>
  <c r="BV317" i="5"/>
  <c r="BU317" i="5"/>
  <c r="BT317" i="5"/>
  <c r="BS317" i="5"/>
  <c r="BR317" i="5"/>
  <c r="BQ317" i="5"/>
  <c r="BN317" i="5"/>
  <c r="BM317" i="5"/>
  <c r="BL317" i="5"/>
  <c r="BK317" i="5"/>
  <c r="BJ317" i="5"/>
  <c r="BI317" i="5"/>
  <c r="BG317" i="5"/>
  <c r="BD317" i="5"/>
  <c r="BC317" i="5"/>
  <c r="BB317" i="5"/>
  <c r="BA317" i="5"/>
  <c r="AZ317" i="5"/>
  <c r="AW317" i="5"/>
  <c r="AV317" i="5"/>
  <c r="AU317" i="5"/>
  <c r="AT317" i="5"/>
  <c r="AS317" i="5"/>
  <c r="V317" i="5"/>
  <c r="U317" i="5"/>
  <c r="T317" i="5"/>
  <c r="S317" i="5"/>
  <c r="L317" i="5"/>
  <c r="K317" i="5"/>
  <c r="F317" i="5"/>
  <c r="E317" i="5"/>
  <c r="D317" i="5"/>
  <c r="C317" i="5"/>
  <c r="AP317" i="5" s="1"/>
  <c r="B317" i="5"/>
  <c r="A317" i="5"/>
  <c r="CJ316" i="5"/>
  <c r="CI316" i="5"/>
  <c r="CH316" i="5"/>
  <c r="CG316" i="5"/>
  <c r="CF316" i="5"/>
  <c r="CE316" i="5"/>
  <c r="CC316" i="5"/>
  <c r="CB316" i="5"/>
  <c r="CA316" i="5"/>
  <c r="BZ316" i="5"/>
  <c r="BY316" i="5"/>
  <c r="BX316" i="5"/>
  <c r="BV316" i="5"/>
  <c r="BU316" i="5"/>
  <c r="BT316" i="5"/>
  <c r="BS316" i="5"/>
  <c r="BR316" i="5"/>
  <c r="BQ316" i="5"/>
  <c r="BN316" i="5"/>
  <c r="BM316" i="5"/>
  <c r="BL316" i="5"/>
  <c r="BK316" i="5"/>
  <c r="BJ316" i="5"/>
  <c r="BI316" i="5"/>
  <c r="BG316" i="5"/>
  <c r="BD316" i="5"/>
  <c r="BC316" i="5"/>
  <c r="BB316" i="5"/>
  <c r="BA316" i="5"/>
  <c r="AZ316" i="5"/>
  <c r="AW316" i="5"/>
  <c r="AV316" i="5"/>
  <c r="AU316" i="5"/>
  <c r="AT316" i="5"/>
  <c r="AS316" i="5"/>
  <c r="V316" i="5"/>
  <c r="U316" i="5"/>
  <c r="T316" i="5"/>
  <c r="S316" i="5"/>
  <c r="L316" i="5"/>
  <c r="K316" i="5"/>
  <c r="F316" i="5"/>
  <c r="E316" i="5"/>
  <c r="D316" i="5"/>
  <c r="C316" i="5"/>
  <c r="AP316" i="5" s="1"/>
  <c r="B316" i="5"/>
  <c r="A316" i="5"/>
  <c r="CQ315" i="5"/>
  <c r="CP315" i="5"/>
  <c r="CO315" i="5"/>
  <c r="CN315" i="5"/>
  <c r="CM315" i="5"/>
  <c r="CL315" i="5"/>
  <c r="CK315" i="5"/>
  <c r="CJ315" i="5"/>
  <c r="CI315" i="5"/>
  <c r="CH315" i="5"/>
  <c r="CG315" i="5"/>
  <c r="CF315" i="5"/>
  <c r="CE315" i="5"/>
  <c r="CD315" i="5"/>
  <c r="CC315" i="5"/>
  <c r="CB315" i="5"/>
  <c r="CA315" i="5"/>
  <c r="BZ315" i="5"/>
  <c r="BY315" i="5"/>
  <c r="BX315" i="5"/>
  <c r="BW315" i="5"/>
  <c r="BV315" i="5"/>
  <c r="BU315" i="5"/>
  <c r="BT315" i="5"/>
  <c r="BS315" i="5"/>
  <c r="BR315" i="5"/>
  <c r="BQ315" i="5"/>
  <c r="BP315" i="5"/>
  <c r="BO315" i="5"/>
  <c r="BN315" i="5"/>
  <c r="BM315" i="5"/>
  <c r="BL315" i="5"/>
  <c r="BK315" i="5"/>
  <c r="BJ315" i="5"/>
  <c r="BI315" i="5"/>
  <c r="BH315" i="5"/>
  <c r="BG315" i="5"/>
  <c r="BF315" i="5"/>
  <c r="BE315" i="5"/>
  <c r="BD315" i="5"/>
  <c r="BC315" i="5"/>
  <c r="BB315" i="5"/>
  <c r="BA315" i="5"/>
  <c r="AZ315" i="5"/>
  <c r="AY315" i="5"/>
  <c r="AX315" i="5"/>
  <c r="AW315" i="5"/>
  <c r="AV315" i="5"/>
  <c r="AU315" i="5"/>
  <c r="AT315" i="5"/>
  <c r="AS315" i="5"/>
  <c r="AR315" i="5"/>
  <c r="V315" i="5"/>
  <c r="U315" i="5"/>
  <c r="T315" i="5"/>
  <c r="S315" i="5"/>
  <c r="L315" i="5"/>
  <c r="K315" i="5"/>
  <c r="F315" i="5"/>
  <c r="E315" i="5"/>
  <c r="D315" i="5"/>
  <c r="C315" i="5"/>
  <c r="AP315" i="5" s="1"/>
  <c r="B315" i="5"/>
  <c r="A315" i="5"/>
  <c r="CJ314" i="5"/>
  <c r="CI314" i="5"/>
  <c r="CH314" i="5"/>
  <c r="CG314" i="5"/>
  <c r="CF314" i="5"/>
  <c r="CE314" i="5"/>
  <c r="CC314" i="5"/>
  <c r="CB314" i="5"/>
  <c r="CA314" i="5"/>
  <c r="BZ314" i="5"/>
  <c r="BY314" i="5"/>
  <c r="BX314" i="5"/>
  <c r="BV314" i="5"/>
  <c r="BU314" i="5"/>
  <c r="BT314" i="5"/>
  <c r="BS314" i="5"/>
  <c r="BR314" i="5"/>
  <c r="BQ314" i="5"/>
  <c r="BN314" i="5"/>
  <c r="BM314" i="5"/>
  <c r="BL314" i="5"/>
  <c r="BK314" i="5"/>
  <c r="BJ314" i="5"/>
  <c r="BI314" i="5"/>
  <c r="BG314" i="5"/>
  <c r="BD314" i="5"/>
  <c r="BC314" i="5"/>
  <c r="BB314" i="5"/>
  <c r="BA314" i="5"/>
  <c r="AZ314" i="5"/>
  <c r="AW314" i="5"/>
  <c r="AV314" i="5"/>
  <c r="AU314" i="5"/>
  <c r="AT314" i="5"/>
  <c r="AS314" i="5"/>
  <c r="V314" i="5"/>
  <c r="U314" i="5"/>
  <c r="T314" i="5"/>
  <c r="S314" i="5"/>
  <c r="L314" i="5"/>
  <c r="K314" i="5"/>
  <c r="F314" i="5"/>
  <c r="E314" i="5"/>
  <c r="D314" i="5"/>
  <c r="C314" i="5"/>
  <c r="AP314" i="5" s="1"/>
  <c r="B314" i="5"/>
  <c r="A314" i="5"/>
  <c r="CJ313" i="5"/>
  <c r="CI313" i="5"/>
  <c r="CH313" i="5"/>
  <c r="CG313" i="5"/>
  <c r="CF313" i="5"/>
  <c r="CE313" i="5"/>
  <c r="CC313" i="5"/>
  <c r="CB313" i="5"/>
  <c r="CA313" i="5"/>
  <c r="BZ313" i="5"/>
  <c r="BY313" i="5"/>
  <c r="BX313" i="5"/>
  <c r="BV313" i="5"/>
  <c r="BU313" i="5"/>
  <c r="BT313" i="5"/>
  <c r="BS313" i="5"/>
  <c r="BR313" i="5"/>
  <c r="BQ313" i="5"/>
  <c r="BN313" i="5"/>
  <c r="BM313" i="5"/>
  <c r="BL313" i="5"/>
  <c r="BK313" i="5"/>
  <c r="BJ313" i="5"/>
  <c r="BI313" i="5"/>
  <c r="BG313" i="5"/>
  <c r="BD313" i="5"/>
  <c r="BC313" i="5"/>
  <c r="BB313" i="5"/>
  <c r="BA313" i="5"/>
  <c r="AZ313" i="5"/>
  <c r="AW313" i="5"/>
  <c r="AV313" i="5"/>
  <c r="AU313" i="5"/>
  <c r="AT313" i="5"/>
  <c r="AS313" i="5"/>
  <c r="V313" i="5"/>
  <c r="U313" i="5"/>
  <c r="T313" i="5"/>
  <c r="S313" i="5"/>
  <c r="L313" i="5"/>
  <c r="K313" i="5"/>
  <c r="F313" i="5"/>
  <c r="E313" i="5"/>
  <c r="D313" i="5"/>
  <c r="C313" i="5"/>
  <c r="AP313" i="5" s="1"/>
  <c r="B313" i="5"/>
  <c r="A313" i="5"/>
  <c r="CJ312" i="5"/>
  <c r="CI312" i="5"/>
  <c r="CH312" i="5"/>
  <c r="CG312" i="5"/>
  <c r="CF312" i="5"/>
  <c r="CE312" i="5"/>
  <c r="CC312" i="5"/>
  <c r="CB312" i="5"/>
  <c r="CA312" i="5"/>
  <c r="BZ312" i="5"/>
  <c r="BY312" i="5"/>
  <c r="BX312" i="5"/>
  <c r="BV312" i="5"/>
  <c r="BU312" i="5"/>
  <c r="BT312" i="5"/>
  <c r="BS312" i="5"/>
  <c r="BR312" i="5"/>
  <c r="BQ312" i="5"/>
  <c r="BN312" i="5"/>
  <c r="BM312" i="5"/>
  <c r="BL312" i="5"/>
  <c r="BK312" i="5"/>
  <c r="BJ312" i="5"/>
  <c r="BI312" i="5"/>
  <c r="BG312" i="5"/>
  <c r="BD312" i="5"/>
  <c r="BC312" i="5"/>
  <c r="BB312" i="5"/>
  <c r="BA312" i="5"/>
  <c r="AZ312" i="5"/>
  <c r="AW312" i="5"/>
  <c r="AV312" i="5"/>
  <c r="AU312" i="5"/>
  <c r="AT312" i="5"/>
  <c r="V312" i="5"/>
  <c r="U312" i="5"/>
  <c r="T312" i="5"/>
  <c r="S312" i="5"/>
  <c r="L312" i="5"/>
  <c r="K312" i="5"/>
  <c r="F312" i="5"/>
  <c r="E312" i="5"/>
  <c r="D312" i="5"/>
  <c r="C312" i="5"/>
  <c r="AP312" i="5" s="1"/>
  <c r="B312" i="5"/>
  <c r="A312" i="5"/>
  <c r="CQ311" i="5"/>
  <c r="CP311" i="5"/>
  <c r="CO311" i="5"/>
  <c r="CN311" i="5"/>
  <c r="CM311" i="5"/>
  <c r="CL311" i="5"/>
  <c r="CK311" i="5"/>
  <c r="CJ311" i="5"/>
  <c r="CI311" i="5"/>
  <c r="CH311" i="5"/>
  <c r="CG311" i="5"/>
  <c r="CF311" i="5"/>
  <c r="CE311" i="5"/>
  <c r="CD311" i="5"/>
  <c r="CC311" i="5"/>
  <c r="CB311" i="5"/>
  <c r="CA311" i="5"/>
  <c r="BZ311" i="5"/>
  <c r="BY311" i="5"/>
  <c r="BX311" i="5"/>
  <c r="BW311" i="5"/>
  <c r="BV311" i="5"/>
  <c r="BU311" i="5"/>
  <c r="BT311" i="5"/>
  <c r="BS311" i="5"/>
  <c r="BR311" i="5"/>
  <c r="BQ311" i="5"/>
  <c r="BP311" i="5"/>
  <c r="BO311" i="5"/>
  <c r="BN311" i="5"/>
  <c r="BM311" i="5"/>
  <c r="BL311" i="5"/>
  <c r="BK311" i="5"/>
  <c r="BJ311" i="5"/>
  <c r="BI311" i="5"/>
  <c r="BH311" i="5"/>
  <c r="BG311" i="5"/>
  <c r="BF311" i="5"/>
  <c r="BE311" i="5"/>
  <c r="BD311" i="5"/>
  <c r="BC311" i="5"/>
  <c r="BB311" i="5"/>
  <c r="BA311" i="5"/>
  <c r="AZ311" i="5"/>
  <c r="AY311" i="5"/>
  <c r="AX311" i="5"/>
  <c r="AW311" i="5"/>
  <c r="AV311" i="5"/>
  <c r="AU311" i="5"/>
  <c r="AT311" i="5"/>
  <c r="AS311" i="5"/>
  <c r="AR311" i="5"/>
  <c r="V311" i="5"/>
  <c r="U311" i="5"/>
  <c r="T311" i="5"/>
  <c r="S311" i="5"/>
  <c r="L311" i="5"/>
  <c r="K311" i="5"/>
  <c r="F311" i="5"/>
  <c r="E311" i="5"/>
  <c r="D311" i="5"/>
  <c r="C311" i="5"/>
  <c r="AP311" i="5" s="1"/>
  <c r="B311" i="5"/>
  <c r="A311" i="5"/>
  <c r="CQ310" i="5"/>
  <c r="CP310" i="5"/>
  <c r="CO310" i="5"/>
  <c r="CN310" i="5"/>
  <c r="CM310" i="5"/>
  <c r="CL310" i="5"/>
  <c r="CK310" i="5"/>
  <c r="CJ310" i="5"/>
  <c r="CI310" i="5"/>
  <c r="CH310" i="5"/>
  <c r="CG310" i="5"/>
  <c r="CF310" i="5"/>
  <c r="CE310" i="5"/>
  <c r="CD310" i="5"/>
  <c r="CC310" i="5"/>
  <c r="CB310" i="5"/>
  <c r="CA310" i="5"/>
  <c r="BZ310" i="5"/>
  <c r="BY310" i="5"/>
  <c r="BX310" i="5"/>
  <c r="BW310" i="5"/>
  <c r="BV310" i="5"/>
  <c r="BU310" i="5"/>
  <c r="BT310" i="5"/>
  <c r="BS310" i="5"/>
  <c r="BR310" i="5"/>
  <c r="BQ310" i="5"/>
  <c r="BP310" i="5"/>
  <c r="BO310" i="5"/>
  <c r="BN310" i="5"/>
  <c r="BM310" i="5"/>
  <c r="BL310" i="5"/>
  <c r="BK310" i="5"/>
  <c r="BJ310" i="5"/>
  <c r="BI310" i="5"/>
  <c r="BH310" i="5"/>
  <c r="BG310" i="5"/>
  <c r="BF310" i="5"/>
  <c r="BE310" i="5"/>
  <c r="BD310" i="5"/>
  <c r="BC310" i="5"/>
  <c r="BB310" i="5"/>
  <c r="BA310" i="5"/>
  <c r="AZ310" i="5"/>
  <c r="AY310" i="5"/>
  <c r="AX310" i="5"/>
  <c r="AW310" i="5"/>
  <c r="AV310" i="5"/>
  <c r="AU310" i="5"/>
  <c r="AT310" i="5"/>
  <c r="AS310" i="5"/>
  <c r="AR310" i="5"/>
  <c r="V310" i="5"/>
  <c r="U310" i="5"/>
  <c r="T310" i="5"/>
  <c r="S310" i="5"/>
  <c r="L310" i="5"/>
  <c r="K310" i="5"/>
  <c r="F310" i="5"/>
  <c r="E310" i="5"/>
  <c r="D310" i="5"/>
  <c r="C310" i="5"/>
  <c r="AP310" i="5" s="1"/>
  <c r="B310" i="5"/>
  <c r="A310" i="5"/>
  <c r="CQ309" i="5"/>
  <c r="CP309" i="5"/>
  <c r="CO309" i="5"/>
  <c r="CN309" i="5"/>
  <c r="CM309" i="5"/>
  <c r="CL309" i="5"/>
  <c r="CK309" i="5"/>
  <c r="CJ309" i="5"/>
  <c r="CI309" i="5"/>
  <c r="CH309" i="5"/>
  <c r="CG309" i="5"/>
  <c r="CF309" i="5"/>
  <c r="CE309" i="5"/>
  <c r="CD309" i="5"/>
  <c r="CC309" i="5"/>
  <c r="CB309" i="5"/>
  <c r="CA309" i="5"/>
  <c r="BZ309" i="5"/>
  <c r="BY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F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V309" i="5"/>
  <c r="U309" i="5"/>
  <c r="T309" i="5"/>
  <c r="S309" i="5"/>
  <c r="L309" i="5"/>
  <c r="K309" i="5"/>
  <c r="F309" i="5"/>
  <c r="E309" i="5"/>
  <c r="D309" i="5"/>
  <c r="C309" i="5"/>
  <c r="AP309" i="5" s="1"/>
  <c r="B309" i="5"/>
  <c r="A309" i="5"/>
  <c r="CJ308" i="5"/>
  <c r="CI308" i="5"/>
  <c r="CH308" i="5"/>
  <c r="CG308" i="5"/>
  <c r="CF308" i="5"/>
  <c r="CE308" i="5"/>
  <c r="CC308" i="5"/>
  <c r="CB308" i="5"/>
  <c r="CA308" i="5"/>
  <c r="BZ308" i="5"/>
  <c r="BY308" i="5"/>
  <c r="BX308" i="5"/>
  <c r="BU308" i="5"/>
  <c r="BT308" i="5"/>
  <c r="BS308" i="5"/>
  <c r="BR308" i="5"/>
  <c r="BQ308" i="5"/>
  <c r="BN308" i="5"/>
  <c r="BM308" i="5"/>
  <c r="BL308" i="5"/>
  <c r="BK308" i="5"/>
  <c r="BJ308" i="5"/>
  <c r="BI308" i="5"/>
  <c r="BG308" i="5"/>
  <c r="BD308" i="5"/>
  <c r="BC308" i="5"/>
  <c r="BB308" i="5"/>
  <c r="BA308" i="5"/>
  <c r="AZ308" i="5"/>
  <c r="AW308" i="5"/>
  <c r="AV308" i="5"/>
  <c r="AU308" i="5"/>
  <c r="AT308" i="5"/>
  <c r="AS308" i="5"/>
  <c r="V308" i="5"/>
  <c r="U308" i="5"/>
  <c r="T308" i="5"/>
  <c r="S308" i="5"/>
  <c r="L308" i="5"/>
  <c r="K308" i="5"/>
  <c r="F308" i="5"/>
  <c r="E308" i="5"/>
  <c r="D308" i="5"/>
  <c r="C308" i="5"/>
  <c r="AP308" i="5" s="1"/>
  <c r="B308" i="5"/>
  <c r="A308" i="5"/>
  <c r="CQ307" i="5"/>
  <c r="CP307" i="5"/>
  <c r="CO307" i="5"/>
  <c r="CN307" i="5"/>
  <c r="CM307" i="5"/>
  <c r="CL307" i="5"/>
  <c r="CK307" i="5"/>
  <c r="CJ307" i="5"/>
  <c r="CI307" i="5"/>
  <c r="CH307" i="5"/>
  <c r="CG307" i="5"/>
  <c r="CF307" i="5"/>
  <c r="CE307" i="5"/>
  <c r="CD307" i="5"/>
  <c r="CC307" i="5"/>
  <c r="CB307" i="5"/>
  <c r="CA307" i="5"/>
  <c r="BZ307" i="5"/>
  <c r="BY307" i="5"/>
  <c r="BX307" i="5"/>
  <c r="BW307" i="5"/>
  <c r="BV307" i="5"/>
  <c r="BU307" i="5"/>
  <c r="BT307" i="5"/>
  <c r="BS307" i="5"/>
  <c r="BR307" i="5"/>
  <c r="BQ307" i="5"/>
  <c r="BP307" i="5"/>
  <c r="BO307" i="5"/>
  <c r="BN307" i="5"/>
  <c r="BM307" i="5"/>
  <c r="BL307" i="5"/>
  <c r="BK307" i="5"/>
  <c r="BJ307" i="5"/>
  <c r="BI307" i="5"/>
  <c r="BH307" i="5"/>
  <c r="BG307" i="5"/>
  <c r="BF307" i="5"/>
  <c r="BE307" i="5"/>
  <c r="BD307" i="5"/>
  <c r="BC307" i="5"/>
  <c r="BB307" i="5"/>
  <c r="BA307" i="5"/>
  <c r="AZ307" i="5"/>
  <c r="AY307" i="5"/>
  <c r="AX307" i="5"/>
  <c r="AW307" i="5"/>
  <c r="AV307" i="5"/>
  <c r="AU307" i="5"/>
  <c r="AT307" i="5"/>
  <c r="AS307" i="5"/>
  <c r="AR307" i="5"/>
  <c r="V307" i="5"/>
  <c r="U307" i="5"/>
  <c r="T307" i="5"/>
  <c r="S307" i="5"/>
  <c r="L307" i="5"/>
  <c r="K307" i="5"/>
  <c r="F307" i="5"/>
  <c r="E307" i="5"/>
  <c r="D307" i="5"/>
  <c r="C307" i="5"/>
  <c r="AP307" i="5" s="1"/>
  <c r="B307" i="5"/>
  <c r="A307" i="5"/>
  <c r="CJ306" i="5"/>
  <c r="CI306" i="5"/>
  <c r="CH306" i="5"/>
  <c r="CG306" i="5"/>
  <c r="CF306" i="5"/>
  <c r="CE306" i="5"/>
  <c r="CC306" i="5"/>
  <c r="CB306" i="5"/>
  <c r="CA306" i="5"/>
  <c r="BZ306" i="5"/>
  <c r="BY306" i="5"/>
  <c r="BX306" i="5"/>
  <c r="BU306" i="5"/>
  <c r="BT306" i="5"/>
  <c r="BS306" i="5"/>
  <c r="BR306" i="5"/>
  <c r="BQ306" i="5"/>
  <c r="BN306" i="5"/>
  <c r="BM306" i="5"/>
  <c r="BL306" i="5"/>
  <c r="BK306" i="5"/>
  <c r="BJ306" i="5"/>
  <c r="BI306" i="5"/>
  <c r="BG306" i="5"/>
  <c r="BD306" i="5"/>
  <c r="BC306" i="5"/>
  <c r="BB306" i="5"/>
  <c r="BA306" i="5"/>
  <c r="AZ306" i="5"/>
  <c r="AW306" i="5"/>
  <c r="AV306" i="5"/>
  <c r="AU306" i="5"/>
  <c r="AT306" i="5"/>
  <c r="AS306" i="5"/>
  <c r="V306" i="5"/>
  <c r="U306" i="5"/>
  <c r="T306" i="5"/>
  <c r="S306" i="5"/>
  <c r="L306" i="5"/>
  <c r="K306" i="5"/>
  <c r="F306" i="5"/>
  <c r="E306" i="5"/>
  <c r="D306" i="5"/>
  <c r="C306" i="5"/>
  <c r="AP306" i="5" s="1"/>
  <c r="B306" i="5"/>
  <c r="A306" i="5"/>
  <c r="CJ305" i="5"/>
  <c r="CI305" i="5"/>
  <c r="CH305" i="5"/>
  <c r="CG305" i="5"/>
  <c r="CF305" i="5"/>
  <c r="CE305" i="5"/>
  <c r="CC305" i="5"/>
  <c r="CB305" i="5"/>
  <c r="CA305" i="5"/>
  <c r="BZ305" i="5"/>
  <c r="BY305" i="5"/>
  <c r="BX305" i="5"/>
  <c r="BV305" i="5"/>
  <c r="BU305" i="5"/>
  <c r="BT305" i="5"/>
  <c r="BS305" i="5"/>
  <c r="BR305" i="5"/>
  <c r="BQ305" i="5"/>
  <c r="BN305" i="5"/>
  <c r="BM305" i="5"/>
  <c r="BL305" i="5"/>
  <c r="BK305" i="5"/>
  <c r="BJ305" i="5"/>
  <c r="BI305" i="5"/>
  <c r="BG305" i="5"/>
  <c r="BD305" i="5"/>
  <c r="BC305" i="5"/>
  <c r="BB305" i="5"/>
  <c r="BA305" i="5"/>
  <c r="AZ305" i="5"/>
  <c r="AW305" i="5"/>
  <c r="AV305" i="5"/>
  <c r="AU305" i="5"/>
  <c r="AT305" i="5"/>
  <c r="V305" i="5"/>
  <c r="U305" i="5"/>
  <c r="T305" i="5"/>
  <c r="S305" i="5"/>
  <c r="L305" i="5"/>
  <c r="K305" i="5"/>
  <c r="F305" i="5"/>
  <c r="E305" i="5"/>
  <c r="D305" i="5"/>
  <c r="C305" i="5"/>
  <c r="AP305" i="5" s="1"/>
  <c r="B305" i="5"/>
  <c r="A305" i="5"/>
  <c r="CJ304" i="5"/>
  <c r="CI304" i="5"/>
  <c r="CH304" i="5"/>
  <c r="CG304" i="5"/>
  <c r="CF304" i="5"/>
  <c r="CE304" i="5"/>
  <c r="CC304" i="5"/>
  <c r="CB304" i="5"/>
  <c r="CA304" i="5"/>
  <c r="BZ304" i="5"/>
  <c r="BY304" i="5"/>
  <c r="BX304" i="5"/>
  <c r="BU304" i="5"/>
  <c r="BT304" i="5"/>
  <c r="BS304" i="5"/>
  <c r="BR304" i="5"/>
  <c r="BQ304" i="5"/>
  <c r="BN304" i="5"/>
  <c r="BM304" i="5"/>
  <c r="BL304" i="5"/>
  <c r="BK304" i="5"/>
  <c r="BJ304" i="5"/>
  <c r="BI304" i="5"/>
  <c r="BG304" i="5"/>
  <c r="BD304" i="5"/>
  <c r="BC304" i="5"/>
  <c r="BB304" i="5"/>
  <c r="BA304" i="5"/>
  <c r="AZ304" i="5"/>
  <c r="AW304" i="5"/>
  <c r="AV304" i="5"/>
  <c r="AU304" i="5"/>
  <c r="AT304" i="5"/>
  <c r="V304" i="5"/>
  <c r="U304" i="5"/>
  <c r="T304" i="5"/>
  <c r="S304" i="5"/>
  <c r="L304" i="5"/>
  <c r="K304" i="5"/>
  <c r="F304" i="5"/>
  <c r="E304" i="5"/>
  <c r="D304" i="5"/>
  <c r="C304" i="5"/>
  <c r="AP304" i="5" s="1"/>
  <c r="B304" i="5"/>
  <c r="A304" i="5"/>
  <c r="CJ303" i="5"/>
  <c r="CI303" i="5"/>
  <c r="CH303" i="5"/>
  <c r="CG303" i="5"/>
  <c r="CF303" i="5"/>
  <c r="CE303" i="5"/>
  <c r="CC303" i="5"/>
  <c r="CB303" i="5"/>
  <c r="CA303" i="5"/>
  <c r="BZ303" i="5"/>
  <c r="BY303" i="5"/>
  <c r="BX303" i="5"/>
  <c r="BV303" i="5"/>
  <c r="BU303" i="5"/>
  <c r="BT303" i="5"/>
  <c r="BS303" i="5"/>
  <c r="BR303" i="5"/>
  <c r="BQ303" i="5"/>
  <c r="BN303" i="5"/>
  <c r="BL303" i="5"/>
  <c r="BK303" i="5"/>
  <c r="BJ303" i="5"/>
  <c r="BI303" i="5"/>
  <c r="BG303" i="5"/>
  <c r="BD303" i="5"/>
  <c r="BC303" i="5"/>
  <c r="BB303" i="5"/>
  <c r="BA303" i="5"/>
  <c r="AZ303" i="5"/>
  <c r="AW303" i="5"/>
  <c r="AV303" i="5"/>
  <c r="AU303" i="5"/>
  <c r="AT303" i="5"/>
  <c r="V303" i="5"/>
  <c r="U303" i="5"/>
  <c r="T303" i="5"/>
  <c r="S303" i="5"/>
  <c r="L303" i="5"/>
  <c r="K303" i="5"/>
  <c r="F303" i="5"/>
  <c r="E303" i="5"/>
  <c r="D303" i="5"/>
  <c r="C303" i="5"/>
  <c r="AP303" i="5" s="1"/>
  <c r="B303" i="5"/>
  <c r="A303" i="5"/>
  <c r="CQ302" i="5"/>
  <c r="CP302" i="5"/>
  <c r="CO302" i="5"/>
  <c r="CN302" i="5"/>
  <c r="CM302" i="5"/>
  <c r="CL302" i="5"/>
  <c r="CK302" i="5"/>
  <c r="CJ302" i="5"/>
  <c r="CI302" i="5"/>
  <c r="CH302" i="5"/>
  <c r="CG302" i="5"/>
  <c r="CF302" i="5"/>
  <c r="CE302" i="5"/>
  <c r="CD302" i="5"/>
  <c r="CC302" i="5"/>
  <c r="CB302" i="5"/>
  <c r="CA302" i="5"/>
  <c r="BZ302" i="5"/>
  <c r="BY302" i="5"/>
  <c r="BX302" i="5"/>
  <c r="BW302" i="5"/>
  <c r="BV302" i="5"/>
  <c r="BU302" i="5"/>
  <c r="BT302" i="5"/>
  <c r="BS302" i="5"/>
  <c r="BR302" i="5"/>
  <c r="BQ302" i="5"/>
  <c r="BP302" i="5"/>
  <c r="BO302" i="5"/>
  <c r="BN302" i="5"/>
  <c r="BM302" i="5"/>
  <c r="BL302" i="5"/>
  <c r="BK302" i="5"/>
  <c r="BJ302" i="5"/>
  <c r="BI302" i="5"/>
  <c r="BH302" i="5"/>
  <c r="BG302" i="5"/>
  <c r="BF302" i="5"/>
  <c r="BE302" i="5"/>
  <c r="BD302" i="5"/>
  <c r="BC302" i="5"/>
  <c r="BB302" i="5"/>
  <c r="BA302" i="5"/>
  <c r="AZ302" i="5"/>
  <c r="AY302" i="5"/>
  <c r="AX302" i="5"/>
  <c r="AW302" i="5"/>
  <c r="AV302" i="5"/>
  <c r="AU302" i="5"/>
  <c r="AT302" i="5"/>
  <c r="AS302" i="5"/>
  <c r="AR302" i="5"/>
  <c r="V302" i="5"/>
  <c r="U302" i="5"/>
  <c r="T302" i="5"/>
  <c r="S302" i="5"/>
  <c r="L302" i="5"/>
  <c r="K302" i="5"/>
  <c r="F302" i="5"/>
  <c r="E302" i="5"/>
  <c r="D302" i="5"/>
  <c r="C302" i="5"/>
  <c r="AP302" i="5" s="1"/>
  <c r="B302" i="5"/>
  <c r="A302" i="5"/>
  <c r="CQ301" i="5"/>
  <c r="CP301" i="5"/>
  <c r="CO301" i="5"/>
  <c r="CN301" i="5"/>
  <c r="CM301" i="5"/>
  <c r="CL301" i="5"/>
  <c r="CK301" i="5"/>
  <c r="CJ301" i="5"/>
  <c r="CI301" i="5"/>
  <c r="CH301" i="5"/>
  <c r="CG301" i="5"/>
  <c r="CF301" i="5"/>
  <c r="CE301" i="5"/>
  <c r="CD301" i="5"/>
  <c r="CC301" i="5"/>
  <c r="CB301" i="5"/>
  <c r="CA301" i="5"/>
  <c r="BZ301" i="5"/>
  <c r="BY301" i="5"/>
  <c r="BX301" i="5"/>
  <c r="BW301" i="5"/>
  <c r="BV301" i="5"/>
  <c r="BU301" i="5"/>
  <c r="BT301" i="5"/>
  <c r="BS301" i="5"/>
  <c r="BR301" i="5"/>
  <c r="BQ301" i="5"/>
  <c r="BP301" i="5"/>
  <c r="BO301" i="5"/>
  <c r="BN301" i="5"/>
  <c r="BM301" i="5"/>
  <c r="BL301" i="5"/>
  <c r="BK301" i="5"/>
  <c r="BJ301" i="5"/>
  <c r="BI301" i="5"/>
  <c r="BH301" i="5"/>
  <c r="BG301" i="5"/>
  <c r="BF301" i="5"/>
  <c r="BE301" i="5"/>
  <c r="BD301" i="5"/>
  <c r="BC301" i="5"/>
  <c r="BB301" i="5"/>
  <c r="BA301" i="5"/>
  <c r="AZ301" i="5"/>
  <c r="AY301" i="5"/>
  <c r="AX301" i="5"/>
  <c r="AW301" i="5"/>
  <c r="AV301" i="5"/>
  <c r="AU301" i="5"/>
  <c r="AT301" i="5"/>
  <c r="AS301" i="5"/>
  <c r="AR301" i="5"/>
  <c r="V301" i="5"/>
  <c r="U301" i="5"/>
  <c r="T301" i="5"/>
  <c r="S301" i="5"/>
  <c r="L301" i="5"/>
  <c r="K301" i="5"/>
  <c r="F301" i="5"/>
  <c r="E301" i="5"/>
  <c r="D301" i="5"/>
  <c r="C301" i="5"/>
  <c r="AP301" i="5" s="1"/>
  <c r="B301" i="5"/>
  <c r="A301" i="5"/>
  <c r="CQ300" i="5"/>
  <c r="CP300" i="5"/>
  <c r="CO300" i="5"/>
  <c r="CN300" i="5"/>
  <c r="CM300" i="5"/>
  <c r="CL300" i="5"/>
  <c r="CK300" i="5"/>
  <c r="CJ300" i="5"/>
  <c r="CI300" i="5"/>
  <c r="CH300" i="5"/>
  <c r="CG300" i="5"/>
  <c r="CF300" i="5"/>
  <c r="CE300" i="5"/>
  <c r="CD300" i="5"/>
  <c r="CC300" i="5"/>
  <c r="CB300" i="5"/>
  <c r="CA300" i="5"/>
  <c r="BZ300" i="5"/>
  <c r="BY300" i="5"/>
  <c r="BX300" i="5"/>
  <c r="BW300" i="5"/>
  <c r="BV300" i="5"/>
  <c r="BU300" i="5"/>
  <c r="BT300" i="5"/>
  <c r="BS300" i="5"/>
  <c r="BR300" i="5"/>
  <c r="BQ300" i="5"/>
  <c r="BP300" i="5"/>
  <c r="BO300" i="5"/>
  <c r="BN300" i="5"/>
  <c r="BM300" i="5"/>
  <c r="BL300" i="5"/>
  <c r="BK300" i="5"/>
  <c r="BJ300" i="5"/>
  <c r="BI300" i="5"/>
  <c r="BH300" i="5"/>
  <c r="BG300" i="5"/>
  <c r="BF300" i="5"/>
  <c r="BE300" i="5"/>
  <c r="BD300" i="5"/>
  <c r="BC300" i="5"/>
  <c r="BB300" i="5"/>
  <c r="BA300" i="5"/>
  <c r="AZ300" i="5"/>
  <c r="AY300" i="5"/>
  <c r="AX300" i="5"/>
  <c r="AW300" i="5"/>
  <c r="AV300" i="5"/>
  <c r="AU300" i="5"/>
  <c r="AT300" i="5"/>
  <c r="AS300" i="5"/>
  <c r="AR300" i="5"/>
  <c r="V300" i="5"/>
  <c r="U300" i="5"/>
  <c r="T300" i="5"/>
  <c r="S300" i="5"/>
  <c r="L300" i="5"/>
  <c r="K300" i="5"/>
  <c r="F300" i="5"/>
  <c r="E300" i="5"/>
  <c r="D300" i="5"/>
  <c r="C300" i="5"/>
  <c r="AP300" i="5" s="1"/>
  <c r="B300" i="5"/>
  <c r="A300" i="5"/>
  <c r="CQ299" i="5"/>
  <c r="CP299" i="5"/>
  <c r="CO299" i="5"/>
  <c r="CN299" i="5"/>
  <c r="CM299" i="5"/>
  <c r="CL299" i="5"/>
  <c r="CK299" i="5"/>
  <c r="CJ299" i="5"/>
  <c r="CI299" i="5"/>
  <c r="CH299" i="5"/>
  <c r="CG299" i="5"/>
  <c r="CF299" i="5"/>
  <c r="CE299" i="5"/>
  <c r="CD299" i="5"/>
  <c r="CC299" i="5"/>
  <c r="CB299" i="5"/>
  <c r="CA299" i="5"/>
  <c r="BZ299" i="5"/>
  <c r="BY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F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V299" i="5"/>
  <c r="U299" i="5"/>
  <c r="T299" i="5"/>
  <c r="S299" i="5"/>
  <c r="L299" i="5"/>
  <c r="K299" i="5"/>
  <c r="F299" i="5"/>
  <c r="E299" i="5"/>
  <c r="D299" i="5"/>
  <c r="C299" i="5"/>
  <c r="AP299" i="5" s="1"/>
  <c r="B299" i="5"/>
  <c r="A299" i="5"/>
  <c r="CJ298" i="5"/>
  <c r="CI298" i="5"/>
  <c r="CH298" i="5"/>
  <c r="CG298" i="5"/>
  <c r="CF298" i="5"/>
  <c r="CE298" i="5"/>
  <c r="CC298" i="5"/>
  <c r="CB298" i="5"/>
  <c r="CA298" i="5"/>
  <c r="BZ298" i="5"/>
  <c r="BY298" i="5"/>
  <c r="BX298" i="5"/>
  <c r="BV298" i="5"/>
  <c r="BU298" i="5"/>
  <c r="BT298" i="5"/>
  <c r="BS298" i="5"/>
  <c r="BR298" i="5"/>
  <c r="BQ298" i="5"/>
  <c r="BN298" i="5"/>
  <c r="BM298" i="5"/>
  <c r="BL298" i="5"/>
  <c r="BK298" i="5"/>
  <c r="BJ298" i="5"/>
  <c r="BI298" i="5"/>
  <c r="BG298" i="5"/>
  <c r="BD298" i="5"/>
  <c r="BC298" i="5"/>
  <c r="BB298" i="5"/>
  <c r="BA298" i="5"/>
  <c r="AZ298" i="5"/>
  <c r="AW298" i="5"/>
  <c r="AV298" i="5"/>
  <c r="AU298" i="5"/>
  <c r="AT298" i="5"/>
  <c r="V298" i="5"/>
  <c r="U298" i="5"/>
  <c r="T298" i="5"/>
  <c r="S298" i="5"/>
  <c r="L298" i="5"/>
  <c r="K298" i="5"/>
  <c r="F298" i="5"/>
  <c r="E298" i="5"/>
  <c r="D298" i="5"/>
  <c r="C298" i="5"/>
  <c r="AP298" i="5" s="1"/>
  <c r="B298" i="5"/>
  <c r="A298" i="5"/>
  <c r="CQ297" i="5"/>
  <c r="CP297" i="5"/>
  <c r="CO297" i="5"/>
  <c r="CN297" i="5"/>
  <c r="CM297" i="5"/>
  <c r="CL297" i="5"/>
  <c r="CK297" i="5"/>
  <c r="CJ297" i="5"/>
  <c r="CI297" i="5"/>
  <c r="CH297" i="5"/>
  <c r="CG297" i="5"/>
  <c r="CF297" i="5"/>
  <c r="CE297" i="5"/>
  <c r="CD297" i="5"/>
  <c r="CC297" i="5"/>
  <c r="CB297" i="5"/>
  <c r="CA297" i="5"/>
  <c r="BZ297" i="5"/>
  <c r="BY297" i="5"/>
  <c r="BX297" i="5"/>
  <c r="BW297" i="5"/>
  <c r="BV297" i="5"/>
  <c r="BU297" i="5"/>
  <c r="BT297" i="5"/>
  <c r="BS297" i="5"/>
  <c r="BR297" i="5"/>
  <c r="BQ297" i="5"/>
  <c r="BP297" i="5"/>
  <c r="BO297" i="5"/>
  <c r="BN297" i="5"/>
  <c r="BM297" i="5"/>
  <c r="BL297" i="5"/>
  <c r="BK297" i="5"/>
  <c r="BJ297" i="5"/>
  <c r="BI297" i="5"/>
  <c r="BH297" i="5"/>
  <c r="BG297" i="5"/>
  <c r="BF297" i="5"/>
  <c r="BE297" i="5"/>
  <c r="BD297" i="5"/>
  <c r="BC297" i="5"/>
  <c r="BB297" i="5"/>
  <c r="BA297" i="5"/>
  <c r="AZ297" i="5"/>
  <c r="AY297" i="5"/>
  <c r="AX297" i="5"/>
  <c r="AW297" i="5"/>
  <c r="AV297" i="5"/>
  <c r="AU297" i="5"/>
  <c r="AT297" i="5"/>
  <c r="AS297" i="5"/>
  <c r="AR297" i="5"/>
  <c r="V297" i="5"/>
  <c r="U297" i="5"/>
  <c r="T297" i="5"/>
  <c r="S297" i="5"/>
  <c r="L297" i="5"/>
  <c r="K297" i="5"/>
  <c r="F297" i="5"/>
  <c r="E297" i="5"/>
  <c r="D297" i="5"/>
  <c r="C297" i="5"/>
  <c r="AP297" i="5" s="1"/>
  <c r="B297" i="5"/>
  <c r="A297" i="5"/>
  <c r="CQ296" i="5"/>
  <c r="CP296" i="5"/>
  <c r="CO296" i="5"/>
  <c r="CN296" i="5"/>
  <c r="CM296" i="5"/>
  <c r="CL296" i="5"/>
  <c r="CK296" i="5"/>
  <c r="CJ296" i="5"/>
  <c r="CI296" i="5"/>
  <c r="CH296" i="5"/>
  <c r="CG296" i="5"/>
  <c r="CF296" i="5"/>
  <c r="CE296" i="5"/>
  <c r="CD296" i="5"/>
  <c r="CC296" i="5"/>
  <c r="CB296" i="5"/>
  <c r="CA296" i="5"/>
  <c r="BZ296" i="5"/>
  <c r="BY296" i="5"/>
  <c r="BX296" i="5"/>
  <c r="BW296" i="5"/>
  <c r="BV296" i="5"/>
  <c r="BU296" i="5"/>
  <c r="BT296" i="5"/>
  <c r="BS296" i="5"/>
  <c r="BR296" i="5"/>
  <c r="BQ296" i="5"/>
  <c r="BP296" i="5"/>
  <c r="BO296" i="5"/>
  <c r="BN296" i="5"/>
  <c r="BM296" i="5"/>
  <c r="BL296" i="5"/>
  <c r="BK296" i="5"/>
  <c r="BJ296" i="5"/>
  <c r="BI296" i="5"/>
  <c r="BH296" i="5"/>
  <c r="BG296" i="5"/>
  <c r="BF296" i="5"/>
  <c r="BE296" i="5"/>
  <c r="BD296" i="5"/>
  <c r="BC296" i="5"/>
  <c r="BB296" i="5"/>
  <c r="BA296" i="5"/>
  <c r="AZ296" i="5"/>
  <c r="AY296" i="5"/>
  <c r="AX296" i="5"/>
  <c r="AW296" i="5"/>
  <c r="AV296" i="5"/>
  <c r="AU296" i="5"/>
  <c r="AT296" i="5"/>
  <c r="AS296" i="5"/>
  <c r="AR296" i="5"/>
  <c r="V296" i="5"/>
  <c r="U296" i="5"/>
  <c r="T296" i="5"/>
  <c r="S296" i="5"/>
  <c r="L296" i="5"/>
  <c r="K296" i="5"/>
  <c r="F296" i="5"/>
  <c r="E296" i="5"/>
  <c r="D296" i="5"/>
  <c r="C296" i="5"/>
  <c r="AP296" i="5" s="1"/>
  <c r="B296" i="5"/>
  <c r="A296" i="5"/>
  <c r="CQ295" i="5"/>
  <c r="CP295" i="5"/>
  <c r="CO295" i="5"/>
  <c r="CN295" i="5"/>
  <c r="CM295" i="5"/>
  <c r="CL295" i="5"/>
  <c r="CK295" i="5"/>
  <c r="CJ295" i="5"/>
  <c r="CI295" i="5"/>
  <c r="CH295" i="5"/>
  <c r="CG295" i="5"/>
  <c r="CF295" i="5"/>
  <c r="CE295" i="5"/>
  <c r="CD295" i="5"/>
  <c r="CC295" i="5"/>
  <c r="CB295" i="5"/>
  <c r="CA295" i="5"/>
  <c r="BZ295" i="5"/>
  <c r="BY295" i="5"/>
  <c r="BX295" i="5"/>
  <c r="BW295" i="5"/>
  <c r="BV295" i="5"/>
  <c r="BU295" i="5"/>
  <c r="BT295" i="5"/>
  <c r="BS295" i="5"/>
  <c r="BR295" i="5"/>
  <c r="BQ295" i="5"/>
  <c r="BP295" i="5"/>
  <c r="BO295" i="5"/>
  <c r="BN295" i="5"/>
  <c r="BM295" i="5"/>
  <c r="BL295" i="5"/>
  <c r="BK295" i="5"/>
  <c r="BJ295" i="5"/>
  <c r="BI295" i="5"/>
  <c r="BH295" i="5"/>
  <c r="BG295" i="5"/>
  <c r="BF295" i="5"/>
  <c r="BE295" i="5"/>
  <c r="BD295" i="5"/>
  <c r="BC295" i="5"/>
  <c r="BB295" i="5"/>
  <c r="BA295" i="5"/>
  <c r="AZ295" i="5"/>
  <c r="AY295" i="5"/>
  <c r="AX295" i="5"/>
  <c r="AW295" i="5"/>
  <c r="AV295" i="5"/>
  <c r="AU295" i="5"/>
  <c r="AT295" i="5"/>
  <c r="AS295" i="5"/>
  <c r="AR295" i="5"/>
  <c r="V295" i="5"/>
  <c r="U295" i="5"/>
  <c r="T295" i="5"/>
  <c r="S295" i="5"/>
  <c r="L295" i="5"/>
  <c r="K295" i="5"/>
  <c r="F295" i="5"/>
  <c r="E295" i="5"/>
  <c r="D295" i="5"/>
  <c r="C295" i="5"/>
  <c r="AP295" i="5" s="1"/>
  <c r="B295" i="5"/>
  <c r="A295" i="5"/>
  <c r="CQ294" i="5"/>
  <c r="CP294" i="5"/>
  <c r="CO294" i="5"/>
  <c r="CN294" i="5"/>
  <c r="CM294" i="5"/>
  <c r="CL294" i="5"/>
  <c r="CK294" i="5"/>
  <c r="CJ294" i="5"/>
  <c r="CI294" i="5"/>
  <c r="CH294" i="5"/>
  <c r="CG294" i="5"/>
  <c r="CF294" i="5"/>
  <c r="CE294" i="5"/>
  <c r="CD294" i="5"/>
  <c r="CC294" i="5"/>
  <c r="CB294" i="5"/>
  <c r="CA294" i="5"/>
  <c r="BZ294" i="5"/>
  <c r="BY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F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V294" i="5"/>
  <c r="U294" i="5"/>
  <c r="T294" i="5"/>
  <c r="S294" i="5"/>
  <c r="L294" i="5"/>
  <c r="K294" i="5"/>
  <c r="F294" i="5"/>
  <c r="E294" i="5"/>
  <c r="D294" i="5"/>
  <c r="C294" i="5"/>
  <c r="AP294" i="5" s="1"/>
  <c r="B294" i="5"/>
  <c r="A294" i="5"/>
  <c r="CQ293" i="5"/>
  <c r="CP293" i="5"/>
  <c r="CO293" i="5"/>
  <c r="CN293" i="5"/>
  <c r="CM293" i="5"/>
  <c r="CL293" i="5"/>
  <c r="CK293" i="5"/>
  <c r="CJ293" i="5"/>
  <c r="CI293" i="5"/>
  <c r="CH293" i="5"/>
  <c r="CG293" i="5"/>
  <c r="CF293" i="5"/>
  <c r="CE293" i="5"/>
  <c r="CD293" i="5"/>
  <c r="CC293" i="5"/>
  <c r="CB293" i="5"/>
  <c r="CA293" i="5"/>
  <c r="BZ293" i="5"/>
  <c r="BY293" i="5"/>
  <c r="BX293" i="5"/>
  <c r="BW293" i="5"/>
  <c r="BV293" i="5"/>
  <c r="BU293" i="5"/>
  <c r="BT293" i="5"/>
  <c r="BS293" i="5"/>
  <c r="BR293" i="5"/>
  <c r="BQ293" i="5"/>
  <c r="BP293" i="5"/>
  <c r="BO293" i="5"/>
  <c r="BN293" i="5"/>
  <c r="BM293" i="5"/>
  <c r="BL293" i="5"/>
  <c r="BK293" i="5"/>
  <c r="BJ293" i="5"/>
  <c r="BI293" i="5"/>
  <c r="BH293" i="5"/>
  <c r="BG293" i="5"/>
  <c r="BF293" i="5"/>
  <c r="BE293" i="5"/>
  <c r="BD293" i="5"/>
  <c r="BC293" i="5"/>
  <c r="BB293" i="5"/>
  <c r="BA293" i="5"/>
  <c r="AZ293" i="5"/>
  <c r="AY293" i="5"/>
  <c r="AX293" i="5"/>
  <c r="AW293" i="5"/>
  <c r="AV293" i="5"/>
  <c r="AU293" i="5"/>
  <c r="AT293" i="5"/>
  <c r="AS293" i="5"/>
  <c r="AR293" i="5"/>
  <c r="V293" i="5"/>
  <c r="U293" i="5"/>
  <c r="T293" i="5"/>
  <c r="S293" i="5"/>
  <c r="L293" i="5"/>
  <c r="K293" i="5"/>
  <c r="F293" i="5"/>
  <c r="E293" i="5"/>
  <c r="D293" i="5"/>
  <c r="C293" i="5"/>
  <c r="AP293" i="5" s="1"/>
  <c r="B293" i="5"/>
  <c r="A293" i="5"/>
  <c r="CQ292" i="5"/>
  <c r="CP292" i="5"/>
  <c r="CO292" i="5"/>
  <c r="CN292" i="5"/>
  <c r="CM292" i="5"/>
  <c r="CL292" i="5"/>
  <c r="CK292" i="5"/>
  <c r="CJ292" i="5"/>
  <c r="CI292" i="5"/>
  <c r="CH292" i="5"/>
  <c r="CG292" i="5"/>
  <c r="CF292" i="5"/>
  <c r="CE292" i="5"/>
  <c r="CD292" i="5"/>
  <c r="CC292" i="5"/>
  <c r="CB292" i="5"/>
  <c r="CA292" i="5"/>
  <c r="BZ292" i="5"/>
  <c r="BY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F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V292" i="5"/>
  <c r="U292" i="5"/>
  <c r="T292" i="5"/>
  <c r="S292" i="5"/>
  <c r="L292" i="5"/>
  <c r="K292" i="5"/>
  <c r="F292" i="5"/>
  <c r="E292" i="5"/>
  <c r="D292" i="5"/>
  <c r="C292" i="5"/>
  <c r="AP292" i="5" s="1"/>
  <c r="B292" i="5"/>
  <c r="A292" i="5"/>
  <c r="CJ291" i="5"/>
  <c r="CI291" i="5"/>
  <c r="CH291" i="5"/>
  <c r="CG291" i="5"/>
  <c r="CF291" i="5"/>
  <c r="CE291" i="5"/>
  <c r="CC291" i="5"/>
  <c r="CB291" i="5"/>
  <c r="CA291" i="5"/>
  <c r="BZ291" i="5"/>
  <c r="BY291" i="5"/>
  <c r="BX291" i="5"/>
  <c r="BV291" i="5"/>
  <c r="BU291" i="5"/>
  <c r="BT291" i="5"/>
  <c r="BS291" i="5"/>
  <c r="BR291" i="5"/>
  <c r="BQ291" i="5"/>
  <c r="BN291" i="5"/>
  <c r="BM291" i="5"/>
  <c r="BL291" i="5"/>
  <c r="BK291" i="5"/>
  <c r="BJ291" i="5"/>
  <c r="BI291" i="5"/>
  <c r="BG291" i="5"/>
  <c r="BD291" i="5"/>
  <c r="BC291" i="5"/>
  <c r="BB291" i="5"/>
  <c r="BA291" i="5"/>
  <c r="AZ291" i="5"/>
  <c r="AW291" i="5"/>
  <c r="AV291" i="5"/>
  <c r="AU291" i="5"/>
  <c r="AT291" i="5"/>
  <c r="V291" i="5"/>
  <c r="U291" i="5"/>
  <c r="T291" i="5"/>
  <c r="S291" i="5"/>
  <c r="L291" i="5"/>
  <c r="K291" i="5"/>
  <c r="F291" i="5"/>
  <c r="E291" i="5"/>
  <c r="D291" i="5"/>
  <c r="C291" i="5"/>
  <c r="AP291" i="5" s="1"/>
  <c r="B291" i="5"/>
  <c r="A291" i="5"/>
  <c r="CQ290" i="5"/>
  <c r="CP290" i="5"/>
  <c r="CO290" i="5"/>
  <c r="CN290" i="5"/>
  <c r="CM290" i="5"/>
  <c r="CL290" i="5"/>
  <c r="CK290" i="5"/>
  <c r="CJ290" i="5"/>
  <c r="CI290" i="5"/>
  <c r="CH290" i="5"/>
  <c r="CG290" i="5"/>
  <c r="CF290" i="5"/>
  <c r="CE290" i="5"/>
  <c r="CD290" i="5"/>
  <c r="CC290" i="5"/>
  <c r="CB290" i="5"/>
  <c r="CA290" i="5"/>
  <c r="BZ290" i="5"/>
  <c r="BY290" i="5"/>
  <c r="BX290" i="5"/>
  <c r="BW290" i="5"/>
  <c r="BV290" i="5"/>
  <c r="BU290" i="5"/>
  <c r="BT290" i="5"/>
  <c r="BS290" i="5"/>
  <c r="BR290" i="5"/>
  <c r="BQ290" i="5"/>
  <c r="BP290" i="5"/>
  <c r="BO290" i="5"/>
  <c r="BN290" i="5"/>
  <c r="BM290" i="5"/>
  <c r="BL290" i="5"/>
  <c r="BK290" i="5"/>
  <c r="BJ290" i="5"/>
  <c r="BI290" i="5"/>
  <c r="BH290" i="5"/>
  <c r="BG290" i="5"/>
  <c r="BF290" i="5"/>
  <c r="BE290" i="5"/>
  <c r="BD290" i="5"/>
  <c r="BC290" i="5"/>
  <c r="BB290" i="5"/>
  <c r="BA290" i="5"/>
  <c r="AZ290" i="5"/>
  <c r="AY290" i="5"/>
  <c r="AX290" i="5"/>
  <c r="AW290" i="5"/>
  <c r="AV290" i="5"/>
  <c r="AU290" i="5"/>
  <c r="AT290" i="5"/>
  <c r="AS290" i="5"/>
  <c r="AR290" i="5"/>
  <c r="V290" i="5"/>
  <c r="U290" i="5"/>
  <c r="T290" i="5"/>
  <c r="S290" i="5"/>
  <c r="L290" i="5"/>
  <c r="K290" i="5"/>
  <c r="F290" i="5"/>
  <c r="E290" i="5"/>
  <c r="D290" i="5"/>
  <c r="C290" i="5"/>
  <c r="AP290" i="5" s="1"/>
  <c r="B290" i="5"/>
  <c r="A290" i="5"/>
  <c r="CQ289" i="5"/>
  <c r="CP289" i="5"/>
  <c r="CO289" i="5"/>
  <c r="CN289" i="5"/>
  <c r="CM289" i="5"/>
  <c r="CL289" i="5"/>
  <c r="CK289" i="5"/>
  <c r="CJ289" i="5"/>
  <c r="CI289" i="5"/>
  <c r="CH289" i="5"/>
  <c r="CG289" i="5"/>
  <c r="CF289" i="5"/>
  <c r="CE289" i="5"/>
  <c r="CD289" i="5"/>
  <c r="CC289" i="5"/>
  <c r="CB289" i="5"/>
  <c r="CA289" i="5"/>
  <c r="BZ289" i="5"/>
  <c r="BY289" i="5"/>
  <c r="BX289" i="5"/>
  <c r="BW289" i="5"/>
  <c r="BV289" i="5"/>
  <c r="BU289" i="5"/>
  <c r="BT289" i="5"/>
  <c r="BS289" i="5"/>
  <c r="BR289" i="5"/>
  <c r="BQ289" i="5"/>
  <c r="BP289" i="5"/>
  <c r="BO289" i="5"/>
  <c r="BN289" i="5"/>
  <c r="BM289" i="5"/>
  <c r="BL289" i="5"/>
  <c r="BK289" i="5"/>
  <c r="BJ289" i="5"/>
  <c r="BI289" i="5"/>
  <c r="BH289" i="5"/>
  <c r="BG289" i="5"/>
  <c r="BF289" i="5"/>
  <c r="BE289" i="5"/>
  <c r="BD289" i="5"/>
  <c r="BC289" i="5"/>
  <c r="BB289" i="5"/>
  <c r="BA289" i="5"/>
  <c r="AZ289" i="5"/>
  <c r="AY289" i="5"/>
  <c r="AX289" i="5"/>
  <c r="AW289" i="5"/>
  <c r="AV289" i="5"/>
  <c r="AU289" i="5"/>
  <c r="AT289" i="5"/>
  <c r="AS289" i="5"/>
  <c r="AR289" i="5"/>
  <c r="V289" i="5"/>
  <c r="U289" i="5"/>
  <c r="T289" i="5"/>
  <c r="S289" i="5"/>
  <c r="L289" i="5"/>
  <c r="K289" i="5"/>
  <c r="F289" i="5"/>
  <c r="E289" i="5"/>
  <c r="D289" i="5"/>
  <c r="C289" i="5"/>
  <c r="AP289" i="5" s="1"/>
  <c r="B289" i="5"/>
  <c r="A289" i="5"/>
  <c r="CQ288" i="5"/>
  <c r="CP288" i="5"/>
  <c r="CO288" i="5"/>
  <c r="CN288" i="5"/>
  <c r="CM288" i="5"/>
  <c r="CL288" i="5"/>
  <c r="CK288" i="5"/>
  <c r="CJ288" i="5"/>
  <c r="CI288" i="5"/>
  <c r="CH288" i="5"/>
  <c r="CG288" i="5"/>
  <c r="CF288" i="5"/>
  <c r="CE288" i="5"/>
  <c r="CD288" i="5"/>
  <c r="CC288" i="5"/>
  <c r="CB288" i="5"/>
  <c r="CA288" i="5"/>
  <c r="BZ288" i="5"/>
  <c r="BY288" i="5"/>
  <c r="BX288" i="5"/>
  <c r="BW288" i="5"/>
  <c r="BV288" i="5"/>
  <c r="BU288" i="5"/>
  <c r="BT288" i="5"/>
  <c r="BS288" i="5"/>
  <c r="BR288" i="5"/>
  <c r="BQ288" i="5"/>
  <c r="BP288" i="5"/>
  <c r="BO288" i="5"/>
  <c r="BN288" i="5"/>
  <c r="BM288" i="5"/>
  <c r="BL288" i="5"/>
  <c r="BK288" i="5"/>
  <c r="BJ288" i="5"/>
  <c r="BI288" i="5"/>
  <c r="BH288" i="5"/>
  <c r="BG288" i="5"/>
  <c r="BF288" i="5"/>
  <c r="BE288" i="5"/>
  <c r="BD288" i="5"/>
  <c r="BC288" i="5"/>
  <c r="BB288" i="5"/>
  <c r="BA288" i="5"/>
  <c r="AZ288" i="5"/>
  <c r="AY288" i="5"/>
  <c r="AX288" i="5"/>
  <c r="AW288" i="5"/>
  <c r="AV288" i="5"/>
  <c r="AU288" i="5"/>
  <c r="AT288" i="5"/>
  <c r="AS288" i="5"/>
  <c r="AR288" i="5"/>
  <c r="V288" i="5"/>
  <c r="U288" i="5"/>
  <c r="T288" i="5"/>
  <c r="S288" i="5"/>
  <c r="L288" i="5"/>
  <c r="K288" i="5"/>
  <c r="F288" i="5"/>
  <c r="E288" i="5"/>
  <c r="D288" i="5"/>
  <c r="C288" i="5"/>
  <c r="AP288" i="5" s="1"/>
  <c r="B288" i="5"/>
  <c r="A288" i="5"/>
  <c r="CQ287" i="5"/>
  <c r="CP287" i="5"/>
  <c r="CO287" i="5"/>
  <c r="CN287" i="5"/>
  <c r="CM287" i="5"/>
  <c r="CL287" i="5"/>
  <c r="CK287" i="5"/>
  <c r="CJ287" i="5"/>
  <c r="CI287" i="5"/>
  <c r="CH287" i="5"/>
  <c r="CG287" i="5"/>
  <c r="CF287" i="5"/>
  <c r="CE287" i="5"/>
  <c r="CD287" i="5"/>
  <c r="CC287" i="5"/>
  <c r="CB287" i="5"/>
  <c r="CA287" i="5"/>
  <c r="BZ287" i="5"/>
  <c r="BY287" i="5"/>
  <c r="BX287" i="5"/>
  <c r="BW287" i="5"/>
  <c r="BV287" i="5"/>
  <c r="BU287" i="5"/>
  <c r="BT287" i="5"/>
  <c r="BS287" i="5"/>
  <c r="BR287" i="5"/>
  <c r="BQ287" i="5"/>
  <c r="BP287" i="5"/>
  <c r="BO287" i="5"/>
  <c r="BN287" i="5"/>
  <c r="BM287" i="5"/>
  <c r="BL287" i="5"/>
  <c r="BK287" i="5"/>
  <c r="BJ287" i="5"/>
  <c r="BI287" i="5"/>
  <c r="BH287" i="5"/>
  <c r="BG287" i="5"/>
  <c r="BF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V287" i="5"/>
  <c r="U287" i="5"/>
  <c r="T287" i="5"/>
  <c r="S287" i="5"/>
  <c r="L287" i="5"/>
  <c r="K287" i="5"/>
  <c r="F287" i="5"/>
  <c r="E287" i="5"/>
  <c r="D287" i="5"/>
  <c r="C287" i="5"/>
  <c r="AP287" i="5" s="1"/>
  <c r="B287" i="5"/>
  <c r="A287" i="5"/>
  <c r="CQ286" i="5"/>
  <c r="CP286" i="5"/>
  <c r="CO286" i="5"/>
  <c r="CN286" i="5"/>
  <c r="CM286" i="5"/>
  <c r="CL286" i="5"/>
  <c r="CK286" i="5"/>
  <c r="CJ286" i="5"/>
  <c r="CI286" i="5"/>
  <c r="CH286" i="5"/>
  <c r="CG286" i="5"/>
  <c r="CF286" i="5"/>
  <c r="CE286" i="5"/>
  <c r="CD286" i="5"/>
  <c r="CC286" i="5"/>
  <c r="CB286" i="5"/>
  <c r="CA286" i="5"/>
  <c r="BZ286" i="5"/>
  <c r="BY286" i="5"/>
  <c r="BX286" i="5"/>
  <c r="BW286" i="5"/>
  <c r="BV286" i="5"/>
  <c r="BU286" i="5"/>
  <c r="BT286" i="5"/>
  <c r="BS286" i="5"/>
  <c r="BR286" i="5"/>
  <c r="BQ286" i="5"/>
  <c r="BP286" i="5"/>
  <c r="BO286" i="5"/>
  <c r="BN286" i="5"/>
  <c r="BM286" i="5"/>
  <c r="BL286" i="5"/>
  <c r="BK286" i="5"/>
  <c r="BJ286" i="5"/>
  <c r="BI286" i="5"/>
  <c r="BH286" i="5"/>
  <c r="BG286" i="5"/>
  <c r="BF286" i="5"/>
  <c r="BE286" i="5"/>
  <c r="BD286" i="5"/>
  <c r="BC286" i="5"/>
  <c r="BB286" i="5"/>
  <c r="BA286" i="5"/>
  <c r="AZ286" i="5"/>
  <c r="AY286" i="5"/>
  <c r="AX286" i="5"/>
  <c r="AW286" i="5"/>
  <c r="AV286" i="5"/>
  <c r="AU286" i="5"/>
  <c r="AT286" i="5"/>
  <c r="AS286" i="5"/>
  <c r="AR286" i="5"/>
  <c r="V286" i="5"/>
  <c r="U286" i="5"/>
  <c r="T286" i="5"/>
  <c r="S286" i="5"/>
  <c r="L286" i="5"/>
  <c r="K286" i="5"/>
  <c r="F286" i="5"/>
  <c r="E286" i="5"/>
  <c r="D286" i="5"/>
  <c r="C286" i="5"/>
  <c r="AP286" i="5" s="1"/>
  <c r="B286" i="5"/>
  <c r="A286" i="5"/>
  <c r="CJ285" i="5"/>
  <c r="CI285" i="5"/>
  <c r="CH285" i="5"/>
  <c r="CG285" i="5"/>
  <c r="CF285" i="5"/>
  <c r="CE285" i="5"/>
  <c r="CC285" i="5"/>
  <c r="CB285" i="5"/>
  <c r="CA285" i="5"/>
  <c r="BZ285" i="5"/>
  <c r="BY285" i="5"/>
  <c r="BX285" i="5"/>
  <c r="BV285" i="5"/>
  <c r="BU285" i="5"/>
  <c r="BT285" i="5"/>
  <c r="BS285" i="5"/>
  <c r="BR285" i="5"/>
  <c r="BQ285" i="5"/>
  <c r="BN285" i="5"/>
  <c r="BM285" i="5"/>
  <c r="BL285" i="5"/>
  <c r="BK285" i="5"/>
  <c r="BJ285" i="5"/>
  <c r="BI285" i="5"/>
  <c r="BG285" i="5"/>
  <c r="BD285" i="5"/>
  <c r="BC285" i="5"/>
  <c r="BB285" i="5"/>
  <c r="BA285" i="5"/>
  <c r="AZ285" i="5"/>
  <c r="AW285" i="5"/>
  <c r="AV285" i="5"/>
  <c r="AU285" i="5"/>
  <c r="AT285" i="5"/>
  <c r="V285" i="5"/>
  <c r="U285" i="5"/>
  <c r="T285" i="5"/>
  <c r="S285" i="5"/>
  <c r="L285" i="5"/>
  <c r="K285" i="5"/>
  <c r="F285" i="5"/>
  <c r="E285" i="5"/>
  <c r="D285" i="5"/>
  <c r="C285" i="5"/>
  <c r="AP285" i="5" s="1"/>
  <c r="B285" i="5"/>
  <c r="A285" i="5"/>
  <c r="CJ284" i="5"/>
  <c r="CI284" i="5"/>
  <c r="CH284" i="5"/>
  <c r="CG284" i="5"/>
  <c r="CF284" i="5"/>
  <c r="CE284" i="5"/>
  <c r="CC284" i="5"/>
  <c r="CB284" i="5"/>
  <c r="CA284" i="5"/>
  <c r="BZ284" i="5"/>
  <c r="BY284" i="5"/>
  <c r="BX284" i="5"/>
  <c r="BV284" i="5"/>
  <c r="BU284" i="5"/>
  <c r="BT284" i="5"/>
  <c r="BS284" i="5"/>
  <c r="BR284" i="5"/>
  <c r="BQ284" i="5"/>
  <c r="BN284" i="5"/>
  <c r="BM284" i="5"/>
  <c r="BL284" i="5"/>
  <c r="BK284" i="5"/>
  <c r="BJ284" i="5"/>
  <c r="BI284" i="5"/>
  <c r="BG284" i="5"/>
  <c r="BD284" i="5"/>
  <c r="BC284" i="5"/>
  <c r="BB284" i="5"/>
  <c r="BA284" i="5"/>
  <c r="AZ284" i="5"/>
  <c r="AW284" i="5"/>
  <c r="AV284" i="5"/>
  <c r="AU284" i="5"/>
  <c r="AT284" i="5"/>
  <c r="V284" i="5"/>
  <c r="U284" i="5"/>
  <c r="T284" i="5"/>
  <c r="S284" i="5"/>
  <c r="L284" i="5"/>
  <c r="K284" i="5"/>
  <c r="F284" i="5"/>
  <c r="E284" i="5"/>
  <c r="D284" i="5"/>
  <c r="C284" i="5"/>
  <c r="AP284" i="5" s="1"/>
  <c r="B284" i="5"/>
  <c r="A284" i="5"/>
  <c r="CQ283" i="5"/>
  <c r="CP283" i="5"/>
  <c r="CO283" i="5"/>
  <c r="CN283" i="5"/>
  <c r="CM283" i="5"/>
  <c r="CL283" i="5"/>
  <c r="CK283" i="5"/>
  <c r="CJ283" i="5"/>
  <c r="CI283" i="5"/>
  <c r="CH283" i="5"/>
  <c r="CG283" i="5"/>
  <c r="CF283" i="5"/>
  <c r="CE283" i="5"/>
  <c r="CD283" i="5"/>
  <c r="CC283" i="5"/>
  <c r="CB283" i="5"/>
  <c r="CA283" i="5"/>
  <c r="BZ283" i="5"/>
  <c r="BY283" i="5"/>
  <c r="BX283" i="5"/>
  <c r="BW283" i="5"/>
  <c r="BV283" i="5"/>
  <c r="BU283" i="5"/>
  <c r="BT283" i="5"/>
  <c r="BS283" i="5"/>
  <c r="BR283" i="5"/>
  <c r="BQ283" i="5"/>
  <c r="BP283" i="5"/>
  <c r="BO283" i="5"/>
  <c r="BN283" i="5"/>
  <c r="BM283" i="5"/>
  <c r="BL283" i="5"/>
  <c r="BK283" i="5"/>
  <c r="BJ283" i="5"/>
  <c r="BI283" i="5"/>
  <c r="BH283" i="5"/>
  <c r="BG283" i="5"/>
  <c r="BF283" i="5"/>
  <c r="BE283" i="5"/>
  <c r="BD283" i="5"/>
  <c r="BC283" i="5"/>
  <c r="BB283" i="5"/>
  <c r="BA283" i="5"/>
  <c r="AZ283" i="5"/>
  <c r="AY283" i="5"/>
  <c r="AX283" i="5"/>
  <c r="AW283" i="5"/>
  <c r="AV283" i="5"/>
  <c r="AU283" i="5"/>
  <c r="AT283" i="5"/>
  <c r="AS283" i="5"/>
  <c r="AR283" i="5"/>
  <c r="V283" i="5"/>
  <c r="U283" i="5"/>
  <c r="T283" i="5"/>
  <c r="S283" i="5"/>
  <c r="L283" i="5"/>
  <c r="K283" i="5"/>
  <c r="F283" i="5"/>
  <c r="E283" i="5"/>
  <c r="D283" i="5"/>
  <c r="C283" i="5"/>
  <c r="AP283" i="5" s="1"/>
  <c r="B283" i="5"/>
  <c r="A283" i="5"/>
  <c r="CJ282" i="5"/>
  <c r="CI282" i="5"/>
  <c r="CH282" i="5"/>
  <c r="CG282" i="5"/>
  <c r="CF282" i="5"/>
  <c r="CE282" i="5"/>
  <c r="CC282" i="5"/>
  <c r="CB282" i="5"/>
  <c r="CA282" i="5"/>
  <c r="BZ282" i="5"/>
  <c r="BY282" i="5"/>
  <c r="BX282" i="5"/>
  <c r="BU282" i="5"/>
  <c r="BT282" i="5"/>
  <c r="BS282" i="5"/>
  <c r="BR282" i="5"/>
  <c r="BQ282" i="5"/>
  <c r="BN282" i="5"/>
  <c r="BM282" i="5"/>
  <c r="BL282" i="5"/>
  <c r="BK282" i="5"/>
  <c r="BJ282" i="5"/>
  <c r="BI282" i="5"/>
  <c r="BG282" i="5"/>
  <c r="BD282" i="5"/>
  <c r="BC282" i="5"/>
  <c r="BB282" i="5"/>
  <c r="BA282" i="5"/>
  <c r="AZ282" i="5"/>
  <c r="AW282" i="5"/>
  <c r="AV282" i="5"/>
  <c r="AU282" i="5"/>
  <c r="AT282" i="5"/>
  <c r="AS282" i="5"/>
  <c r="V282" i="5"/>
  <c r="U282" i="5"/>
  <c r="T282" i="5"/>
  <c r="S282" i="5"/>
  <c r="L282" i="5"/>
  <c r="K282" i="5"/>
  <c r="F282" i="5"/>
  <c r="E282" i="5"/>
  <c r="D282" i="5"/>
  <c r="C282" i="5"/>
  <c r="AP282" i="5" s="1"/>
  <c r="B282" i="5"/>
  <c r="A282" i="5"/>
  <c r="CQ281" i="5"/>
  <c r="CP281" i="5"/>
  <c r="CO281" i="5"/>
  <c r="CN281" i="5"/>
  <c r="CM281" i="5"/>
  <c r="CL281" i="5"/>
  <c r="CK281" i="5"/>
  <c r="CJ281" i="5"/>
  <c r="CI281" i="5"/>
  <c r="CH281" i="5"/>
  <c r="CG281" i="5"/>
  <c r="CF281" i="5"/>
  <c r="CE281" i="5"/>
  <c r="CD281" i="5"/>
  <c r="CC281" i="5"/>
  <c r="CB281" i="5"/>
  <c r="CA281" i="5"/>
  <c r="BZ281" i="5"/>
  <c r="BY281" i="5"/>
  <c r="BX281" i="5"/>
  <c r="BW281" i="5"/>
  <c r="BV281" i="5"/>
  <c r="BU281" i="5"/>
  <c r="BT281" i="5"/>
  <c r="BS281" i="5"/>
  <c r="BR281" i="5"/>
  <c r="BQ281" i="5"/>
  <c r="BP281" i="5"/>
  <c r="BO281" i="5"/>
  <c r="BN281" i="5"/>
  <c r="BM281" i="5"/>
  <c r="BL281" i="5"/>
  <c r="BK281" i="5"/>
  <c r="BJ281" i="5"/>
  <c r="BI281" i="5"/>
  <c r="BH281" i="5"/>
  <c r="BG281" i="5"/>
  <c r="BF281" i="5"/>
  <c r="BE281" i="5"/>
  <c r="BD281" i="5"/>
  <c r="BC281" i="5"/>
  <c r="BB281" i="5"/>
  <c r="BA281" i="5"/>
  <c r="AZ281" i="5"/>
  <c r="AY281" i="5"/>
  <c r="AX281" i="5"/>
  <c r="AW281" i="5"/>
  <c r="AV281" i="5"/>
  <c r="AU281" i="5"/>
  <c r="AT281" i="5"/>
  <c r="AS281" i="5"/>
  <c r="AR281" i="5"/>
  <c r="V281" i="5"/>
  <c r="U281" i="5"/>
  <c r="T281" i="5"/>
  <c r="S281" i="5"/>
  <c r="L281" i="5"/>
  <c r="K281" i="5"/>
  <c r="F281" i="5"/>
  <c r="E281" i="5"/>
  <c r="D281" i="5"/>
  <c r="C281" i="5"/>
  <c r="AP281" i="5" s="1"/>
  <c r="B281" i="5"/>
  <c r="A281" i="5"/>
  <c r="CQ280" i="5"/>
  <c r="CP280" i="5"/>
  <c r="CO280" i="5"/>
  <c r="CN280" i="5"/>
  <c r="CM280" i="5"/>
  <c r="CL280" i="5"/>
  <c r="CK280" i="5"/>
  <c r="CJ280" i="5"/>
  <c r="CI280" i="5"/>
  <c r="CH280" i="5"/>
  <c r="CG280" i="5"/>
  <c r="CF280" i="5"/>
  <c r="CE280" i="5"/>
  <c r="CD280" i="5"/>
  <c r="CC280" i="5"/>
  <c r="CB280" i="5"/>
  <c r="CA280" i="5"/>
  <c r="BZ280" i="5"/>
  <c r="BY280" i="5"/>
  <c r="BX280" i="5"/>
  <c r="BW280" i="5"/>
  <c r="BV280" i="5"/>
  <c r="BU280" i="5"/>
  <c r="BT280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F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V280" i="5"/>
  <c r="U280" i="5"/>
  <c r="T280" i="5"/>
  <c r="S280" i="5"/>
  <c r="L280" i="5"/>
  <c r="K280" i="5"/>
  <c r="F280" i="5"/>
  <c r="E280" i="5"/>
  <c r="D280" i="5"/>
  <c r="C280" i="5"/>
  <c r="AP280" i="5" s="1"/>
  <c r="B280" i="5"/>
  <c r="A280" i="5"/>
  <c r="CQ279" i="5"/>
  <c r="CP279" i="5"/>
  <c r="CO279" i="5"/>
  <c r="CN279" i="5"/>
  <c r="CM279" i="5"/>
  <c r="CL279" i="5"/>
  <c r="CK279" i="5"/>
  <c r="CJ279" i="5"/>
  <c r="CI279" i="5"/>
  <c r="CH279" i="5"/>
  <c r="CG279" i="5"/>
  <c r="CF279" i="5"/>
  <c r="CE279" i="5"/>
  <c r="CD279" i="5"/>
  <c r="CC279" i="5"/>
  <c r="CB279" i="5"/>
  <c r="CA279" i="5"/>
  <c r="BZ279" i="5"/>
  <c r="BY279" i="5"/>
  <c r="BX279" i="5"/>
  <c r="BW279" i="5"/>
  <c r="BV279" i="5"/>
  <c r="BU279" i="5"/>
  <c r="BT279" i="5"/>
  <c r="BS279" i="5"/>
  <c r="BR279" i="5"/>
  <c r="BQ279" i="5"/>
  <c r="BP279" i="5"/>
  <c r="BO279" i="5"/>
  <c r="BN279" i="5"/>
  <c r="BM279" i="5"/>
  <c r="BL279" i="5"/>
  <c r="BK279" i="5"/>
  <c r="BJ279" i="5"/>
  <c r="BI279" i="5"/>
  <c r="BH279" i="5"/>
  <c r="BG279" i="5"/>
  <c r="BF279" i="5"/>
  <c r="BE279" i="5"/>
  <c r="BD279" i="5"/>
  <c r="BC279" i="5"/>
  <c r="BB279" i="5"/>
  <c r="BA279" i="5"/>
  <c r="AZ279" i="5"/>
  <c r="AY279" i="5"/>
  <c r="AX279" i="5"/>
  <c r="AW279" i="5"/>
  <c r="AV279" i="5"/>
  <c r="AU279" i="5"/>
  <c r="AT279" i="5"/>
  <c r="AS279" i="5"/>
  <c r="AR279" i="5"/>
  <c r="V279" i="5"/>
  <c r="U279" i="5"/>
  <c r="T279" i="5"/>
  <c r="S279" i="5"/>
  <c r="L279" i="5"/>
  <c r="K279" i="5"/>
  <c r="F279" i="5"/>
  <c r="E279" i="5"/>
  <c r="D279" i="5"/>
  <c r="C279" i="5"/>
  <c r="AP279" i="5" s="1"/>
  <c r="B279" i="5"/>
  <c r="A279" i="5"/>
  <c r="CQ278" i="5"/>
  <c r="CP278" i="5"/>
  <c r="CO278" i="5"/>
  <c r="CN278" i="5"/>
  <c r="CM278" i="5"/>
  <c r="CL278" i="5"/>
  <c r="CK278" i="5"/>
  <c r="CJ278" i="5"/>
  <c r="CI278" i="5"/>
  <c r="CH278" i="5"/>
  <c r="CG278" i="5"/>
  <c r="CF278" i="5"/>
  <c r="CE278" i="5"/>
  <c r="CD278" i="5"/>
  <c r="CC278" i="5"/>
  <c r="CB278" i="5"/>
  <c r="CA278" i="5"/>
  <c r="BZ278" i="5"/>
  <c r="BY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F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V278" i="5"/>
  <c r="U278" i="5"/>
  <c r="T278" i="5"/>
  <c r="S278" i="5"/>
  <c r="L278" i="5"/>
  <c r="K278" i="5"/>
  <c r="F278" i="5"/>
  <c r="E278" i="5"/>
  <c r="D278" i="5"/>
  <c r="C278" i="5"/>
  <c r="AP278" i="5" s="1"/>
  <c r="B278" i="5"/>
  <c r="A278" i="5"/>
  <c r="CJ277" i="5"/>
  <c r="CI277" i="5"/>
  <c r="CH277" i="5"/>
  <c r="CG277" i="5"/>
  <c r="CF277" i="5"/>
  <c r="CE277" i="5"/>
  <c r="CC277" i="5"/>
  <c r="CB277" i="5"/>
  <c r="CA277" i="5"/>
  <c r="BZ277" i="5"/>
  <c r="BY277" i="5"/>
  <c r="BX277" i="5"/>
  <c r="BU277" i="5"/>
  <c r="BT277" i="5"/>
  <c r="BS277" i="5"/>
  <c r="BR277" i="5"/>
  <c r="BQ277" i="5"/>
  <c r="BN277" i="5"/>
  <c r="BM277" i="5"/>
  <c r="BL277" i="5"/>
  <c r="BK277" i="5"/>
  <c r="BJ277" i="5"/>
  <c r="BI277" i="5"/>
  <c r="BG277" i="5"/>
  <c r="BD277" i="5"/>
  <c r="BC277" i="5"/>
  <c r="BB277" i="5"/>
  <c r="BA277" i="5"/>
  <c r="AZ277" i="5"/>
  <c r="AW277" i="5"/>
  <c r="AV277" i="5"/>
  <c r="AU277" i="5"/>
  <c r="AT277" i="5"/>
  <c r="AS277" i="5"/>
  <c r="V277" i="5"/>
  <c r="U277" i="5"/>
  <c r="T277" i="5"/>
  <c r="S277" i="5"/>
  <c r="L277" i="5"/>
  <c r="K277" i="5"/>
  <c r="F277" i="5"/>
  <c r="E277" i="5"/>
  <c r="D277" i="5"/>
  <c r="C277" i="5"/>
  <c r="AP277" i="5" s="1"/>
  <c r="B277" i="5"/>
  <c r="A277" i="5"/>
  <c r="CJ276" i="5"/>
  <c r="CI276" i="5"/>
  <c r="CH276" i="5"/>
  <c r="CG276" i="5"/>
  <c r="CF276" i="5"/>
  <c r="CE276" i="5"/>
  <c r="CC276" i="5"/>
  <c r="CB276" i="5"/>
  <c r="CA276" i="5"/>
  <c r="BZ276" i="5"/>
  <c r="BY276" i="5"/>
  <c r="BX276" i="5"/>
  <c r="BU276" i="5"/>
  <c r="BT276" i="5"/>
  <c r="BS276" i="5"/>
  <c r="BR276" i="5"/>
  <c r="BQ276" i="5"/>
  <c r="BN276" i="5"/>
  <c r="BM276" i="5"/>
  <c r="BL276" i="5"/>
  <c r="BK276" i="5"/>
  <c r="BJ276" i="5"/>
  <c r="BI276" i="5"/>
  <c r="BG276" i="5"/>
  <c r="BD276" i="5"/>
  <c r="BC276" i="5"/>
  <c r="BB276" i="5"/>
  <c r="BA276" i="5"/>
  <c r="AZ276" i="5"/>
  <c r="AW276" i="5"/>
  <c r="AV276" i="5"/>
  <c r="AU276" i="5"/>
  <c r="AT276" i="5"/>
  <c r="AS276" i="5"/>
  <c r="V276" i="5"/>
  <c r="U276" i="5"/>
  <c r="T276" i="5"/>
  <c r="S276" i="5"/>
  <c r="L276" i="5"/>
  <c r="K276" i="5"/>
  <c r="F276" i="5"/>
  <c r="E276" i="5"/>
  <c r="D276" i="5"/>
  <c r="C276" i="5"/>
  <c r="AP276" i="5" s="1"/>
  <c r="B276" i="5"/>
  <c r="A276" i="5"/>
  <c r="CQ275" i="5"/>
  <c r="CP275" i="5"/>
  <c r="CO275" i="5"/>
  <c r="CN275" i="5"/>
  <c r="CM275" i="5"/>
  <c r="CL275" i="5"/>
  <c r="CK275" i="5"/>
  <c r="CJ275" i="5"/>
  <c r="CI275" i="5"/>
  <c r="CH275" i="5"/>
  <c r="CG275" i="5"/>
  <c r="CF275" i="5"/>
  <c r="CE275" i="5"/>
  <c r="CD275" i="5"/>
  <c r="CC275" i="5"/>
  <c r="CB275" i="5"/>
  <c r="CA275" i="5"/>
  <c r="BZ275" i="5"/>
  <c r="BY275" i="5"/>
  <c r="BX275" i="5"/>
  <c r="BW275" i="5"/>
  <c r="BV275" i="5"/>
  <c r="BU275" i="5"/>
  <c r="BT275" i="5"/>
  <c r="BS275" i="5"/>
  <c r="BR275" i="5"/>
  <c r="BQ275" i="5"/>
  <c r="BP275" i="5"/>
  <c r="BO275" i="5"/>
  <c r="BN275" i="5"/>
  <c r="BM275" i="5"/>
  <c r="BL275" i="5"/>
  <c r="BK275" i="5"/>
  <c r="BJ275" i="5"/>
  <c r="BI275" i="5"/>
  <c r="BH275" i="5"/>
  <c r="BG275" i="5"/>
  <c r="BF275" i="5"/>
  <c r="BE275" i="5"/>
  <c r="BD275" i="5"/>
  <c r="BC275" i="5"/>
  <c r="BB275" i="5"/>
  <c r="BA275" i="5"/>
  <c r="AZ275" i="5"/>
  <c r="AY275" i="5"/>
  <c r="AX275" i="5"/>
  <c r="AW275" i="5"/>
  <c r="AV275" i="5"/>
  <c r="AU275" i="5"/>
  <c r="AT275" i="5"/>
  <c r="AS275" i="5"/>
  <c r="AR275" i="5"/>
  <c r="V275" i="5"/>
  <c r="U275" i="5"/>
  <c r="T275" i="5"/>
  <c r="S275" i="5"/>
  <c r="L275" i="5"/>
  <c r="K275" i="5"/>
  <c r="F275" i="5"/>
  <c r="E275" i="5"/>
  <c r="D275" i="5"/>
  <c r="C275" i="5"/>
  <c r="AP275" i="5" s="1"/>
  <c r="B275" i="5"/>
  <c r="A275" i="5"/>
  <c r="CJ274" i="5"/>
  <c r="CI274" i="5"/>
  <c r="CH274" i="5"/>
  <c r="CG274" i="5"/>
  <c r="CF274" i="5"/>
  <c r="CE274" i="5"/>
  <c r="CC274" i="5"/>
  <c r="CB274" i="5"/>
  <c r="CA274" i="5"/>
  <c r="BZ274" i="5"/>
  <c r="BY274" i="5"/>
  <c r="BX274" i="5"/>
  <c r="BU274" i="5"/>
  <c r="BT274" i="5"/>
  <c r="BS274" i="5"/>
  <c r="BR274" i="5"/>
  <c r="BQ274" i="5"/>
  <c r="BN274" i="5"/>
  <c r="BM274" i="5"/>
  <c r="BL274" i="5"/>
  <c r="BK274" i="5"/>
  <c r="BJ274" i="5"/>
  <c r="BI274" i="5"/>
  <c r="BG274" i="5"/>
  <c r="BD274" i="5"/>
  <c r="BC274" i="5"/>
  <c r="BB274" i="5"/>
  <c r="BA274" i="5"/>
  <c r="AZ274" i="5"/>
  <c r="AW274" i="5"/>
  <c r="AV274" i="5"/>
  <c r="AU274" i="5"/>
  <c r="AT274" i="5"/>
  <c r="AS274" i="5"/>
  <c r="V274" i="5"/>
  <c r="U274" i="5"/>
  <c r="T274" i="5"/>
  <c r="S274" i="5"/>
  <c r="L274" i="5"/>
  <c r="K274" i="5"/>
  <c r="F274" i="5"/>
  <c r="E274" i="5"/>
  <c r="D274" i="5"/>
  <c r="C274" i="5"/>
  <c r="AP274" i="5" s="1"/>
  <c r="B274" i="5"/>
  <c r="A274" i="5"/>
  <c r="CJ273" i="5"/>
  <c r="CI273" i="5"/>
  <c r="CH273" i="5"/>
  <c r="CG273" i="5"/>
  <c r="CF273" i="5"/>
  <c r="CE273" i="5"/>
  <c r="CC273" i="5"/>
  <c r="CB273" i="5"/>
  <c r="CA273" i="5"/>
  <c r="BZ273" i="5"/>
  <c r="BY273" i="5"/>
  <c r="BX273" i="5"/>
  <c r="BU273" i="5"/>
  <c r="BT273" i="5"/>
  <c r="BS273" i="5"/>
  <c r="BR273" i="5"/>
  <c r="BQ273" i="5"/>
  <c r="BN273" i="5"/>
  <c r="BM273" i="5"/>
  <c r="BL273" i="5"/>
  <c r="BK273" i="5"/>
  <c r="BJ273" i="5"/>
  <c r="BI273" i="5"/>
  <c r="BG273" i="5"/>
  <c r="BD273" i="5"/>
  <c r="BC273" i="5"/>
  <c r="BB273" i="5"/>
  <c r="BA273" i="5"/>
  <c r="AZ273" i="5"/>
  <c r="AW273" i="5"/>
  <c r="AV273" i="5"/>
  <c r="AU273" i="5"/>
  <c r="AT273" i="5"/>
  <c r="AS273" i="5"/>
  <c r="V273" i="5"/>
  <c r="U273" i="5"/>
  <c r="T273" i="5"/>
  <c r="S273" i="5"/>
  <c r="L273" i="5"/>
  <c r="K273" i="5"/>
  <c r="F273" i="5"/>
  <c r="E273" i="5"/>
  <c r="D273" i="5"/>
  <c r="C273" i="5"/>
  <c r="AP273" i="5" s="1"/>
  <c r="B273" i="5"/>
  <c r="A273" i="5"/>
  <c r="CJ272" i="5"/>
  <c r="CI272" i="5"/>
  <c r="CH272" i="5"/>
  <c r="CG272" i="5"/>
  <c r="CF272" i="5"/>
  <c r="CE272" i="5"/>
  <c r="CC272" i="5"/>
  <c r="CB272" i="5"/>
  <c r="CA272" i="5"/>
  <c r="BZ272" i="5"/>
  <c r="BY272" i="5"/>
  <c r="BX272" i="5"/>
  <c r="BW272" i="5"/>
  <c r="BU272" i="5"/>
  <c r="BT272" i="5"/>
  <c r="BS272" i="5"/>
  <c r="BR272" i="5"/>
  <c r="BQ272" i="5"/>
  <c r="BN272" i="5"/>
  <c r="BM272" i="5"/>
  <c r="BL272" i="5"/>
  <c r="BK272" i="5"/>
  <c r="BJ272" i="5"/>
  <c r="BI272" i="5"/>
  <c r="BG272" i="5"/>
  <c r="BD272" i="5"/>
  <c r="BC272" i="5"/>
  <c r="BB272" i="5"/>
  <c r="BA272" i="5"/>
  <c r="AZ272" i="5"/>
  <c r="AW272" i="5"/>
  <c r="AV272" i="5"/>
  <c r="AU272" i="5"/>
  <c r="AT272" i="5"/>
  <c r="AS272" i="5"/>
  <c r="V272" i="5"/>
  <c r="U272" i="5"/>
  <c r="T272" i="5"/>
  <c r="S272" i="5"/>
  <c r="L272" i="5"/>
  <c r="K272" i="5"/>
  <c r="F272" i="5"/>
  <c r="E272" i="5"/>
  <c r="D272" i="5"/>
  <c r="C272" i="5"/>
  <c r="AP272" i="5" s="1"/>
  <c r="B272" i="5"/>
  <c r="A272" i="5"/>
  <c r="CQ271" i="5"/>
  <c r="CP271" i="5"/>
  <c r="CO271" i="5"/>
  <c r="CN271" i="5"/>
  <c r="CM271" i="5"/>
  <c r="CL271" i="5"/>
  <c r="CK271" i="5"/>
  <c r="CJ271" i="5"/>
  <c r="CI271" i="5"/>
  <c r="CH271" i="5"/>
  <c r="CG271" i="5"/>
  <c r="CF271" i="5"/>
  <c r="CE271" i="5"/>
  <c r="CD271" i="5"/>
  <c r="CC271" i="5"/>
  <c r="CB271" i="5"/>
  <c r="CA271" i="5"/>
  <c r="BZ271" i="5"/>
  <c r="BY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F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V271" i="5"/>
  <c r="U271" i="5"/>
  <c r="T271" i="5"/>
  <c r="S271" i="5"/>
  <c r="L271" i="5"/>
  <c r="K271" i="5"/>
  <c r="F271" i="5"/>
  <c r="E271" i="5"/>
  <c r="D271" i="5"/>
  <c r="C271" i="5"/>
  <c r="AP271" i="5" s="1"/>
  <c r="B271" i="5"/>
  <c r="A271" i="5"/>
  <c r="CQ270" i="5"/>
  <c r="CP270" i="5"/>
  <c r="CO270" i="5"/>
  <c r="CN270" i="5"/>
  <c r="CM270" i="5"/>
  <c r="CL270" i="5"/>
  <c r="CK270" i="5"/>
  <c r="CJ270" i="5"/>
  <c r="CI270" i="5"/>
  <c r="CH270" i="5"/>
  <c r="CG270" i="5"/>
  <c r="CF270" i="5"/>
  <c r="CE270" i="5"/>
  <c r="CD270" i="5"/>
  <c r="CC270" i="5"/>
  <c r="CB270" i="5"/>
  <c r="CA270" i="5"/>
  <c r="BZ270" i="5"/>
  <c r="BY270" i="5"/>
  <c r="BX270" i="5"/>
  <c r="BW270" i="5"/>
  <c r="BV270" i="5"/>
  <c r="BU270" i="5"/>
  <c r="BT270" i="5"/>
  <c r="BS270" i="5"/>
  <c r="BR270" i="5"/>
  <c r="BQ270" i="5"/>
  <c r="BP270" i="5"/>
  <c r="BO270" i="5"/>
  <c r="BN270" i="5"/>
  <c r="BM270" i="5"/>
  <c r="BL270" i="5"/>
  <c r="BK270" i="5"/>
  <c r="BJ270" i="5"/>
  <c r="BI270" i="5"/>
  <c r="BH270" i="5"/>
  <c r="BG270" i="5"/>
  <c r="BF270" i="5"/>
  <c r="BE270" i="5"/>
  <c r="BD270" i="5"/>
  <c r="BC270" i="5"/>
  <c r="BB270" i="5"/>
  <c r="BA270" i="5"/>
  <c r="AZ270" i="5"/>
  <c r="AY270" i="5"/>
  <c r="AX270" i="5"/>
  <c r="AW270" i="5"/>
  <c r="AV270" i="5"/>
  <c r="AU270" i="5"/>
  <c r="AT270" i="5"/>
  <c r="AS270" i="5"/>
  <c r="AR270" i="5"/>
  <c r="V270" i="5"/>
  <c r="U270" i="5"/>
  <c r="T270" i="5"/>
  <c r="S270" i="5"/>
  <c r="L270" i="5"/>
  <c r="K270" i="5"/>
  <c r="F270" i="5"/>
  <c r="E270" i="5"/>
  <c r="D270" i="5"/>
  <c r="C270" i="5"/>
  <c r="AP270" i="5" s="1"/>
  <c r="B270" i="5"/>
  <c r="A270" i="5"/>
  <c r="CJ269" i="5"/>
  <c r="CI269" i="5"/>
  <c r="CH269" i="5"/>
  <c r="CG269" i="5"/>
  <c r="CF269" i="5"/>
  <c r="CE269" i="5"/>
  <c r="CC269" i="5"/>
  <c r="CB269" i="5"/>
  <c r="CA269" i="5"/>
  <c r="BZ269" i="5"/>
  <c r="BY269" i="5"/>
  <c r="BX269" i="5"/>
  <c r="BU269" i="5"/>
  <c r="BT269" i="5"/>
  <c r="BS269" i="5"/>
  <c r="BR269" i="5"/>
  <c r="BQ269" i="5"/>
  <c r="BN269" i="5"/>
  <c r="BM269" i="5"/>
  <c r="BL269" i="5"/>
  <c r="BK269" i="5"/>
  <c r="BJ269" i="5"/>
  <c r="BI269" i="5"/>
  <c r="BG269" i="5"/>
  <c r="BD269" i="5"/>
  <c r="BC269" i="5"/>
  <c r="BB269" i="5"/>
  <c r="BA269" i="5"/>
  <c r="AZ269" i="5"/>
  <c r="AW269" i="5"/>
  <c r="AV269" i="5"/>
  <c r="AU269" i="5"/>
  <c r="AT269" i="5"/>
  <c r="AS269" i="5"/>
  <c r="V269" i="5"/>
  <c r="U269" i="5"/>
  <c r="T269" i="5"/>
  <c r="S269" i="5"/>
  <c r="L269" i="5"/>
  <c r="K269" i="5"/>
  <c r="F269" i="5"/>
  <c r="E269" i="5"/>
  <c r="D269" i="5"/>
  <c r="C269" i="5"/>
  <c r="AP269" i="5" s="1"/>
  <c r="B269" i="5"/>
  <c r="A269" i="5"/>
  <c r="CJ268" i="5"/>
  <c r="CI268" i="5"/>
  <c r="CH268" i="5"/>
  <c r="CG268" i="5"/>
  <c r="CF268" i="5"/>
  <c r="CE268" i="5"/>
  <c r="CC268" i="5"/>
  <c r="CB268" i="5"/>
  <c r="CA268" i="5"/>
  <c r="BZ268" i="5"/>
  <c r="BY268" i="5"/>
  <c r="BX268" i="5"/>
  <c r="BW268" i="5"/>
  <c r="BU268" i="5"/>
  <c r="BT268" i="5"/>
  <c r="BS268" i="5"/>
  <c r="BR268" i="5"/>
  <c r="BQ268" i="5"/>
  <c r="BP268" i="5"/>
  <c r="BN268" i="5"/>
  <c r="BM268" i="5"/>
  <c r="BL268" i="5"/>
  <c r="BK268" i="5"/>
  <c r="BJ268" i="5"/>
  <c r="BI268" i="5"/>
  <c r="BG268" i="5"/>
  <c r="BD268" i="5"/>
  <c r="BC268" i="5"/>
  <c r="BB268" i="5"/>
  <c r="BA268" i="5"/>
  <c r="AZ268" i="5"/>
  <c r="AW268" i="5"/>
  <c r="AV268" i="5"/>
  <c r="AU268" i="5"/>
  <c r="AT268" i="5"/>
  <c r="AS268" i="5"/>
  <c r="V268" i="5"/>
  <c r="U268" i="5"/>
  <c r="T268" i="5"/>
  <c r="S268" i="5"/>
  <c r="L268" i="5"/>
  <c r="K268" i="5"/>
  <c r="F268" i="5"/>
  <c r="E268" i="5"/>
  <c r="D268" i="5"/>
  <c r="C268" i="5"/>
  <c r="AP268" i="5" s="1"/>
  <c r="B268" i="5"/>
  <c r="A268" i="5"/>
  <c r="CQ267" i="5"/>
  <c r="CP267" i="5"/>
  <c r="CO267" i="5"/>
  <c r="CN267" i="5"/>
  <c r="CM267" i="5"/>
  <c r="CL267" i="5"/>
  <c r="CK267" i="5"/>
  <c r="CJ267" i="5"/>
  <c r="CI267" i="5"/>
  <c r="CH267" i="5"/>
  <c r="CG267" i="5"/>
  <c r="CF267" i="5"/>
  <c r="CE267" i="5"/>
  <c r="CD267" i="5"/>
  <c r="CC267" i="5"/>
  <c r="CB267" i="5"/>
  <c r="CA267" i="5"/>
  <c r="BZ267" i="5"/>
  <c r="BY267" i="5"/>
  <c r="BX267" i="5"/>
  <c r="BW267" i="5"/>
  <c r="BV267" i="5"/>
  <c r="BU267" i="5"/>
  <c r="BT267" i="5"/>
  <c r="BS267" i="5"/>
  <c r="BR267" i="5"/>
  <c r="BQ267" i="5"/>
  <c r="BP267" i="5"/>
  <c r="BO267" i="5"/>
  <c r="BN267" i="5"/>
  <c r="BM267" i="5"/>
  <c r="BL267" i="5"/>
  <c r="BK267" i="5"/>
  <c r="BJ267" i="5"/>
  <c r="BI267" i="5"/>
  <c r="BH267" i="5"/>
  <c r="BG267" i="5"/>
  <c r="BF267" i="5"/>
  <c r="BE267" i="5"/>
  <c r="BD267" i="5"/>
  <c r="BC267" i="5"/>
  <c r="BB267" i="5"/>
  <c r="BA267" i="5"/>
  <c r="AZ267" i="5"/>
  <c r="AY267" i="5"/>
  <c r="AX267" i="5"/>
  <c r="AW267" i="5"/>
  <c r="AV267" i="5"/>
  <c r="AU267" i="5"/>
  <c r="AT267" i="5"/>
  <c r="AS267" i="5"/>
  <c r="AR267" i="5"/>
  <c r="V267" i="5"/>
  <c r="U267" i="5"/>
  <c r="T267" i="5"/>
  <c r="S267" i="5"/>
  <c r="L267" i="5"/>
  <c r="K267" i="5"/>
  <c r="F267" i="5"/>
  <c r="E267" i="5"/>
  <c r="D267" i="5"/>
  <c r="C267" i="5"/>
  <c r="AP267" i="5" s="1"/>
  <c r="B267" i="5"/>
  <c r="A267" i="5"/>
  <c r="CJ266" i="5"/>
  <c r="CI266" i="5"/>
  <c r="CH266" i="5"/>
  <c r="CG266" i="5"/>
  <c r="CF266" i="5"/>
  <c r="CE266" i="5"/>
  <c r="CC266" i="5"/>
  <c r="CB266" i="5"/>
  <c r="CA266" i="5"/>
  <c r="BZ266" i="5"/>
  <c r="BY266" i="5"/>
  <c r="BX266" i="5"/>
  <c r="BW266" i="5"/>
  <c r="BU266" i="5"/>
  <c r="BT266" i="5"/>
  <c r="BS266" i="5"/>
  <c r="BR266" i="5"/>
  <c r="BQ266" i="5"/>
  <c r="BN266" i="5"/>
  <c r="BM266" i="5"/>
  <c r="BL266" i="5"/>
  <c r="BK266" i="5"/>
  <c r="BJ266" i="5"/>
  <c r="BI266" i="5"/>
  <c r="BG266" i="5"/>
  <c r="BD266" i="5"/>
  <c r="BC266" i="5"/>
  <c r="BB266" i="5"/>
  <c r="BA266" i="5"/>
  <c r="AZ266" i="5"/>
  <c r="AW266" i="5"/>
  <c r="AV266" i="5"/>
  <c r="AU266" i="5"/>
  <c r="AT266" i="5"/>
  <c r="AS266" i="5"/>
  <c r="V266" i="5"/>
  <c r="U266" i="5"/>
  <c r="T266" i="5"/>
  <c r="S266" i="5"/>
  <c r="L266" i="5"/>
  <c r="K266" i="5"/>
  <c r="F266" i="5"/>
  <c r="E266" i="5"/>
  <c r="D266" i="5"/>
  <c r="C266" i="5"/>
  <c r="AP266" i="5" s="1"/>
  <c r="B266" i="5"/>
  <c r="A266" i="5"/>
  <c r="CJ265" i="5"/>
  <c r="CI265" i="5"/>
  <c r="CH265" i="5"/>
  <c r="CG265" i="5"/>
  <c r="CF265" i="5"/>
  <c r="CE265" i="5"/>
  <c r="CC265" i="5"/>
  <c r="CB265" i="5"/>
  <c r="CA265" i="5"/>
  <c r="BZ265" i="5"/>
  <c r="BY265" i="5"/>
  <c r="BX265" i="5"/>
  <c r="BW265" i="5"/>
  <c r="BU265" i="5"/>
  <c r="BT265" i="5"/>
  <c r="BS265" i="5"/>
  <c r="BR265" i="5"/>
  <c r="BQ265" i="5"/>
  <c r="BN265" i="5"/>
  <c r="BM265" i="5"/>
  <c r="BL265" i="5"/>
  <c r="BK265" i="5"/>
  <c r="BJ265" i="5"/>
  <c r="BI265" i="5"/>
  <c r="BG265" i="5"/>
  <c r="BD265" i="5"/>
  <c r="BC265" i="5"/>
  <c r="BB265" i="5"/>
  <c r="BA265" i="5"/>
  <c r="AZ265" i="5"/>
  <c r="AW265" i="5"/>
  <c r="AV265" i="5"/>
  <c r="AU265" i="5"/>
  <c r="AT265" i="5"/>
  <c r="AS265" i="5"/>
  <c r="V265" i="5"/>
  <c r="U265" i="5"/>
  <c r="T265" i="5"/>
  <c r="S265" i="5"/>
  <c r="L265" i="5"/>
  <c r="K265" i="5"/>
  <c r="F265" i="5"/>
  <c r="E265" i="5"/>
  <c r="D265" i="5"/>
  <c r="C265" i="5"/>
  <c r="AP265" i="5" s="1"/>
  <c r="B265" i="5"/>
  <c r="A265" i="5"/>
  <c r="CJ264" i="5"/>
  <c r="CI264" i="5"/>
  <c r="CH264" i="5"/>
  <c r="CG264" i="5"/>
  <c r="CF264" i="5"/>
  <c r="CE264" i="5"/>
  <c r="CC264" i="5"/>
  <c r="CB264" i="5"/>
  <c r="CA264" i="5"/>
  <c r="BZ264" i="5"/>
  <c r="BY264" i="5"/>
  <c r="BX264" i="5"/>
  <c r="BW264" i="5"/>
  <c r="BU264" i="5"/>
  <c r="BT264" i="5"/>
  <c r="BS264" i="5"/>
  <c r="BR264" i="5"/>
  <c r="BQ264" i="5"/>
  <c r="BN264" i="5"/>
  <c r="BM264" i="5"/>
  <c r="BL264" i="5"/>
  <c r="BK264" i="5"/>
  <c r="BJ264" i="5"/>
  <c r="BI264" i="5"/>
  <c r="BG264" i="5"/>
  <c r="BD264" i="5"/>
  <c r="BC264" i="5"/>
  <c r="BB264" i="5"/>
  <c r="BA264" i="5"/>
  <c r="AZ264" i="5"/>
  <c r="AW264" i="5"/>
  <c r="AV264" i="5"/>
  <c r="AU264" i="5"/>
  <c r="AT264" i="5"/>
  <c r="AS264" i="5"/>
  <c r="V264" i="5"/>
  <c r="U264" i="5"/>
  <c r="T264" i="5"/>
  <c r="S264" i="5"/>
  <c r="L264" i="5"/>
  <c r="K264" i="5"/>
  <c r="F264" i="5"/>
  <c r="E264" i="5"/>
  <c r="D264" i="5"/>
  <c r="C264" i="5"/>
  <c r="AP264" i="5" s="1"/>
  <c r="B264" i="5"/>
  <c r="A264" i="5"/>
  <c r="CJ263" i="5"/>
  <c r="CI263" i="5"/>
  <c r="CH263" i="5"/>
  <c r="CG263" i="5"/>
  <c r="CF263" i="5"/>
  <c r="CE263" i="5"/>
  <c r="CC263" i="5"/>
  <c r="CB263" i="5"/>
  <c r="CA263" i="5"/>
  <c r="BZ263" i="5"/>
  <c r="BY263" i="5"/>
  <c r="BX263" i="5"/>
  <c r="BW263" i="5"/>
  <c r="BU263" i="5"/>
  <c r="BT263" i="5"/>
  <c r="BS263" i="5"/>
  <c r="BR263" i="5"/>
  <c r="BQ263" i="5"/>
  <c r="BP263" i="5"/>
  <c r="BN263" i="5"/>
  <c r="BM263" i="5"/>
  <c r="BL263" i="5"/>
  <c r="BK263" i="5"/>
  <c r="BJ263" i="5"/>
  <c r="BI263" i="5"/>
  <c r="BG263" i="5"/>
  <c r="BD263" i="5"/>
  <c r="BC263" i="5"/>
  <c r="BB263" i="5"/>
  <c r="BA263" i="5"/>
  <c r="AZ263" i="5"/>
  <c r="AW263" i="5"/>
  <c r="AV263" i="5"/>
  <c r="AU263" i="5"/>
  <c r="AT263" i="5"/>
  <c r="AS263" i="5"/>
  <c r="V263" i="5"/>
  <c r="U263" i="5"/>
  <c r="T263" i="5"/>
  <c r="S263" i="5"/>
  <c r="L263" i="5"/>
  <c r="K263" i="5"/>
  <c r="F263" i="5"/>
  <c r="E263" i="5"/>
  <c r="D263" i="5"/>
  <c r="C263" i="5"/>
  <c r="AP263" i="5" s="1"/>
  <c r="B263" i="5"/>
  <c r="A263" i="5"/>
  <c r="CJ262" i="5"/>
  <c r="CI262" i="5"/>
  <c r="CH262" i="5"/>
  <c r="CG262" i="5"/>
  <c r="CF262" i="5"/>
  <c r="CE262" i="5"/>
  <c r="CC262" i="5"/>
  <c r="CB262" i="5"/>
  <c r="CA262" i="5"/>
  <c r="BZ262" i="5"/>
  <c r="BY262" i="5"/>
  <c r="BX262" i="5"/>
  <c r="BU262" i="5"/>
  <c r="BT262" i="5"/>
  <c r="BS262" i="5"/>
  <c r="BR262" i="5"/>
  <c r="BQ262" i="5"/>
  <c r="BN262" i="5"/>
  <c r="BM262" i="5"/>
  <c r="BL262" i="5"/>
  <c r="BK262" i="5"/>
  <c r="BJ262" i="5"/>
  <c r="BI262" i="5"/>
  <c r="BG262" i="5"/>
  <c r="BD262" i="5"/>
  <c r="BC262" i="5"/>
  <c r="BB262" i="5"/>
  <c r="BA262" i="5"/>
  <c r="AZ262" i="5"/>
  <c r="AW262" i="5"/>
  <c r="AV262" i="5"/>
  <c r="AU262" i="5"/>
  <c r="AT262" i="5"/>
  <c r="AS262" i="5"/>
  <c r="V262" i="5"/>
  <c r="U262" i="5"/>
  <c r="T262" i="5"/>
  <c r="S262" i="5"/>
  <c r="L262" i="5"/>
  <c r="K262" i="5"/>
  <c r="F262" i="5"/>
  <c r="E262" i="5"/>
  <c r="D262" i="5"/>
  <c r="C262" i="5"/>
  <c r="AP262" i="5" s="1"/>
  <c r="B262" i="5"/>
  <c r="A262" i="5"/>
  <c r="CJ261" i="5"/>
  <c r="CI261" i="5"/>
  <c r="CH261" i="5"/>
  <c r="CG261" i="5"/>
  <c r="CF261" i="5"/>
  <c r="CE261" i="5"/>
  <c r="CC261" i="5"/>
  <c r="CB261" i="5"/>
  <c r="CA261" i="5"/>
  <c r="BZ261" i="5"/>
  <c r="BY261" i="5"/>
  <c r="BX261" i="5"/>
  <c r="BU261" i="5"/>
  <c r="BT261" i="5"/>
  <c r="BS261" i="5"/>
  <c r="BR261" i="5"/>
  <c r="BQ261" i="5"/>
  <c r="BN261" i="5"/>
  <c r="BM261" i="5"/>
  <c r="BL261" i="5"/>
  <c r="BK261" i="5"/>
  <c r="BJ261" i="5"/>
  <c r="BI261" i="5"/>
  <c r="BG261" i="5"/>
  <c r="BD261" i="5"/>
  <c r="BC261" i="5"/>
  <c r="BB261" i="5"/>
  <c r="BA261" i="5"/>
  <c r="AZ261" i="5"/>
  <c r="AW261" i="5"/>
  <c r="AV261" i="5"/>
  <c r="AU261" i="5"/>
  <c r="AT261" i="5"/>
  <c r="AS261" i="5"/>
  <c r="V261" i="5"/>
  <c r="U261" i="5"/>
  <c r="T261" i="5"/>
  <c r="S261" i="5"/>
  <c r="L261" i="5"/>
  <c r="K261" i="5"/>
  <c r="F261" i="5"/>
  <c r="E261" i="5"/>
  <c r="D261" i="5"/>
  <c r="C261" i="5"/>
  <c r="AP261" i="5" s="1"/>
  <c r="B261" i="5"/>
  <c r="A261" i="5"/>
  <c r="CQ260" i="5"/>
  <c r="CP260" i="5"/>
  <c r="CO260" i="5"/>
  <c r="CN260" i="5"/>
  <c r="CM260" i="5"/>
  <c r="CL260" i="5"/>
  <c r="CK260" i="5"/>
  <c r="CJ260" i="5"/>
  <c r="CI260" i="5"/>
  <c r="CH260" i="5"/>
  <c r="CG260" i="5"/>
  <c r="CF260" i="5"/>
  <c r="CE260" i="5"/>
  <c r="CD260" i="5"/>
  <c r="CC260" i="5"/>
  <c r="CB260" i="5"/>
  <c r="CA260" i="5"/>
  <c r="BZ260" i="5"/>
  <c r="BY260" i="5"/>
  <c r="BX260" i="5"/>
  <c r="BW260" i="5"/>
  <c r="BV260" i="5"/>
  <c r="BU260" i="5"/>
  <c r="BT260" i="5"/>
  <c r="BS260" i="5"/>
  <c r="BR260" i="5"/>
  <c r="BQ260" i="5"/>
  <c r="BP260" i="5"/>
  <c r="BO260" i="5"/>
  <c r="BN260" i="5"/>
  <c r="BM260" i="5"/>
  <c r="BL260" i="5"/>
  <c r="BK260" i="5"/>
  <c r="BJ260" i="5"/>
  <c r="BI260" i="5"/>
  <c r="BH260" i="5"/>
  <c r="BG260" i="5"/>
  <c r="BF260" i="5"/>
  <c r="BE260" i="5"/>
  <c r="BD260" i="5"/>
  <c r="BC260" i="5"/>
  <c r="BB260" i="5"/>
  <c r="BA260" i="5"/>
  <c r="AZ260" i="5"/>
  <c r="AY260" i="5"/>
  <c r="AX260" i="5"/>
  <c r="AW260" i="5"/>
  <c r="AV260" i="5"/>
  <c r="AU260" i="5"/>
  <c r="AT260" i="5"/>
  <c r="AS260" i="5"/>
  <c r="AR260" i="5"/>
  <c r="V260" i="5"/>
  <c r="U260" i="5"/>
  <c r="T260" i="5"/>
  <c r="S260" i="5"/>
  <c r="L260" i="5"/>
  <c r="K260" i="5"/>
  <c r="F260" i="5"/>
  <c r="E260" i="5"/>
  <c r="D260" i="5"/>
  <c r="C260" i="5"/>
  <c r="AP260" i="5" s="1"/>
  <c r="B260" i="5"/>
  <c r="A260" i="5"/>
  <c r="CQ259" i="5"/>
  <c r="CP259" i="5"/>
  <c r="CO259" i="5"/>
  <c r="CN259" i="5"/>
  <c r="CM259" i="5"/>
  <c r="CL259" i="5"/>
  <c r="CK259" i="5"/>
  <c r="CJ259" i="5"/>
  <c r="CI259" i="5"/>
  <c r="CH259" i="5"/>
  <c r="CG259" i="5"/>
  <c r="CF259" i="5"/>
  <c r="CE259" i="5"/>
  <c r="CD259" i="5"/>
  <c r="CC259" i="5"/>
  <c r="CB259" i="5"/>
  <c r="CA259" i="5"/>
  <c r="BZ259" i="5"/>
  <c r="BY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F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V259" i="5"/>
  <c r="U259" i="5"/>
  <c r="T259" i="5"/>
  <c r="S259" i="5"/>
  <c r="L259" i="5"/>
  <c r="K259" i="5"/>
  <c r="F259" i="5"/>
  <c r="E259" i="5"/>
  <c r="D259" i="5"/>
  <c r="C259" i="5"/>
  <c r="AP259" i="5" s="1"/>
  <c r="B259" i="5"/>
  <c r="A259" i="5"/>
  <c r="CQ258" i="5"/>
  <c r="CP258" i="5"/>
  <c r="CO258" i="5"/>
  <c r="CN258" i="5"/>
  <c r="CM258" i="5"/>
  <c r="CL258" i="5"/>
  <c r="CK258" i="5"/>
  <c r="CJ258" i="5"/>
  <c r="CI258" i="5"/>
  <c r="CH258" i="5"/>
  <c r="CG258" i="5"/>
  <c r="CF258" i="5"/>
  <c r="CE258" i="5"/>
  <c r="CD258" i="5"/>
  <c r="CC258" i="5"/>
  <c r="CB258" i="5"/>
  <c r="CA258" i="5"/>
  <c r="BZ258" i="5"/>
  <c r="BY258" i="5"/>
  <c r="BX258" i="5"/>
  <c r="BW258" i="5"/>
  <c r="BV258" i="5"/>
  <c r="BU258" i="5"/>
  <c r="BT258" i="5"/>
  <c r="BS258" i="5"/>
  <c r="BR258" i="5"/>
  <c r="BQ258" i="5"/>
  <c r="BP258" i="5"/>
  <c r="BO258" i="5"/>
  <c r="BN258" i="5"/>
  <c r="BM258" i="5"/>
  <c r="BL258" i="5"/>
  <c r="BK258" i="5"/>
  <c r="BJ258" i="5"/>
  <c r="BI258" i="5"/>
  <c r="BH258" i="5"/>
  <c r="BG258" i="5"/>
  <c r="BF258" i="5"/>
  <c r="BE258" i="5"/>
  <c r="BD258" i="5"/>
  <c r="BC258" i="5"/>
  <c r="BB258" i="5"/>
  <c r="BA258" i="5"/>
  <c r="AZ258" i="5"/>
  <c r="AY258" i="5"/>
  <c r="AX258" i="5"/>
  <c r="AW258" i="5"/>
  <c r="AV258" i="5"/>
  <c r="AU258" i="5"/>
  <c r="AT258" i="5"/>
  <c r="AS258" i="5"/>
  <c r="AR258" i="5"/>
  <c r="V258" i="5"/>
  <c r="U258" i="5"/>
  <c r="T258" i="5"/>
  <c r="S258" i="5"/>
  <c r="L258" i="5"/>
  <c r="K258" i="5"/>
  <c r="F258" i="5"/>
  <c r="E258" i="5"/>
  <c r="D258" i="5"/>
  <c r="C258" i="5"/>
  <c r="AP258" i="5" s="1"/>
  <c r="B258" i="5"/>
  <c r="A258" i="5"/>
  <c r="CJ257" i="5"/>
  <c r="CI257" i="5"/>
  <c r="CH257" i="5"/>
  <c r="CG257" i="5"/>
  <c r="CF257" i="5"/>
  <c r="CE257" i="5"/>
  <c r="CC257" i="5"/>
  <c r="CB257" i="5"/>
  <c r="CA257" i="5"/>
  <c r="BZ257" i="5"/>
  <c r="BY257" i="5"/>
  <c r="BX257" i="5"/>
  <c r="BW257" i="5"/>
  <c r="BU257" i="5"/>
  <c r="BT257" i="5"/>
  <c r="BS257" i="5"/>
  <c r="BR257" i="5"/>
  <c r="BQ257" i="5"/>
  <c r="BP257" i="5"/>
  <c r="BN257" i="5"/>
  <c r="BM257" i="5"/>
  <c r="BL257" i="5"/>
  <c r="BK257" i="5"/>
  <c r="BJ257" i="5"/>
  <c r="BI257" i="5"/>
  <c r="BG257" i="5"/>
  <c r="BD257" i="5"/>
  <c r="BC257" i="5"/>
  <c r="BB257" i="5"/>
  <c r="BA257" i="5"/>
  <c r="AZ257" i="5"/>
  <c r="AW257" i="5"/>
  <c r="AV257" i="5"/>
  <c r="AU257" i="5"/>
  <c r="AT257" i="5"/>
  <c r="AS257" i="5"/>
  <c r="V257" i="5"/>
  <c r="U257" i="5"/>
  <c r="T257" i="5"/>
  <c r="S257" i="5"/>
  <c r="L257" i="5"/>
  <c r="K257" i="5"/>
  <c r="F257" i="5"/>
  <c r="E257" i="5"/>
  <c r="D257" i="5"/>
  <c r="C257" i="5"/>
  <c r="AP257" i="5" s="1"/>
  <c r="B257" i="5"/>
  <c r="A257" i="5"/>
  <c r="CJ256" i="5"/>
  <c r="CI256" i="5"/>
  <c r="CH256" i="5"/>
  <c r="CG256" i="5"/>
  <c r="CF256" i="5"/>
  <c r="CE256" i="5"/>
  <c r="CC256" i="5"/>
  <c r="CB256" i="5"/>
  <c r="CA256" i="5"/>
  <c r="BZ256" i="5"/>
  <c r="BY256" i="5"/>
  <c r="BX256" i="5"/>
  <c r="BU256" i="5"/>
  <c r="BT256" i="5"/>
  <c r="BS256" i="5"/>
  <c r="BR256" i="5"/>
  <c r="BQ256" i="5"/>
  <c r="BN256" i="5"/>
  <c r="BM256" i="5"/>
  <c r="BL256" i="5"/>
  <c r="BK256" i="5"/>
  <c r="BJ256" i="5"/>
  <c r="BI256" i="5"/>
  <c r="BG256" i="5"/>
  <c r="BD256" i="5"/>
  <c r="BC256" i="5"/>
  <c r="BB256" i="5"/>
  <c r="BA256" i="5"/>
  <c r="AZ256" i="5"/>
  <c r="AW256" i="5"/>
  <c r="AV256" i="5"/>
  <c r="AU256" i="5"/>
  <c r="AT256" i="5"/>
  <c r="AS256" i="5"/>
  <c r="V256" i="5"/>
  <c r="U256" i="5"/>
  <c r="T256" i="5"/>
  <c r="S256" i="5"/>
  <c r="L256" i="5"/>
  <c r="K256" i="5"/>
  <c r="F256" i="5"/>
  <c r="E256" i="5"/>
  <c r="D256" i="5"/>
  <c r="C256" i="5"/>
  <c r="AP256" i="5" s="1"/>
  <c r="B256" i="5"/>
  <c r="A256" i="5"/>
  <c r="CQ255" i="5"/>
  <c r="CP255" i="5"/>
  <c r="CO255" i="5"/>
  <c r="CN255" i="5"/>
  <c r="CM255" i="5"/>
  <c r="CL255" i="5"/>
  <c r="CK255" i="5"/>
  <c r="CJ255" i="5"/>
  <c r="CI255" i="5"/>
  <c r="CH255" i="5"/>
  <c r="CG255" i="5"/>
  <c r="CF255" i="5"/>
  <c r="CE255" i="5"/>
  <c r="CD255" i="5"/>
  <c r="CC255" i="5"/>
  <c r="CB255" i="5"/>
  <c r="CA255" i="5"/>
  <c r="BZ255" i="5"/>
  <c r="BY255" i="5"/>
  <c r="BX255" i="5"/>
  <c r="BW255" i="5"/>
  <c r="BV255" i="5"/>
  <c r="BU255" i="5"/>
  <c r="BT255" i="5"/>
  <c r="BS255" i="5"/>
  <c r="BR255" i="5"/>
  <c r="BQ255" i="5"/>
  <c r="BP255" i="5"/>
  <c r="BO255" i="5"/>
  <c r="BN255" i="5"/>
  <c r="BM255" i="5"/>
  <c r="BL255" i="5"/>
  <c r="BK255" i="5"/>
  <c r="BJ255" i="5"/>
  <c r="BI255" i="5"/>
  <c r="BH255" i="5"/>
  <c r="BG255" i="5"/>
  <c r="BF255" i="5"/>
  <c r="BE255" i="5"/>
  <c r="BD255" i="5"/>
  <c r="BC255" i="5"/>
  <c r="BB255" i="5"/>
  <c r="BA255" i="5"/>
  <c r="AZ255" i="5"/>
  <c r="AY255" i="5"/>
  <c r="AX255" i="5"/>
  <c r="AW255" i="5"/>
  <c r="AV255" i="5"/>
  <c r="AU255" i="5"/>
  <c r="AT255" i="5"/>
  <c r="AS255" i="5"/>
  <c r="AR255" i="5"/>
  <c r="V255" i="5"/>
  <c r="U255" i="5"/>
  <c r="T255" i="5"/>
  <c r="S255" i="5"/>
  <c r="L255" i="5"/>
  <c r="K255" i="5"/>
  <c r="F255" i="5"/>
  <c r="E255" i="5"/>
  <c r="D255" i="5"/>
  <c r="C255" i="5"/>
  <c r="AP255" i="5" s="1"/>
  <c r="B255" i="5"/>
  <c r="A255" i="5"/>
  <c r="CJ254" i="5"/>
  <c r="CI254" i="5"/>
  <c r="CH254" i="5"/>
  <c r="CG254" i="5"/>
  <c r="CF254" i="5"/>
  <c r="CE254" i="5"/>
  <c r="CC254" i="5"/>
  <c r="CB254" i="5"/>
  <c r="CA254" i="5"/>
  <c r="BZ254" i="5"/>
  <c r="BY254" i="5"/>
  <c r="BX254" i="5"/>
  <c r="BW254" i="5"/>
  <c r="BU254" i="5"/>
  <c r="BT254" i="5"/>
  <c r="BS254" i="5"/>
  <c r="BR254" i="5"/>
  <c r="BQ254" i="5"/>
  <c r="BN254" i="5"/>
  <c r="BM254" i="5"/>
  <c r="BL254" i="5"/>
  <c r="BK254" i="5"/>
  <c r="BJ254" i="5"/>
  <c r="BI254" i="5"/>
  <c r="BG254" i="5"/>
  <c r="BD254" i="5"/>
  <c r="BC254" i="5"/>
  <c r="BB254" i="5"/>
  <c r="BA254" i="5"/>
  <c r="AZ254" i="5"/>
  <c r="AW254" i="5"/>
  <c r="AV254" i="5"/>
  <c r="AU254" i="5"/>
  <c r="AT254" i="5"/>
  <c r="AS254" i="5"/>
  <c r="V254" i="5"/>
  <c r="U254" i="5"/>
  <c r="T254" i="5"/>
  <c r="S254" i="5"/>
  <c r="L254" i="5"/>
  <c r="K254" i="5"/>
  <c r="F254" i="5"/>
  <c r="E254" i="5"/>
  <c r="D254" i="5"/>
  <c r="C254" i="5"/>
  <c r="AP254" i="5" s="1"/>
  <c r="B254" i="5"/>
  <c r="A254" i="5"/>
  <c r="CQ253" i="5"/>
  <c r="CP253" i="5"/>
  <c r="CO253" i="5"/>
  <c r="CN253" i="5"/>
  <c r="CM253" i="5"/>
  <c r="CL253" i="5"/>
  <c r="CK253" i="5"/>
  <c r="CJ253" i="5"/>
  <c r="CI253" i="5"/>
  <c r="CH253" i="5"/>
  <c r="CG253" i="5"/>
  <c r="CF253" i="5"/>
  <c r="CE253" i="5"/>
  <c r="CD253" i="5"/>
  <c r="CC253" i="5"/>
  <c r="CB253" i="5"/>
  <c r="CA253" i="5"/>
  <c r="BZ253" i="5"/>
  <c r="BY253" i="5"/>
  <c r="BX253" i="5"/>
  <c r="BW253" i="5"/>
  <c r="BV253" i="5"/>
  <c r="BU253" i="5"/>
  <c r="BT253" i="5"/>
  <c r="BS253" i="5"/>
  <c r="BR253" i="5"/>
  <c r="BQ253" i="5"/>
  <c r="BP253" i="5"/>
  <c r="BO253" i="5"/>
  <c r="BN253" i="5"/>
  <c r="BM253" i="5"/>
  <c r="BL253" i="5"/>
  <c r="BK253" i="5"/>
  <c r="BJ253" i="5"/>
  <c r="BI253" i="5"/>
  <c r="BH253" i="5"/>
  <c r="BG253" i="5"/>
  <c r="BF253" i="5"/>
  <c r="BE253" i="5"/>
  <c r="BD253" i="5"/>
  <c r="BC253" i="5"/>
  <c r="BB253" i="5"/>
  <c r="BA253" i="5"/>
  <c r="AZ253" i="5"/>
  <c r="AY253" i="5"/>
  <c r="AX253" i="5"/>
  <c r="AW253" i="5"/>
  <c r="AV253" i="5"/>
  <c r="AU253" i="5"/>
  <c r="AT253" i="5"/>
  <c r="AS253" i="5"/>
  <c r="AR253" i="5"/>
  <c r="V253" i="5"/>
  <c r="U253" i="5"/>
  <c r="T253" i="5"/>
  <c r="S253" i="5"/>
  <c r="L253" i="5"/>
  <c r="K253" i="5"/>
  <c r="F253" i="5"/>
  <c r="E253" i="5"/>
  <c r="D253" i="5"/>
  <c r="C253" i="5"/>
  <c r="AP253" i="5" s="1"/>
  <c r="B253" i="5"/>
  <c r="A253" i="5"/>
  <c r="CQ252" i="5"/>
  <c r="CP252" i="5"/>
  <c r="CO252" i="5"/>
  <c r="CN252" i="5"/>
  <c r="CM252" i="5"/>
  <c r="CL252" i="5"/>
  <c r="CK252" i="5"/>
  <c r="CJ252" i="5"/>
  <c r="CI252" i="5"/>
  <c r="CH252" i="5"/>
  <c r="CG252" i="5"/>
  <c r="CF252" i="5"/>
  <c r="CE252" i="5"/>
  <c r="CD252" i="5"/>
  <c r="CC252" i="5"/>
  <c r="CB252" i="5"/>
  <c r="CA252" i="5"/>
  <c r="BZ252" i="5"/>
  <c r="BY252" i="5"/>
  <c r="BX252" i="5"/>
  <c r="BW252" i="5"/>
  <c r="BV252" i="5"/>
  <c r="BU252" i="5"/>
  <c r="BT252" i="5"/>
  <c r="BS252" i="5"/>
  <c r="BR252" i="5"/>
  <c r="BQ252" i="5"/>
  <c r="BP252" i="5"/>
  <c r="BO252" i="5"/>
  <c r="BN252" i="5"/>
  <c r="BM252" i="5"/>
  <c r="BL252" i="5"/>
  <c r="BK252" i="5"/>
  <c r="BJ252" i="5"/>
  <c r="BI252" i="5"/>
  <c r="BH252" i="5"/>
  <c r="BG252" i="5"/>
  <c r="BF252" i="5"/>
  <c r="BE252" i="5"/>
  <c r="BD252" i="5"/>
  <c r="BC252" i="5"/>
  <c r="BB252" i="5"/>
  <c r="BA252" i="5"/>
  <c r="AZ252" i="5"/>
  <c r="AY252" i="5"/>
  <c r="AX252" i="5"/>
  <c r="AW252" i="5"/>
  <c r="AV252" i="5"/>
  <c r="AU252" i="5"/>
  <c r="AT252" i="5"/>
  <c r="AS252" i="5"/>
  <c r="AR252" i="5"/>
  <c r="V252" i="5"/>
  <c r="U252" i="5"/>
  <c r="T252" i="5"/>
  <c r="S252" i="5"/>
  <c r="L252" i="5"/>
  <c r="K252" i="5"/>
  <c r="F252" i="5"/>
  <c r="E252" i="5"/>
  <c r="D252" i="5"/>
  <c r="C252" i="5"/>
  <c r="AP252" i="5" s="1"/>
  <c r="B252" i="5"/>
  <c r="A252" i="5"/>
  <c r="CQ251" i="5"/>
  <c r="CP251" i="5"/>
  <c r="CO251" i="5"/>
  <c r="CN251" i="5"/>
  <c r="CM251" i="5"/>
  <c r="CL251" i="5"/>
  <c r="CK251" i="5"/>
  <c r="CJ251" i="5"/>
  <c r="CI251" i="5"/>
  <c r="CH251" i="5"/>
  <c r="CG251" i="5"/>
  <c r="CF251" i="5"/>
  <c r="CE251" i="5"/>
  <c r="CD251" i="5"/>
  <c r="CC251" i="5"/>
  <c r="CB251" i="5"/>
  <c r="CA251" i="5"/>
  <c r="BZ251" i="5"/>
  <c r="BY251" i="5"/>
  <c r="BX251" i="5"/>
  <c r="BW251" i="5"/>
  <c r="BV251" i="5"/>
  <c r="BU251" i="5"/>
  <c r="BT251" i="5"/>
  <c r="BS251" i="5"/>
  <c r="BR251" i="5"/>
  <c r="BQ251" i="5"/>
  <c r="BP251" i="5"/>
  <c r="BO251" i="5"/>
  <c r="BN251" i="5"/>
  <c r="BM251" i="5"/>
  <c r="BL251" i="5"/>
  <c r="BK251" i="5"/>
  <c r="BJ251" i="5"/>
  <c r="BI251" i="5"/>
  <c r="BH251" i="5"/>
  <c r="BG251" i="5"/>
  <c r="BF251" i="5"/>
  <c r="BE251" i="5"/>
  <c r="BD251" i="5"/>
  <c r="BC251" i="5"/>
  <c r="BB251" i="5"/>
  <c r="BA251" i="5"/>
  <c r="AZ251" i="5"/>
  <c r="AY251" i="5"/>
  <c r="AX251" i="5"/>
  <c r="AW251" i="5"/>
  <c r="AV251" i="5"/>
  <c r="AU251" i="5"/>
  <c r="AT251" i="5"/>
  <c r="AS251" i="5"/>
  <c r="AR251" i="5"/>
  <c r="V251" i="5"/>
  <c r="U251" i="5"/>
  <c r="T251" i="5"/>
  <c r="S251" i="5"/>
  <c r="L251" i="5"/>
  <c r="K251" i="5"/>
  <c r="F251" i="5"/>
  <c r="E251" i="5"/>
  <c r="D251" i="5"/>
  <c r="C251" i="5"/>
  <c r="AP251" i="5" s="1"/>
  <c r="B251" i="5"/>
  <c r="A251" i="5"/>
  <c r="CQ250" i="5"/>
  <c r="CP250" i="5"/>
  <c r="CO250" i="5"/>
  <c r="CN250" i="5"/>
  <c r="CM250" i="5"/>
  <c r="CL250" i="5"/>
  <c r="CK250" i="5"/>
  <c r="CJ250" i="5"/>
  <c r="CI250" i="5"/>
  <c r="CH250" i="5"/>
  <c r="CG250" i="5"/>
  <c r="CF250" i="5"/>
  <c r="CE250" i="5"/>
  <c r="CD250" i="5"/>
  <c r="CC250" i="5"/>
  <c r="CB250" i="5"/>
  <c r="CA250" i="5"/>
  <c r="BZ250" i="5"/>
  <c r="BY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F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V250" i="5"/>
  <c r="U250" i="5"/>
  <c r="T250" i="5"/>
  <c r="S250" i="5"/>
  <c r="L250" i="5"/>
  <c r="K250" i="5"/>
  <c r="F250" i="5"/>
  <c r="E250" i="5"/>
  <c r="D250" i="5"/>
  <c r="C250" i="5"/>
  <c r="AP250" i="5" s="1"/>
  <c r="B250" i="5"/>
  <c r="A250" i="5"/>
  <c r="CQ249" i="5"/>
  <c r="CP249" i="5"/>
  <c r="CO249" i="5"/>
  <c r="CN249" i="5"/>
  <c r="CM249" i="5"/>
  <c r="CL249" i="5"/>
  <c r="CK249" i="5"/>
  <c r="CJ249" i="5"/>
  <c r="CI249" i="5"/>
  <c r="CH249" i="5"/>
  <c r="CG249" i="5"/>
  <c r="CF249" i="5"/>
  <c r="CE249" i="5"/>
  <c r="CD249" i="5"/>
  <c r="CC249" i="5"/>
  <c r="CB249" i="5"/>
  <c r="CA249" i="5"/>
  <c r="BZ249" i="5"/>
  <c r="BY249" i="5"/>
  <c r="BX249" i="5"/>
  <c r="BW249" i="5"/>
  <c r="BV249" i="5"/>
  <c r="BU249" i="5"/>
  <c r="BT249" i="5"/>
  <c r="BS249" i="5"/>
  <c r="BR249" i="5"/>
  <c r="BQ249" i="5"/>
  <c r="BP249" i="5"/>
  <c r="BO249" i="5"/>
  <c r="BN249" i="5"/>
  <c r="BM249" i="5"/>
  <c r="BL249" i="5"/>
  <c r="BK249" i="5"/>
  <c r="BJ249" i="5"/>
  <c r="BI249" i="5"/>
  <c r="BH249" i="5"/>
  <c r="BG249" i="5"/>
  <c r="BF249" i="5"/>
  <c r="BE249" i="5"/>
  <c r="BD249" i="5"/>
  <c r="BC249" i="5"/>
  <c r="BB249" i="5"/>
  <c r="BA249" i="5"/>
  <c r="AZ249" i="5"/>
  <c r="AY249" i="5"/>
  <c r="AX249" i="5"/>
  <c r="AW249" i="5"/>
  <c r="AV249" i="5"/>
  <c r="AU249" i="5"/>
  <c r="AT249" i="5"/>
  <c r="AS249" i="5"/>
  <c r="AR249" i="5"/>
  <c r="V249" i="5"/>
  <c r="U249" i="5"/>
  <c r="T249" i="5"/>
  <c r="S249" i="5"/>
  <c r="L249" i="5"/>
  <c r="K249" i="5"/>
  <c r="F249" i="5"/>
  <c r="E249" i="5"/>
  <c r="D249" i="5"/>
  <c r="C249" i="5"/>
  <c r="AP249" i="5" s="1"/>
  <c r="B249" i="5"/>
  <c r="A249" i="5"/>
  <c r="CQ248" i="5"/>
  <c r="CP248" i="5"/>
  <c r="CO248" i="5"/>
  <c r="CN248" i="5"/>
  <c r="CM248" i="5"/>
  <c r="CL248" i="5"/>
  <c r="CK248" i="5"/>
  <c r="CJ248" i="5"/>
  <c r="CI248" i="5"/>
  <c r="CH248" i="5"/>
  <c r="CG248" i="5"/>
  <c r="CF248" i="5"/>
  <c r="CE248" i="5"/>
  <c r="CD248" i="5"/>
  <c r="CC248" i="5"/>
  <c r="CB248" i="5"/>
  <c r="CA248" i="5"/>
  <c r="BZ248" i="5"/>
  <c r="BY248" i="5"/>
  <c r="BX248" i="5"/>
  <c r="BW248" i="5"/>
  <c r="BV248" i="5"/>
  <c r="BU248" i="5"/>
  <c r="BT248" i="5"/>
  <c r="BS248" i="5"/>
  <c r="BR248" i="5"/>
  <c r="BQ248" i="5"/>
  <c r="BP248" i="5"/>
  <c r="BO248" i="5"/>
  <c r="BN248" i="5"/>
  <c r="BM248" i="5"/>
  <c r="BL248" i="5"/>
  <c r="BK248" i="5"/>
  <c r="BJ248" i="5"/>
  <c r="BI248" i="5"/>
  <c r="BH248" i="5"/>
  <c r="BG248" i="5"/>
  <c r="BF248" i="5"/>
  <c r="BE248" i="5"/>
  <c r="BD248" i="5"/>
  <c r="BC248" i="5"/>
  <c r="BB248" i="5"/>
  <c r="BA248" i="5"/>
  <c r="AZ248" i="5"/>
  <c r="AY248" i="5"/>
  <c r="AX248" i="5"/>
  <c r="AW248" i="5"/>
  <c r="AV248" i="5"/>
  <c r="AU248" i="5"/>
  <c r="AT248" i="5"/>
  <c r="AS248" i="5"/>
  <c r="AR248" i="5"/>
  <c r="V248" i="5"/>
  <c r="U248" i="5"/>
  <c r="T248" i="5"/>
  <c r="S248" i="5"/>
  <c r="L248" i="5"/>
  <c r="K248" i="5"/>
  <c r="F248" i="5"/>
  <c r="E248" i="5"/>
  <c r="D248" i="5"/>
  <c r="C248" i="5"/>
  <c r="AP248" i="5" s="1"/>
  <c r="B248" i="5"/>
  <c r="A248" i="5"/>
  <c r="CQ247" i="5"/>
  <c r="CP247" i="5"/>
  <c r="CO247" i="5"/>
  <c r="CN247" i="5"/>
  <c r="CM247" i="5"/>
  <c r="CL247" i="5"/>
  <c r="CK247" i="5"/>
  <c r="CJ247" i="5"/>
  <c r="CI247" i="5"/>
  <c r="CH247" i="5"/>
  <c r="CG247" i="5"/>
  <c r="CF247" i="5"/>
  <c r="CE247" i="5"/>
  <c r="CD247" i="5"/>
  <c r="CC247" i="5"/>
  <c r="CB247" i="5"/>
  <c r="CA247" i="5"/>
  <c r="BZ247" i="5"/>
  <c r="BY247" i="5"/>
  <c r="BX247" i="5"/>
  <c r="BW247" i="5"/>
  <c r="BV247" i="5"/>
  <c r="BU247" i="5"/>
  <c r="BT247" i="5"/>
  <c r="BS247" i="5"/>
  <c r="BR247" i="5"/>
  <c r="BQ247" i="5"/>
  <c r="BP247" i="5"/>
  <c r="BO247" i="5"/>
  <c r="BN247" i="5"/>
  <c r="BM247" i="5"/>
  <c r="BL247" i="5"/>
  <c r="BK247" i="5"/>
  <c r="BJ247" i="5"/>
  <c r="BI247" i="5"/>
  <c r="BH247" i="5"/>
  <c r="BG247" i="5"/>
  <c r="BF247" i="5"/>
  <c r="BE247" i="5"/>
  <c r="BD247" i="5"/>
  <c r="BC247" i="5"/>
  <c r="BB247" i="5"/>
  <c r="BA247" i="5"/>
  <c r="AZ247" i="5"/>
  <c r="AY247" i="5"/>
  <c r="AX247" i="5"/>
  <c r="AW247" i="5"/>
  <c r="AV247" i="5"/>
  <c r="AU247" i="5"/>
  <c r="AT247" i="5"/>
  <c r="AS247" i="5"/>
  <c r="AR247" i="5"/>
  <c r="V247" i="5"/>
  <c r="U247" i="5"/>
  <c r="T247" i="5"/>
  <c r="S247" i="5"/>
  <c r="L247" i="5"/>
  <c r="K247" i="5"/>
  <c r="F247" i="5"/>
  <c r="E247" i="5"/>
  <c r="D247" i="5"/>
  <c r="C247" i="5"/>
  <c r="AP247" i="5" s="1"/>
  <c r="B247" i="5"/>
  <c r="A247" i="5"/>
  <c r="CQ246" i="5"/>
  <c r="CP246" i="5"/>
  <c r="CO246" i="5"/>
  <c r="CN246" i="5"/>
  <c r="CM246" i="5"/>
  <c r="CL246" i="5"/>
  <c r="CK246" i="5"/>
  <c r="CJ246" i="5"/>
  <c r="CI246" i="5"/>
  <c r="CH246" i="5"/>
  <c r="CG246" i="5"/>
  <c r="CF246" i="5"/>
  <c r="CE246" i="5"/>
  <c r="CD246" i="5"/>
  <c r="CC246" i="5"/>
  <c r="CB246" i="5"/>
  <c r="CA246" i="5"/>
  <c r="BZ246" i="5"/>
  <c r="BY246" i="5"/>
  <c r="BX246" i="5"/>
  <c r="BW246" i="5"/>
  <c r="BV246" i="5"/>
  <c r="BU246" i="5"/>
  <c r="BT246" i="5"/>
  <c r="BS246" i="5"/>
  <c r="BR246" i="5"/>
  <c r="BQ246" i="5"/>
  <c r="BP246" i="5"/>
  <c r="BO246" i="5"/>
  <c r="BN246" i="5"/>
  <c r="BM246" i="5"/>
  <c r="BL246" i="5"/>
  <c r="BK246" i="5"/>
  <c r="BJ246" i="5"/>
  <c r="BI246" i="5"/>
  <c r="BH246" i="5"/>
  <c r="BG246" i="5"/>
  <c r="BF246" i="5"/>
  <c r="BE246" i="5"/>
  <c r="BD246" i="5"/>
  <c r="BC246" i="5"/>
  <c r="BB246" i="5"/>
  <c r="BA246" i="5"/>
  <c r="AZ246" i="5"/>
  <c r="AY246" i="5"/>
  <c r="AX246" i="5"/>
  <c r="AW246" i="5"/>
  <c r="AV246" i="5"/>
  <c r="AU246" i="5"/>
  <c r="AT246" i="5"/>
  <c r="AS246" i="5"/>
  <c r="AR246" i="5"/>
  <c r="V246" i="5"/>
  <c r="U246" i="5"/>
  <c r="T246" i="5"/>
  <c r="S246" i="5"/>
  <c r="L246" i="5"/>
  <c r="K246" i="5"/>
  <c r="F246" i="5"/>
  <c r="E246" i="5"/>
  <c r="D246" i="5"/>
  <c r="C246" i="5"/>
  <c r="AP246" i="5" s="1"/>
  <c r="B246" i="5"/>
  <c r="A246" i="5"/>
  <c r="CQ245" i="5"/>
  <c r="CP245" i="5"/>
  <c r="CO245" i="5"/>
  <c r="CN245" i="5"/>
  <c r="CM245" i="5"/>
  <c r="CL245" i="5"/>
  <c r="CK245" i="5"/>
  <c r="CJ245" i="5"/>
  <c r="CI245" i="5"/>
  <c r="CH245" i="5"/>
  <c r="CG245" i="5"/>
  <c r="CF245" i="5"/>
  <c r="CE245" i="5"/>
  <c r="CD245" i="5"/>
  <c r="CC245" i="5"/>
  <c r="CB245" i="5"/>
  <c r="CA245" i="5"/>
  <c r="BZ245" i="5"/>
  <c r="BY245" i="5"/>
  <c r="BX245" i="5"/>
  <c r="BW245" i="5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F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V245" i="5"/>
  <c r="U245" i="5"/>
  <c r="T245" i="5"/>
  <c r="S245" i="5"/>
  <c r="L245" i="5"/>
  <c r="K245" i="5"/>
  <c r="F245" i="5"/>
  <c r="E245" i="5"/>
  <c r="D245" i="5"/>
  <c r="C245" i="5"/>
  <c r="AP245" i="5" s="1"/>
  <c r="B245" i="5"/>
  <c r="A245" i="5"/>
  <c r="CQ244" i="5"/>
  <c r="CP244" i="5"/>
  <c r="CO244" i="5"/>
  <c r="CN244" i="5"/>
  <c r="CM244" i="5"/>
  <c r="CL244" i="5"/>
  <c r="CK244" i="5"/>
  <c r="CJ244" i="5"/>
  <c r="CI244" i="5"/>
  <c r="CH244" i="5"/>
  <c r="CG244" i="5"/>
  <c r="CF244" i="5"/>
  <c r="CE244" i="5"/>
  <c r="CD244" i="5"/>
  <c r="CC244" i="5"/>
  <c r="CB244" i="5"/>
  <c r="CA244" i="5"/>
  <c r="BZ244" i="5"/>
  <c r="BY244" i="5"/>
  <c r="BX244" i="5"/>
  <c r="BW244" i="5"/>
  <c r="BV244" i="5"/>
  <c r="BU244" i="5"/>
  <c r="BT244" i="5"/>
  <c r="BS244" i="5"/>
  <c r="BR244" i="5"/>
  <c r="BQ244" i="5"/>
  <c r="BP244" i="5"/>
  <c r="BO244" i="5"/>
  <c r="BN244" i="5"/>
  <c r="BM244" i="5"/>
  <c r="BL244" i="5"/>
  <c r="BK244" i="5"/>
  <c r="BJ244" i="5"/>
  <c r="BI244" i="5"/>
  <c r="BH244" i="5"/>
  <c r="BG244" i="5"/>
  <c r="BF244" i="5"/>
  <c r="BE244" i="5"/>
  <c r="BD244" i="5"/>
  <c r="BC244" i="5"/>
  <c r="BB244" i="5"/>
  <c r="BA244" i="5"/>
  <c r="AZ244" i="5"/>
  <c r="AY244" i="5"/>
  <c r="AX244" i="5"/>
  <c r="AW244" i="5"/>
  <c r="AV244" i="5"/>
  <c r="AU244" i="5"/>
  <c r="AT244" i="5"/>
  <c r="AS244" i="5"/>
  <c r="AR244" i="5"/>
  <c r="V244" i="5"/>
  <c r="U244" i="5"/>
  <c r="T244" i="5"/>
  <c r="S244" i="5"/>
  <c r="L244" i="5"/>
  <c r="K244" i="5"/>
  <c r="F244" i="5"/>
  <c r="E244" i="5"/>
  <c r="D244" i="5"/>
  <c r="C244" i="5"/>
  <c r="AP244" i="5" s="1"/>
  <c r="B244" i="5"/>
  <c r="A244" i="5"/>
  <c r="CQ243" i="5"/>
  <c r="CP243" i="5"/>
  <c r="CO243" i="5"/>
  <c r="CN243" i="5"/>
  <c r="CM243" i="5"/>
  <c r="CL243" i="5"/>
  <c r="CK243" i="5"/>
  <c r="CJ243" i="5"/>
  <c r="CI243" i="5"/>
  <c r="CH243" i="5"/>
  <c r="CG243" i="5"/>
  <c r="CF243" i="5"/>
  <c r="CE243" i="5"/>
  <c r="CD243" i="5"/>
  <c r="CC243" i="5"/>
  <c r="CB243" i="5"/>
  <c r="CA243" i="5"/>
  <c r="BZ243" i="5"/>
  <c r="BY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F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V243" i="5"/>
  <c r="U243" i="5"/>
  <c r="T243" i="5"/>
  <c r="S243" i="5"/>
  <c r="L243" i="5"/>
  <c r="K243" i="5"/>
  <c r="F243" i="5"/>
  <c r="E243" i="5"/>
  <c r="D243" i="5"/>
  <c r="C243" i="5"/>
  <c r="AP243" i="5" s="1"/>
  <c r="B243" i="5"/>
  <c r="A243" i="5"/>
  <c r="CJ242" i="5"/>
  <c r="CI242" i="5"/>
  <c r="CH242" i="5"/>
  <c r="CG242" i="5"/>
  <c r="CF242" i="5"/>
  <c r="CE242" i="5"/>
  <c r="CC242" i="5"/>
  <c r="CB242" i="5"/>
  <c r="CA242" i="5"/>
  <c r="BZ242" i="5"/>
  <c r="BY242" i="5"/>
  <c r="BX242" i="5"/>
  <c r="BU242" i="5"/>
  <c r="BT242" i="5"/>
  <c r="BS242" i="5"/>
  <c r="BR242" i="5"/>
  <c r="BQ242" i="5"/>
  <c r="BN242" i="5"/>
  <c r="BM242" i="5"/>
  <c r="BL242" i="5"/>
  <c r="BK242" i="5"/>
  <c r="BJ242" i="5"/>
  <c r="BI242" i="5"/>
  <c r="BG242" i="5"/>
  <c r="BD242" i="5"/>
  <c r="BC242" i="5"/>
  <c r="BB242" i="5"/>
  <c r="BA242" i="5"/>
  <c r="AZ242" i="5"/>
  <c r="AW242" i="5"/>
  <c r="AV242" i="5"/>
  <c r="AU242" i="5"/>
  <c r="AT242" i="5"/>
  <c r="AS242" i="5"/>
  <c r="V242" i="5"/>
  <c r="U242" i="5"/>
  <c r="T242" i="5"/>
  <c r="S242" i="5"/>
  <c r="L242" i="5"/>
  <c r="K242" i="5"/>
  <c r="F242" i="5"/>
  <c r="E242" i="5"/>
  <c r="D242" i="5"/>
  <c r="C242" i="5"/>
  <c r="AP242" i="5" s="1"/>
  <c r="B242" i="5"/>
  <c r="A242" i="5"/>
  <c r="CQ241" i="5"/>
  <c r="CP241" i="5"/>
  <c r="CO241" i="5"/>
  <c r="CN241" i="5"/>
  <c r="CM241" i="5"/>
  <c r="CL241" i="5"/>
  <c r="CK241" i="5"/>
  <c r="CJ241" i="5"/>
  <c r="CI241" i="5"/>
  <c r="CH241" i="5"/>
  <c r="CG241" i="5"/>
  <c r="CF241" i="5"/>
  <c r="CE241" i="5"/>
  <c r="CD241" i="5"/>
  <c r="CC241" i="5"/>
  <c r="CB241" i="5"/>
  <c r="CA241" i="5"/>
  <c r="BZ241" i="5"/>
  <c r="BY241" i="5"/>
  <c r="BX241" i="5"/>
  <c r="BW241" i="5"/>
  <c r="BV241" i="5"/>
  <c r="BU241" i="5"/>
  <c r="BT241" i="5"/>
  <c r="BS241" i="5"/>
  <c r="BR241" i="5"/>
  <c r="BQ241" i="5"/>
  <c r="BP241" i="5"/>
  <c r="BO241" i="5"/>
  <c r="BN241" i="5"/>
  <c r="BM241" i="5"/>
  <c r="BL241" i="5"/>
  <c r="BK241" i="5"/>
  <c r="BJ241" i="5"/>
  <c r="BI241" i="5"/>
  <c r="BH241" i="5"/>
  <c r="BG241" i="5"/>
  <c r="BF241" i="5"/>
  <c r="BE241" i="5"/>
  <c r="BD241" i="5"/>
  <c r="BC241" i="5"/>
  <c r="BB241" i="5"/>
  <c r="BA241" i="5"/>
  <c r="AZ241" i="5"/>
  <c r="AY241" i="5"/>
  <c r="AX241" i="5"/>
  <c r="AW241" i="5"/>
  <c r="AV241" i="5"/>
  <c r="AU241" i="5"/>
  <c r="AT241" i="5"/>
  <c r="AS241" i="5"/>
  <c r="AR241" i="5"/>
  <c r="V241" i="5"/>
  <c r="U241" i="5"/>
  <c r="T241" i="5"/>
  <c r="S241" i="5"/>
  <c r="L241" i="5"/>
  <c r="K241" i="5"/>
  <c r="F241" i="5"/>
  <c r="E241" i="5"/>
  <c r="D241" i="5"/>
  <c r="C241" i="5"/>
  <c r="AP241" i="5" s="1"/>
  <c r="B241" i="5"/>
  <c r="A241" i="5"/>
  <c r="CQ240" i="5"/>
  <c r="CP240" i="5"/>
  <c r="CO240" i="5"/>
  <c r="CN240" i="5"/>
  <c r="CM240" i="5"/>
  <c r="CL240" i="5"/>
  <c r="CK240" i="5"/>
  <c r="CJ240" i="5"/>
  <c r="CI240" i="5"/>
  <c r="CH240" i="5"/>
  <c r="CG240" i="5"/>
  <c r="CF240" i="5"/>
  <c r="CE240" i="5"/>
  <c r="CD240" i="5"/>
  <c r="CC240" i="5"/>
  <c r="CB240" i="5"/>
  <c r="CA240" i="5"/>
  <c r="BZ240" i="5"/>
  <c r="BY240" i="5"/>
  <c r="BX240" i="5"/>
  <c r="BW240" i="5"/>
  <c r="BV240" i="5"/>
  <c r="BU240" i="5"/>
  <c r="BT240" i="5"/>
  <c r="BS240" i="5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V240" i="5"/>
  <c r="U240" i="5"/>
  <c r="T240" i="5"/>
  <c r="S240" i="5"/>
  <c r="L240" i="5"/>
  <c r="K240" i="5"/>
  <c r="F240" i="5"/>
  <c r="E240" i="5"/>
  <c r="D240" i="5"/>
  <c r="C240" i="5"/>
  <c r="AP240" i="5" s="1"/>
  <c r="B240" i="5"/>
  <c r="A240" i="5"/>
  <c r="CJ239" i="5"/>
  <c r="CJ793" i="5" s="1"/>
  <c r="CI239" i="5"/>
  <c r="CH239" i="5"/>
  <c r="CH793" i="5" s="1"/>
  <c r="CG239" i="5"/>
  <c r="CF239" i="5"/>
  <c r="CE239" i="5"/>
  <c r="CC239" i="5"/>
  <c r="CB239" i="5"/>
  <c r="CA239" i="5"/>
  <c r="BZ239" i="5"/>
  <c r="BY239" i="5"/>
  <c r="BX239" i="5"/>
  <c r="BW239" i="5"/>
  <c r="BV239" i="5"/>
  <c r="BU239" i="5"/>
  <c r="BT239" i="5"/>
  <c r="BS239" i="5"/>
  <c r="BR239" i="5"/>
  <c r="BQ239" i="5"/>
  <c r="BN239" i="5"/>
  <c r="BM239" i="5"/>
  <c r="BL239" i="5"/>
  <c r="BK239" i="5"/>
  <c r="BK793" i="5" s="1"/>
  <c r="BJ239" i="5"/>
  <c r="BI239" i="5"/>
  <c r="BG239" i="5"/>
  <c r="BD239" i="5"/>
  <c r="BC239" i="5"/>
  <c r="BB239" i="5"/>
  <c r="BA239" i="5"/>
  <c r="AZ239" i="5"/>
  <c r="AW239" i="5"/>
  <c r="AV239" i="5"/>
  <c r="AU239" i="5"/>
  <c r="AT239" i="5"/>
  <c r="AS239" i="5"/>
  <c r="V239" i="5"/>
  <c r="U239" i="5"/>
  <c r="T239" i="5"/>
  <c r="S239" i="5"/>
  <c r="L239" i="5"/>
  <c r="K239" i="5"/>
  <c r="F239" i="5"/>
  <c r="E239" i="5"/>
  <c r="D239" i="5"/>
  <c r="C239" i="5"/>
  <c r="AP239" i="5" s="1"/>
  <c r="B239" i="5"/>
  <c r="A239" i="5"/>
  <c r="CQ238" i="5"/>
  <c r="CP238" i="5"/>
  <c r="CO238" i="5"/>
  <c r="CN238" i="5"/>
  <c r="CM238" i="5"/>
  <c r="CL238" i="5"/>
  <c r="CK238" i="5"/>
  <c r="CJ238" i="5"/>
  <c r="CI238" i="5"/>
  <c r="CH238" i="5"/>
  <c r="CG238" i="5"/>
  <c r="CF238" i="5"/>
  <c r="CE238" i="5"/>
  <c r="CD238" i="5"/>
  <c r="CC238" i="5"/>
  <c r="CB238" i="5"/>
  <c r="CA238" i="5"/>
  <c r="BZ238" i="5"/>
  <c r="BY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V238" i="5"/>
  <c r="U238" i="5"/>
  <c r="T238" i="5"/>
  <c r="S238" i="5"/>
  <c r="L238" i="5"/>
  <c r="K238" i="5"/>
  <c r="F238" i="5"/>
  <c r="E238" i="5"/>
  <c r="D238" i="5"/>
  <c r="C238" i="5"/>
  <c r="AP238" i="5" s="1"/>
  <c r="B238" i="5"/>
  <c r="A238" i="5"/>
  <c r="CQ237" i="5"/>
  <c r="CP237" i="5"/>
  <c r="CO237" i="5"/>
  <c r="CN237" i="5"/>
  <c r="CM237" i="5"/>
  <c r="CL237" i="5"/>
  <c r="CK237" i="5"/>
  <c r="CJ237" i="5"/>
  <c r="CI237" i="5"/>
  <c r="CH237" i="5"/>
  <c r="CG237" i="5"/>
  <c r="CF237" i="5"/>
  <c r="CE237" i="5"/>
  <c r="CD237" i="5"/>
  <c r="CC237" i="5"/>
  <c r="CB237" i="5"/>
  <c r="CA237" i="5"/>
  <c r="BZ237" i="5"/>
  <c r="BY237" i="5"/>
  <c r="BX237" i="5"/>
  <c r="BW237" i="5"/>
  <c r="BV237" i="5"/>
  <c r="BU237" i="5"/>
  <c r="BT237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V237" i="5"/>
  <c r="U237" i="5"/>
  <c r="T237" i="5"/>
  <c r="S237" i="5"/>
  <c r="L237" i="5"/>
  <c r="K237" i="5"/>
  <c r="F237" i="5"/>
  <c r="E237" i="5"/>
  <c r="D237" i="5"/>
  <c r="C237" i="5"/>
  <c r="AP237" i="5" s="1"/>
  <c r="B237" i="5"/>
  <c r="A237" i="5"/>
  <c r="CQ236" i="5"/>
  <c r="CP236" i="5"/>
  <c r="CO236" i="5"/>
  <c r="CN236" i="5"/>
  <c r="CM236" i="5"/>
  <c r="CL236" i="5"/>
  <c r="CK236" i="5"/>
  <c r="CJ236" i="5"/>
  <c r="CI236" i="5"/>
  <c r="CH236" i="5"/>
  <c r="CG236" i="5"/>
  <c r="CF236" i="5"/>
  <c r="CE236" i="5"/>
  <c r="CD236" i="5"/>
  <c r="CC236" i="5"/>
  <c r="CB236" i="5"/>
  <c r="CA236" i="5"/>
  <c r="BZ236" i="5"/>
  <c r="BY236" i="5"/>
  <c r="BX236" i="5"/>
  <c r="BW236" i="5"/>
  <c r="BV236" i="5"/>
  <c r="BU236" i="5"/>
  <c r="BT236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V236" i="5"/>
  <c r="U236" i="5"/>
  <c r="T236" i="5"/>
  <c r="S236" i="5"/>
  <c r="L236" i="5"/>
  <c r="K236" i="5"/>
  <c r="F236" i="5"/>
  <c r="E236" i="5"/>
  <c r="D236" i="5"/>
  <c r="C236" i="5"/>
  <c r="AP236" i="5" s="1"/>
  <c r="B236" i="5"/>
  <c r="A236" i="5"/>
  <c r="CQ235" i="5"/>
  <c r="CP235" i="5"/>
  <c r="CO235" i="5"/>
  <c r="CN235" i="5"/>
  <c r="CM235" i="5"/>
  <c r="CL235" i="5"/>
  <c r="CK235" i="5"/>
  <c r="CJ235" i="5"/>
  <c r="CI235" i="5"/>
  <c r="CH235" i="5"/>
  <c r="CG235" i="5"/>
  <c r="CF235" i="5"/>
  <c r="CE235" i="5"/>
  <c r="CD235" i="5"/>
  <c r="CC235" i="5"/>
  <c r="CB235" i="5"/>
  <c r="CA235" i="5"/>
  <c r="BZ235" i="5"/>
  <c r="BY235" i="5"/>
  <c r="BX235" i="5"/>
  <c r="BW235" i="5"/>
  <c r="BV235" i="5"/>
  <c r="BU235" i="5"/>
  <c r="BT235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V235" i="5"/>
  <c r="U235" i="5"/>
  <c r="T235" i="5"/>
  <c r="S235" i="5"/>
  <c r="L235" i="5"/>
  <c r="K235" i="5"/>
  <c r="F235" i="5"/>
  <c r="E235" i="5"/>
  <c r="D235" i="5"/>
  <c r="C235" i="5"/>
  <c r="AP235" i="5" s="1"/>
  <c r="B235" i="5"/>
  <c r="A235" i="5"/>
  <c r="CQ234" i="5"/>
  <c r="CP234" i="5"/>
  <c r="CO234" i="5"/>
  <c r="CN234" i="5"/>
  <c r="CM234" i="5"/>
  <c r="CL234" i="5"/>
  <c r="CK234" i="5"/>
  <c r="CJ234" i="5"/>
  <c r="CI234" i="5"/>
  <c r="CH234" i="5"/>
  <c r="CG234" i="5"/>
  <c r="CF234" i="5"/>
  <c r="CE234" i="5"/>
  <c r="CD234" i="5"/>
  <c r="CC234" i="5"/>
  <c r="CB234" i="5"/>
  <c r="CA234" i="5"/>
  <c r="BZ234" i="5"/>
  <c r="BY234" i="5"/>
  <c r="BX234" i="5"/>
  <c r="BW234" i="5"/>
  <c r="BV234" i="5"/>
  <c r="BU234" i="5"/>
  <c r="BT234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V234" i="5"/>
  <c r="U234" i="5"/>
  <c r="T234" i="5"/>
  <c r="S234" i="5"/>
  <c r="L234" i="5"/>
  <c r="K234" i="5"/>
  <c r="F234" i="5"/>
  <c r="E234" i="5"/>
  <c r="D234" i="5"/>
  <c r="C234" i="5"/>
  <c r="AP234" i="5" s="1"/>
  <c r="B234" i="5"/>
  <c r="A234" i="5"/>
  <c r="CQ233" i="5"/>
  <c r="CP233" i="5"/>
  <c r="CO233" i="5"/>
  <c r="CN233" i="5"/>
  <c r="CM233" i="5"/>
  <c r="CL233" i="5"/>
  <c r="CK233" i="5"/>
  <c r="CJ233" i="5"/>
  <c r="CI233" i="5"/>
  <c r="CH233" i="5"/>
  <c r="CG233" i="5"/>
  <c r="CF233" i="5"/>
  <c r="CE233" i="5"/>
  <c r="CD233" i="5"/>
  <c r="CC233" i="5"/>
  <c r="CB233" i="5"/>
  <c r="CA233" i="5"/>
  <c r="BZ233" i="5"/>
  <c r="BY233" i="5"/>
  <c r="BX233" i="5"/>
  <c r="BW233" i="5"/>
  <c r="BV233" i="5"/>
  <c r="BU233" i="5"/>
  <c r="BT233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V233" i="5"/>
  <c r="U233" i="5"/>
  <c r="T233" i="5"/>
  <c r="S233" i="5"/>
  <c r="L233" i="5"/>
  <c r="K233" i="5"/>
  <c r="F233" i="5"/>
  <c r="E233" i="5"/>
  <c r="D233" i="5"/>
  <c r="C233" i="5"/>
  <c r="AP233" i="5" s="1"/>
  <c r="B233" i="5"/>
  <c r="A233" i="5"/>
  <c r="CQ232" i="5"/>
  <c r="CP232" i="5"/>
  <c r="CO232" i="5"/>
  <c r="CN232" i="5"/>
  <c r="CM232" i="5"/>
  <c r="CL232" i="5"/>
  <c r="CK232" i="5"/>
  <c r="CJ232" i="5"/>
  <c r="CI232" i="5"/>
  <c r="CH232" i="5"/>
  <c r="CG232" i="5"/>
  <c r="CF232" i="5"/>
  <c r="CE232" i="5"/>
  <c r="CD232" i="5"/>
  <c r="CC232" i="5"/>
  <c r="CB232" i="5"/>
  <c r="CA232" i="5"/>
  <c r="BZ232" i="5"/>
  <c r="BY232" i="5"/>
  <c r="BX232" i="5"/>
  <c r="BW232" i="5"/>
  <c r="BV232" i="5"/>
  <c r="BU232" i="5"/>
  <c r="BT232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V232" i="5"/>
  <c r="U232" i="5"/>
  <c r="T232" i="5"/>
  <c r="S232" i="5"/>
  <c r="L232" i="5"/>
  <c r="K232" i="5"/>
  <c r="F232" i="5"/>
  <c r="E232" i="5"/>
  <c r="D232" i="5"/>
  <c r="C232" i="5"/>
  <c r="AP232" i="5" s="1"/>
  <c r="B232" i="5"/>
  <c r="A232" i="5"/>
  <c r="CQ231" i="5"/>
  <c r="CP231" i="5"/>
  <c r="CO231" i="5"/>
  <c r="CN231" i="5"/>
  <c r="CM231" i="5"/>
  <c r="CL231" i="5"/>
  <c r="CK231" i="5"/>
  <c r="CJ231" i="5"/>
  <c r="CI231" i="5"/>
  <c r="CH231" i="5"/>
  <c r="CG231" i="5"/>
  <c r="CF231" i="5"/>
  <c r="CE231" i="5"/>
  <c r="CD231" i="5"/>
  <c r="CC231" i="5"/>
  <c r="CB231" i="5"/>
  <c r="CA231" i="5"/>
  <c r="BZ231" i="5"/>
  <c r="BY231" i="5"/>
  <c r="BX231" i="5"/>
  <c r="BW231" i="5"/>
  <c r="BV231" i="5"/>
  <c r="BU231" i="5"/>
  <c r="BT231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V231" i="5"/>
  <c r="U231" i="5"/>
  <c r="T231" i="5"/>
  <c r="S231" i="5"/>
  <c r="L231" i="5"/>
  <c r="K231" i="5"/>
  <c r="F231" i="5"/>
  <c r="E231" i="5"/>
  <c r="D231" i="5"/>
  <c r="C231" i="5"/>
  <c r="AP231" i="5" s="1"/>
  <c r="B231" i="5"/>
  <c r="A231" i="5"/>
  <c r="CQ230" i="5"/>
  <c r="CP230" i="5"/>
  <c r="CO230" i="5"/>
  <c r="CN230" i="5"/>
  <c r="CM230" i="5"/>
  <c r="CL230" i="5"/>
  <c r="CK230" i="5"/>
  <c r="CJ230" i="5"/>
  <c r="CI230" i="5"/>
  <c r="CH230" i="5"/>
  <c r="CG230" i="5"/>
  <c r="CF230" i="5"/>
  <c r="CE230" i="5"/>
  <c r="CD230" i="5"/>
  <c r="CC230" i="5"/>
  <c r="CB230" i="5"/>
  <c r="CA230" i="5"/>
  <c r="BZ230" i="5"/>
  <c r="BY230" i="5"/>
  <c r="BX230" i="5"/>
  <c r="BW230" i="5"/>
  <c r="BV230" i="5"/>
  <c r="BU230" i="5"/>
  <c r="BT230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V230" i="5"/>
  <c r="U230" i="5"/>
  <c r="T230" i="5"/>
  <c r="S230" i="5"/>
  <c r="L230" i="5"/>
  <c r="K230" i="5"/>
  <c r="F230" i="5"/>
  <c r="E230" i="5"/>
  <c r="D230" i="5"/>
  <c r="C230" i="5"/>
  <c r="AP230" i="5" s="1"/>
  <c r="B230" i="5"/>
  <c r="A230" i="5"/>
  <c r="CQ229" i="5"/>
  <c r="CP229" i="5"/>
  <c r="CO229" i="5"/>
  <c r="CN229" i="5"/>
  <c r="CM229" i="5"/>
  <c r="CL229" i="5"/>
  <c r="CK229" i="5"/>
  <c r="CJ229" i="5"/>
  <c r="CI229" i="5"/>
  <c r="CH229" i="5"/>
  <c r="CG229" i="5"/>
  <c r="CF229" i="5"/>
  <c r="CE229" i="5"/>
  <c r="CD229" i="5"/>
  <c r="CC229" i="5"/>
  <c r="CB229" i="5"/>
  <c r="CA229" i="5"/>
  <c r="BZ229" i="5"/>
  <c r="BY229" i="5"/>
  <c r="BX229" i="5"/>
  <c r="BW229" i="5"/>
  <c r="BV229" i="5"/>
  <c r="BU229" i="5"/>
  <c r="BT229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V229" i="5"/>
  <c r="U229" i="5"/>
  <c r="T229" i="5"/>
  <c r="S229" i="5"/>
  <c r="L229" i="5"/>
  <c r="K229" i="5"/>
  <c r="F229" i="5"/>
  <c r="E229" i="5"/>
  <c r="D229" i="5"/>
  <c r="C229" i="5"/>
  <c r="AP229" i="5" s="1"/>
  <c r="B229" i="5"/>
  <c r="A229" i="5"/>
  <c r="CQ228" i="5"/>
  <c r="CP228" i="5"/>
  <c r="CO228" i="5"/>
  <c r="CN228" i="5"/>
  <c r="CM228" i="5"/>
  <c r="CL228" i="5"/>
  <c r="CK228" i="5"/>
  <c r="CJ228" i="5"/>
  <c r="CI228" i="5"/>
  <c r="CH228" i="5"/>
  <c r="CG228" i="5"/>
  <c r="CF228" i="5"/>
  <c r="CE228" i="5"/>
  <c r="CD228" i="5"/>
  <c r="CC228" i="5"/>
  <c r="CB228" i="5"/>
  <c r="CA228" i="5"/>
  <c r="BZ228" i="5"/>
  <c r="BY228" i="5"/>
  <c r="BX228" i="5"/>
  <c r="BW228" i="5"/>
  <c r="BV228" i="5"/>
  <c r="BU228" i="5"/>
  <c r="BT228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V228" i="5"/>
  <c r="U228" i="5"/>
  <c r="T228" i="5"/>
  <c r="S228" i="5"/>
  <c r="L228" i="5"/>
  <c r="K228" i="5"/>
  <c r="F228" i="5"/>
  <c r="E228" i="5"/>
  <c r="D228" i="5"/>
  <c r="C228" i="5"/>
  <c r="AP228" i="5" s="1"/>
  <c r="B228" i="5"/>
  <c r="A228" i="5"/>
  <c r="CQ227" i="5"/>
  <c r="CP227" i="5"/>
  <c r="CO227" i="5"/>
  <c r="CN227" i="5"/>
  <c r="CM227" i="5"/>
  <c r="CL227" i="5"/>
  <c r="CK227" i="5"/>
  <c r="CJ227" i="5"/>
  <c r="CI227" i="5"/>
  <c r="CH227" i="5"/>
  <c r="CG227" i="5"/>
  <c r="CF227" i="5"/>
  <c r="CE227" i="5"/>
  <c r="CD227" i="5"/>
  <c r="CC227" i="5"/>
  <c r="CB227" i="5"/>
  <c r="CA227" i="5"/>
  <c r="BZ227" i="5"/>
  <c r="BY227" i="5"/>
  <c r="BX227" i="5"/>
  <c r="BW227" i="5"/>
  <c r="BV227" i="5"/>
  <c r="BU227" i="5"/>
  <c r="BT227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V227" i="5"/>
  <c r="U227" i="5"/>
  <c r="T227" i="5"/>
  <c r="S227" i="5"/>
  <c r="L227" i="5"/>
  <c r="K227" i="5"/>
  <c r="F227" i="5"/>
  <c r="E227" i="5"/>
  <c r="D227" i="5"/>
  <c r="C227" i="5"/>
  <c r="AP227" i="5" s="1"/>
  <c r="B227" i="5"/>
  <c r="A227" i="5"/>
  <c r="CQ226" i="5"/>
  <c r="CP226" i="5"/>
  <c r="CO226" i="5"/>
  <c r="CN226" i="5"/>
  <c r="CM226" i="5"/>
  <c r="CL226" i="5"/>
  <c r="CK226" i="5"/>
  <c r="CJ226" i="5"/>
  <c r="CI226" i="5"/>
  <c r="CH226" i="5"/>
  <c r="CG226" i="5"/>
  <c r="CF226" i="5"/>
  <c r="CE226" i="5"/>
  <c r="CD226" i="5"/>
  <c r="CC226" i="5"/>
  <c r="CB226" i="5"/>
  <c r="CA226" i="5"/>
  <c r="BZ226" i="5"/>
  <c r="BY226" i="5"/>
  <c r="BX226" i="5"/>
  <c r="BW226" i="5"/>
  <c r="BV226" i="5"/>
  <c r="BU226" i="5"/>
  <c r="BT226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V226" i="5"/>
  <c r="U226" i="5"/>
  <c r="T226" i="5"/>
  <c r="S226" i="5"/>
  <c r="L226" i="5"/>
  <c r="K226" i="5"/>
  <c r="F226" i="5"/>
  <c r="E226" i="5"/>
  <c r="D226" i="5"/>
  <c r="C226" i="5"/>
  <c r="AP226" i="5" s="1"/>
  <c r="B226" i="5"/>
  <c r="A226" i="5"/>
  <c r="CQ225" i="5"/>
  <c r="CP225" i="5"/>
  <c r="CO225" i="5"/>
  <c r="CN225" i="5"/>
  <c r="CM225" i="5"/>
  <c r="CL225" i="5"/>
  <c r="CK225" i="5"/>
  <c r="CJ225" i="5"/>
  <c r="CI225" i="5"/>
  <c r="CH225" i="5"/>
  <c r="CG225" i="5"/>
  <c r="CF225" i="5"/>
  <c r="CE225" i="5"/>
  <c r="CD225" i="5"/>
  <c r="CC225" i="5"/>
  <c r="CB225" i="5"/>
  <c r="CA225" i="5"/>
  <c r="BZ225" i="5"/>
  <c r="BY225" i="5"/>
  <c r="BX225" i="5"/>
  <c r="BW225" i="5"/>
  <c r="BV225" i="5"/>
  <c r="BU225" i="5"/>
  <c r="BT225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V225" i="5"/>
  <c r="U225" i="5"/>
  <c r="T225" i="5"/>
  <c r="S225" i="5"/>
  <c r="L225" i="5"/>
  <c r="K225" i="5"/>
  <c r="F225" i="5"/>
  <c r="E225" i="5"/>
  <c r="D225" i="5"/>
  <c r="C225" i="5"/>
  <c r="AP225" i="5" s="1"/>
  <c r="B225" i="5"/>
  <c r="A225" i="5"/>
  <c r="CQ224" i="5"/>
  <c r="CP224" i="5"/>
  <c r="CO224" i="5"/>
  <c r="CN224" i="5"/>
  <c r="CM224" i="5"/>
  <c r="CL224" i="5"/>
  <c r="CK224" i="5"/>
  <c r="CJ224" i="5"/>
  <c r="CI224" i="5"/>
  <c r="CH224" i="5"/>
  <c r="CG224" i="5"/>
  <c r="CF224" i="5"/>
  <c r="CE224" i="5"/>
  <c r="CD224" i="5"/>
  <c r="CC224" i="5"/>
  <c r="CB224" i="5"/>
  <c r="CA224" i="5"/>
  <c r="BZ224" i="5"/>
  <c r="BY224" i="5"/>
  <c r="BX224" i="5"/>
  <c r="BW224" i="5"/>
  <c r="BV224" i="5"/>
  <c r="BU224" i="5"/>
  <c r="BT224" i="5"/>
  <c r="BS224" i="5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V224" i="5"/>
  <c r="U224" i="5"/>
  <c r="T224" i="5"/>
  <c r="S224" i="5"/>
  <c r="L224" i="5"/>
  <c r="K224" i="5"/>
  <c r="F224" i="5"/>
  <c r="E224" i="5"/>
  <c r="D224" i="5"/>
  <c r="C224" i="5"/>
  <c r="AP224" i="5" s="1"/>
  <c r="B224" i="5"/>
  <c r="A224" i="5"/>
  <c r="CQ223" i="5"/>
  <c r="CP223" i="5"/>
  <c r="CO223" i="5"/>
  <c r="CN223" i="5"/>
  <c r="CM223" i="5"/>
  <c r="CL223" i="5"/>
  <c r="CK223" i="5"/>
  <c r="CJ223" i="5"/>
  <c r="CI223" i="5"/>
  <c r="CH223" i="5"/>
  <c r="CG223" i="5"/>
  <c r="CF223" i="5"/>
  <c r="CE223" i="5"/>
  <c r="CD223" i="5"/>
  <c r="CC223" i="5"/>
  <c r="CB223" i="5"/>
  <c r="CA223" i="5"/>
  <c r="BZ223" i="5"/>
  <c r="BY223" i="5"/>
  <c r="BX223" i="5"/>
  <c r="BW223" i="5"/>
  <c r="BV223" i="5"/>
  <c r="BU223" i="5"/>
  <c r="BT223" i="5"/>
  <c r="BS223" i="5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V223" i="5"/>
  <c r="U223" i="5"/>
  <c r="T223" i="5"/>
  <c r="S223" i="5"/>
  <c r="L223" i="5"/>
  <c r="K223" i="5"/>
  <c r="F223" i="5"/>
  <c r="E223" i="5"/>
  <c r="D223" i="5"/>
  <c r="C223" i="5"/>
  <c r="AP223" i="5" s="1"/>
  <c r="B223" i="5"/>
  <c r="A223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V222" i="5"/>
  <c r="U222" i="5"/>
  <c r="T222" i="5"/>
  <c r="S222" i="5"/>
  <c r="L222" i="5"/>
  <c r="K222" i="5"/>
  <c r="F222" i="5"/>
  <c r="E222" i="5"/>
  <c r="D222" i="5"/>
  <c r="C222" i="5"/>
  <c r="AP222" i="5" s="1"/>
  <c r="B222" i="5"/>
  <c r="A222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V221" i="5"/>
  <c r="U221" i="5"/>
  <c r="T221" i="5"/>
  <c r="S221" i="5"/>
  <c r="L221" i="5"/>
  <c r="K221" i="5"/>
  <c r="F221" i="5"/>
  <c r="E221" i="5"/>
  <c r="D221" i="5"/>
  <c r="C221" i="5"/>
  <c r="AP221" i="5" s="1"/>
  <c r="B221" i="5"/>
  <c r="A221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V220" i="5"/>
  <c r="U220" i="5"/>
  <c r="T220" i="5"/>
  <c r="S220" i="5"/>
  <c r="L220" i="5"/>
  <c r="K220" i="5"/>
  <c r="F220" i="5"/>
  <c r="E220" i="5"/>
  <c r="D220" i="5"/>
  <c r="C220" i="5"/>
  <c r="AP220" i="5" s="1"/>
  <c r="B220" i="5"/>
  <c r="A220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V219" i="5"/>
  <c r="U219" i="5"/>
  <c r="T219" i="5"/>
  <c r="S219" i="5"/>
  <c r="L219" i="5"/>
  <c r="K219" i="5"/>
  <c r="F219" i="5"/>
  <c r="E219" i="5"/>
  <c r="D219" i="5"/>
  <c r="C219" i="5"/>
  <c r="AP219" i="5" s="1"/>
  <c r="B219" i="5"/>
  <c r="A219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V218" i="5"/>
  <c r="U218" i="5"/>
  <c r="T218" i="5"/>
  <c r="S218" i="5"/>
  <c r="L218" i="5"/>
  <c r="K218" i="5"/>
  <c r="F218" i="5"/>
  <c r="E218" i="5"/>
  <c r="D218" i="5"/>
  <c r="C218" i="5"/>
  <c r="AP218" i="5" s="1"/>
  <c r="B218" i="5"/>
  <c r="A218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V217" i="5"/>
  <c r="U217" i="5"/>
  <c r="T217" i="5"/>
  <c r="S217" i="5"/>
  <c r="L217" i="5"/>
  <c r="K217" i="5"/>
  <c r="F217" i="5"/>
  <c r="E217" i="5"/>
  <c r="D217" i="5"/>
  <c r="C217" i="5"/>
  <c r="AP217" i="5" s="1"/>
  <c r="B217" i="5"/>
  <c r="A217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V216" i="5"/>
  <c r="U216" i="5"/>
  <c r="T216" i="5"/>
  <c r="S216" i="5"/>
  <c r="L216" i="5"/>
  <c r="K216" i="5"/>
  <c r="F216" i="5"/>
  <c r="E216" i="5"/>
  <c r="D216" i="5"/>
  <c r="C216" i="5"/>
  <c r="AP216" i="5" s="1"/>
  <c r="B216" i="5"/>
  <c r="A216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V215" i="5"/>
  <c r="U215" i="5"/>
  <c r="T215" i="5"/>
  <c r="S215" i="5"/>
  <c r="L215" i="5"/>
  <c r="K215" i="5"/>
  <c r="F215" i="5"/>
  <c r="E215" i="5"/>
  <c r="D215" i="5"/>
  <c r="C215" i="5"/>
  <c r="AP215" i="5" s="1"/>
  <c r="B215" i="5"/>
  <c r="A215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V214" i="5"/>
  <c r="U214" i="5"/>
  <c r="T214" i="5"/>
  <c r="S214" i="5"/>
  <c r="L214" i="5"/>
  <c r="K214" i="5"/>
  <c r="F214" i="5"/>
  <c r="E214" i="5"/>
  <c r="D214" i="5"/>
  <c r="C214" i="5"/>
  <c r="AP214" i="5" s="1"/>
  <c r="B214" i="5"/>
  <c r="A214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V213" i="5"/>
  <c r="U213" i="5"/>
  <c r="T213" i="5"/>
  <c r="S213" i="5"/>
  <c r="L213" i="5"/>
  <c r="K213" i="5"/>
  <c r="F213" i="5"/>
  <c r="E213" i="5"/>
  <c r="D213" i="5"/>
  <c r="C213" i="5"/>
  <c r="AP213" i="5" s="1"/>
  <c r="B213" i="5"/>
  <c r="A213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V212" i="5"/>
  <c r="U212" i="5"/>
  <c r="T212" i="5"/>
  <c r="S212" i="5"/>
  <c r="L212" i="5"/>
  <c r="K212" i="5"/>
  <c r="F212" i="5"/>
  <c r="E212" i="5"/>
  <c r="D212" i="5"/>
  <c r="C212" i="5"/>
  <c r="AP212" i="5" s="1"/>
  <c r="B212" i="5"/>
  <c r="A212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V211" i="5"/>
  <c r="U211" i="5"/>
  <c r="T211" i="5"/>
  <c r="S211" i="5"/>
  <c r="L211" i="5"/>
  <c r="K211" i="5"/>
  <c r="F211" i="5"/>
  <c r="E211" i="5"/>
  <c r="D211" i="5"/>
  <c r="C211" i="5"/>
  <c r="AP211" i="5" s="1"/>
  <c r="B211" i="5"/>
  <c r="A211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V210" i="5"/>
  <c r="U210" i="5"/>
  <c r="T210" i="5"/>
  <c r="S210" i="5"/>
  <c r="L210" i="5"/>
  <c r="K210" i="5"/>
  <c r="F210" i="5"/>
  <c r="E210" i="5"/>
  <c r="D210" i="5"/>
  <c r="C210" i="5"/>
  <c r="AP210" i="5" s="1"/>
  <c r="B210" i="5"/>
  <c r="A210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V209" i="5"/>
  <c r="U209" i="5"/>
  <c r="T209" i="5"/>
  <c r="S209" i="5"/>
  <c r="L209" i="5"/>
  <c r="K209" i="5"/>
  <c r="F209" i="5"/>
  <c r="E209" i="5"/>
  <c r="D209" i="5"/>
  <c r="C209" i="5"/>
  <c r="AP209" i="5" s="1"/>
  <c r="B209" i="5"/>
  <c r="A209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V208" i="5"/>
  <c r="U208" i="5"/>
  <c r="T208" i="5"/>
  <c r="S208" i="5"/>
  <c r="L208" i="5"/>
  <c r="K208" i="5"/>
  <c r="F208" i="5"/>
  <c r="E208" i="5"/>
  <c r="D208" i="5"/>
  <c r="C208" i="5"/>
  <c r="AP208" i="5" s="1"/>
  <c r="B208" i="5"/>
  <c r="A208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V207" i="5"/>
  <c r="U207" i="5"/>
  <c r="T207" i="5"/>
  <c r="S207" i="5"/>
  <c r="L207" i="5"/>
  <c r="K207" i="5"/>
  <c r="F207" i="5"/>
  <c r="E207" i="5"/>
  <c r="D207" i="5"/>
  <c r="C207" i="5"/>
  <c r="AP207" i="5" s="1"/>
  <c r="B207" i="5"/>
  <c r="A207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V206" i="5"/>
  <c r="U206" i="5"/>
  <c r="T206" i="5"/>
  <c r="S206" i="5"/>
  <c r="L206" i="5"/>
  <c r="K206" i="5"/>
  <c r="F206" i="5"/>
  <c r="E206" i="5"/>
  <c r="D206" i="5"/>
  <c r="C206" i="5"/>
  <c r="AP206" i="5" s="1"/>
  <c r="B206" i="5"/>
  <c r="A206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V205" i="5"/>
  <c r="U205" i="5"/>
  <c r="T205" i="5"/>
  <c r="S205" i="5"/>
  <c r="L205" i="5"/>
  <c r="K205" i="5"/>
  <c r="F205" i="5"/>
  <c r="E205" i="5"/>
  <c r="D205" i="5"/>
  <c r="C205" i="5"/>
  <c r="AP205" i="5" s="1"/>
  <c r="B205" i="5"/>
  <c r="A205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V204" i="5"/>
  <c r="U204" i="5"/>
  <c r="T204" i="5"/>
  <c r="S204" i="5"/>
  <c r="L204" i="5"/>
  <c r="K204" i="5"/>
  <c r="F204" i="5"/>
  <c r="E204" i="5"/>
  <c r="D204" i="5"/>
  <c r="C204" i="5"/>
  <c r="AP204" i="5" s="1"/>
  <c r="B204" i="5"/>
  <c r="A204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V203" i="5"/>
  <c r="U203" i="5"/>
  <c r="T203" i="5"/>
  <c r="S203" i="5"/>
  <c r="L203" i="5"/>
  <c r="K203" i="5"/>
  <c r="F203" i="5"/>
  <c r="E203" i="5"/>
  <c r="D203" i="5"/>
  <c r="C203" i="5"/>
  <c r="AP203" i="5" s="1"/>
  <c r="B203" i="5"/>
  <c r="A203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V202" i="5"/>
  <c r="U202" i="5"/>
  <c r="T202" i="5"/>
  <c r="S202" i="5"/>
  <c r="L202" i="5"/>
  <c r="K202" i="5"/>
  <c r="F202" i="5"/>
  <c r="E202" i="5"/>
  <c r="D202" i="5"/>
  <c r="C202" i="5"/>
  <c r="AP202" i="5" s="1"/>
  <c r="B202" i="5"/>
  <c r="A202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V201" i="5"/>
  <c r="U201" i="5"/>
  <c r="T201" i="5"/>
  <c r="S201" i="5"/>
  <c r="L201" i="5"/>
  <c r="K201" i="5"/>
  <c r="F201" i="5"/>
  <c r="E201" i="5"/>
  <c r="D201" i="5"/>
  <c r="C201" i="5"/>
  <c r="AP201" i="5" s="1"/>
  <c r="B201" i="5"/>
  <c r="A201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V200" i="5"/>
  <c r="U200" i="5"/>
  <c r="T200" i="5"/>
  <c r="S200" i="5"/>
  <c r="L200" i="5"/>
  <c r="K200" i="5"/>
  <c r="F200" i="5"/>
  <c r="E200" i="5"/>
  <c r="D200" i="5"/>
  <c r="C200" i="5"/>
  <c r="AP200" i="5" s="1"/>
  <c r="B200" i="5"/>
  <c r="A200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V199" i="5"/>
  <c r="U199" i="5"/>
  <c r="T199" i="5"/>
  <c r="S199" i="5"/>
  <c r="L199" i="5"/>
  <c r="K199" i="5"/>
  <c r="F199" i="5"/>
  <c r="E199" i="5"/>
  <c r="D199" i="5"/>
  <c r="C199" i="5"/>
  <c r="AP199" i="5" s="1"/>
  <c r="B199" i="5"/>
  <c r="A199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V198" i="5"/>
  <c r="U198" i="5"/>
  <c r="T198" i="5"/>
  <c r="S198" i="5"/>
  <c r="L198" i="5"/>
  <c r="K198" i="5"/>
  <c r="F198" i="5"/>
  <c r="E198" i="5"/>
  <c r="D198" i="5"/>
  <c r="C198" i="5"/>
  <c r="AP198" i="5" s="1"/>
  <c r="B198" i="5"/>
  <c r="A198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V197" i="5"/>
  <c r="U197" i="5"/>
  <c r="T197" i="5"/>
  <c r="S197" i="5"/>
  <c r="L197" i="5"/>
  <c r="K197" i="5"/>
  <c r="F197" i="5"/>
  <c r="E197" i="5"/>
  <c r="D197" i="5"/>
  <c r="C197" i="5"/>
  <c r="AP197" i="5" s="1"/>
  <c r="B197" i="5"/>
  <c r="A197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V196" i="5"/>
  <c r="U196" i="5"/>
  <c r="T196" i="5"/>
  <c r="S196" i="5"/>
  <c r="L196" i="5"/>
  <c r="K196" i="5"/>
  <c r="F196" i="5"/>
  <c r="E196" i="5"/>
  <c r="D196" i="5"/>
  <c r="C196" i="5"/>
  <c r="AP196" i="5" s="1"/>
  <c r="B196" i="5"/>
  <c r="A196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V195" i="5"/>
  <c r="U195" i="5"/>
  <c r="T195" i="5"/>
  <c r="S195" i="5"/>
  <c r="L195" i="5"/>
  <c r="K195" i="5"/>
  <c r="F195" i="5"/>
  <c r="E195" i="5"/>
  <c r="D195" i="5"/>
  <c r="C195" i="5"/>
  <c r="AP195" i="5" s="1"/>
  <c r="B195" i="5"/>
  <c r="A195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V194" i="5"/>
  <c r="U194" i="5"/>
  <c r="T194" i="5"/>
  <c r="S194" i="5"/>
  <c r="L194" i="5"/>
  <c r="K194" i="5"/>
  <c r="F194" i="5"/>
  <c r="E194" i="5"/>
  <c r="D194" i="5"/>
  <c r="C194" i="5"/>
  <c r="AP194" i="5" s="1"/>
  <c r="B194" i="5"/>
  <c r="A194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V193" i="5"/>
  <c r="U193" i="5"/>
  <c r="T193" i="5"/>
  <c r="S193" i="5"/>
  <c r="L193" i="5"/>
  <c r="K193" i="5"/>
  <c r="F193" i="5"/>
  <c r="E193" i="5"/>
  <c r="D193" i="5"/>
  <c r="C193" i="5"/>
  <c r="AP193" i="5" s="1"/>
  <c r="B193" i="5"/>
  <c r="A193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V192" i="5"/>
  <c r="U192" i="5"/>
  <c r="T192" i="5"/>
  <c r="S192" i="5"/>
  <c r="L192" i="5"/>
  <c r="K192" i="5"/>
  <c r="F192" i="5"/>
  <c r="E192" i="5"/>
  <c r="D192" i="5"/>
  <c r="C192" i="5"/>
  <c r="AP192" i="5" s="1"/>
  <c r="B192" i="5"/>
  <c r="A192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V191" i="5"/>
  <c r="U191" i="5"/>
  <c r="T191" i="5"/>
  <c r="S191" i="5"/>
  <c r="L191" i="5"/>
  <c r="K191" i="5"/>
  <c r="F191" i="5"/>
  <c r="E191" i="5"/>
  <c r="D191" i="5"/>
  <c r="C191" i="5"/>
  <c r="AP191" i="5" s="1"/>
  <c r="B191" i="5"/>
  <c r="A191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V190" i="5"/>
  <c r="U190" i="5"/>
  <c r="T190" i="5"/>
  <c r="S190" i="5"/>
  <c r="L190" i="5"/>
  <c r="K190" i="5"/>
  <c r="F190" i="5"/>
  <c r="E190" i="5"/>
  <c r="D190" i="5"/>
  <c r="C190" i="5"/>
  <c r="AP190" i="5" s="1"/>
  <c r="B190" i="5"/>
  <c r="A190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V189" i="5"/>
  <c r="U189" i="5"/>
  <c r="T189" i="5"/>
  <c r="S189" i="5"/>
  <c r="L189" i="5"/>
  <c r="K189" i="5"/>
  <c r="F189" i="5"/>
  <c r="E189" i="5"/>
  <c r="D189" i="5"/>
  <c r="C189" i="5"/>
  <c r="AP189" i="5" s="1"/>
  <c r="B189" i="5"/>
  <c r="A189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V188" i="5"/>
  <c r="U188" i="5"/>
  <c r="T188" i="5"/>
  <c r="S188" i="5"/>
  <c r="L188" i="5"/>
  <c r="K188" i="5"/>
  <c r="F188" i="5"/>
  <c r="E188" i="5"/>
  <c r="D188" i="5"/>
  <c r="C188" i="5"/>
  <c r="AP188" i="5" s="1"/>
  <c r="B188" i="5"/>
  <c r="A188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V187" i="5"/>
  <c r="U187" i="5"/>
  <c r="T187" i="5"/>
  <c r="S187" i="5"/>
  <c r="L187" i="5"/>
  <c r="K187" i="5"/>
  <c r="F187" i="5"/>
  <c r="E187" i="5"/>
  <c r="D187" i="5"/>
  <c r="C187" i="5"/>
  <c r="AP187" i="5" s="1"/>
  <c r="B187" i="5"/>
  <c r="A187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V186" i="5"/>
  <c r="U186" i="5"/>
  <c r="T186" i="5"/>
  <c r="S186" i="5"/>
  <c r="L186" i="5"/>
  <c r="K186" i="5"/>
  <c r="F186" i="5"/>
  <c r="E186" i="5"/>
  <c r="D186" i="5"/>
  <c r="C186" i="5"/>
  <c r="AP186" i="5" s="1"/>
  <c r="B186" i="5"/>
  <c r="A186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V185" i="5"/>
  <c r="U185" i="5"/>
  <c r="T185" i="5"/>
  <c r="S185" i="5"/>
  <c r="L185" i="5"/>
  <c r="K185" i="5"/>
  <c r="F185" i="5"/>
  <c r="E185" i="5"/>
  <c r="D185" i="5"/>
  <c r="C185" i="5"/>
  <c r="AP185" i="5" s="1"/>
  <c r="B185" i="5"/>
  <c r="A185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V184" i="5"/>
  <c r="U184" i="5"/>
  <c r="T184" i="5"/>
  <c r="S184" i="5"/>
  <c r="L184" i="5"/>
  <c r="K184" i="5"/>
  <c r="F184" i="5"/>
  <c r="E184" i="5"/>
  <c r="D184" i="5"/>
  <c r="C184" i="5"/>
  <c r="AP184" i="5" s="1"/>
  <c r="B184" i="5"/>
  <c r="A184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V183" i="5"/>
  <c r="U183" i="5"/>
  <c r="T183" i="5"/>
  <c r="S183" i="5"/>
  <c r="L183" i="5"/>
  <c r="K183" i="5"/>
  <c r="F183" i="5"/>
  <c r="E183" i="5"/>
  <c r="D183" i="5"/>
  <c r="C183" i="5"/>
  <c r="AP183" i="5" s="1"/>
  <c r="B183" i="5"/>
  <c r="A183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V182" i="5"/>
  <c r="U182" i="5"/>
  <c r="T182" i="5"/>
  <c r="S182" i="5"/>
  <c r="L182" i="5"/>
  <c r="K182" i="5"/>
  <c r="F182" i="5"/>
  <c r="E182" i="5"/>
  <c r="D182" i="5"/>
  <c r="C182" i="5"/>
  <c r="AP182" i="5" s="1"/>
  <c r="B182" i="5"/>
  <c r="A182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V181" i="5"/>
  <c r="U181" i="5"/>
  <c r="T181" i="5"/>
  <c r="S181" i="5"/>
  <c r="L181" i="5"/>
  <c r="K181" i="5"/>
  <c r="F181" i="5"/>
  <c r="E181" i="5"/>
  <c r="D181" i="5"/>
  <c r="C181" i="5"/>
  <c r="AP181" i="5" s="1"/>
  <c r="B181" i="5"/>
  <c r="A181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V180" i="5"/>
  <c r="U180" i="5"/>
  <c r="T180" i="5"/>
  <c r="S180" i="5"/>
  <c r="L180" i="5"/>
  <c r="K180" i="5"/>
  <c r="F180" i="5"/>
  <c r="E180" i="5"/>
  <c r="D180" i="5"/>
  <c r="C180" i="5"/>
  <c r="AP180" i="5" s="1"/>
  <c r="B180" i="5"/>
  <c r="A180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V179" i="5"/>
  <c r="U179" i="5"/>
  <c r="T179" i="5"/>
  <c r="S179" i="5"/>
  <c r="L179" i="5"/>
  <c r="K179" i="5"/>
  <c r="F179" i="5"/>
  <c r="E179" i="5"/>
  <c r="D179" i="5"/>
  <c r="C179" i="5"/>
  <c r="AP179" i="5" s="1"/>
  <c r="B179" i="5"/>
  <c r="A179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V178" i="5"/>
  <c r="U178" i="5"/>
  <c r="T178" i="5"/>
  <c r="S178" i="5"/>
  <c r="L178" i="5"/>
  <c r="K178" i="5"/>
  <c r="F178" i="5"/>
  <c r="E178" i="5"/>
  <c r="D178" i="5"/>
  <c r="C178" i="5"/>
  <c r="AP178" i="5" s="1"/>
  <c r="B178" i="5"/>
  <c r="A178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V177" i="5"/>
  <c r="U177" i="5"/>
  <c r="T177" i="5"/>
  <c r="S177" i="5"/>
  <c r="L177" i="5"/>
  <c r="K177" i="5"/>
  <c r="F177" i="5"/>
  <c r="E177" i="5"/>
  <c r="D177" i="5"/>
  <c r="C177" i="5"/>
  <c r="AP177" i="5" s="1"/>
  <c r="B177" i="5"/>
  <c r="A177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V176" i="5"/>
  <c r="U176" i="5"/>
  <c r="T176" i="5"/>
  <c r="S176" i="5"/>
  <c r="L176" i="5"/>
  <c r="K176" i="5"/>
  <c r="F176" i="5"/>
  <c r="E176" i="5"/>
  <c r="D176" i="5"/>
  <c r="C176" i="5"/>
  <c r="AP176" i="5" s="1"/>
  <c r="B176" i="5"/>
  <c r="A176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V175" i="5"/>
  <c r="U175" i="5"/>
  <c r="T175" i="5"/>
  <c r="S175" i="5"/>
  <c r="L175" i="5"/>
  <c r="K175" i="5"/>
  <c r="F175" i="5"/>
  <c r="E175" i="5"/>
  <c r="D175" i="5"/>
  <c r="C175" i="5"/>
  <c r="AP175" i="5" s="1"/>
  <c r="B175" i="5"/>
  <c r="A175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V174" i="5"/>
  <c r="U174" i="5"/>
  <c r="T174" i="5"/>
  <c r="S174" i="5"/>
  <c r="L174" i="5"/>
  <c r="K174" i="5"/>
  <c r="F174" i="5"/>
  <c r="E174" i="5"/>
  <c r="D174" i="5"/>
  <c r="C174" i="5"/>
  <c r="AP174" i="5" s="1"/>
  <c r="B174" i="5"/>
  <c r="A174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V173" i="5"/>
  <c r="U173" i="5"/>
  <c r="T173" i="5"/>
  <c r="S173" i="5"/>
  <c r="L173" i="5"/>
  <c r="K173" i="5"/>
  <c r="F173" i="5"/>
  <c r="E173" i="5"/>
  <c r="D173" i="5"/>
  <c r="C173" i="5"/>
  <c r="AP173" i="5" s="1"/>
  <c r="B173" i="5"/>
  <c r="A173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V172" i="5"/>
  <c r="U172" i="5"/>
  <c r="T172" i="5"/>
  <c r="S172" i="5"/>
  <c r="L172" i="5"/>
  <c r="K172" i="5"/>
  <c r="F172" i="5"/>
  <c r="E172" i="5"/>
  <c r="D172" i="5"/>
  <c r="C172" i="5"/>
  <c r="AP172" i="5" s="1"/>
  <c r="B172" i="5"/>
  <c r="A172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V171" i="5"/>
  <c r="U171" i="5"/>
  <c r="T171" i="5"/>
  <c r="S171" i="5"/>
  <c r="L171" i="5"/>
  <c r="K171" i="5"/>
  <c r="F171" i="5"/>
  <c r="E171" i="5"/>
  <c r="D171" i="5"/>
  <c r="C171" i="5"/>
  <c r="AP171" i="5" s="1"/>
  <c r="B171" i="5"/>
  <c r="A171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V170" i="5"/>
  <c r="U170" i="5"/>
  <c r="T170" i="5"/>
  <c r="S170" i="5"/>
  <c r="L170" i="5"/>
  <c r="K170" i="5"/>
  <c r="F170" i="5"/>
  <c r="E170" i="5"/>
  <c r="D170" i="5"/>
  <c r="C170" i="5"/>
  <c r="AP170" i="5" s="1"/>
  <c r="B170" i="5"/>
  <c r="A170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V169" i="5"/>
  <c r="U169" i="5"/>
  <c r="T169" i="5"/>
  <c r="S169" i="5"/>
  <c r="L169" i="5"/>
  <c r="K169" i="5"/>
  <c r="F169" i="5"/>
  <c r="E169" i="5"/>
  <c r="D169" i="5"/>
  <c r="C169" i="5"/>
  <c r="AP169" i="5" s="1"/>
  <c r="B169" i="5"/>
  <c r="A169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V168" i="5"/>
  <c r="U168" i="5"/>
  <c r="T168" i="5"/>
  <c r="S168" i="5"/>
  <c r="L168" i="5"/>
  <c r="K168" i="5"/>
  <c r="F168" i="5"/>
  <c r="E168" i="5"/>
  <c r="D168" i="5"/>
  <c r="C168" i="5"/>
  <c r="AP168" i="5" s="1"/>
  <c r="B168" i="5"/>
  <c r="A168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V167" i="5"/>
  <c r="U167" i="5"/>
  <c r="T167" i="5"/>
  <c r="S167" i="5"/>
  <c r="L167" i="5"/>
  <c r="K167" i="5"/>
  <c r="F167" i="5"/>
  <c r="E167" i="5"/>
  <c r="D167" i="5"/>
  <c r="C167" i="5"/>
  <c r="AP167" i="5" s="1"/>
  <c r="B167" i="5"/>
  <c r="A167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V166" i="5"/>
  <c r="U166" i="5"/>
  <c r="T166" i="5"/>
  <c r="S166" i="5"/>
  <c r="L166" i="5"/>
  <c r="K166" i="5"/>
  <c r="F166" i="5"/>
  <c r="E166" i="5"/>
  <c r="D166" i="5"/>
  <c r="C166" i="5"/>
  <c r="AP166" i="5" s="1"/>
  <c r="B166" i="5"/>
  <c r="A166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V165" i="5"/>
  <c r="U165" i="5"/>
  <c r="T165" i="5"/>
  <c r="S165" i="5"/>
  <c r="L165" i="5"/>
  <c r="K165" i="5"/>
  <c r="F165" i="5"/>
  <c r="E165" i="5"/>
  <c r="D165" i="5"/>
  <c r="C165" i="5"/>
  <c r="AP165" i="5" s="1"/>
  <c r="B165" i="5"/>
  <c r="A165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V164" i="5"/>
  <c r="U164" i="5"/>
  <c r="T164" i="5"/>
  <c r="S164" i="5"/>
  <c r="L164" i="5"/>
  <c r="K164" i="5"/>
  <c r="F164" i="5"/>
  <c r="E164" i="5"/>
  <c r="D164" i="5"/>
  <c r="C164" i="5"/>
  <c r="AP164" i="5" s="1"/>
  <c r="B164" i="5"/>
  <c r="A164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V163" i="5"/>
  <c r="U163" i="5"/>
  <c r="T163" i="5"/>
  <c r="S163" i="5"/>
  <c r="L163" i="5"/>
  <c r="K163" i="5"/>
  <c r="F163" i="5"/>
  <c r="E163" i="5"/>
  <c r="D163" i="5"/>
  <c r="C163" i="5"/>
  <c r="AP163" i="5" s="1"/>
  <c r="B163" i="5"/>
  <c r="A163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P162" i="5"/>
  <c r="O162" i="5"/>
  <c r="N162" i="5"/>
  <c r="M162" i="5"/>
  <c r="J162" i="5"/>
  <c r="I162" i="5"/>
  <c r="H162" i="5"/>
  <c r="G162" i="5"/>
  <c r="F162" i="5"/>
  <c r="E162" i="5"/>
  <c r="D162" i="5"/>
  <c r="C162" i="5"/>
  <c r="AP162" i="5" s="1"/>
  <c r="B162" i="5"/>
  <c r="A162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P161" i="5"/>
  <c r="O161" i="5"/>
  <c r="N161" i="5"/>
  <c r="M161" i="5"/>
  <c r="J161" i="5"/>
  <c r="I161" i="5"/>
  <c r="H161" i="5"/>
  <c r="G161" i="5"/>
  <c r="F161" i="5"/>
  <c r="E161" i="5"/>
  <c r="D161" i="5"/>
  <c r="C161" i="5"/>
  <c r="AP161" i="5" s="1"/>
  <c r="B161" i="5"/>
  <c r="A161" i="5"/>
  <c r="CG160" i="5"/>
  <c r="CF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W160" i="5"/>
  <c r="AV160" i="5"/>
  <c r="AR160" i="5"/>
  <c r="P160" i="5"/>
  <c r="O160" i="5"/>
  <c r="N160" i="5"/>
  <c r="M160" i="5"/>
  <c r="J160" i="5"/>
  <c r="I160" i="5"/>
  <c r="H160" i="5"/>
  <c r="G160" i="5"/>
  <c r="F160" i="5"/>
  <c r="E160" i="5"/>
  <c r="D160" i="5"/>
  <c r="C160" i="5"/>
  <c r="AP160" i="5" s="1"/>
  <c r="B160" i="5"/>
  <c r="A160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P159" i="5"/>
  <c r="O159" i="5"/>
  <c r="N159" i="5"/>
  <c r="M159" i="5"/>
  <c r="J159" i="5"/>
  <c r="I159" i="5"/>
  <c r="H159" i="5"/>
  <c r="G159" i="5"/>
  <c r="F159" i="5"/>
  <c r="E159" i="5"/>
  <c r="D159" i="5"/>
  <c r="C159" i="5"/>
  <c r="AP159" i="5" s="1"/>
  <c r="B159" i="5"/>
  <c r="A159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P158" i="5"/>
  <c r="O158" i="5"/>
  <c r="N158" i="5"/>
  <c r="M158" i="5"/>
  <c r="J158" i="5"/>
  <c r="I158" i="5"/>
  <c r="H158" i="5"/>
  <c r="G158" i="5"/>
  <c r="F158" i="5"/>
  <c r="E158" i="5"/>
  <c r="D158" i="5"/>
  <c r="C158" i="5"/>
  <c r="AP158" i="5" s="1"/>
  <c r="B158" i="5"/>
  <c r="A158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P157" i="5"/>
  <c r="O157" i="5"/>
  <c r="N157" i="5"/>
  <c r="M157" i="5"/>
  <c r="J157" i="5"/>
  <c r="I157" i="5"/>
  <c r="H157" i="5"/>
  <c r="G157" i="5"/>
  <c r="F157" i="5"/>
  <c r="E157" i="5"/>
  <c r="D157" i="5"/>
  <c r="C157" i="5"/>
  <c r="AP157" i="5" s="1"/>
  <c r="B157" i="5"/>
  <c r="A157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P156" i="5"/>
  <c r="O156" i="5"/>
  <c r="N156" i="5"/>
  <c r="M156" i="5"/>
  <c r="J156" i="5"/>
  <c r="I156" i="5"/>
  <c r="H156" i="5"/>
  <c r="G156" i="5"/>
  <c r="F156" i="5"/>
  <c r="E156" i="5"/>
  <c r="D156" i="5"/>
  <c r="C156" i="5"/>
  <c r="AP156" i="5" s="1"/>
  <c r="B156" i="5"/>
  <c r="A156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P155" i="5"/>
  <c r="O155" i="5"/>
  <c r="N155" i="5"/>
  <c r="M155" i="5"/>
  <c r="J155" i="5"/>
  <c r="I155" i="5"/>
  <c r="H155" i="5"/>
  <c r="G155" i="5"/>
  <c r="F155" i="5"/>
  <c r="E155" i="5"/>
  <c r="D155" i="5"/>
  <c r="C155" i="5"/>
  <c r="AP155" i="5" s="1"/>
  <c r="B155" i="5"/>
  <c r="A155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P154" i="5"/>
  <c r="O154" i="5"/>
  <c r="N154" i="5"/>
  <c r="M154" i="5"/>
  <c r="J154" i="5"/>
  <c r="I154" i="5"/>
  <c r="H154" i="5"/>
  <c r="G154" i="5"/>
  <c r="F154" i="5"/>
  <c r="E154" i="5"/>
  <c r="D154" i="5"/>
  <c r="C154" i="5"/>
  <c r="AP154" i="5" s="1"/>
  <c r="B154" i="5"/>
  <c r="A154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P153" i="5"/>
  <c r="O153" i="5"/>
  <c r="N153" i="5"/>
  <c r="M153" i="5"/>
  <c r="J153" i="5"/>
  <c r="I153" i="5"/>
  <c r="H153" i="5"/>
  <c r="G153" i="5"/>
  <c r="F153" i="5"/>
  <c r="E153" i="5"/>
  <c r="D153" i="5"/>
  <c r="C153" i="5"/>
  <c r="AP153" i="5" s="1"/>
  <c r="B153" i="5"/>
  <c r="A153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P152" i="5"/>
  <c r="O152" i="5"/>
  <c r="N152" i="5"/>
  <c r="M152" i="5"/>
  <c r="J152" i="5"/>
  <c r="I152" i="5"/>
  <c r="H152" i="5"/>
  <c r="G152" i="5"/>
  <c r="F152" i="5"/>
  <c r="E152" i="5"/>
  <c r="D152" i="5"/>
  <c r="C152" i="5"/>
  <c r="AP152" i="5" s="1"/>
  <c r="B152" i="5"/>
  <c r="A152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P151" i="5"/>
  <c r="O151" i="5"/>
  <c r="N151" i="5"/>
  <c r="M151" i="5"/>
  <c r="J151" i="5"/>
  <c r="I151" i="5"/>
  <c r="H151" i="5"/>
  <c r="G151" i="5"/>
  <c r="F151" i="5"/>
  <c r="E151" i="5"/>
  <c r="D151" i="5"/>
  <c r="C151" i="5"/>
  <c r="AP151" i="5" s="1"/>
  <c r="B151" i="5"/>
  <c r="A151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P150" i="5"/>
  <c r="O150" i="5"/>
  <c r="N150" i="5"/>
  <c r="M150" i="5"/>
  <c r="J150" i="5"/>
  <c r="I150" i="5"/>
  <c r="H150" i="5"/>
  <c r="G150" i="5"/>
  <c r="F150" i="5"/>
  <c r="E150" i="5"/>
  <c r="D150" i="5"/>
  <c r="C150" i="5"/>
  <c r="AP150" i="5" s="1"/>
  <c r="B150" i="5"/>
  <c r="A150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P149" i="5"/>
  <c r="O149" i="5"/>
  <c r="N149" i="5"/>
  <c r="M149" i="5"/>
  <c r="J149" i="5"/>
  <c r="I149" i="5"/>
  <c r="H149" i="5"/>
  <c r="G149" i="5"/>
  <c r="F149" i="5"/>
  <c r="E149" i="5"/>
  <c r="D149" i="5"/>
  <c r="C149" i="5"/>
  <c r="AP149" i="5" s="1"/>
  <c r="B149" i="5"/>
  <c r="A149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P148" i="5"/>
  <c r="O148" i="5"/>
  <c r="N148" i="5"/>
  <c r="M148" i="5"/>
  <c r="J148" i="5"/>
  <c r="I148" i="5"/>
  <c r="H148" i="5"/>
  <c r="G148" i="5"/>
  <c r="F148" i="5"/>
  <c r="E148" i="5"/>
  <c r="D148" i="5"/>
  <c r="C148" i="5"/>
  <c r="AP148" i="5" s="1"/>
  <c r="B148" i="5"/>
  <c r="A148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P147" i="5"/>
  <c r="O147" i="5"/>
  <c r="N147" i="5"/>
  <c r="M147" i="5"/>
  <c r="J147" i="5"/>
  <c r="I147" i="5"/>
  <c r="H147" i="5"/>
  <c r="G147" i="5"/>
  <c r="F147" i="5"/>
  <c r="E147" i="5"/>
  <c r="D147" i="5"/>
  <c r="C147" i="5"/>
  <c r="AP147" i="5" s="1"/>
  <c r="B147" i="5"/>
  <c r="A147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P146" i="5"/>
  <c r="O146" i="5"/>
  <c r="N146" i="5"/>
  <c r="M146" i="5"/>
  <c r="J146" i="5"/>
  <c r="I146" i="5"/>
  <c r="H146" i="5"/>
  <c r="G146" i="5"/>
  <c r="F146" i="5"/>
  <c r="E146" i="5"/>
  <c r="D146" i="5"/>
  <c r="C146" i="5"/>
  <c r="AP146" i="5" s="1"/>
  <c r="B146" i="5"/>
  <c r="A146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P145" i="5"/>
  <c r="O145" i="5"/>
  <c r="N145" i="5"/>
  <c r="M145" i="5"/>
  <c r="J145" i="5"/>
  <c r="I145" i="5"/>
  <c r="H145" i="5"/>
  <c r="G145" i="5"/>
  <c r="F145" i="5"/>
  <c r="E145" i="5"/>
  <c r="D145" i="5"/>
  <c r="C145" i="5"/>
  <c r="AP145" i="5" s="1"/>
  <c r="B145" i="5"/>
  <c r="A145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P144" i="5"/>
  <c r="O144" i="5"/>
  <c r="N144" i="5"/>
  <c r="M144" i="5"/>
  <c r="J144" i="5"/>
  <c r="I144" i="5"/>
  <c r="H144" i="5"/>
  <c r="G144" i="5"/>
  <c r="F144" i="5"/>
  <c r="E144" i="5"/>
  <c r="D144" i="5"/>
  <c r="C144" i="5"/>
  <c r="AP144" i="5" s="1"/>
  <c r="B144" i="5"/>
  <c r="A144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P143" i="5"/>
  <c r="O143" i="5"/>
  <c r="N143" i="5"/>
  <c r="M143" i="5"/>
  <c r="J143" i="5"/>
  <c r="I143" i="5"/>
  <c r="H143" i="5"/>
  <c r="G143" i="5"/>
  <c r="F143" i="5"/>
  <c r="E143" i="5"/>
  <c r="D143" i="5"/>
  <c r="C143" i="5"/>
  <c r="AP143" i="5" s="1"/>
  <c r="B143" i="5"/>
  <c r="A143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P142" i="5"/>
  <c r="O142" i="5"/>
  <c r="N142" i="5"/>
  <c r="M142" i="5"/>
  <c r="J142" i="5"/>
  <c r="I142" i="5"/>
  <c r="H142" i="5"/>
  <c r="G142" i="5"/>
  <c r="F142" i="5"/>
  <c r="E142" i="5"/>
  <c r="D142" i="5"/>
  <c r="C142" i="5"/>
  <c r="AP142" i="5" s="1"/>
  <c r="B142" i="5"/>
  <c r="A142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P141" i="5"/>
  <c r="O141" i="5"/>
  <c r="N141" i="5"/>
  <c r="M141" i="5"/>
  <c r="J141" i="5"/>
  <c r="I141" i="5"/>
  <c r="H141" i="5"/>
  <c r="G141" i="5"/>
  <c r="F141" i="5"/>
  <c r="E141" i="5"/>
  <c r="D141" i="5"/>
  <c r="C141" i="5"/>
  <c r="AP141" i="5" s="1"/>
  <c r="B141" i="5"/>
  <c r="A141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P140" i="5"/>
  <c r="O140" i="5"/>
  <c r="N140" i="5"/>
  <c r="M140" i="5"/>
  <c r="J140" i="5"/>
  <c r="I140" i="5"/>
  <c r="H140" i="5"/>
  <c r="G140" i="5"/>
  <c r="F140" i="5"/>
  <c r="E140" i="5"/>
  <c r="D140" i="5"/>
  <c r="C140" i="5"/>
  <c r="AP140" i="5" s="1"/>
  <c r="B140" i="5"/>
  <c r="A140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P139" i="5"/>
  <c r="O139" i="5"/>
  <c r="N139" i="5"/>
  <c r="M139" i="5"/>
  <c r="J139" i="5"/>
  <c r="I139" i="5"/>
  <c r="H139" i="5"/>
  <c r="G139" i="5"/>
  <c r="F139" i="5"/>
  <c r="E139" i="5"/>
  <c r="D139" i="5"/>
  <c r="C139" i="5"/>
  <c r="AP139" i="5" s="1"/>
  <c r="B139" i="5"/>
  <c r="A139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P138" i="5"/>
  <c r="O138" i="5"/>
  <c r="N138" i="5"/>
  <c r="M138" i="5"/>
  <c r="J138" i="5"/>
  <c r="I138" i="5"/>
  <c r="H138" i="5"/>
  <c r="G138" i="5"/>
  <c r="F138" i="5"/>
  <c r="E138" i="5"/>
  <c r="D138" i="5"/>
  <c r="C138" i="5"/>
  <c r="AP138" i="5" s="1"/>
  <c r="B138" i="5"/>
  <c r="A138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P137" i="5"/>
  <c r="O137" i="5"/>
  <c r="N137" i="5"/>
  <c r="M137" i="5"/>
  <c r="J137" i="5"/>
  <c r="I137" i="5"/>
  <c r="H137" i="5"/>
  <c r="G137" i="5"/>
  <c r="F137" i="5"/>
  <c r="E137" i="5"/>
  <c r="D137" i="5"/>
  <c r="C137" i="5"/>
  <c r="AP137" i="5" s="1"/>
  <c r="B137" i="5"/>
  <c r="A137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P136" i="5"/>
  <c r="O136" i="5"/>
  <c r="N136" i="5"/>
  <c r="M136" i="5"/>
  <c r="J136" i="5"/>
  <c r="I136" i="5"/>
  <c r="H136" i="5"/>
  <c r="G136" i="5"/>
  <c r="F136" i="5"/>
  <c r="E136" i="5"/>
  <c r="D136" i="5"/>
  <c r="C136" i="5"/>
  <c r="AP136" i="5" s="1"/>
  <c r="B136" i="5"/>
  <c r="A136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P135" i="5"/>
  <c r="O135" i="5"/>
  <c r="N135" i="5"/>
  <c r="M135" i="5"/>
  <c r="J135" i="5"/>
  <c r="I135" i="5"/>
  <c r="H135" i="5"/>
  <c r="G135" i="5"/>
  <c r="F135" i="5"/>
  <c r="E135" i="5"/>
  <c r="D135" i="5"/>
  <c r="C135" i="5"/>
  <c r="AP135" i="5" s="1"/>
  <c r="B135" i="5"/>
  <c r="A135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P134" i="5"/>
  <c r="O134" i="5"/>
  <c r="N134" i="5"/>
  <c r="M134" i="5"/>
  <c r="J134" i="5"/>
  <c r="I134" i="5"/>
  <c r="H134" i="5"/>
  <c r="G134" i="5"/>
  <c r="F134" i="5"/>
  <c r="E134" i="5"/>
  <c r="D134" i="5"/>
  <c r="C134" i="5"/>
  <c r="AP134" i="5" s="1"/>
  <c r="B134" i="5"/>
  <c r="A134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P133" i="5"/>
  <c r="O133" i="5"/>
  <c r="N133" i="5"/>
  <c r="M133" i="5"/>
  <c r="J133" i="5"/>
  <c r="I133" i="5"/>
  <c r="H133" i="5"/>
  <c r="G133" i="5"/>
  <c r="F133" i="5"/>
  <c r="E133" i="5"/>
  <c r="D133" i="5"/>
  <c r="C133" i="5"/>
  <c r="AP133" i="5" s="1"/>
  <c r="B133" i="5"/>
  <c r="A133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P132" i="5"/>
  <c r="O132" i="5"/>
  <c r="N132" i="5"/>
  <c r="M132" i="5"/>
  <c r="J132" i="5"/>
  <c r="I132" i="5"/>
  <c r="H132" i="5"/>
  <c r="G132" i="5"/>
  <c r="F132" i="5"/>
  <c r="E132" i="5"/>
  <c r="D132" i="5"/>
  <c r="C132" i="5"/>
  <c r="AP132" i="5" s="1"/>
  <c r="B132" i="5"/>
  <c r="A132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P131" i="5"/>
  <c r="O131" i="5"/>
  <c r="N131" i="5"/>
  <c r="M131" i="5"/>
  <c r="J131" i="5"/>
  <c r="I131" i="5"/>
  <c r="H131" i="5"/>
  <c r="G131" i="5"/>
  <c r="F131" i="5"/>
  <c r="E131" i="5"/>
  <c r="D131" i="5"/>
  <c r="C131" i="5"/>
  <c r="AP131" i="5" s="1"/>
  <c r="B131" i="5"/>
  <c r="A131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P130" i="5"/>
  <c r="O130" i="5"/>
  <c r="N130" i="5"/>
  <c r="M130" i="5"/>
  <c r="J130" i="5"/>
  <c r="I130" i="5"/>
  <c r="H130" i="5"/>
  <c r="G130" i="5"/>
  <c r="F130" i="5"/>
  <c r="E130" i="5"/>
  <c r="D130" i="5"/>
  <c r="C130" i="5"/>
  <c r="AP130" i="5" s="1"/>
  <c r="B130" i="5"/>
  <c r="A130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P129" i="5"/>
  <c r="O129" i="5"/>
  <c r="N129" i="5"/>
  <c r="M129" i="5"/>
  <c r="J129" i="5"/>
  <c r="I129" i="5"/>
  <c r="H129" i="5"/>
  <c r="G129" i="5"/>
  <c r="F129" i="5"/>
  <c r="E129" i="5"/>
  <c r="D129" i="5"/>
  <c r="C129" i="5"/>
  <c r="AP129" i="5" s="1"/>
  <c r="B129" i="5"/>
  <c r="A129" i="5"/>
  <c r="CG128" i="5"/>
  <c r="CF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W128" i="5"/>
  <c r="AV128" i="5"/>
  <c r="P128" i="5"/>
  <c r="O128" i="5"/>
  <c r="N128" i="5"/>
  <c r="M128" i="5"/>
  <c r="J128" i="5"/>
  <c r="I128" i="5"/>
  <c r="H128" i="5"/>
  <c r="G128" i="5"/>
  <c r="F128" i="5"/>
  <c r="E128" i="5"/>
  <c r="D128" i="5"/>
  <c r="C128" i="5"/>
  <c r="AP128" i="5" s="1"/>
  <c r="B128" i="5"/>
  <c r="A128" i="5"/>
  <c r="CG127" i="5"/>
  <c r="CF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W127" i="5"/>
  <c r="AV127" i="5"/>
  <c r="P127" i="5"/>
  <c r="O127" i="5"/>
  <c r="N127" i="5"/>
  <c r="M127" i="5"/>
  <c r="J127" i="5"/>
  <c r="I127" i="5"/>
  <c r="H127" i="5"/>
  <c r="G127" i="5"/>
  <c r="F127" i="5"/>
  <c r="E127" i="5"/>
  <c r="D127" i="5"/>
  <c r="C127" i="5"/>
  <c r="AP127" i="5" s="1"/>
  <c r="B127" i="5"/>
  <c r="A127" i="5"/>
  <c r="CG126" i="5"/>
  <c r="CF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W126" i="5"/>
  <c r="AV126" i="5"/>
  <c r="P126" i="5"/>
  <c r="O126" i="5"/>
  <c r="N126" i="5"/>
  <c r="M126" i="5"/>
  <c r="J126" i="5"/>
  <c r="I126" i="5"/>
  <c r="H126" i="5"/>
  <c r="G126" i="5"/>
  <c r="F126" i="5"/>
  <c r="E126" i="5"/>
  <c r="D126" i="5"/>
  <c r="C126" i="5"/>
  <c r="AP126" i="5" s="1"/>
  <c r="B126" i="5"/>
  <c r="A126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P125" i="5"/>
  <c r="O125" i="5"/>
  <c r="N125" i="5"/>
  <c r="M125" i="5"/>
  <c r="J125" i="5"/>
  <c r="I125" i="5"/>
  <c r="H125" i="5"/>
  <c r="G125" i="5"/>
  <c r="F125" i="5"/>
  <c r="E125" i="5"/>
  <c r="D125" i="5"/>
  <c r="C125" i="5"/>
  <c r="AP125" i="5" s="1"/>
  <c r="B125" i="5"/>
  <c r="A125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P124" i="5"/>
  <c r="O124" i="5"/>
  <c r="N124" i="5"/>
  <c r="M124" i="5"/>
  <c r="J124" i="5"/>
  <c r="I124" i="5"/>
  <c r="H124" i="5"/>
  <c r="G124" i="5"/>
  <c r="F124" i="5"/>
  <c r="E124" i="5"/>
  <c r="D124" i="5"/>
  <c r="C124" i="5"/>
  <c r="AP124" i="5" s="1"/>
  <c r="B124" i="5"/>
  <c r="A124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P123" i="5"/>
  <c r="O123" i="5"/>
  <c r="N123" i="5"/>
  <c r="M123" i="5"/>
  <c r="J123" i="5"/>
  <c r="I123" i="5"/>
  <c r="H123" i="5"/>
  <c r="G123" i="5"/>
  <c r="F123" i="5"/>
  <c r="E123" i="5"/>
  <c r="D123" i="5"/>
  <c r="C123" i="5"/>
  <c r="AP123" i="5" s="1"/>
  <c r="B123" i="5"/>
  <c r="A123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P122" i="5"/>
  <c r="O122" i="5"/>
  <c r="N122" i="5"/>
  <c r="M122" i="5"/>
  <c r="J122" i="5"/>
  <c r="I122" i="5"/>
  <c r="H122" i="5"/>
  <c r="G122" i="5"/>
  <c r="F122" i="5"/>
  <c r="E122" i="5"/>
  <c r="D122" i="5"/>
  <c r="C122" i="5"/>
  <c r="AP122" i="5" s="1"/>
  <c r="B122" i="5"/>
  <c r="A122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P121" i="5"/>
  <c r="O121" i="5"/>
  <c r="N121" i="5"/>
  <c r="M121" i="5"/>
  <c r="J121" i="5"/>
  <c r="I121" i="5"/>
  <c r="H121" i="5"/>
  <c r="G121" i="5"/>
  <c r="F121" i="5"/>
  <c r="E121" i="5"/>
  <c r="D121" i="5"/>
  <c r="C121" i="5"/>
  <c r="AP121" i="5" s="1"/>
  <c r="B121" i="5"/>
  <c r="A121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P120" i="5"/>
  <c r="O120" i="5"/>
  <c r="N120" i="5"/>
  <c r="M120" i="5"/>
  <c r="J120" i="5"/>
  <c r="I120" i="5"/>
  <c r="H120" i="5"/>
  <c r="G120" i="5"/>
  <c r="F120" i="5"/>
  <c r="E120" i="5"/>
  <c r="D120" i="5"/>
  <c r="C120" i="5"/>
  <c r="AP120" i="5" s="1"/>
  <c r="B120" i="5"/>
  <c r="A120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P119" i="5"/>
  <c r="O119" i="5"/>
  <c r="N119" i="5"/>
  <c r="M119" i="5"/>
  <c r="J119" i="5"/>
  <c r="I119" i="5"/>
  <c r="H119" i="5"/>
  <c r="G119" i="5"/>
  <c r="F119" i="5"/>
  <c r="E119" i="5"/>
  <c r="D119" i="5"/>
  <c r="C119" i="5"/>
  <c r="AP119" i="5" s="1"/>
  <c r="B119" i="5"/>
  <c r="A119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P118" i="5"/>
  <c r="O118" i="5"/>
  <c r="N118" i="5"/>
  <c r="M118" i="5"/>
  <c r="J118" i="5"/>
  <c r="I118" i="5"/>
  <c r="H118" i="5"/>
  <c r="G118" i="5"/>
  <c r="F118" i="5"/>
  <c r="E118" i="5"/>
  <c r="D118" i="5"/>
  <c r="C118" i="5"/>
  <c r="AP118" i="5" s="1"/>
  <c r="B118" i="5"/>
  <c r="A118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P117" i="5"/>
  <c r="O117" i="5"/>
  <c r="N117" i="5"/>
  <c r="M117" i="5"/>
  <c r="J117" i="5"/>
  <c r="I117" i="5"/>
  <c r="H117" i="5"/>
  <c r="G117" i="5"/>
  <c r="F117" i="5"/>
  <c r="E117" i="5"/>
  <c r="D117" i="5"/>
  <c r="C117" i="5"/>
  <c r="AP117" i="5" s="1"/>
  <c r="B117" i="5"/>
  <c r="A117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P116" i="5"/>
  <c r="O116" i="5"/>
  <c r="N116" i="5"/>
  <c r="M116" i="5"/>
  <c r="J116" i="5"/>
  <c r="I116" i="5"/>
  <c r="H116" i="5"/>
  <c r="G116" i="5"/>
  <c r="F116" i="5"/>
  <c r="E116" i="5"/>
  <c r="D116" i="5"/>
  <c r="C116" i="5"/>
  <c r="AP116" i="5" s="1"/>
  <c r="B116" i="5"/>
  <c r="A116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P115" i="5"/>
  <c r="O115" i="5"/>
  <c r="N115" i="5"/>
  <c r="M115" i="5"/>
  <c r="J115" i="5"/>
  <c r="I115" i="5"/>
  <c r="H115" i="5"/>
  <c r="G115" i="5"/>
  <c r="F115" i="5"/>
  <c r="E115" i="5"/>
  <c r="D115" i="5"/>
  <c r="C115" i="5"/>
  <c r="AP115" i="5" s="1"/>
  <c r="B115" i="5"/>
  <c r="A115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P114" i="5"/>
  <c r="O114" i="5"/>
  <c r="N114" i="5"/>
  <c r="M114" i="5"/>
  <c r="J114" i="5"/>
  <c r="I114" i="5"/>
  <c r="H114" i="5"/>
  <c r="G114" i="5"/>
  <c r="F114" i="5"/>
  <c r="E114" i="5"/>
  <c r="D114" i="5"/>
  <c r="C114" i="5"/>
  <c r="AP114" i="5" s="1"/>
  <c r="B114" i="5"/>
  <c r="A114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P113" i="5"/>
  <c r="O113" i="5"/>
  <c r="N113" i="5"/>
  <c r="M113" i="5"/>
  <c r="J113" i="5"/>
  <c r="I113" i="5"/>
  <c r="H113" i="5"/>
  <c r="G113" i="5"/>
  <c r="F113" i="5"/>
  <c r="E113" i="5"/>
  <c r="D113" i="5"/>
  <c r="C113" i="5"/>
  <c r="AP113" i="5" s="1"/>
  <c r="B113" i="5"/>
  <c r="A113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P112" i="5"/>
  <c r="O112" i="5"/>
  <c r="N112" i="5"/>
  <c r="M112" i="5"/>
  <c r="J112" i="5"/>
  <c r="I112" i="5"/>
  <c r="H112" i="5"/>
  <c r="G112" i="5"/>
  <c r="F112" i="5"/>
  <c r="E112" i="5"/>
  <c r="D112" i="5"/>
  <c r="C112" i="5"/>
  <c r="AP112" i="5" s="1"/>
  <c r="B112" i="5"/>
  <c r="A112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P111" i="5"/>
  <c r="O111" i="5"/>
  <c r="N111" i="5"/>
  <c r="M111" i="5"/>
  <c r="J111" i="5"/>
  <c r="I111" i="5"/>
  <c r="H111" i="5"/>
  <c r="G111" i="5"/>
  <c r="F111" i="5"/>
  <c r="E111" i="5"/>
  <c r="D111" i="5"/>
  <c r="C111" i="5"/>
  <c r="AP111" i="5" s="1"/>
  <c r="B111" i="5"/>
  <c r="A111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P110" i="5"/>
  <c r="O110" i="5"/>
  <c r="N110" i="5"/>
  <c r="M110" i="5"/>
  <c r="J110" i="5"/>
  <c r="I110" i="5"/>
  <c r="H110" i="5"/>
  <c r="G110" i="5"/>
  <c r="F110" i="5"/>
  <c r="E110" i="5"/>
  <c r="D110" i="5"/>
  <c r="C110" i="5"/>
  <c r="AP110" i="5" s="1"/>
  <c r="B110" i="5"/>
  <c r="A110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P109" i="5"/>
  <c r="O109" i="5"/>
  <c r="N109" i="5"/>
  <c r="M109" i="5"/>
  <c r="J109" i="5"/>
  <c r="I109" i="5"/>
  <c r="H109" i="5"/>
  <c r="G109" i="5"/>
  <c r="F109" i="5"/>
  <c r="E109" i="5"/>
  <c r="D109" i="5"/>
  <c r="C109" i="5"/>
  <c r="AP109" i="5" s="1"/>
  <c r="B109" i="5"/>
  <c r="A109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P108" i="5"/>
  <c r="O108" i="5"/>
  <c r="N108" i="5"/>
  <c r="M108" i="5"/>
  <c r="J108" i="5"/>
  <c r="I108" i="5"/>
  <c r="H108" i="5"/>
  <c r="G108" i="5"/>
  <c r="F108" i="5"/>
  <c r="E108" i="5"/>
  <c r="D108" i="5"/>
  <c r="C108" i="5"/>
  <c r="AP108" i="5" s="1"/>
  <c r="B108" i="5"/>
  <c r="A108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P107" i="5"/>
  <c r="O107" i="5"/>
  <c r="N107" i="5"/>
  <c r="M107" i="5"/>
  <c r="J107" i="5"/>
  <c r="I107" i="5"/>
  <c r="H107" i="5"/>
  <c r="G107" i="5"/>
  <c r="F107" i="5"/>
  <c r="E107" i="5"/>
  <c r="D107" i="5"/>
  <c r="C107" i="5"/>
  <c r="AP107" i="5" s="1"/>
  <c r="B107" i="5"/>
  <c r="A107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P106" i="5"/>
  <c r="O106" i="5"/>
  <c r="N106" i="5"/>
  <c r="M106" i="5"/>
  <c r="J106" i="5"/>
  <c r="I106" i="5"/>
  <c r="H106" i="5"/>
  <c r="G106" i="5"/>
  <c r="F106" i="5"/>
  <c r="E106" i="5"/>
  <c r="D106" i="5"/>
  <c r="C106" i="5"/>
  <c r="AP106" i="5" s="1"/>
  <c r="B106" i="5"/>
  <c r="A106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P105" i="5"/>
  <c r="O105" i="5"/>
  <c r="N105" i="5"/>
  <c r="M105" i="5"/>
  <c r="J105" i="5"/>
  <c r="I105" i="5"/>
  <c r="H105" i="5"/>
  <c r="G105" i="5"/>
  <c r="F105" i="5"/>
  <c r="E105" i="5"/>
  <c r="D105" i="5"/>
  <c r="C105" i="5"/>
  <c r="AP105" i="5" s="1"/>
  <c r="B105" i="5"/>
  <c r="A105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P104" i="5"/>
  <c r="O104" i="5"/>
  <c r="N104" i="5"/>
  <c r="M104" i="5"/>
  <c r="J104" i="5"/>
  <c r="I104" i="5"/>
  <c r="H104" i="5"/>
  <c r="G104" i="5"/>
  <c r="F104" i="5"/>
  <c r="E104" i="5"/>
  <c r="D104" i="5"/>
  <c r="C104" i="5"/>
  <c r="AP104" i="5" s="1"/>
  <c r="B104" i="5"/>
  <c r="A104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P103" i="5"/>
  <c r="O103" i="5"/>
  <c r="N103" i="5"/>
  <c r="M103" i="5"/>
  <c r="J103" i="5"/>
  <c r="I103" i="5"/>
  <c r="H103" i="5"/>
  <c r="G103" i="5"/>
  <c r="F103" i="5"/>
  <c r="E103" i="5"/>
  <c r="D103" i="5"/>
  <c r="C103" i="5"/>
  <c r="AP103" i="5" s="1"/>
  <c r="B103" i="5"/>
  <c r="A103" i="5"/>
  <c r="CG102" i="5"/>
  <c r="CF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J102" i="5"/>
  <c r="BI102" i="5"/>
  <c r="BH102" i="5"/>
  <c r="BG102" i="5"/>
  <c r="BF102" i="5"/>
  <c r="BE102" i="5"/>
  <c r="BD102" i="5"/>
  <c r="BC102" i="5"/>
  <c r="BB102" i="5"/>
  <c r="BA102" i="5"/>
  <c r="AY102" i="5"/>
  <c r="AW102" i="5"/>
  <c r="AV102" i="5"/>
  <c r="AR102" i="5"/>
  <c r="AQ102" i="5"/>
  <c r="AQ793" i="5" s="1"/>
  <c r="P102" i="5"/>
  <c r="O102" i="5"/>
  <c r="N102" i="5"/>
  <c r="M102" i="5"/>
  <c r="J102" i="5"/>
  <c r="I102" i="5"/>
  <c r="H102" i="5"/>
  <c r="G102" i="5"/>
  <c r="F102" i="5"/>
  <c r="E102" i="5"/>
  <c r="D102" i="5"/>
  <c r="C102" i="5"/>
  <c r="AP102" i="5" s="1"/>
  <c r="B102" i="5"/>
  <c r="A102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P101" i="5"/>
  <c r="O101" i="5"/>
  <c r="N101" i="5"/>
  <c r="M101" i="5"/>
  <c r="J101" i="5"/>
  <c r="I101" i="5"/>
  <c r="H101" i="5"/>
  <c r="G101" i="5"/>
  <c r="F101" i="5"/>
  <c r="E101" i="5"/>
  <c r="D101" i="5"/>
  <c r="C101" i="5"/>
  <c r="AP101" i="5" s="1"/>
  <c r="B101" i="5"/>
  <c r="A101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P100" i="5"/>
  <c r="O100" i="5"/>
  <c r="N100" i="5"/>
  <c r="M100" i="5"/>
  <c r="J100" i="5"/>
  <c r="I100" i="5"/>
  <c r="H100" i="5"/>
  <c r="G100" i="5"/>
  <c r="F100" i="5"/>
  <c r="E100" i="5"/>
  <c r="D100" i="5"/>
  <c r="C100" i="5"/>
  <c r="AP100" i="5" s="1"/>
  <c r="B100" i="5"/>
  <c r="A100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P99" i="5"/>
  <c r="O99" i="5"/>
  <c r="N99" i="5"/>
  <c r="M99" i="5"/>
  <c r="J99" i="5"/>
  <c r="I99" i="5"/>
  <c r="H99" i="5"/>
  <c r="G99" i="5"/>
  <c r="F99" i="5"/>
  <c r="E99" i="5"/>
  <c r="D99" i="5"/>
  <c r="C99" i="5"/>
  <c r="AP99" i="5" s="1"/>
  <c r="B99" i="5"/>
  <c r="A99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P98" i="5"/>
  <c r="O98" i="5"/>
  <c r="N98" i="5"/>
  <c r="M98" i="5"/>
  <c r="J98" i="5"/>
  <c r="I98" i="5"/>
  <c r="H98" i="5"/>
  <c r="G98" i="5"/>
  <c r="F98" i="5"/>
  <c r="E98" i="5"/>
  <c r="D98" i="5"/>
  <c r="C98" i="5"/>
  <c r="AP98" i="5" s="1"/>
  <c r="B98" i="5"/>
  <c r="A98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P97" i="5"/>
  <c r="O97" i="5"/>
  <c r="N97" i="5"/>
  <c r="M97" i="5"/>
  <c r="J97" i="5"/>
  <c r="I97" i="5"/>
  <c r="H97" i="5"/>
  <c r="G97" i="5"/>
  <c r="F97" i="5"/>
  <c r="E97" i="5"/>
  <c r="D97" i="5"/>
  <c r="C97" i="5"/>
  <c r="AP97" i="5" s="1"/>
  <c r="B97" i="5"/>
  <c r="A97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P96" i="5"/>
  <c r="O96" i="5"/>
  <c r="N96" i="5"/>
  <c r="M96" i="5"/>
  <c r="J96" i="5"/>
  <c r="I96" i="5"/>
  <c r="H96" i="5"/>
  <c r="G96" i="5"/>
  <c r="F96" i="5"/>
  <c r="E96" i="5"/>
  <c r="D96" i="5"/>
  <c r="C96" i="5"/>
  <c r="AP96" i="5" s="1"/>
  <c r="B96" i="5"/>
  <c r="A96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P95" i="5"/>
  <c r="O95" i="5"/>
  <c r="N95" i="5"/>
  <c r="M95" i="5"/>
  <c r="J95" i="5"/>
  <c r="I95" i="5"/>
  <c r="H95" i="5"/>
  <c r="G95" i="5"/>
  <c r="F95" i="5"/>
  <c r="E95" i="5"/>
  <c r="D95" i="5"/>
  <c r="C95" i="5"/>
  <c r="AP95" i="5" s="1"/>
  <c r="B95" i="5"/>
  <c r="A95" i="5"/>
  <c r="CG94" i="5"/>
  <c r="CF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J94" i="5"/>
  <c r="BI94" i="5"/>
  <c r="BH94" i="5"/>
  <c r="BG94" i="5"/>
  <c r="BF94" i="5"/>
  <c r="BE94" i="5"/>
  <c r="BD94" i="5"/>
  <c r="BC94" i="5"/>
  <c r="BB94" i="5"/>
  <c r="BA94" i="5"/>
  <c r="AY94" i="5"/>
  <c r="AW94" i="5"/>
  <c r="AV94" i="5"/>
  <c r="AR94" i="5"/>
  <c r="P94" i="5"/>
  <c r="O94" i="5"/>
  <c r="N94" i="5"/>
  <c r="M94" i="5"/>
  <c r="J94" i="5"/>
  <c r="I94" i="5"/>
  <c r="H94" i="5"/>
  <c r="G94" i="5"/>
  <c r="F94" i="5"/>
  <c r="E94" i="5"/>
  <c r="D94" i="5"/>
  <c r="C94" i="5"/>
  <c r="AP94" i="5" s="1"/>
  <c r="B94" i="5"/>
  <c r="A94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P93" i="5"/>
  <c r="O93" i="5"/>
  <c r="N93" i="5"/>
  <c r="M93" i="5"/>
  <c r="J93" i="5"/>
  <c r="I93" i="5"/>
  <c r="H93" i="5"/>
  <c r="G93" i="5"/>
  <c r="F93" i="5"/>
  <c r="E93" i="5"/>
  <c r="D93" i="5"/>
  <c r="C93" i="5"/>
  <c r="AP93" i="5" s="1"/>
  <c r="B93" i="5"/>
  <c r="A93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P92" i="5"/>
  <c r="O92" i="5"/>
  <c r="N92" i="5"/>
  <c r="M92" i="5"/>
  <c r="J92" i="5"/>
  <c r="I92" i="5"/>
  <c r="H92" i="5"/>
  <c r="G92" i="5"/>
  <c r="F92" i="5"/>
  <c r="E92" i="5"/>
  <c r="D92" i="5"/>
  <c r="C92" i="5"/>
  <c r="AP92" i="5" s="1"/>
  <c r="B92" i="5"/>
  <c r="A92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P91" i="5"/>
  <c r="O91" i="5"/>
  <c r="N91" i="5"/>
  <c r="M91" i="5"/>
  <c r="J91" i="5"/>
  <c r="I91" i="5"/>
  <c r="H91" i="5"/>
  <c r="G91" i="5"/>
  <c r="F91" i="5"/>
  <c r="E91" i="5"/>
  <c r="D91" i="5"/>
  <c r="C91" i="5"/>
  <c r="AP91" i="5" s="1"/>
  <c r="B91" i="5"/>
  <c r="A91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P90" i="5"/>
  <c r="O90" i="5"/>
  <c r="N90" i="5"/>
  <c r="M90" i="5"/>
  <c r="J90" i="5"/>
  <c r="I90" i="5"/>
  <c r="H90" i="5"/>
  <c r="G90" i="5"/>
  <c r="F90" i="5"/>
  <c r="E90" i="5"/>
  <c r="D90" i="5"/>
  <c r="C90" i="5"/>
  <c r="AP90" i="5" s="1"/>
  <c r="B90" i="5"/>
  <c r="A90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P89" i="5"/>
  <c r="O89" i="5"/>
  <c r="N89" i="5"/>
  <c r="M89" i="5"/>
  <c r="J89" i="5"/>
  <c r="I89" i="5"/>
  <c r="H89" i="5"/>
  <c r="G89" i="5"/>
  <c r="F89" i="5"/>
  <c r="E89" i="5"/>
  <c r="D89" i="5"/>
  <c r="C89" i="5"/>
  <c r="AP89" i="5" s="1"/>
  <c r="B89" i="5"/>
  <c r="A89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P88" i="5"/>
  <c r="O88" i="5"/>
  <c r="N88" i="5"/>
  <c r="M88" i="5"/>
  <c r="J88" i="5"/>
  <c r="I88" i="5"/>
  <c r="H88" i="5"/>
  <c r="G88" i="5"/>
  <c r="F88" i="5"/>
  <c r="E88" i="5"/>
  <c r="D88" i="5"/>
  <c r="C88" i="5"/>
  <c r="AP88" i="5" s="1"/>
  <c r="B88" i="5"/>
  <c r="A88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P87" i="5"/>
  <c r="O87" i="5"/>
  <c r="N87" i="5"/>
  <c r="M87" i="5"/>
  <c r="J87" i="5"/>
  <c r="I87" i="5"/>
  <c r="H87" i="5"/>
  <c r="G87" i="5"/>
  <c r="F87" i="5"/>
  <c r="E87" i="5"/>
  <c r="D87" i="5"/>
  <c r="C87" i="5"/>
  <c r="AP87" i="5" s="1"/>
  <c r="B87" i="5"/>
  <c r="A87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P86" i="5"/>
  <c r="O86" i="5"/>
  <c r="N86" i="5"/>
  <c r="M86" i="5"/>
  <c r="J86" i="5"/>
  <c r="I86" i="5"/>
  <c r="H86" i="5"/>
  <c r="G86" i="5"/>
  <c r="F86" i="5"/>
  <c r="E86" i="5"/>
  <c r="D86" i="5"/>
  <c r="C86" i="5"/>
  <c r="AP86" i="5" s="1"/>
  <c r="B86" i="5"/>
  <c r="A86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P85" i="5"/>
  <c r="O85" i="5"/>
  <c r="N85" i="5"/>
  <c r="M85" i="5"/>
  <c r="J85" i="5"/>
  <c r="I85" i="5"/>
  <c r="H85" i="5"/>
  <c r="G85" i="5"/>
  <c r="F85" i="5"/>
  <c r="E85" i="5"/>
  <c r="D85" i="5"/>
  <c r="C85" i="5"/>
  <c r="AP85" i="5" s="1"/>
  <c r="B85" i="5"/>
  <c r="A85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P84" i="5"/>
  <c r="O84" i="5"/>
  <c r="N84" i="5"/>
  <c r="M84" i="5"/>
  <c r="J84" i="5"/>
  <c r="I84" i="5"/>
  <c r="H84" i="5"/>
  <c r="G84" i="5"/>
  <c r="F84" i="5"/>
  <c r="E84" i="5"/>
  <c r="D84" i="5"/>
  <c r="C84" i="5"/>
  <c r="AP84" i="5" s="1"/>
  <c r="B84" i="5"/>
  <c r="A84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P83" i="5"/>
  <c r="O83" i="5"/>
  <c r="N83" i="5"/>
  <c r="M83" i="5"/>
  <c r="J83" i="5"/>
  <c r="I83" i="5"/>
  <c r="H83" i="5"/>
  <c r="G83" i="5"/>
  <c r="F83" i="5"/>
  <c r="E83" i="5"/>
  <c r="D83" i="5"/>
  <c r="C83" i="5"/>
  <c r="AP83" i="5" s="1"/>
  <c r="B83" i="5"/>
  <c r="A83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P82" i="5"/>
  <c r="O82" i="5"/>
  <c r="N82" i="5"/>
  <c r="M82" i="5"/>
  <c r="J82" i="5"/>
  <c r="I82" i="5"/>
  <c r="H82" i="5"/>
  <c r="G82" i="5"/>
  <c r="F82" i="5"/>
  <c r="E82" i="5"/>
  <c r="D82" i="5"/>
  <c r="C82" i="5"/>
  <c r="AP82" i="5" s="1"/>
  <c r="B82" i="5"/>
  <c r="A82" i="5"/>
  <c r="CG81" i="5"/>
  <c r="CF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W81" i="5"/>
  <c r="AV81" i="5"/>
  <c r="AR81" i="5"/>
  <c r="P81" i="5"/>
  <c r="O81" i="5"/>
  <c r="N81" i="5"/>
  <c r="M81" i="5"/>
  <c r="J81" i="5"/>
  <c r="I81" i="5"/>
  <c r="H81" i="5"/>
  <c r="G81" i="5"/>
  <c r="F81" i="5"/>
  <c r="E81" i="5"/>
  <c r="D81" i="5"/>
  <c r="C81" i="5"/>
  <c r="AP81" i="5" s="1"/>
  <c r="B81" i="5"/>
  <c r="A81" i="5"/>
  <c r="CG80" i="5"/>
  <c r="CF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W80" i="5"/>
  <c r="AV80" i="5"/>
  <c r="AR80" i="5"/>
  <c r="P80" i="5"/>
  <c r="O80" i="5"/>
  <c r="N80" i="5"/>
  <c r="M80" i="5"/>
  <c r="J80" i="5"/>
  <c r="I80" i="5"/>
  <c r="H80" i="5"/>
  <c r="G80" i="5"/>
  <c r="F80" i="5"/>
  <c r="E80" i="5"/>
  <c r="D80" i="5"/>
  <c r="C80" i="5"/>
  <c r="AP80" i="5" s="1"/>
  <c r="B80" i="5"/>
  <c r="A80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P79" i="5"/>
  <c r="O79" i="5"/>
  <c r="N79" i="5"/>
  <c r="M79" i="5"/>
  <c r="J79" i="5"/>
  <c r="I79" i="5"/>
  <c r="H79" i="5"/>
  <c r="G79" i="5"/>
  <c r="F79" i="5"/>
  <c r="E79" i="5"/>
  <c r="D79" i="5"/>
  <c r="C79" i="5"/>
  <c r="AP79" i="5" s="1"/>
  <c r="B79" i="5"/>
  <c r="A79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P78" i="5"/>
  <c r="O78" i="5"/>
  <c r="N78" i="5"/>
  <c r="M78" i="5"/>
  <c r="J78" i="5"/>
  <c r="I78" i="5"/>
  <c r="H78" i="5"/>
  <c r="G78" i="5"/>
  <c r="F78" i="5"/>
  <c r="E78" i="5"/>
  <c r="D78" i="5"/>
  <c r="C78" i="5"/>
  <c r="AP78" i="5" s="1"/>
  <c r="B78" i="5"/>
  <c r="A78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P77" i="5"/>
  <c r="O77" i="5"/>
  <c r="N77" i="5"/>
  <c r="M77" i="5"/>
  <c r="J77" i="5"/>
  <c r="I77" i="5"/>
  <c r="H77" i="5"/>
  <c r="G77" i="5"/>
  <c r="F77" i="5"/>
  <c r="E77" i="5"/>
  <c r="D77" i="5"/>
  <c r="C77" i="5"/>
  <c r="AP77" i="5" s="1"/>
  <c r="B77" i="5"/>
  <c r="A77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P76" i="5"/>
  <c r="O76" i="5"/>
  <c r="N76" i="5"/>
  <c r="M76" i="5"/>
  <c r="J76" i="5"/>
  <c r="I76" i="5"/>
  <c r="H76" i="5"/>
  <c r="G76" i="5"/>
  <c r="F76" i="5"/>
  <c r="E76" i="5"/>
  <c r="D76" i="5"/>
  <c r="C76" i="5"/>
  <c r="AP76" i="5" s="1"/>
  <c r="B76" i="5"/>
  <c r="A76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P75" i="5"/>
  <c r="O75" i="5"/>
  <c r="N75" i="5"/>
  <c r="M75" i="5"/>
  <c r="J75" i="5"/>
  <c r="I75" i="5"/>
  <c r="H75" i="5"/>
  <c r="G75" i="5"/>
  <c r="F75" i="5"/>
  <c r="E75" i="5"/>
  <c r="D75" i="5"/>
  <c r="C75" i="5"/>
  <c r="AP75" i="5" s="1"/>
  <c r="B75" i="5"/>
  <c r="A75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P74" i="5"/>
  <c r="O74" i="5"/>
  <c r="N74" i="5"/>
  <c r="M74" i="5"/>
  <c r="J74" i="5"/>
  <c r="I74" i="5"/>
  <c r="H74" i="5"/>
  <c r="G74" i="5"/>
  <c r="F74" i="5"/>
  <c r="E74" i="5"/>
  <c r="D74" i="5"/>
  <c r="C74" i="5"/>
  <c r="AP74" i="5" s="1"/>
  <c r="B74" i="5"/>
  <c r="A74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P73" i="5"/>
  <c r="O73" i="5"/>
  <c r="N73" i="5"/>
  <c r="M73" i="5"/>
  <c r="J73" i="5"/>
  <c r="I73" i="5"/>
  <c r="H73" i="5"/>
  <c r="G73" i="5"/>
  <c r="F73" i="5"/>
  <c r="E73" i="5"/>
  <c r="D73" i="5"/>
  <c r="C73" i="5"/>
  <c r="AP73" i="5" s="1"/>
  <c r="B73" i="5"/>
  <c r="A73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P72" i="5"/>
  <c r="O72" i="5"/>
  <c r="N72" i="5"/>
  <c r="M72" i="5"/>
  <c r="J72" i="5"/>
  <c r="I72" i="5"/>
  <c r="H72" i="5"/>
  <c r="G72" i="5"/>
  <c r="F72" i="5"/>
  <c r="E72" i="5"/>
  <c r="D72" i="5"/>
  <c r="C72" i="5"/>
  <c r="AP72" i="5" s="1"/>
  <c r="B72" i="5"/>
  <c r="A72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P71" i="5"/>
  <c r="O71" i="5"/>
  <c r="N71" i="5"/>
  <c r="M71" i="5"/>
  <c r="J71" i="5"/>
  <c r="I71" i="5"/>
  <c r="H71" i="5"/>
  <c r="G71" i="5"/>
  <c r="F71" i="5"/>
  <c r="E71" i="5"/>
  <c r="D71" i="5"/>
  <c r="C71" i="5"/>
  <c r="AP71" i="5" s="1"/>
  <c r="B71" i="5"/>
  <c r="A71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P70" i="5"/>
  <c r="O70" i="5"/>
  <c r="N70" i="5"/>
  <c r="M70" i="5"/>
  <c r="J70" i="5"/>
  <c r="I70" i="5"/>
  <c r="H70" i="5"/>
  <c r="G70" i="5"/>
  <c r="F70" i="5"/>
  <c r="E70" i="5"/>
  <c r="D70" i="5"/>
  <c r="C70" i="5"/>
  <c r="AP70" i="5" s="1"/>
  <c r="B70" i="5"/>
  <c r="A70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P69" i="5"/>
  <c r="O69" i="5"/>
  <c r="N69" i="5"/>
  <c r="M69" i="5"/>
  <c r="J69" i="5"/>
  <c r="I69" i="5"/>
  <c r="H69" i="5"/>
  <c r="G69" i="5"/>
  <c r="F69" i="5"/>
  <c r="E69" i="5"/>
  <c r="D69" i="5"/>
  <c r="C69" i="5"/>
  <c r="AP69" i="5" s="1"/>
  <c r="B69" i="5"/>
  <c r="A69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P68" i="5"/>
  <c r="O68" i="5"/>
  <c r="N68" i="5"/>
  <c r="M68" i="5"/>
  <c r="J68" i="5"/>
  <c r="I68" i="5"/>
  <c r="H68" i="5"/>
  <c r="G68" i="5"/>
  <c r="F68" i="5"/>
  <c r="E68" i="5"/>
  <c r="D68" i="5"/>
  <c r="C68" i="5"/>
  <c r="AP68" i="5" s="1"/>
  <c r="B68" i="5"/>
  <c r="A68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P67" i="5"/>
  <c r="O67" i="5"/>
  <c r="N67" i="5"/>
  <c r="M67" i="5"/>
  <c r="J67" i="5"/>
  <c r="I67" i="5"/>
  <c r="H67" i="5"/>
  <c r="G67" i="5"/>
  <c r="F67" i="5"/>
  <c r="E67" i="5"/>
  <c r="D67" i="5"/>
  <c r="C67" i="5"/>
  <c r="AP67" i="5" s="1"/>
  <c r="B67" i="5"/>
  <c r="A67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P66" i="5"/>
  <c r="O66" i="5"/>
  <c r="N66" i="5"/>
  <c r="M66" i="5"/>
  <c r="J66" i="5"/>
  <c r="I66" i="5"/>
  <c r="H66" i="5"/>
  <c r="G66" i="5"/>
  <c r="F66" i="5"/>
  <c r="E66" i="5"/>
  <c r="D66" i="5"/>
  <c r="C66" i="5"/>
  <c r="AP66" i="5" s="1"/>
  <c r="B66" i="5"/>
  <c r="A66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P65" i="5"/>
  <c r="O65" i="5"/>
  <c r="N65" i="5"/>
  <c r="M65" i="5"/>
  <c r="J65" i="5"/>
  <c r="I65" i="5"/>
  <c r="H65" i="5"/>
  <c r="G65" i="5"/>
  <c r="F65" i="5"/>
  <c r="E65" i="5"/>
  <c r="D65" i="5"/>
  <c r="C65" i="5"/>
  <c r="AP65" i="5" s="1"/>
  <c r="B65" i="5"/>
  <c r="A65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P64" i="5"/>
  <c r="O64" i="5"/>
  <c r="N64" i="5"/>
  <c r="M64" i="5"/>
  <c r="J64" i="5"/>
  <c r="I64" i="5"/>
  <c r="H64" i="5"/>
  <c r="G64" i="5"/>
  <c r="F64" i="5"/>
  <c r="E64" i="5"/>
  <c r="D64" i="5"/>
  <c r="C64" i="5"/>
  <c r="AP64" i="5" s="1"/>
  <c r="B64" i="5"/>
  <c r="A64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P63" i="5"/>
  <c r="O63" i="5"/>
  <c r="N63" i="5"/>
  <c r="M63" i="5"/>
  <c r="J63" i="5"/>
  <c r="I63" i="5"/>
  <c r="H63" i="5"/>
  <c r="G63" i="5"/>
  <c r="F63" i="5"/>
  <c r="E63" i="5"/>
  <c r="D63" i="5"/>
  <c r="C63" i="5"/>
  <c r="AP63" i="5" s="1"/>
  <c r="B63" i="5"/>
  <c r="A63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P62" i="5"/>
  <c r="O62" i="5"/>
  <c r="N62" i="5"/>
  <c r="M62" i="5"/>
  <c r="J62" i="5"/>
  <c r="I62" i="5"/>
  <c r="H62" i="5"/>
  <c r="G62" i="5"/>
  <c r="F62" i="5"/>
  <c r="E62" i="5"/>
  <c r="D62" i="5"/>
  <c r="C62" i="5"/>
  <c r="AP62" i="5" s="1"/>
  <c r="B62" i="5"/>
  <c r="A62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P61" i="5"/>
  <c r="O61" i="5"/>
  <c r="N61" i="5"/>
  <c r="M61" i="5"/>
  <c r="J61" i="5"/>
  <c r="I61" i="5"/>
  <c r="H61" i="5"/>
  <c r="G61" i="5"/>
  <c r="F61" i="5"/>
  <c r="E61" i="5"/>
  <c r="D61" i="5"/>
  <c r="C61" i="5"/>
  <c r="AP61" i="5" s="1"/>
  <c r="B61" i="5"/>
  <c r="A61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P60" i="5"/>
  <c r="O60" i="5"/>
  <c r="N60" i="5"/>
  <c r="M60" i="5"/>
  <c r="J60" i="5"/>
  <c r="I60" i="5"/>
  <c r="H60" i="5"/>
  <c r="G60" i="5"/>
  <c r="F60" i="5"/>
  <c r="E60" i="5"/>
  <c r="D60" i="5"/>
  <c r="C60" i="5"/>
  <c r="AP60" i="5" s="1"/>
  <c r="B60" i="5"/>
  <c r="A60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P59" i="5"/>
  <c r="O59" i="5"/>
  <c r="N59" i="5"/>
  <c r="M59" i="5"/>
  <c r="J59" i="5"/>
  <c r="I59" i="5"/>
  <c r="H59" i="5"/>
  <c r="G59" i="5"/>
  <c r="F59" i="5"/>
  <c r="E59" i="5"/>
  <c r="D59" i="5"/>
  <c r="C59" i="5"/>
  <c r="AP59" i="5" s="1"/>
  <c r="B59" i="5"/>
  <c r="A59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P58" i="5"/>
  <c r="O58" i="5"/>
  <c r="N58" i="5"/>
  <c r="M58" i="5"/>
  <c r="J58" i="5"/>
  <c r="I58" i="5"/>
  <c r="H58" i="5"/>
  <c r="G58" i="5"/>
  <c r="F58" i="5"/>
  <c r="E58" i="5"/>
  <c r="D58" i="5"/>
  <c r="C58" i="5"/>
  <c r="AP58" i="5" s="1"/>
  <c r="B58" i="5"/>
  <c r="A58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P57" i="5"/>
  <c r="O57" i="5"/>
  <c r="N57" i="5"/>
  <c r="M57" i="5"/>
  <c r="J57" i="5"/>
  <c r="I57" i="5"/>
  <c r="H57" i="5"/>
  <c r="G57" i="5"/>
  <c r="F57" i="5"/>
  <c r="E57" i="5"/>
  <c r="D57" i="5"/>
  <c r="C57" i="5"/>
  <c r="AP57" i="5" s="1"/>
  <c r="B57" i="5"/>
  <c r="A57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P56" i="5"/>
  <c r="O56" i="5"/>
  <c r="N56" i="5"/>
  <c r="M56" i="5"/>
  <c r="J56" i="5"/>
  <c r="I56" i="5"/>
  <c r="H56" i="5"/>
  <c r="G56" i="5"/>
  <c r="F56" i="5"/>
  <c r="E56" i="5"/>
  <c r="D56" i="5"/>
  <c r="C56" i="5"/>
  <c r="AP56" i="5" s="1"/>
  <c r="B56" i="5"/>
  <c r="A56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P55" i="5"/>
  <c r="O55" i="5"/>
  <c r="N55" i="5"/>
  <c r="M55" i="5"/>
  <c r="J55" i="5"/>
  <c r="I55" i="5"/>
  <c r="H55" i="5"/>
  <c r="G55" i="5"/>
  <c r="F55" i="5"/>
  <c r="E55" i="5"/>
  <c r="D55" i="5"/>
  <c r="C55" i="5"/>
  <c r="AP55" i="5" s="1"/>
  <c r="B55" i="5"/>
  <c r="A55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P54" i="5"/>
  <c r="O54" i="5"/>
  <c r="N54" i="5"/>
  <c r="M54" i="5"/>
  <c r="J54" i="5"/>
  <c r="I54" i="5"/>
  <c r="H54" i="5"/>
  <c r="G54" i="5"/>
  <c r="F54" i="5"/>
  <c r="E54" i="5"/>
  <c r="D54" i="5"/>
  <c r="C54" i="5"/>
  <c r="AP54" i="5" s="1"/>
  <c r="B54" i="5"/>
  <c r="A54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P53" i="5"/>
  <c r="O53" i="5"/>
  <c r="N53" i="5"/>
  <c r="M53" i="5"/>
  <c r="J53" i="5"/>
  <c r="I53" i="5"/>
  <c r="H53" i="5"/>
  <c r="G53" i="5"/>
  <c r="F53" i="5"/>
  <c r="E53" i="5"/>
  <c r="D53" i="5"/>
  <c r="C53" i="5"/>
  <c r="AP53" i="5" s="1"/>
  <c r="B53" i="5"/>
  <c r="A53" i="5"/>
  <c r="CG52" i="5"/>
  <c r="CF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W52" i="5"/>
  <c r="AV52" i="5"/>
  <c r="AR52" i="5"/>
  <c r="P52" i="5"/>
  <c r="O52" i="5"/>
  <c r="N52" i="5"/>
  <c r="M52" i="5"/>
  <c r="J52" i="5"/>
  <c r="I52" i="5"/>
  <c r="H52" i="5"/>
  <c r="G52" i="5"/>
  <c r="F52" i="5"/>
  <c r="E52" i="5"/>
  <c r="D52" i="5"/>
  <c r="C52" i="5"/>
  <c r="AP52" i="5" s="1"/>
  <c r="B52" i="5"/>
  <c r="A52" i="5"/>
  <c r="CG51" i="5"/>
  <c r="CF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W51" i="5"/>
  <c r="AV51" i="5"/>
  <c r="AR51" i="5"/>
  <c r="P51" i="5"/>
  <c r="O51" i="5"/>
  <c r="N51" i="5"/>
  <c r="M51" i="5"/>
  <c r="J51" i="5"/>
  <c r="I51" i="5"/>
  <c r="H51" i="5"/>
  <c r="G51" i="5"/>
  <c r="F51" i="5"/>
  <c r="E51" i="5"/>
  <c r="D51" i="5"/>
  <c r="C51" i="5"/>
  <c r="AP51" i="5" s="1"/>
  <c r="B51" i="5"/>
  <c r="A51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P50" i="5"/>
  <c r="O50" i="5"/>
  <c r="N50" i="5"/>
  <c r="M50" i="5"/>
  <c r="J50" i="5"/>
  <c r="I50" i="5"/>
  <c r="H50" i="5"/>
  <c r="G50" i="5"/>
  <c r="F50" i="5"/>
  <c r="E50" i="5"/>
  <c r="D50" i="5"/>
  <c r="C50" i="5"/>
  <c r="AP50" i="5" s="1"/>
  <c r="B50" i="5"/>
  <c r="A50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P49" i="5"/>
  <c r="O49" i="5"/>
  <c r="N49" i="5"/>
  <c r="M49" i="5"/>
  <c r="J49" i="5"/>
  <c r="I49" i="5"/>
  <c r="H49" i="5"/>
  <c r="G49" i="5"/>
  <c r="F49" i="5"/>
  <c r="E49" i="5"/>
  <c r="D49" i="5"/>
  <c r="C49" i="5"/>
  <c r="AP49" i="5" s="1"/>
  <c r="B49" i="5"/>
  <c r="A49" i="5"/>
  <c r="CG48" i="5"/>
  <c r="CF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W48" i="5"/>
  <c r="AV48" i="5"/>
  <c r="AR48" i="5"/>
  <c r="P48" i="5"/>
  <c r="O48" i="5"/>
  <c r="N48" i="5"/>
  <c r="M48" i="5"/>
  <c r="J48" i="5"/>
  <c r="I48" i="5"/>
  <c r="H48" i="5"/>
  <c r="G48" i="5"/>
  <c r="F48" i="5"/>
  <c r="E48" i="5"/>
  <c r="D48" i="5"/>
  <c r="C48" i="5"/>
  <c r="AP48" i="5" s="1"/>
  <c r="B48" i="5"/>
  <c r="A48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P47" i="5"/>
  <c r="O47" i="5"/>
  <c r="N47" i="5"/>
  <c r="M47" i="5"/>
  <c r="J47" i="5"/>
  <c r="I47" i="5"/>
  <c r="H47" i="5"/>
  <c r="G47" i="5"/>
  <c r="F47" i="5"/>
  <c r="E47" i="5"/>
  <c r="D47" i="5"/>
  <c r="C47" i="5"/>
  <c r="AP47" i="5" s="1"/>
  <c r="B47" i="5"/>
  <c r="A47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P46" i="5"/>
  <c r="O46" i="5"/>
  <c r="N46" i="5"/>
  <c r="M46" i="5"/>
  <c r="J46" i="5"/>
  <c r="I46" i="5"/>
  <c r="H46" i="5"/>
  <c r="G46" i="5"/>
  <c r="F46" i="5"/>
  <c r="E46" i="5"/>
  <c r="D46" i="5"/>
  <c r="C46" i="5"/>
  <c r="AP46" i="5" s="1"/>
  <c r="B46" i="5"/>
  <c r="A46" i="5"/>
  <c r="CG45" i="5"/>
  <c r="CF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W45" i="5"/>
  <c r="AV45" i="5"/>
  <c r="AR45" i="5"/>
  <c r="P45" i="5"/>
  <c r="O45" i="5"/>
  <c r="N45" i="5"/>
  <c r="M45" i="5"/>
  <c r="J45" i="5"/>
  <c r="I45" i="5"/>
  <c r="H45" i="5"/>
  <c r="G45" i="5"/>
  <c r="F45" i="5"/>
  <c r="E45" i="5"/>
  <c r="D45" i="5"/>
  <c r="C45" i="5"/>
  <c r="AP45" i="5" s="1"/>
  <c r="B45" i="5"/>
  <c r="A45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P44" i="5"/>
  <c r="O44" i="5"/>
  <c r="N44" i="5"/>
  <c r="M44" i="5"/>
  <c r="J44" i="5"/>
  <c r="I44" i="5"/>
  <c r="H44" i="5"/>
  <c r="G44" i="5"/>
  <c r="F44" i="5"/>
  <c r="E44" i="5"/>
  <c r="D44" i="5"/>
  <c r="C44" i="5"/>
  <c r="AP44" i="5" s="1"/>
  <c r="B44" i="5"/>
  <c r="A44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P43" i="5"/>
  <c r="O43" i="5"/>
  <c r="N43" i="5"/>
  <c r="M43" i="5"/>
  <c r="J43" i="5"/>
  <c r="I43" i="5"/>
  <c r="H43" i="5"/>
  <c r="G43" i="5"/>
  <c r="F43" i="5"/>
  <c r="E43" i="5"/>
  <c r="D43" i="5"/>
  <c r="C43" i="5"/>
  <c r="AP43" i="5" s="1"/>
  <c r="B43" i="5"/>
  <c r="A43" i="5"/>
  <c r="CG42" i="5"/>
  <c r="CF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W42" i="5"/>
  <c r="AV42" i="5"/>
  <c r="AR42" i="5"/>
  <c r="P42" i="5"/>
  <c r="O42" i="5"/>
  <c r="N42" i="5"/>
  <c r="M42" i="5"/>
  <c r="J42" i="5"/>
  <c r="I42" i="5"/>
  <c r="H42" i="5"/>
  <c r="G42" i="5"/>
  <c r="F42" i="5"/>
  <c r="E42" i="5"/>
  <c r="D42" i="5"/>
  <c r="C42" i="5"/>
  <c r="AP42" i="5" s="1"/>
  <c r="B42" i="5"/>
  <c r="A42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P41" i="5"/>
  <c r="O41" i="5"/>
  <c r="N41" i="5"/>
  <c r="M41" i="5"/>
  <c r="J41" i="5"/>
  <c r="I41" i="5"/>
  <c r="H41" i="5"/>
  <c r="G41" i="5"/>
  <c r="F41" i="5"/>
  <c r="E41" i="5"/>
  <c r="D41" i="5"/>
  <c r="C41" i="5"/>
  <c r="AP41" i="5" s="1"/>
  <c r="B41" i="5"/>
  <c r="A41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P40" i="5"/>
  <c r="O40" i="5"/>
  <c r="N40" i="5"/>
  <c r="M40" i="5"/>
  <c r="J40" i="5"/>
  <c r="I40" i="5"/>
  <c r="H40" i="5"/>
  <c r="G40" i="5"/>
  <c r="F40" i="5"/>
  <c r="E40" i="5"/>
  <c r="D40" i="5"/>
  <c r="C40" i="5"/>
  <c r="AP40" i="5" s="1"/>
  <c r="B40" i="5"/>
  <c r="A40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P39" i="5"/>
  <c r="O39" i="5"/>
  <c r="N39" i="5"/>
  <c r="M39" i="5"/>
  <c r="J39" i="5"/>
  <c r="I39" i="5"/>
  <c r="H39" i="5"/>
  <c r="G39" i="5"/>
  <c r="F39" i="5"/>
  <c r="E39" i="5"/>
  <c r="D39" i="5"/>
  <c r="C39" i="5"/>
  <c r="AP39" i="5" s="1"/>
  <c r="B39" i="5"/>
  <c r="A39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P38" i="5"/>
  <c r="O38" i="5"/>
  <c r="N38" i="5"/>
  <c r="M38" i="5"/>
  <c r="J38" i="5"/>
  <c r="I38" i="5"/>
  <c r="H38" i="5"/>
  <c r="G38" i="5"/>
  <c r="F38" i="5"/>
  <c r="E38" i="5"/>
  <c r="D38" i="5"/>
  <c r="C38" i="5"/>
  <c r="AP38" i="5" s="1"/>
  <c r="B38" i="5"/>
  <c r="A38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P37" i="5"/>
  <c r="O37" i="5"/>
  <c r="N37" i="5"/>
  <c r="M37" i="5"/>
  <c r="J37" i="5"/>
  <c r="I37" i="5"/>
  <c r="H37" i="5"/>
  <c r="G37" i="5"/>
  <c r="F37" i="5"/>
  <c r="E37" i="5"/>
  <c r="D37" i="5"/>
  <c r="C37" i="5"/>
  <c r="AP37" i="5" s="1"/>
  <c r="B37" i="5"/>
  <c r="A37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P36" i="5"/>
  <c r="O36" i="5"/>
  <c r="N36" i="5"/>
  <c r="M36" i="5"/>
  <c r="J36" i="5"/>
  <c r="I36" i="5"/>
  <c r="H36" i="5"/>
  <c r="G36" i="5"/>
  <c r="F36" i="5"/>
  <c r="E36" i="5"/>
  <c r="D36" i="5"/>
  <c r="C36" i="5"/>
  <c r="AP36" i="5" s="1"/>
  <c r="B36" i="5"/>
  <c r="A36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P35" i="5"/>
  <c r="O35" i="5"/>
  <c r="N35" i="5"/>
  <c r="M35" i="5"/>
  <c r="J35" i="5"/>
  <c r="I35" i="5"/>
  <c r="H35" i="5"/>
  <c r="G35" i="5"/>
  <c r="F35" i="5"/>
  <c r="E35" i="5"/>
  <c r="D35" i="5"/>
  <c r="C35" i="5"/>
  <c r="AP35" i="5" s="1"/>
  <c r="B35" i="5"/>
  <c r="A35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P34" i="5"/>
  <c r="O34" i="5"/>
  <c r="N34" i="5"/>
  <c r="M34" i="5"/>
  <c r="J34" i="5"/>
  <c r="I34" i="5"/>
  <c r="H34" i="5"/>
  <c r="G34" i="5"/>
  <c r="F34" i="5"/>
  <c r="E34" i="5"/>
  <c r="D34" i="5"/>
  <c r="C34" i="5"/>
  <c r="AP34" i="5" s="1"/>
  <c r="B34" i="5"/>
  <c r="A34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P33" i="5"/>
  <c r="O33" i="5"/>
  <c r="N33" i="5"/>
  <c r="M33" i="5"/>
  <c r="J33" i="5"/>
  <c r="I33" i="5"/>
  <c r="H33" i="5"/>
  <c r="G33" i="5"/>
  <c r="F33" i="5"/>
  <c r="E33" i="5"/>
  <c r="D33" i="5"/>
  <c r="C33" i="5"/>
  <c r="AP33" i="5" s="1"/>
  <c r="B33" i="5"/>
  <c r="A33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P32" i="5"/>
  <c r="O32" i="5"/>
  <c r="N32" i="5"/>
  <c r="M32" i="5"/>
  <c r="J32" i="5"/>
  <c r="I32" i="5"/>
  <c r="H32" i="5"/>
  <c r="G32" i="5"/>
  <c r="F32" i="5"/>
  <c r="E32" i="5"/>
  <c r="D32" i="5"/>
  <c r="C32" i="5"/>
  <c r="AP32" i="5" s="1"/>
  <c r="B32" i="5"/>
  <c r="A32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P31" i="5"/>
  <c r="O31" i="5"/>
  <c r="N31" i="5"/>
  <c r="M31" i="5"/>
  <c r="J31" i="5"/>
  <c r="I31" i="5"/>
  <c r="H31" i="5"/>
  <c r="G31" i="5"/>
  <c r="F31" i="5"/>
  <c r="E31" i="5"/>
  <c r="D31" i="5"/>
  <c r="C31" i="5"/>
  <c r="AP31" i="5" s="1"/>
  <c r="B31" i="5"/>
  <c r="A31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P30" i="5"/>
  <c r="O30" i="5"/>
  <c r="N30" i="5"/>
  <c r="M30" i="5"/>
  <c r="J30" i="5"/>
  <c r="I30" i="5"/>
  <c r="H30" i="5"/>
  <c r="G30" i="5"/>
  <c r="F30" i="5"/>
  <c r="E30" i="5"/>
  <c r="D30" i="5"/>
  <c r="C30" i="5"/>
  <c r="AP30" i="5" s="1"/>
  <c r="B30" i="5"/>
  <c r="A30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P29" i="5"/>
  <c r="O29" i="5"/>
  <c r="N29" i="5"/>
  <c r="M29" i="5"/>
  <c r="J29" i="5"/>
  <c r="I29" i="5"/>
  <c r="H29" i="5"/>
  <c r="G29" i="5"/>
  <c r="F29" i="5"/>
  <c r="E29" i="5"/>
  <c r="D29" i="5"/>
  <c r="C29" i="5"/>
  <c r="AP29" i="5" s="1"/>
  <c r="B29" i="5"/>
  <c r="A29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P28" i="5"/>
  <c r="O28" i="5"/>
  <c r="N28" i="5"/>
  <c r="M28" i="5"/>
  <c r="J28" i="5"/>
  <c r="I28" i="5"/>
  <c r="H28" i="5"/>
  <c r="G28" i="5"/>
  <c r="F28" i="5"/>
  <c r="E28" i="5"/>
  <c r="D28" i="5"/>
  <c r="C28" i="5"/>
  <c r="AP28" i="5" s="1"/>
  <c r="B28" i="5"/>
  <c r="A28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P27" i="5"/>
  <c r="O27" i="5"/>
  <c r="N27" i="5"/>
  <c r="M27" i="5"/>
  <c r="J27" i="5"/>
  <c r="I27" i="5"/>
  <c r="H27" i="5"/>
  <c r="G27" i="5"/>
  <c r="F27" i="5"/>
  <c r="E27" i="5"/>
  <c r="D27" i="5"/>
  <c r="C27" i="5"/>
  <c r="AP27" i="5" s="1"/>
  <c r="B27" i="5"/>
  <c r="A27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P26" i="5"/>
  <c r="O26" i="5"/>
  <c r="N26" i="5"/>
  <c r="M26" i="5"/>
  <c r="J26" i="5"/>
  <c r="I26" i="5"/>
  <c r="H26" i="5"/>
  <c r="G26" i="5"/>
  <c r="F26" i="5"/>
  <c r="E26" i="5"/>
  <c r="D26" i="5"/>
  <c r="C26" i="5"/>
  <c r="AP26" i="5" s="1"/>
  <c r="B26" i="5"/>
  <c r="A26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P25" i="5"/>
  <c r="O25" i="5"/>
  <c r="N25" i="5"/>
  <c r="M25" i="5"/>
  <c r="J25" i="5"/>
  <c r="I25" i="5"/>
  <c r="H25" i="5"/>
  <c r="G25" i="5"/>
  <c r="F25" i="5"/>
  <c r="E25" i="5"/>
  <c r="D25" i="5"/>
  <c r="C25" i="5"/>
  <c r="AP25" i="5" s="1"/>
  <c r="B25" i="5"/>
  <c r="A25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P24" i="5"/>
  <c r="O24" i="5"/>
  <c r="N24" i="5"/>
  <c r="M24" i="5"/>
  <c r="J24" i="5"/>
  <c r="I24" i="5"/>
  <c r="H24" i="5"/>
  <c r="G24" i="5"/>
  <c r="F24" i="5"/>
  <c r="E24" i="5"/>
  <c r="D24" i="5"/>
  <c r="C24" i="5"/>
  <c r="AP24" i="5" s="1"/>
  <c r="B24" i="5"/>
  <c r="A24" i="5"/>
  <c r="CG23" i="5"/>
  <c r="CF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W23" i="5"/>
  <c r="AV23" i="5"/>
  <c r="AR23" i="5"/>
  <c r="P23" i="5"/>
  <c r="O23" i="5"/>
  <c r="N23" i="5"/>
  <c r="M23" i="5"/>
  <c r="J23" i="5"/>
  <c r="I23" i="5"/>
  <c r="H23" i="5"/>
  <c r="G23" i="5"/>
  <c r="F23" i="5"/>
  <c r="E23" i="5"/>
  <c r="D23" i="5"/>
  <c r="C23" i="5"/>
  <c r="AP23" i="5" s="1"/>
  <c r="B23" i="5"/>
  <c r="A23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P22" i="5"/>
  <c r="O22" i="5"/>
  <c r="N22" i="5"/>
  <c r="M22" i="5"/>
  <c r="J22" i="5"/>
  <c r="I22" i="5"/>
  <c r="H22" i="5"/>
  <c r="G22" i="5"/>
  <c r="F22" i="5"/>
  <c r="E22" i="5"/>
  <c r="D22" i="5"/>
  <c r="C22" i="5"/>
  <c r="AP22" i="5" s="1"/>
  <c r="B22" i="5"/>
  <c r="A22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P21" i="5"/>
  <c r="O21" i="5"/>
  <c r="N21" i="5"/>
  <c r="M21" i="5"/>
  <c r="J21" i="5"/>
  <c r="I21" i="5"/>
  <c r="H21" i="5"/>
  <c r="G21" i="5"/>
  <c r="F21" i="5"/>
  <c r="E21" i="5"/>
  <c r="D21" i="5"/>
  <c r="C21" i="5"/>
  <c r="AP21" i="5" s="1"/>
  <c r="B21" i="5"/>
  <c r="A21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P20" i="5"/>
  <c r="O20" i="5"/>
  <c r="N20" i="5"/>
  <c r="M20" i="5"/>
  <c r="J20" i="5"/>
  <c r="I20" i="5"/>
  <c r="H20" i="5"/>
  <c r="G20" i="5"/>
  <c r="F20" i="5"/>
  <c r="E20" i="5"/>
  <c r="D20" i="5"/>
  <c r="C20" i="5"/>
  <c r="AP20" i="5" s="1"/>
  <c r="B20" i="5"/>
  <c r="A20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P19" i="5"/>
  <c r="O19" i="5"/>
  <c r="N19" i="5"/>
  <c r="M19" i="5"/>
  <c r="J19" i="5"/>
  <c r="I19" i="5"/>
  <c r="H19" i="5"/>
  <c r="G19" i="5"/>
  <c r="F19" i="5"/>
  <c r="E19" i="5"/>
  <c r="D19" i="5"/>
  <c r="C19" i="5"/>
  <c r="AP19" i="5" s="1"/>
  <c r="B19" i="5"/>
  <c r="A19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P18" i="5"/>
  <c r="O18" i="5"/>
  <c r="N18" i="5"/>
  <c r="M18" i="5"/>
  <c r="J18" i="5"/>
  <c r="I18" i="5"/>
  <c r="H18" i="5"/>
  <c r="G18" i="5"/>
  <c r="F18" i="5"/>
  <c r="E18" i="5"/>
  <c r="D18" i="5"/>
  <c r="C18" i="5"/>
  <c r="AP18" i="5" s="1"/>
  <c r="B18" i="5"/>
  <c r="A18" i="5"/>
  <c r="CG17" i="5"/>
  <c r="CF17" i="5"/>
  <c r="CF793" i="5" s="1"/>
  <c r="CD17" i="5"/>
  <c r="CC17" i="5"/>
  <c r="CC793" i="5" s="1"/>
  <c r="CB17" i="5"/>
  <c r="CA17" i="5"/>
  <c r="CA793" i="5" s="1"/>
  <c r="BZ17" i="5"/>
  <c r="BY17" i="5"/>
  <c r="BY793" i="5" s="1"/>
  <c r="BX17" i="5"/>
  <c r="BW17" i="5"/>
  <c r="BW793" i="5" s="1"/>
  <c r="BV17" i="5"/>
  <c r="BU17" i="5"/>
  <c r="BU793" i="5" s="1"/>
  <c r="BT17" i="5"/>
  <c r="BS17" i="5"/>
  <c r="BS793" i="5" s="1"/>
  <c r="BR17" i="5"/>
  <c r="BQ17" i="5"/>
  <c r="BQ793" i="5" s="1"/>
  <c r="BP17" i="5"/>
  <c r="BO17" i="5"/>
  <c r="BO793" i="5" s="1"/>
  <c r="BN17" i="5"/>
  <c r="BM17" i="5"/>
  <c r="BM793" i="5" s="1"/>
  <c r="BL17" i="5"/>
  <c r="BJ17" i="5"/>
  <c r="BJ793" i="5" s="1"/>
  <c r="BI17" i="5"/>
  <c r="BH17" i="5"/>
  <c r="BH793" i="5" s="1"/>
  <c r="BG17" i="5"/>
  <c r="BF17" i="5"/>
  <c r="BF793" i="5" s="1"/>
  <c r="BE17" i="5"/>
  <c r="BD17" i="5"/>
  <c r="BC17" i="5"/>
  <c r="BB17" i="5"/>
  <c r="BA17" i="5"/>
  <c r="AZ17" i="5"/>
  <c r="AY17" i="5"/>
  <c r="AW17" i="5"/>
  <c r="AV17" i="5"/>
  <c r="P17" i="5"/>
  <c r="O17" i="5"/>
  <c r="N17" i="5"/>
  <c r="M17" i="5"/>
  <c r="J17" i="5"/>
  <c r="I17" i="5"/>
  <c r="H17" i="5"/>
  <c r="G17" i="5"/>
  <c r="F17" i="5"/>
  <c r="E17" i="5"/>
  <c r="D17" i="5"/>
  <c r="C17" i="5"/>
  <c r="AP17" i="5" s="1"/>
  <c r="B17" i="5"/>
  <c r="A17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P16" i="5"/>
  <c r="O16" i="5"/>
  <c r="N16" i="5"/>
  <c r="M16" i="5"/>
  <c r="J16" i="5"/>
  <c r="I16" i="5"/>
  <c r="H16" i="5"/>
  <c r="G16" i="5"/>
  <c r="F16" i="5"/>
  <c r="E16" i="5"/>
  <c r="D16" i="5"/>
  <c r="C16" i="5"/>
  <c r="AP16" i="5" s="1"/>
  <c r="B16" i="5"/>
  <c r="A16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P15" i="5"/>
  <c r="O15" i="5"/>
  <c r="N15" i="5"/>
  <c r="M15" i="5"/>
  <c r="J15" i="5"/>
  <c r="I15" i="5"/>
  <c r="H15" i="5"/>
  <c r="G15" i="5"/>
  <c r="F15" i="5"/>
  <c r="E15" i="5"/>
  <c r="D15" i="5"/>
  <c r="C15" i="5"/>
  <c r="AP15" i="5" s="1"/>
  <c r="B15" i="5"/>
  <c r="A15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P14" i="5"/>
  <c r="O14" i="5"/>
  <c r="N14" i="5"/>
  <c r="M14" i="5"/>
  <c r="J14" i="5"/>
  <c r="I14" i="5"/>
  <c r="H14" i="5"/>
  <c r="G14" i="5"/>
  <c r="F14" i="5"/>
  <c r="E14" i="5"/>
  <c r="D14" i="5"/>
  <c r="C14" i="5"/>
  <c r="AP14" i="5" s="1"/>
  <c r="B14" i="5"/>
  <c r="A14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P13" i="5"/>
  <c r="O13" i="5"/>
  <c r="N13" i="5"/>
  <c r="M13" i="5"/>
  <c r="J13" i="5"/>
  <c r="I13" i="5"/>
  <c r="H13" i="5"/>
  <c r="G13" i="5"/>
  <c r="F13" i="5"/>
  <c r="E13" i="5"/>
  <c r="D13" i="5"/>
  <c r="C13" i="5"/>
  <c r="AP13" i="5" s="1"/>
  <c r="B13" i="5"/>
  <c r="A13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P12" i="5"/>
  <c r="O12" i="5"/>
  <c r="N12" i="5"/>
  <c r="M12" i="5"/>
  <c r="J12" i="5"/>
  <c r="I12" i="5"/>
  <c r="H12" i="5"/>
  <c r="G12" i="5"/>
  <c r="F12" i="5"/>
  <c r="E12" i="5"/>
  <c r="D12" i="5"/>
  <c r="C12" i="5"/>
  <c r="AP12" i="5" s="1"/>
  <c r="B12" i="5"/>
  <c r="A12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P11" i="5"/>
  <c r="O11" i="5"/>
  <c r="N11" i="5"/>
  <c r="M11" i="5"/>
  <c r="J11" i="5"/>
  <c r="I11" i="5"/>
  <c r="H11" i="5"/>
  <c r="G11" i="5"/>
  <c r="F11" i="5"/>
  <c r="E11" i="5"/>
  <c r="D11" i="5"/>
  <c r="C11" i="5"/>
  <c r="AP11" i="5" s="1"/>
  <c r="B11" i="5"/>
  <c r="A11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P10" i="5"/>
  <c r="O10" i="5"/>
  <c r="N10" i="5"/>
  <c r="M10" i="5"/>
  <c r="J10" i="5"/>
  <c r="I10" i="5"/>
  <c r="H10" i="5"/>
  <c r="G10" i="5"/>
  <c r="F10" i="5"/>
  <c r="E10" i="5"/>
  <c r="D10" i="5"/>
  <c r="C10" i="5"/>
  <c r="AP10" i="5" s="1"/>
  <c r="B10" i="5"/>
  <c r="A10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P9" i="5"/>
  <c r="O9" i="5"/>
  <c r="N9" i="5"/>
  <c r="M9" i="5"/>
  <c r="J9" i="5"/>
  <c r="I9" i="5"/>
  <c r="H9" i="5"/>
  <c r="G9" i="5"/>
  <c r="F9" i="5"/>
  <c r="E9" i="5"/>
  <c r="D9" i="5"/>
  <c r="C9" i="5"/>
  <c r="AP9" i="5" s="1"/>
  <c r="B9" i="5"/>
  <c r="A9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P8" i="5"/>
  <c r="O8" i="5"/>
  <c r="N8" i="5"/>
  <c r="M8" i="5"/>
  <c r="J8" i="5"/>
  <c r="I8" i="5"/>
  <c r="H8" i="5"/>
  <c r="G8" i="5"/>
  <c r="F8" i="5"/>
  <c r="E8" i="5"/>
  <c r="D8" i="5"/>
  <c r="C8" i="5"/>
  <c r="AP8" i="5" s="1"/>
  <c r="B8" i="5"/>
  <c r="A8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P7" i="5"/>
  <c r="O7" i="5"/>
  <c r="N7" i="5"/>
  <c r="M7" i="5"/>
  <c r="J7" i="5"/>
  <c r="I7" i="5"/>
  <c r="H7" i="5"/>
  <c r="G7" i="5"/>
  <c r="F7" i="5"/>
  <c r="E7" i="5"/>
  <c r="D7" i="5"/>
  <c r="C7" i="5"/>
  <c r="AP7" i="5" s="1"/>
  <c r="B7" i="5"/>
  <c r="A7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P6" i="5"/>
  <c r="O6" i="5"/>
  <c r="N6" i="5"/>
  <c r="M6" i="5"/>
  <c r="J6" i="5"/>
  <c r="I6" i="5"/>
  <c r="H6" i="5"/>
  <c r="G6" i="5"/>
  <c r="F6" i="5"/>
  <c r="E6" i="5"/>
  <c r="D6" i="5"/>
  <c r="C6" i="5"/>
  <c r="AP6" i="5" s="1"/>
  <c r="B6" i="5"/>
  <c r="A6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P5" i="5"/>
  <c r="O5" i="5"/>
  <c r="N5" i="5"/>
  <c r="M5" i="5"/>
  <c r="J5" i="5"/>
  <c r="I5" i="5"/>
  <c r="H5" i="5"/>
  <c r="G5" i="5"/>
  <c r="F5" i="5"/>
  <c r="E5" i="5"/>
  <c r="D5" i="5"/>
  <c r="C5" i="5"/>
  <c r="AP5" i="5" s="1"/>
  <c r="B5" i="5"/>
  <c r="A5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P4" i="5"/>
  <c r="O4" i="5"/>
  <c r="N4" i="5"/>
  <c r="M4" i="5"/>
  <c r="J4" i="5"/>
  <c r="I4" i="5"/>
  <c r="H4" i="5"/>
  <c r="G4" i="5"/>
  <c r="F4" i="5"/>
  <c r="E4" i="5"/>
  <c r="D4" i="5"/>
  <c r="C4" i="5"/>
  <c r="AP4" i="5" s="1"/>
  <c r="B4" i="5"/>
  <c r="A4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P3" i="5"/>
  <c r="O3" i="5"/>
  <c r="N3" i="5"/>
  <c r="M3" i="5"/>
  <c r="J3" i="5"/>
  <c r="I3" i="5"/>
  <c r="H3" i="5"/>
  <c r="G3" i="5"/>
  <c r="F3" i="5"/>
  <c r="E3" i="5"/>
  <c r="D3" i="5"/>
  <c r="C3" i="5"/>
  <c r="AP3" i="5" s="1"/>
  <c r="B3" i="5"/>
  <c r="A3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P2" i="5"/>
  <c r="O2" i="5"/>
  <c r="N2" i="5"/>
  <c r="M2" i="5"/>
  <c r="J2" i="5"/>
  <c r="I2" i="5"/>
  <c r="H2" i="5"/>
  <c r="G2" i="5"/>
  <c r="F2" i="5"/>
  <c r="E2" i="5"/>
  <c r="D2" i="5"/>
  <c r="C2" i="5"/>
  <c r="AP2" i="5" s="1"/>
  <c r="B2" i="5"/>
  <c r="A2" i="5"/>
  <c r="BN163" i="1"/>
  <c r="BM163" i="1"/>
  <c r="BL163" i="1"/>
  <c r="BK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V163" i="1"/>
  <c r="U163" i="1"/>
  <c r="T163" i="1"/>
  <c r="S163" i="1"/>
  <c r="R163" i="1"/>
  <c r="CO793" i="5" l="1"/>
  <c r="BE793" i="5"/>
  <c r="BG793" i="5"/>
  <c r="BI793" i="5"/>
  <c r="BL793" i="5"/>
  <c r="BN793" i="5"/>
  <c r="BP793" i="5"/>
  <c r="BR793" i="5"/>
  <c r="BT793" i="5"/>
  <c r="BV793" i="5"/>
  <c r="BX793" i="5"/>
  <c r="BZ793" i="5"/>
  <c r="CB793" i="5"/>
  <c r="CD793" i="5"/>
  <c r="CG793" i="5"/>
  <c r="CE793" i="5"/>
  <c r="CI793" i="5"/>
  <c r="AR791" i="5"/>
  <c r="AT791" i="5"/>
  <c r="AV791" i="5"/>
  <c r="AX791" i="5"/>
  <c r="AZ791" i="5"/>
  <c r="BB791" i="5"/>
  <c r="BD791" i="5"/>
  <c r="CQ793" i="5"/>
  <c r="CL793" i="5"/>
  <c r="CN793" i="5"/>
  <c r="AP793" i="5"/>
  <c r="AS789" i="5"/>
  <c r="AU789" i="5"/>
  <c r="AW789" i="5"/>
  <c r="AY789" i="5"/>
  <c r="BA789" i="5"/>
  <c r="BC789" i="5"/>
  <c r="AR790" i="5"/>
  <c r="AT790" i="5"/>
  <c r="AV790" i="5"/>
  <c r="AX790" i="5"/>
  <c r="AZ790" i="5"/>
  <c r="BB790" i="5"/>
  <c r="BD790" i="5"/>
  <c r="AS791" i="5"/>
  <c r="AU791" i="5"/>
  <c r="AW791" i="5"/>
  <c r="AY791" i="5"/>
  <c r="BA791" i="5"/>
  <c r="BC791" i="5"/>
  <c r="AR789" i="5"/>
  <c r="AT789" i="5"/>
  <c r="AV789" i="5"/>
  <c r="AX789" i="5"/>
  <c r="AZ789" i="5"/>
  <c r="BB789" i="5"/>
  <c r="BD789" i="5"/>
  <c r="BD793" i="5" l="1"/>
  <c r="AZ793" i="5"/>
  <c r="AV793" i="5"/>
  <c r="AR793" i="5"/>
  <c r="BC793" i="5"/>
  <c r="AY793" i="5"/>
  <c r="AU793" i="5"/>
  <c r="BB793" i="5"/>
  <c r="AX793" i="5"/>
  <c r="AT793" i="5"/>
  <c r="BA793" i="5"/>
  <c r="AW793" i="5"/>
  <c r="AS793" i="5"/>
</calcChain>
</file>

<file path=xl/sharedStrings.xml><?xml version="1.0" encoding="utf-8"?>
<sst xmlns="http://schemas.openxmlformats.org/spreadsheetml/2006/main" count="4657" uniqueCount="264">
  <si>
    <t>Каталог групп полей</t>
  </si>
  <si>
    <t>Группа полей</t>
  </si>
  <si>
    <t>Поле</t>
  </si>
  <si>
    <t>Расчетная площадь, га</t>
  </si>
  <si>
    <t>Официальная площадь, га</t>
  </si>
  <si>
    <t>Обрабатываемая площадь, га</t>
  </si>
  <si>
    <t>Культура 2014</t>
  </si>
  <si>
    <t>Культура (Короткое название) 2014</t>
  </si>
  <si>
    <t>Культура 2015</t>
  </si>
  <si>
    <t>Культура (Короткое название) 2015</t>
  </si>
  <si>
    <t>Культура 2016</t>
  </si>
  <si>
    <t>Культура (Короткое название) 2016</t>
  </si>
  <si>
    <t>Сорт</t>
  </si>
  <si>
    <t>Урожайность, т./га.</t>
  </si>
  <si>
    <t>Дата сева</t>
  </si>
  <si>
    <t>Дата уборки</t>
  </si>
  <si>
    <t>неделя 52</t>
  </si>
  <si>
    <t>неделя 51</t>
  </si>
  <si>
    <t>неделя 50</t>
  </si>
  <si>
    <t>неделя 49</t>
  </si>
  <si>
    <t>неделя 48</t>
  </si>
  <si>
    <t>неделя 47</t>
  </si>
  <si>
    <t>неделя 46</t>
  </si>
  <si>
    <t>неделя 45</t>
  </si>
  <si>
    <t>неделя 44</t>
  </si>
  <si>
    <t>неделя 43</t>
  </si>
  <si>
    <t>неделя 42</t>
  </si>
  <si>
    <t>неделя 41</t>
  </si>
  <si>
    <t>неделя 40</t>
  </si>
  <si>
    <t>неделя 39</t>
  </si>
  <si>
    <t>неделя 38</t>
  </si>
  <si>
    <t>неделя 37</t>
  </si>
  <si>
    <t>неделя 36</t>
  </si>
  <si>
    <t>неделя 35</t>
  </si>
  <si>
    <t>неделя 34</t>
  </si>
  <si>
    <t>неделя 33</t>
  </si>
  <si>
    <t>неделя 32</t>
  </si>
  <si>
    <t>неделя 31</t>
  </si>
  <si>
    <t>неделя 30</t>
  </si>
  <si>
    <t>неделя 29</t>
  </si>
  <si>
    <t>неделя 28</t>
  </si>
  <si>
    <t>неделя 27</t>
  </si>
  <si>
    <t>неделя 26</t>
  </si>
  <si>
    <t>неделя 25</t>
  </si>
  <si>
    <t>неделя 24</t>
  </si>
  <si>
    <t>неделя 23</t>
  </si>
  <si>
    <t>неделя 22</t>
  </si>
  <si>
    <t>неделя 21</t>
  </si>
  <si>
    <t>неделя 20</t>
  </si>
  <si>
    <t>неделя 19</t>
  </si>
  <si>
    <t>неделя 18</t>
  </si>
  <si>
    <t>неделя 17</t>
  </si>
  <si>
    <t>неделя 16</t>
  </si>
  <si>
    <t>неделя 15</t>
  </si>
  <si>
    <t>неделя 14</t>
  </si>
  <si>
    <t>неделя 13</t>
  </si>
  <si>
    <t>неделя 12</t>
  </si>
  <si>
    <t>неделя 11</t>
  </si>
  <si>
    <t>неделя 10</t>
  </si>
  <si>
    <t>неделя 09</t>
  </si>
  <si>
    <t>неделя 08</t>
  </si>
  <si>
    <t>неделя 07</t>
  </si>
  <si>
    <t>неделя 06</t>
  </si>
  <si>
    <t>неделя 05</t>
  </si>
  <si>
    <t>неделя 04</t>
  </si>
  <si>
    <t>неделя 03</t>
  </si>
  <si>
    <t>неделя 02</t>
  </si>
  <si>
    <t>неделя 01</t>
  </si>
  <si>
    <t>Свитанок</t>
  </si>
  <si>
    <t>Масив 1</t>
  </si>
  <si>
    <t>Подсолнечник</t>
  </si>
  <si>
    <t>Пшеница озимая</t>
  </si>
  <si>
    <t>Куяльник</t>
  </si>
  <si>
    <t>Ячмень озимый</t>
  </si>
  <si>
    <t>Девятий вал</t>
  </si>
  <si>
    <t>Годувальниця</t>
  </si>
  <si>
    <t>Служниця</t>
  </si>
  <si>
    <t>Кукуруза</t>
  </si>
  <si>
    <t>ДК 440</t>
  </si>
  <si>
    <t>ДКС 4964</t>
  </si>
  <si>
    <t>НК Люціус</t>
  </si>
  <si>
    <t>11-1</t>
  </si>
  <si>
    <t>НК Термо</t>
  </si>
  <si>
    <t>НК Кобальт</t>
  </si>
  <si>
    <t>15-1</t>
  </si>
  <si>
    <t>Достойный</t>
  </si>
  <si>
    <t>Антонівка/Шестопалівка</t>
  </si>
  <si>
    <t>Шестопаловка/Годувальница</t>
  </si>
  <si>
    <t>Польовик</t>
  </si>
  <si>
    <t>Масив 2</t>
  </si>
  <si>
    <t>тест</t>
  </si>
  <si>
    <t>25-1</t>
  </si>
  <si>
    <t>Ватажок с/ел</t>
  </si>
  <si>
    <t>28-1</t>
  </si>
  <si>
    <t>Соя</t>
  </si>
  <si>
    <t>28-2</t>
  </si>
  <si>
    <t>Годувальница</t>
  </si>
  <si>
    <t>29-1</t>
  </si>
  <si>
    <t>Місія Одеська с/ел</t>
  </si>
  <si>
    <t>Достойний</t>
  </si>
  <si>
    <t>30-2</t>
  </si>
  <si>
    <t>Зиск с/ел</t>
  </si>
  <si>
    <t>Неома</t>
  </si>
  <si>
    <t>Горох</t>
  </si>
  <si>
    <t>Мадонна</t>
  </si>
  <si>
    <t>33-2</t>
  </si>
  <si>
    <t>36-1</t>
  </si>
  <si>
    <t>36-2</t>
  </si>
  <si>
    <t>36-3</t>
  </si>
  <si>
    <t>Трістан</t>
  </si>
  <si>
    <t>36-4</t>
  </si>
  <si>
    <t>37-1</t>
  </si>
  <si>
    <t>37-2</t>
  </si>
  <si>
    <t>37-3</t>
  </si>
  <si>
    <t>37-4</t>
  </si>
  <si>
    <t>Ададжіо</t>
  </si>
  <si>
    <t>39-40</t>
  </si>
  <si>
    <t>LG 5451</t>
  </si>
  <si>
    <t>44-1</t>
  </si>
  <si>
    <t>44-2</t>
  </si>
  <si>
    <t>44-3</t>
  </si>
  <si>
    <t>45-1</t>
  </si>
  <si>
    <t>45-2</t>
  </si>
  <si>
    <t>Полёвик</t>
  </si>
  <si>
    <t>Масив 3</t>
  </si>
  <si>
    <t>Шестопаловка</t>
  </si>
  <si>
    <t>Антонівка</t>
  </si>
  <si>
    <t>Сорго</t>
  </si>
  <si>
    <t>Фасоль</t>
  </si>
  <si>
    <t>Рапс озимый</t>
  </si>
  <si>
    <t>Ватажок с.ел/Куяльник с.ел</t>
  </si>
  <si>
    <t>LG 5451 XOCL</t>
  </si>
  <si>
    <t>50-1</t>
  </si>
  <si>
    <t>50-2</t>
  </si>
  <si>
    <t>50-3</t>
  </si>
  <si>
    <t>Шестопаловка с/ элита</t>
  </si>
  <si>
    <t>Місія Одеська</t>
  </si>
  <si>
    <t>56-1</t>
  </si>
  <si>
    <t>56-2</t>
  </si>
  <si>
    <t>Шестопалівка</t>
  </si>
  <si>
    <t>57-1</t>
  </si>
  <si>
    <t>57-2</t>
  </si>
  <si>
    <t>57-4</t>
  </si>
  <si>
    <t>Зиск с/элита</t>
  </si>
  <si>
    <t>Фацелия</t>
  </si>
  <si>
    <t>Мисия Одеська</t>
  </si>
  <si>
    <t>61-1</t>
  </si>
  <si>
    <t>61-3</t>
  </si>
  <si>
    <t>Половик</t>
  </si>
  <si>
    <t>68-1</t>
  </si>
  <si>
    <t>Илиас</t>
  </si>
  <si>
    <t>68-2</t>
  </si>
  <si>
    <t>68-3</t>
  </si>
  <si>
    <t>Куяльник с/элита</t>
  </si>
  <si>
    <t>kancyr</t>
  </si>
  <si>
    <t>Масив 4</t>
  </si>
  <si>
    <t>1-1</t>
  </si>
  <si>
    <t>Ювілейна</t>
  </si>
  <si>
    <t>1-2</t>
  </si>
  <si>
    <t/>
  </si>
  <si>
    <t>6-7</t>
  </si>
  <si>
    <t>Тристан</t>
  </si>
  <si>
    <t>Пар</t>
  </si>
  <si>
    <t>Средняя вегитация</t>
  </si>
  <si>
    <t>Культура 2013</t>
  </si>
  <si>
    <t>Культура (Короткое название) 2013</t>
  </si>
  <si>
    <t>П64ГЕ39</t>
  </si>
  <si>
    <t>P64HE39</t>
  </si>
  <si>
    <t>Ватажок РН-1</t>
  </si>
  <si>
    <t>Ячмень яровой</t>
  </si>
  <si>
    <t>Достойній</t>
  </si>
  <si>
    <t>Мисия Одесская</t>
  </si>
  <si>
    <t>Антоновка</t>
  </si>
  <si>
    <t>Польвик</t>
  </si>
  <si>
    <t>LG 5154 XOCL</t>
  </si>
  <si>
    <t>НК Ададжио</t>
  </si>
  <si>
    <t>НК Трістан</t>
  </si>
  <si>
    <t>Тутті</t>
  </si>
  <si>
    <t>LG 5451 ХО КЛ</t>
  </si>
  <si>
    <t>НК Неома</t>
  </si>
  <si>
    <t>Roundup</t>
  </si>
  <si>
    <t>НК Ферті</t>
  </si>
  <si>
    <t>ДОстойный</t>
  </si>
  <si>
    <t>Опера</t>
  </si>
  <si>
    <t>НПЦ 9800</t>
  </si>
  <si>
    <t>Опера ПР</t>
  </si>
  <si>
    <t>57-3</t>
  </si>
  <si>
    <t>Финесс</t>
  </si>
  <si>
    <t>Лакомка</t>
  </si>
  <si>
    <t>DKS 4964</t>
  </si>
  <si>
    <t>НК Тристан</t>
  </si>
  <si>
    <t>DK 440</t>
  </si>
  <si>
    <t>DK440</t>
  </si>
  <si>
    <t>DKS4964</t>
  </si>
  <si>
    <t>ДКС 4490</t>
  </si>
  <si>
    <t>DKS 9464</t>
  </si>
  <si>
    <t>Годуваьныця</t>
  </si>
  <si>
    <t>ДКС 3511</t>
  </si>
  <si>
    <t>DKS4490</t>
  </si>
  <si>
    <t>DKS 4490</t>
  </si>
  <si>
    <t>DKC 4964</t>
  </si>
  <si>
    <t>Культура 2012</t>
  </si>
  <si>
    <t>Культура (Короткое название) 2012</t>
  </si>
  <si>
    <t>LG 5665 M</t>
  </si>
  <si>
    <t>Прайм</t>
  </si>
  <si>
    <t>Не Термо</t>
  </si>
  <si>
    <t>НК Люциус</t>
  </si>
  <si>
    <t>PR64E83</t>
  </si>
  <si>
    <t>НК Роки</t>
  </si>
  <si>
    <t>НК роки</t>
  </si>
  <si>
    <t>НК Ферти</t>
  </si>
  <si>
    <t>PR64F50</t>
  </si>
  <si>
    <t>Селест</t>
  </si>
  <si>
    <t>Даш Е</t>
  </si>
  <si>
    <t>45-3</t>
  </si>
  <si>
    <t>LG5665M</t>
  </si>
  <si>
    <t>НК Рокі</t>
  </si>
  <si>
    <t>Культура 2011</t>
  </si>
  <si>
    <t>Культура (Короткое название) 2011</t>
  </si>
  <si>
    <t>неделя 53</t>
  </si>
  <si>
    <t>PR64A86</t>
  </si>
  <si>
    <t>PR63A86</t>
  </si>
  <si>
    <t>8X288CLDM</t>
  </si>
  <si>
    <t>Смуглянка</t>
  </si>
  <si>
    <t>НК Долар</t>
  </si>
  <si>
    <t>НК Долбі</t>
  </si>
  <si>
    <t>PR63A62</t>
  </si>
  <si>
    <t>Просо</t>
  </si>
  <si>
    <t>PR38A79</t>
  </si>
  <si>
    <t>P9025</t>
  </si>
  <si>
    <t>PR37Y12</t>
  </si>
  <si>
    <t>P9000</t>
  </si>
  <si>
    <t>Нк Долар</t>
  </si>
  <si>
    <t>Культура 2017</t>
  </si>
  <si>
    <t>Культура (Короткое название) 2017</t>
  </si>
  <si>
    <t>Шестопаловка с/ел</t>
  </si>
  <si>
    <t>117-118</t>
  </si>
  <si>
    <t>Польовик с/ел</t>
  </si>
  <si>
    <t>Куяльник ел</t>
  </si>
  <si>
    <t>9-й вал</t>
  </si>
  <si>
    <t>Ватажок ел</t>
  </si>
  <si>
    <t>Ватажок ел, Зиск ел.</t>
  </si>
  <si>
    <t>Зиск ел</t>
  </si>
  <si>
    <t>Місія Одеська ел</t>
  </si>
  <si>
    <t>Польовик 2реп</t>
  </si>
  <si>
    <t>Наснага рнс</t>
  </si>
  <si>
    <t>Ветеран рнс</t>
  </si>
  <si>
    <t>61-2</t>
  </si>
  <si>
    <t>Ілліас 2 реп</t>
  </si>
  <si>
    <t>Польовик ел</t>
  </si>
  <si>
    <t>130-76</t>
  </si>
  <si>
    <t>Зиск ел.</t>
  </si>
  <si>
    <t>6-5</t>
  </si>
  <si>
    <t>Жайвір рнс</t>
  </si>
  <si>
    <t>Служниця Одеська</t>
  </si>
  <si>
    <t>Ватажок</t>
  </si>
  <si>
    <t>Максимум</t>
  </si>
  <si>
    <t>Минимум</t>
  </si>
  <si>
    <t>Средний</t>
  </si>
  <si>
    <t>Минимальный NDVI</t>
  </si>
  <si>
    <t>Средний NDVI</t>
  </si>
  <si>
    <t>Максимальный NDVI</t>
  </si>
  <si>
    <t>Плановая урожайность по Cropo, т./га.</t>
  </si>
  <si>
    <t>Фактическая урожайность, т/га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</si>
</sst>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name val="Arial"/>
      <family val="1"/>
    </font>
    <font>
      <sz val="10"/>
      <name val="Arial"/>
      <family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14" fontId="0" fillId="0" borderId="0" xfId="1" applyNumberFormat="1" applyFont="1"/>
    <xf numFmtId="0" fontId="2" fillId="0" borderId="1" xfId="1" applyFont="1" applyBorder="1" applyAlignment="1">
      <alignment horizontal="center" vertical="center" wrapText="1"/>
    </xf>
    <xf numFmtId="0" fontId="0" fillId="2" borderId="0" xfId="0" applyFill="1"/>
    <xf numFmtId="0" fontId="2" fillId="2" borderId="1" xfId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0" fillId="3" borderId="0" xfId="0" applyFill="1"/>
    <xf numFmtId="0" fontId="2" fillId="4" borderId="1" xfId="1" applyFont="1" applyFill="1" applyBorder="1" applyAlignment="1">
      <alignment horizontal="center" vertical="center" wrapText="1"/>
    </xf>
    <xf numFmtId="0" fontId="0" fillId="4" borderId="0" xfId="0" applyFill="1"/>
    <xf numFmtId="0" fontId="2" fillId="5" borderId="1" xfId="1" applyFont="1" applyFill="1" applyBorder="1" applyAlignment="1">
      <alignment horizontal="center" vertical="center" wrapText="1"/>
    </xf>
    <xf numFmtId="0" fontId="0" fillId="5" borderId="0" xfId="0" applyFill="1"/>
    <xf numFmtId="0" fontId="2" fillId="6" borderId="1" xfId="1" applyFont="1" applyFill="1" applyBorder="1" applyAlignment="1">
      <alignment horizontal="center" vertical="center" wrapText="1"/>
    </xf>
    <xf numFmtId="0" fontId="0" fillId="6" borderId="0" xfId="0" applyFill="1"/>
    <xf numFmtId="0" fontId="2" fillId="0" borderId="2" xfId="1" applyFont="1" applyBorder="1" applyAlignment="1">
      <alignment horizontal="center" vertical="center" wrapText="1"/>
    </xf>
    <xf numFmtId="0" fontId="2" fillId="3" borderId="2" xfId="1" applyFont="1" applyFill="1" applyBorder="1" applyAlignment="1">
      <alignment horizontal="center" vertical="center" wrapText="1"/>
    </xf>
    <xf numFmtId="0" fontId="2" fillId="4" borderId="2" xfId="1" applyFont="1" applyFill="1" applyBorder="1" applyAlignment="1">
      <alignment horizontal="center" vertical="center" wrapText="1"/>
    </xf>
    <xf numFmtId="0" fontId="0" fillId="4" borderId="2" xfId="0" applyFill="1" applyBorder="1"/>
    <xf numFmtId="0" fontId="0" fillId="5" borderId="2" xfId="0" applyFill="1" applyBorder="1"/>
    <xf numFmtId="0" fontId="0" fillId="2" borderId="2" xfId="0" applyFill="1" applyBorder="1"/>
    <xf numFmtId="0" fontId="0" fillId="7" borderId="2" xfId="0" applyFill="1" applyBorder="1"/>
    <xf numFmtId="0" fontId="0" fillId="8" borderId="2" xfId="0" applyFill="1" applyBorder="1"/>
    <xf numFmtId="0" fontId="0" fillId="7" borderId="4" xfId="0" applyFill="1" applyBorder="1" applyAlignment="1"/>
    <xf numFmtId="0" fontId="0" fillId="7" borderId="5" xfId="0" applyFill="1" applyBorder="1" applyAlignment="1"/>
    <xf numFmtId="0" fontId="0" fillId="7" borderId="3" xfId="0" applyFill="1" applyBorder="1" applyAlignment="1">
      <alignment horizontal="right"/>
    </xf>
    <xf numFmtId="0" fontId="2" fillId="0" borderId="6" xfId="1" applyFont="1" applyFill="1" applyBorder="1" applyAlignment="1">
      <alignment horizontal="center" vertical="center" wrapText="1"/>
    </xf>
    <xf numFmtId="164" fontId="2" fillId="0" borderId="0" xfId="1" applyNumberFormat="1" applyFont="1" applyBorder="1" applyAlignment="1">
      <alignment horizontal="center" vertical="center" wrapText="1"/>
    </xf>
    <xf numFmtId="164" fontId="0" fillId="0" borderId="0" xfId="0" applyNumberFormat="1"/>
    <xf numFmtId="164" fontId="2" fillId="8" borderId="0" xfId="1" applyNumberFormat="1" applyFont="1" applyFill="1" applyBorder="1" applyAlignment="1">
      <alignment horizontal="center" vertical="center" wrapText="1"/>
    </xf>
    <xf numFmtId="2" fontId="2" fillId="0" borderId="1" xfId="1" applyNumberFormat="1" applyFont="1" applyBorder="1" applyAlignment="1">
      <alignment horizontal="center" vertical="center" wrapText="1"/>
    </xf>
    <xf numFmtId="2" fontId="2" fillId="0" borderId="0" xfId="1" applyNumberFormat="1" applyFont="1" applyBorder="1" applyAlignment="1">
      <alignment horizontal="center" vertical="center" wrapText="1"/>
    </xf>
    <xf numFmtId="2" fontId="0" fillId="0" borderId="0" xfId="0" applyNumberFormat="1"/>
    <xf numFmtId="164" fontId="2" fillId="0" borderId="0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2">
    <cellStyle name="Normal" xfId="1"/>
    <cellStyle name="Обычный" xfId="0" builtinId="0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3350944035221404E-2"/>
          <c:y val="1.9571580849553342E-2"/>
          <c:w val="0.72290398110207177"/>
          <c:h val="0.92120261929312164"/>
        </c:manualLayout>
      </c:layout>
      <c:lineChart>
        <c:grouping val="standard"/>
        <c:varyColors val="0"/>
        <c:ser>
          <c:idx val="0"/>
          <c:order val="0"/>
          <c:tx>
            <c:strRef>
              <c:f>'2015'!$C$3:$Q$3</c:f>
              <c:strCache>
                <c:ptCount val="1"/>
                <c:pt idx="0">
                  <c:v>100 15,89 15,89 15,89 Подсолнечник Пшеница озимая Подсолнечник Куяльник 2,25 3,14 17.09.2014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'2015'!$R$3:$BN$3</c:f>
              <c:numCache>
                <c:formatCode>General</c:formatCode>
                <c:ptCount val="49"/>
                <c:pt idx="0">
                  <c:v>0.30399999999999999</c:v>
                </c:pt>
                <c:pt idx="1">
                  <c:v>0.27400000000000002</c:v>
                </c:pt>
                <c:pt idx="2">
                  <c:v>0.29899999999999999</c:v>
                </c:pt>
                <c:pt idx="3">
                  <c:v>0.30099999999999999</c:v>
                </c:pt>
                <c:pt idx="4">
                  <c:v>0.3</c:v>
                </c:pt>
                <c:pt idx="6">
                  <c:v>0.28599999999999998</c:v>
                </c:pt>
                <c:pt idx="7">
                  <c:v>0.28799999999999998</c:v>
                </c:pt>
                <c:pt idx="8">
                  <c:v>0.28599999999999998</c:v>
                </c:pt>
                <c:pt idx="9">
                  <c:v>0.26900000000000002</c:v>
                </c:pt>
                <c:pt idx="10">
                  <c:v>0.27100000000000002</c:v>
                </c:pt>
                <c:pt idx="11">
                  <c:v>0.26500000000000001</c:v>
                </c:pt>
                <c:pt idx="12">
                  <c:v>0.28899999999999998</c:v>
                </c:pt>
                <c:pt idx="13">
                  <c:v>0.29799999999999999</c:v>
                </c:pt>
                <c:pt idx="14">
                  <c:v>0.315</c:v>
                </c:pt>
                <c:pt idx="15">
                  <c:v>0.34</c:v>
                </c:pt>
                <c:pt idx="16">
                  <c:v>0.34</c:v>
                </c:pt>
                <c:pt idx="17">
                  <c:v>0.33700000000000002</c:v>
                </c:pt>
                <c:pt idx="18">
                  <c:v>0.36699999999999999</c:v>
                </c:pt>
                <c:pt idx="19">
                  <c:v>0.39700000000000002</c:v>
                </c:pt>
                <c:pt idx="20">
                  <c:v>0.40300000000000002</c:v>
                </c:pt>
                <c:pt idx="21">
                  <c:v>0.39600000000000002</c:v>
                </c:pt>
                <c:pt idx="22">
                  <c:v>0.379</c:v>
                </c:pt>
                <c:pt idx="23">
                  <c:v>0.443</c:v>
                </c:pt>
                <c:pt idx="24">
                  <c:v>0.45500000000000002</c:v>
                </c:pt>
                <c:pt idx="25">
                  <c:v>0.497</c:v>
                </c:pt>
                <c:pt idx="26">
                  <c:v>0.50600000000000001</c:v>
                </c:pt>
                <c:pt idx="27">
                  <c:v>0.52400000000000002</c:v>
                </c:pt>
                <c:pt idx="28">
                  <c:v>0.57099999999999995</c:v>
                </c:pt>
                <c:pt idx="29">
                  <c:v>0.64200000000000002</c:v>
                </c:pt>
                <c:pt idx="30">
                  <c:v>0.67500000000000004</c:v>
                </c:pt>
                <c:pt idx="31">
                  <c:v>0.67600000000000005</c:v>
                </c:pt>
                <c:pt idx="32">
                  <c:v>0.68799999999999994</c:v>
                </c:pt>
                <c:pt idx="33">
                  <c:v>0.69499999999999995</c:v>
                </c:pt>
                <c:pt idx="34">
                  <c:v>0.68400000000000005</c:v>
                </c:pt>
                <c:pt idx="35">
                  <c:v>0.58399999999999996</c:v>
                </c:pt>
                <c:pt idx="36">
                  <c:v>0.56399999999999995</c:v>
                </c:pt>
                <c:pt idx="37">
                  <c:v>0.43099999999999999</c:v>
                </c:pt>
                <c:pt idx="38">
                  <c:v>0.34799999999999998</c:v>
                </c:pt>
                <c:pt idx="39">
                  <c:v>0.309</c:v>
                </c:pt>
                <c:pt idx="40">
                  <c:v>0.29799999999999999</c:v>
                </c:pt>
                <c:pt idx="41">
                  <c:v>0.29699999999999999</c:v>
                </c:pt>
                <c:pt idx="42">
                  <c:v>0.29399999999999998</c:v>
                </c:pt>
                <c:pt idx="43">
                  <c:v>0.27900000000000003</c:v>
                </c:pt>
                <c:pt idx="45">
                  <c:v>0.26</c:v>
                </c:pt>
                <c:pt idx="46">
                  <c:v>0.26800000000000002</c:v>
                </c:pt>
                <c:pt idx="47">
                  <c:v>0.27300000000000002</c:v>
                </c:pt>
                <c:pt idx="48">
                  <c:v>0.27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'2015'!$C$4:$Q$4</c:f>
              <c:strCache>
                <c:ptCount val="1"/>
                <c:pt idx="0">
                  <c:v>101 7,8 7,8 7,8 Подсолнечник Ячмень озимый Подсолнечник Девятий вал 4,96 3,92 29.09.2014 07.07.2015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'2015'!$R$4:$BN$4</c:f>
              <c:numCache>
                <c:formatCode>General</c:formatCode>
                <c:ptCount val="49"/>
                <c:pt idx="0">
                  <c:v>0.251</c:v>
                </c:pt>
                <c:pt idx="1">
                  <c:v>0.248</c:v>
                </c:pt>
                <c:pt idx="2">
                  <c:v>0.27500000000000002</c:v>
                </c:pt>
                <c:pt idx="3">
                  <c:v>0.27600000000000002</c:v>
                </c:pt>
                <c:pt idx="4">
                  <c:v>0.26900000000000002</c:v>
                </c:pt>
                <c:pt idx="6">
                  <c:v>0.26500000000000001</c:v>
                </c:pt>
                <c:pt idx="7">
                  <c:v>0.26200000000000001</c:v>
                </c:pt>
                <c:pt idx="8">
                  <c:v>0.247</c:v>
                </c:pt>
                <c:pt idx="9">
                  <c:v>0.253</c:v>
                </c:pt>
                <c:pt idx="10">
                  <c:v>0.254</c:v>
                </c:pt>
                <c:pt idx="11">
                  <c:v>0.26800000000000002</c:v>
                </c:pt>
                <c:pt idx="12">
                  <c:v>0.28000000000000003</c:v>
                </c:pt>
                <c:pt idx="13">
                  <c:v>0.28199999999999997</c:v>
                </c:pt>
                <c:pt idx="14">
                  <c:v>0.30599999999999999</c:v>
                </c:pt>
                <c:pt idx="15">
                  <c:v>0.32900000000000001</c:v>
                </c:pt>
                <c:pt idx="16">
                  <c:v>0.33400000000000002</c:v>
                </c:pt>
                <c:pt idx="17">
                  <c:v>0.33900000000000002</c:v>
                </c:pt>
                <c:pt idx="18">
                  <c:v>0.35</c:v>
                </c:pt>
                <c:pt idx="19">
                  <c:v>0.35799999999999998</c:v>
                </c:pt>
                <c:pt idx="20">
                  <c:v>0.39200000000000002</c:v>
                </c:pt>
                <c:pt idx="21">
                  <c:v>0.377</c:v>
                </c:pt>
                <c:pt idx="22">
                  <c:v>0.34599999999999997</c:v>
                </c:pt>
                <c:pt idx="23">
                  <c:v>0.36299999999999999</c:v>
                </c:pt>
                <c:pt idx="24">
                  <c:v>0.38200000000000001</c:v>
                </c:pt>
                <c:pt idx="25">
                  <c:v>0.443</c:v>
                </c:pt>
                <c:pt idx="26">
                  <c:v>0.47099999999999997</c:v>
                </c:pt>
                <c:pt idx="27">
                  <c:v>0.46600000000000003</c:v>
                </c:pt>
                <c:pt idx="28">
                  <c:v>0.58499999999999996</c:v>
                </c:pt>
                <c:pt idx="29">
                  <c:v>0.67900000000000005</c:v>
                </c:pt>
                <c:pt idx="30">
                  <c:v>0.70099999999999996</c:v>
                </c:pt>
                <c:pt idx="31">
                  <c:v>0.73199999999999998</c:v>
                </c:pt>
                <c:pt idx="32">
                  <c:v>0.75800000000000001</c:v>
                </c:pt>
                <c:pt idx="33">
                  <c:v>0.76</c:v>
                </c:pt>
                <c:pt idx="34">
                  <c:v>0.73199999999999998</c:v>
                </c:pt>
                <c:pt idx="35">
                  <c:v>0.58699999999999997</c:v>
                </c:pt>
                <c:pt idx="36">
                  <c:v>0.48599999999999999</c:v>
                </c:pt>
                <c:pt idx="37">
                  <c:v>0.41099999999999998</c:v>
                </c:pt>
                <c:pt idx="38">
                  <c:v>0.36099999999999999</c:v>
                </c:pt>
                <c:pt idx="39">
                  <c:v>0.32700000000000001</c:v>
                </c:pt>
                <c:pt idx="40">
                  <c:v>0.29099999999999998</c:v>
                </c:pt>
                <c:pt idx="41">
                  <c:v>0.27800000000000002</c:v>
                </c:pt>
                <c:pt idx="42">
                  <c:v>0.27600000000000002</c:v>
                </c:pt>
                <c:pt idx="43">
                  <c:v>0.27300000000000002</c:v>
                </c:pt>
                <c:pt idx="45">
                  <c:v>0.252</c:v>
                </c:pt>
                <c:pt idx="46">
                  <c:v>0.255</c:v>
                </c:pt>
                <c:pt idx="47">
                  <c:v>0.26200000000000001</c:v>
                </c:pt>
                <c:pt idx="48">
                  <c:v>0.26300000000000001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'2015'!$C$5:$Q$5</c:f>
              <c:strCache>
                <c:ptCount val="1"/>
                <c:pt idx="0">
                  <c:v>105 2,13 2,13 2,13 Подсолнечник Пшеница озимая Подсолнечник Годувальниця 4,29 4,38 29.09.2014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'2015'!$R$5:$BN$5</c:f>
              <c:numCache>
                <c:formatCode>General</c:formatCode>
                <c:ptCount val="49"/>
                <c:pt idx="0">
                  <c:v>0.32100000000000001</c:v>
                </c:pt>
                <c:pt idx="1">
                  <c:v>0.318</c:v>
                </c:pt>
                <c:pt idx="2">
                  <c:v>0.31</c:v>
                </c:pt>
                <c:pt idx="3">
                  <c:v>0.31</c:v>
                </c:pt>
                <c:pt idx="4">
                  <c:v>0.31</c:v>
                </c:pt>
                <c:pt idx="6">
                  <c:v>0.33600000000000002</c:v>
                </c:pt>
                <c:pt idx="7">
                  <c:v>0.35299999999999998</c:v>
                </c:pt>
                <c:pt idx="8">
                  <c:v>0.35399999999999998</c:v>
                </c:pt>
                <c:pt idx="9">
                  <c:v>0.36899999999999999</c:v>
                </c:pt>
                <c:pt idx="10">
                  <c:v>0.38100000000000001</c:v>
                </c:pt>
                <c:pt idx="11">
                  <c:v>0.41699999999999998</c:v>
                </c:pt>
                <c:pt idx="12">
                  <c:v>0.46300000000000002</c:v>
                </c:pt>
                <c:pt idx="13">
                  <c:v>0.48899999999999999</c:v>
                </c:pt>
                <c:pt idx="14">
                  <c:v>0.502</c:v>
                </c:pt>
                <c:pt idx="15">
                  <c:v>0.53600000000000003</c:v>
                </c:pt>
                <c:pt idx="16">
                  <c:v>0.54800000000000004</c:v>
                </c:pt>
                <c:pt idx="17">
                  <c:v>0.56799999999999995</c:v>
                </c:pt>
                <c:pt idx="18">
                  <c:v>0.629</c:v>
                </c:pt>
                <c:pt idx="19">
                  <c:v>0.63500000000000001</c:v>
                </c:pt>
                <c:pt idx="20">
                  <c:v>0.64900000000000002</c:v>
                </c:pt>
                <c:pt idx="21">
                  <c:v>0.65100000000000002</c:v>
                </c:pt>
                <c:pt idx="22">
                  <c:v>0.65200000000000002</c:v>
                </c:pt>
                <c:pt idx="23">
                  <c:v>0.67200000000000004</c:v>
                </c:pt>
                <c:pt idx="24">
                  <c:v>0.69799999999999995</c:v>
                </c:pt>
                <c:pt idx="25">
                  <c:v>0.69499999999999995</c:v>
                </c:pt>
                <c:pt idx="26">
                  <c:v>0.67600000000000005</c:v>
                </c:pt>
                <c:pt idx="27">
                  <c:v>0.72399999999999998</c:v>
                </c:pt>
                <c:pt idx="28">
                  <c:v>0.746</c:v>
                </c:pt>
                <c:pt idx="29">
                  <c:v>0.79</c:v>
                </c:pt>
                <c:pt idx="30">
                  <c:v>0.79800000000000004</c:v>
                </c:pt>
                <c:pt idx="31">
                  <c:v>0.78</c:v>
                </c:pt>
                <c:pt idx="32">
                  <c:v>0.78400000000000003</c:v>
                </c:pt>
                <c:pt idx="33">
                  <c:v>0.748</c:v>
                </c:pt>
                <c:pt idx="34">
                  <c:v>0.72599999999999998</c:v>
                </c:pt>
                <c:pt idx="35">
                  <c:v>0.60899999999999999</c:v>
                </c:pt>
                <c:pt idx="36">
                  <c:v>0.53800000000000003</c:v>
                </c:pt>
                <c:pt idx="37">
                  <c:v>0.41899999999999998</c:v>
                </c:pt>
                <c:pt idx="38">
                  <c:v>0.372</c:v>
                </c:pt>
                <c:pt idx="39">
                  <c:v>0.34100000000000003</c:v>
                </c:pt>
                <c:pt idx="40">
                  <c:v>0.311</c:v>
                </c:pt>
                <c:pt idx="41">
                  <c:v>0.29899999999999999</c:v>
                </c:pt>
                <c:pt idx="42">
                  <c:v>0.29799999999999999</c:v>
                </c:pt>
                <c:pt idx="43">
                  <c:v>0.29199999999999998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0.3</c:v>
                </c:pt>
                <c:pt idx="48">
                  <c:v>0.30399999999999999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'2015'!$C$6:$Q$6</c:f>
              <c:strCache>
                <c:ptCount val="1"/>
                <c:pt idx="0">
                  <c:v>106 5,86 5,86 5,86 Подсолнечник Пшеница озимая Подсолнечник Служниця 4,5 3,99 29.09.2014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'2015'!$R$6:$BN$6</c:f>
              <c:numCache>
                <c:formatCode>General</c:formatCode>
                <c:ptCount val="49"/>
                <c:pt idx="0">
                  <c:v>0.31</c:v>
                </c:pt>
                <c:pt idx="1">
                  <c:v>0.29699999999999999</c:v>
                </c:pt>
                <c:pt idx="2">
                  <c:v>0.28199999999999997</c:v>
                </c:pt>
                <c:pt idx="3">
                  <c:v>0.27900000000000003</c:v>
                </c:pt>
                <c:pt idx="4">
                  <c:v>0.308</c:v>
                </c:pt>
                <c:pt idx="6">
                  <c:v>0.33600000000000002</c:v>
                </c:pt>
                <c:pt idx="7">
                  <c:v>0.34</c:v>
                </c:pt>
                <c:pt idx="8">
                  <c:v>0.33700000000000002</c:v>
                </c:pt>
                <c:pt idx="9">
                  <c:v>0.36899999999999999</c:v>
                </c:pt>
                <c:pt idx="10">
                  <c:v>0.376</c:v>
                </c:pt>
                <c:pt idx="11">
                  <c:v>0.377</c:v>
                </c:pt>
                <c:pt idx="12">
                  <c:v>0.41799999999999998</c:v>
                </c:pt>
                <c:pt idx="13">
                  <c:v>0.46200000000000002</c:v>
                </c:pt>
                <c:pt idx="14">
                  <c:v>0.48199999999999998</c:v>
                </c:pt>
                <c:pt idx="15">
                  <c:v>0.52600000000000002</c:v>
                </c:pt>
                <c:pt idx="16">
                  <c:v>0.54600000000000004</c:v>
                </c:pt>
                <c:pt idx="17">
                  <c:v>0.54900000000000004</c:v>
                </c:pt>
                <c:pt idx="18">
                  <c:v>0.62</c:v>
                </c:pt>
                <c:pt idx="19">
                  <c:v>0.59599999999999997</c:v>
                </c:pt>
                <c:pt idx="20">
                  <c:v>0.60199999999999998</c:v>
                </c:pt>
                <c:pt idx="21">
                  <c:v>0.60499999999999998</c:v>
                </c:pt>
                <c:pt idx="22">
                  <c:v>0.60499999999999998</c:v>
                </c:pt>
                <c:pt idx="23">
                  <c:v>0.63100000000000001</c:v>
                </c:pt>
                <c:pt idx="24">
                  <c:v>0.66800000000000004</c:v>
                </c:pt>
                <c:pt idx="25">
                  <c:v>0.68400000000000005</c:v>
                </c:pt>
                <c:pt idx="26">
                  <c:v>0.70799999999999996</c:v>
                </c:pt>
                <c:pt idx="27">
                  <c:v>0.73299999999999998</c:v>
                </c:pt>
                <c:pt idx="28">
                  <c:v>0.77800000000000002</c:v>
                </c:pt>
                <c:pt idx="29">
                  <c:v>0.79600000000000004</c:v>
                </c:pt>
                <c:pt idx="30">
                  <c:v>0.80400000000000005</c:v>
                </c:pt>
                <c:pt idx="31">
                  <c:v>0.78700000000000003</c:v>
                </c:pt>
                <c:pt idx="32">
                  <c:v>0.77300000000000002</c:v>
                </c:pt>
                <c:pt idx="33">
                  <c:v>0.73599999999999999</c:v>
                </c:pt>
                <c:pt idx="34">
                  <c:v>0.73399999999999999</c:v>
                </c:pt>
                <c:pt idx="35">
                  <c:v>0.61899999999999999</c:v>
                </c:pt>
                <c:pt idx="36">
                  <c:v>0.54900000000000004</c:v>
                </c:pt>
                <c:pt idx="37">
                  <c:v>0.44800000000000001</c:v>
                </c:pt>
                <c:pt idx="38">
                  <c:v>0.371</c:v>
                </c:pt>
                <c:pt idx="39">
                  <c:v>0.33700000000000002</c:v>
                </c:pt>
                <c:pt idx="40">
                  <c:v>0.30099999999999999</c:v>
                </c:pt>
                <c:pt idx="41">
                  <c:v>0.29499999999999998</c:v>
                </c:pt>
                <c:pt idx="42">
                  <c:v>0.30099999999999999</c:v>
                </c:pt>
                <c:pt idx="43">
                  <c:v>0.30199999999999999</c:v>
                </c:pt>
                <c:pt idx="45">
                  <c:v>0.28499999999999998</c:v>
                </c:pt>
                <c:pt idx="46">
                  <c:v>0.27500000000000002</c:v>
                </c:pt>
                <c:pt idx="47">
                  <c:v>0.27600000000000002</c:v>
                </c:pt>
                <c:pt idx="48">
                  <c:v>0.27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'2015'!$C$7:$Q$7</c:f>
              <c:strCache>
                <c:ptCount val="1"/>
                <c:pt idx="0">
                  <c:v>107 0,9 0,9 0,9 Пшеница озимая Кукуруза Подсолнечник ДК 440 4,63 2,67 26.04.2015 17.09.2015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'2015'!$R$7:$BN$7</c:f>
              <c:numCache>
                <c:formatCode>General</c:formatCode>
                <c:ptCount val="49"/>
                <c:pt idx="0">
                  <c:v>0.30299999999999999</c:v>
                </c:pt>
                <c:pt idx="1">
                  <c:v>0.30499999999999999</c:v>
                </c:pt>
                <c:pt idx="2">
                  <c:v>0.27900000000000003</c:v>
                </c:pt>
                <c:pt idx="3">
                  <c:v>0.27200000000000002</c:v>
                </c:pt>
                <c:pt idx="4">
                  <c:v>0.26200000000000001</c:v>
                </c:pt>
                <c:pt idx="6">
                  <c:v>0.26</c:v>
                </c:pt>
                <c:pt idx="7">
                  <c:v>0.26</c:v>
                </c:pt>
                <c:pt idx="8">
                  <c:v>0.25700000000000001</c:v>
                </c:pt>
                <c:pt idx="9">
                  <c:v>0.27200000000000002</c:v>
                </c:pt>
                <c:pt idx="10">
                  <c:v>0.29899999999999999</c:v>
                </c:pt>
                <c:pt idx="11">
                  <c:v>0.30199999999999999</c:v>
                </c:pt>
                <c:pt idx="12">
                  <c:v>0.32900000000000001</c:v>
                </c:pt>
                <c:pt idx="13">
                  <c:v>0.33200000000000002</c:v>
                </c:pt>
                <c:pt idx="14">
                  <c:v>0.34699999999999998</c:v>
                </c:pt>
                <c:pt idx="15">
                  <c:v>0.36499999999999999</c:v>
                </c:pt>
                <c:pt idx="16">
                  <c:v>0.371</c:v>
                </c:pt>
                <c:pt idx="17">
                  <c:v>0.39600000000000002</c:v>
                </c:pt>
                <c:pt idx="18">
                  <c:v>0.45500000000000002</c:v>
                </c:pt>
                <c:pt idx="19">
                  <c:v>0.47</c:v>
                </c:pt>
                <c:pt idx="20">
                  <c:v>0.53100000000000003</c:v>
                </c:pt>
                <c:pt idx="21">
                  <c:v>0.57799999999999996</c:v>
                </c:pt>
                <c:pt idx="22">
                  <c:v>0.56499999999999995</c:v>
                </c:pt>
                <c:pt idx="23">
                  <c:v>0.58899999999999997</c:v>
                </c:pt>
                <c:pt idx="24">
                  <c:v>0.63400000000000001</c:v>
                </c:pt>
                <c:pt idx="25">
                  <c:v>0.63200000000000001</c:v>
                </c:pt>
                <c:pt idx="26">
                  <c:v>0.60599999999999998</c:v>
                </c:pt>
                <c:pt idx="27">
                  <c:v>0.54300000000000004</c:v>
                </c:pt>
                <c:pt idx="28">
                  <c:v>0.56399999999999995</c:v>
                </c:pt>
                <c:pt idx="29">
                  <c:v>0.621</c:v>
                </c:pt>
                <c:pt idx="30">
                  <c:v>0.63500000000000001</c:v>
                </c:pt>
                <c:pt idx="31">
                  <c:v>0.61799999999999999</c:v>
                </c:pt>
                <c:pt idx="32">
                  <c:v>0.64200000000000002</c:v>
                </c:pt>
                <c:pt idx="33">
                  <c:v>0.64100000000000001</c:v>
                </c:pt>
                <c:pt idx="34">
                  <c:v>0.59099999999999997</c:v>
                </c:pt>
                <c:pt idx="35">
                  <c:v>0.47699999999999998</c:v>
                </c:pt>
                <c:pt idx="36">
                  <c:v>0.46600000000000003</c:v>
                </c:pt>
                <c:pt idx="37">
                  <c:v>0.33600000000000002</c:v>
                </c:pt>
                <c:pt idx="38">
                  <c:v>0.30499999999999999</c:v>
                </c:pt>
                <c:pt idx="39">
                  <c:v>0.27300000000000002</c:v>
                </c:pt>
                <c:pt idx="40">
                  <c:v>0.25800000000000001</c:v>
                </c:pt>
                <c:pt idx="41">
                  <c:v>0.25900000000000001</c:v>
                </c:pt>
                <c:pt idx="42">
                  <c:v>0.255</c:v>
                </c:pt>
                <c:pt idx="43">
                  <c:v>0.253</c:v>
                </c:pt>
                <c:pt idx="45">
                  <c:v>0.23599999999999999</c:v>
                </c:pt>
                <c:pt idx="46">
                  <c:v>0.23599999999999999</c:v>
                </c:pt>
                <c:pt idx="47">
                  <c:v>0.247</c:v>
                </c:pt>
                <c:pt idx="48">
                  <c:v>0.253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'2015'!$C$8:$Q$8</c:f>
              <c:strCache>
                <c:ptCount val="1"/>
                <c:pt idx="0">
                  <c:v>108 1,96 1,96 1,96 Пшеница озимая Кукуруза Подсолнечник ДК 440 1,95 3,93 26.04.2015 23.09.2015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'2015'!$R$8:$BN$8</c:f>
              <c:numCache>
                <c:formatCode>General</c:formatCode>
                <c:ptCount val="49"/>
                <c:pt idx="0">
                  <c:v>0.30299999999999999</c:v>
                </c:pt>
                <c:pt idx="1">
                  <c:v>0.29499999999999998</c:v>
                </c:pt>
                <c:pt idx="2">
                  <c:v>0.26400000000000001</c:v>
                </c:pt>
                <c:pt idx="3">
                  <c:v>0.28599999999999998</c:v>
                </c:pt>
                <c:pt idx="4">
                  <c:v>0.29099999999999998</c:v>
                </c:pt>
                <c:pt idx="6">
                  <c:v>0.29099999999999998</c:v>
                </c:pt>
                <c:pt idx="7">
                  <c:v>0.29099999999999998</c:v>
                </c:pt>
                <c:pt idx="8">
                  <c:v>0.29599999999999999</c:v>
                </c:pt>
                <c:pt idx="9">
                  <c:v>0.30199999999999999</c:v>
                </c:pt>
                <c:pt idx="10">
                  <c:v>0.32700000000000001</c:v>
                </c:pt>
                <c:pt idx="11">
                  <c:v>0.33500000000000002</c:v>
                </c:pt>
                <c:pt idx="12">
                  <c:v>0.36599999999999999</c:v>
                </c:pt>
                <c:pt idx="13">
                  <c:v>0.38300000000000001</c:v>
                </c:pt>
                <c:pt idx="14">
                  <c:v>0.39200000000000002</c:v>
                </c:pt>
                <c:pt idx="15">
                  <c:v>0.41699999999999998</c:v>
                </c:pt>
                <c:pt idx="16">
                  <c:v>0.439</c:v>
                </c:pt>
                <c:pt idx="17">
                  <c:v>0.45900000000000002</c:v>
                </c:pt>
                <c:pt idx="18">
                  <c:v>0.50700000000000001</c:v>
                </c:pt>
                <c:pt idx="19">
                  <c:v>0.55600000000000005</c:v>
                </c:pt>
                <c:pt idx="20">
                  <c:v>0.59899999999999998</c:v>
                </c:pt>
                <c:pt idx="21">
                  <c:v>0.63600000000000001</c:v>
                </c:pt>
                <c:pt idx="22">
                  <c:v>0.64</c:v>
                </c:pt>
                <c:pt idx="23">
                  <c:v>0.65800000000000003</c:v>
                </c:pt>
                <c:pt idx="24">
                  <c:v>0.67700000000000005</c:v>
                </c:pt>
                <c:pt idx="25">
                  <c:v>0.68200000000000005</c:v>
                </c:pt>
                <c:pt idx="26">
                  <c:v>0.69699999999999995</c:v>
                </c:pt>
                <c:pt idx="27">
                  <c:v>0.65800000000000003</c:v>
                </c:pt>
                <c:pt idx="28">
                  <c:v>0.628</c:v>
                </c:pt>
                <c:pt idx="29">
                  <c:v>0.622</c:v>
                </c:pt>
                <c:pt idx="30">
                  <c:v>0.60699999999999998</c:v>
                </c:pt>
                <c:pt idx="31">
                  <c:v>0.60599999999999998</c:v>
                </c:pt>
                <c:pt idx="32">
                  <c:v>0.61799999999999999</c:v>
                </c:pt>
                <c:pt idx="33">
                  <c:v>0.63</c:v>
                </c:pt>
                <c:pt idx="34">
                  <c:v>0.58099999999999996</c:v>
                </c:pt>
                <c:pt idx="35">
                  <c:v>0.42799999999999999</c:v>
                </c:pt>
                <c:pt idx="36">
                  <c:v>0.40300000000000002</c:v>
                </c:pt>
                <c:pt idx="37">
                  <c:v>0.34899999999999998</c:v>
                </c:pt>
                <c:pt idx="38">
                  <c:v>0.30399999999999999</c:v>
                </c:pt>
                <c:pt idx="39">
                  <c:v>0.27500000000000002</c:v>
                </c:pt>
                <c:pt idx="40">
                  <c:v>0.255</c:v>
                </c:pt>
                <c:pt idx="41">
                  <c:v>0.26500000000000001</c:v>
                </c:pt>
                <c:pt idx="42">
                  <c:v>0.26700000000000002</c:v>
                </c:pt>
                <c:pt idx="43">
                  <c:v>0.26500000000000001</c:v>
                </c:pt>
                <c:pt idx="45">
                  <c:v>0.245</c:v>
                </c:pt>
                <c:pt idx="46">
                  <c:v>0.24399999999999999</c:v>
                </c:pt>
                <c:pt idx="47">
                  <c:v>0.26</c:v>
                </c:pt>
                <c:pt idx="48">
                  <c:v>0.29899999999999999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'2015'!$C$9:$Q$9</c:f>
              <c:strCache>
                <c:ptCount val="1"/>
                <c:pt idx="0">
                  <c:v>109 8,71 8,71 8,71 Пшеница озимая Кукуруза Подсолнечник 4,63 2,64 26.04.2015 17.09.2015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'2015'!$R$9:$BN$9</c:f>
              <c:numCache>
                <c:formatCode>General</c:formatCode>
                <c:ptCount val="49"/>
                <c:pt idx="0">
                  <c:v>0.30299999999999999</c:v>
                </c:pt>
                <c:pt idx="1">
                  <c:v>0.27800000000000002</c:v>
                </c:pt>
                <c:pt idx="2">
                  <c:v>0.28799999999999998</c:v>
                </c:pt>
                <c:pt idx="3">
                  <c:v>0.27100000000000002</c:v>
                </c:pt>
                <c:pt idx="4">
                  <c:v>0.27100000000000002</c:v>
                </c:pt>
                <c:pt idx="6">
                  <c:v>0.26</c:v>
                </c:pt>
                <c:pt idx="7">
                  <c:v>0.26400000000000001</c:v>
                </c:pt>
                <c:pt idx="8">
                  <c:v>0.26100000000000001</c:v>
                </c:pt>
                <c:pt idx="9">
                  <c:v>0.25700000000000001</c:v>
                </c:pt>
                <c:pt idx="10">
                  <c:v>0.27700000000000002</c:v>
                </c:pt>
                <c:pt idx="11">
                  <c:v>0.27900000000000003</c:v>
                </c:pt>
                <c:pt idx="12">
                  <c:v>0.29099999999999998</c:v>
                </c:pt>
                <c:pt idx="13">
                  <c:v>0.30299999999999999</c:v>
                </c:pt>
                <c:pt idx="14">
                  <c:v>0.32400000000000001</c:v>
                </c:pt>
                <c:pt idx="15">
                  <c:v>0.35</c:v>
                </c:pt>
                <c:pt idx="16">
                  <c:v>0.36499999999999999</c:v>
                </c:pt>
                <c:pt idx="17">
                  <c:v>0.39300000000000002</c:v>
                </c:pt>
                <c:pt idx="18">
                  <c:v>0.45500000000000002</c:v>
                </c:pt>
                <c:pt idx="19">
                  <c:v>0.48</c:v>
                </c:pt>
                <c:pt idx="20">
                  <c:v>0.51700000000000002</c:v>
                </c:pt>
                <c:pt idx="21">
                  <c:v>0.57099999999999995</c:v>
                </c:pt>
                <c:pt idx="22">
                  <c:v>0.59199999999999997</c:v>
                </c:pt>
                <c:pt idx="23">
                  <c:v>0.60299999999999998</c:v>
                </c:pt>
                <c:pt idx="24">
                  <c:v>0.60199999999999998</c:v>
                </c:pt>
                <c:pt idx="25">
                  <c:v>0.65500000000000003</c:v>
                </c:pt>
                <c:pt idx="26">
                  <c:v>0.622</c:v>
                </c:pt>
                <c:pt idx="27">
                  <c:v>0.61199999999999999</c:v>
                </c:pt>
                <c:pt idx="28">
                  <c:v>0.60299999999999998</c:v>
                </c:pt>
                <c:pt idx="29">
                  <c:v>0.627</c:v>
                </c:pt>
                <c:pt idx="30">
                  <c:v>0.60399999999999998</c:v>
                </c:pt>
                <c:pt idx="31">
                  <c:v>0.56699999999999995</c:v>
                </c:pt>
                <c:pt idx="32">
                  <c:v>0.59799999999999998</c:v>
                </c:pt>
                <c:pt idx="33">
                  <c:v>0.623</c:v>
                </c:pt>
                <c:pt idx="34">
                  <c:v>0.60099999999999998</c:v>
                </c:pt>
                <c:pt idx="35">
                  <c:v>0.497</c:v>
                </c:pt>
                <c:pt idx="36">
                  <c:v>0.45200000000000001</c:v>
                </c:pt>
                <c:pt idx="37">
                  <c:v>0.29099999999999998</c:v>
                </c:pt>
                <c:pt idx="38">
                  <c:v>0.26400000000000001</c:v>
                </c:pt>
                <c:pt idx="39">
                  <c:v>0.25800000000000001</c:v>
                </c:pt>
                <c:pt idx="40">
                  <c:v>0.255</c:v>
                </c:pt>
                <c:pt idx="41">
                  <c:v>0.246</c:v>
                </c:pt>
                <c:pt idx="42">
                  <c:v>0.245</c:v>
                </c:pt>
                <c:pt idx="43">
                  <c:v>0.246</c:v>
                </c:pt>
                <c:pt idx="45">
                  <c:v>0.23200000000000001</c:v>
                </c:pt>
                <c:pt idx="46">
                  <c:v>0.218</c:v>
                </c:pt>
                <c:pt idx="47">
                  <c:v>0.21299999999999999</c:v>
                </c:pt>
                <c:pt idx="48">
                  <c:v>0.21299999999999999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'2015'!$C$10:$Q$10</c:f>
              <c:strCache>
                <c:ptCount val="1"/>
                <c:pt idx="0">
                  <c:v>11 79,29 79,29 79,29 Ячмень озимый Кукуруза Подсолнечник 2,99 2,77 24.04.2015 23.09.2015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'2015'!$R$10:$BN$10</c:f>
              <c:numCache>
                <c:formatCode>General</c:formatCode>
                <c:ptCount val="49"/>
                <c:pt idx="0">
                  <c:v>0.23499999999999999</c:v>
                </c:pt>
                <c:pt idx="1">
                  <c:v>0.254</c:v>
                </c:pt>
                <c:pt idx="2">
                  <c:v>0.24199999999999999</c:v>
                </c:pt>
                <c:pt idx="3">
                  <c:v>0.221</c:v>
                </c:pt>
                <c:pt idx="4">
                  <c:v>0.218</c:v>
                </c:pt>
                <c:pt idx="6">
                  <c:v>0.22</c:v>
                </c:pt>
                <c:pt idx="7">
                  <c:v>0.221</c:v>
                </c:pt>
                <c:pt idx="8">
                  <c:v>0.218</c:v>
                </c:pt>
                <c:pt idx="9">
                  <c:v>0.216</c:v>
                </c:pt>
                <c:pt idx="10">
                  <c:v>0.22700000000000001</c:v>
                </c:pt>
                <c:pt idx="11">
                  <c:v>0.24099999999999999</c:v>
                </c:pt>
                <c:pt idx="12">
                  <c:v>0.26800000000000002</c:v>
                </c:pt>
                <c:pt idx="13">
                  <c:v>0.29499999999999998</c:v>
                </c:pt>
                <c:pt idx="14">
                  <c:v>0.34300000000000003</c:v>
                </c:pt>
                <c:pt idx="15">
                  <c:v>0.38600000000000001</c:v>
                </c:pt>
                <c:pt idx="16">
                  <c:v>0.39200000000000002</c:v>
                </c:pt>
                <c:pt idx="17">
                  <c:v>0.42</c:v>
                </c:pt>
                <c:pt idx="18">
                  <c:v>0.48599999999999999</c:v>
                </c:pt>
                <c:pt idx="19">
                  <c:v>0.54100000000000004</c:v>
                </c:pt>
                <c:pt idx="20">
                  <c:v>0.58099999999999996</c:v>
                </c:pt>
                <c:pt idx="21">
                  <c:v>0.629</c:v>
                </c:pt>
                <c:pt idx="22">
                  <c:v>0.63500000000000001</c:v>
                </c:pt>
                <c:pt idx="23">
                  <c:v>0.66300000000000003</c:v>
                </c:pt>
                <c:pt idx="24">
                  <c:v>0.69</c:v>
                </c:pt>
                <c:pt idx="25">
                  <c:v>0.67800000000000005</c:v>
                </c:pt>
                <c:pt idx="26">
                  <c:v>0.67700000000000005</c:v>
                </c:pt>
                <c:pt idx="27">
                  <c:v>0.67100000000000004</c:v>
                </c:pt>
                <c:pt idx="28">
                  <c:v>0.55300000000000005</c:v>
                </c:pt>
                <c:pt idx="29">
                  <c:v>0.53300000000000003</c:v>
                </c:pt>
                <c:pt idx="30">
                  <c:v>0.495</c:v>
                </c:pt>
                <c:pt idx="31">
                  <c:v>0.46100000000000002</c:v>
                </c:pt>
                <c:pt idx="32">
                  <c:v>0.49199999999999999</c:v>
                </c:pt>
                <c:pt idx="33">
                  <c:v>0.497</c:v>
                </c:pt>
                <c:pt idx="34">
                  <c:v>0.46899999999999997</c:v>
                </c:pt>
                <c:pt idx="35">
                  <c:v>0.318</c:v>
                </c:pt>
                <c:pt idx="36">
                  <c:v>0.31900000000000001</c:v>
                </c:pt>
                <c:pt idx="37">
                  <c:v>0.27</c:v>
                </c:pt>
                <c:pt idx="38">
                  <c:v>0.23599999999999999</c:v>
                </c:pt>
                <c:pt idx="39">
                  <c:v>0.223</c:v>
                </c:pt>
                <c:pt idx="40">
                  <c:v>0.215</c:v>
                </c:pt>
                <c:pt idx="41">
                  <c:v>0.223</c:v>
                </c:pt>
                <c:pt idx="42">
                  <c:v>0.217</c:v>
                </c:pt>
                <c:pt idx="43">
                  <c:v>0.215</c:v>
                </c:pt>
                <c:pt idx="45">
                  <c:v>0.20399999999999999</c:v>
                </c:pt>
                <c:pt idx="46">
                  <c:v>0.20200000000000001</c:v>
                </c:pt>
                <c:pt idx="47">
                  <c:v>0.20300000000000001</c:v>
                </c:pt>
                <c:pt idx="48">
                  <c:v>0.21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'2015'!$C$11:$Q$11</c:f>
              <c:strCache>
                <c:ptCount val="1"/>
                <c:pt idx="0">
                  <c:v>110 10,99 10,99 10,99 Пшеница озимая Кукуруза Подсолнечник ДКС 4964 1,4 2,73 25.04.2015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'2015'!$R$11:$BN$11</c:f>
              <c:numCache>
                <c:formatCode>General</c:formatCode>
                <c:ptCount val="49"/>
                <c:pt idx="0">
                  <c:v>0.27200000000000002</c:v>
                </c:pt>
                <c:pt idx="1">
                  <c:v>0.24099999999999999</c:v>
                </c:pt>
                <c:pt idx="2">
                  <c:v>0.247</c:v>
                </c:pt>
                <c:pt idx="3">
                  <c:v>0.24399999999999999</c:v>
                </c:pt>
                <c:pt idx="4">
                  <c:v>0.23599999999999999</c:v>
                </c:pt>
                <c:pt idx="6">
                  <c:v>0.23200000000000001</c:v>
                </c:pt>
                <c:pt idx="7">
                  <c:v>0.24</c:v>
                </c:pt>
                <c:pt idx="8">
                  <c:v>0.245</c:v>
                </c:pt>
                <c:pt idx="9">
                  <c:v>0.25700000000000001</c:v>
                </c:pt>
                <c:pt idx="10">
                  <c:v>0.26800000000000002</c:v>
                </c:pt>
                <c:pt idx="11">
                  <c:v>0.29499999999999998</c:v>
                </c:pt>
                <c:pt idx="12">
                  <c:v>0.30499999999999999</c:v>
                </c:pt>
                <c:pt idx="13">
                  <c:v>0.313</c:v>
                </c:pt>
                <c:pt idx="14">
                  <c:v>0.33200000000000002</c:v>
                </c:pt>
                <c:pt idx="15">
                  <c:v>0.36</c:v>
                </c:pt>
                <c:pt idx="16">
                  <c:v>0.35299999999999998</c:v>
                </c:pt>
                <c:pt idx="17">
                  <c:v>0.374</c:v>
                </c:pt>
                <c:pt idx="18">
                  <c:v>0.41199999999999998</c:v>
                </c:pt>
                <c:pt idx="19">
                  <c:v>0.47099999999999997</c:v>
                </c:pt>
                <c:pt idx="20">
                  <c:v>0.51</c:v>
                </c:pt>
                <c:pt idx="21">
                  <c:v>0.56200000000000006</c:v>
                </c:pt>
                <c:pt idx="22">
                  <c:v>0.56399999999999995</c:v>
                </c:pt>
                <c:pt idx="23">
                  <c:v>0.625</c:v>
                </c:pt>
                <c:pt idx="24">
                  <c:v>0.64600000000000002</c:v>
                </c:pt>
                <c:pt idx="25">
                  <c:v>0.64500000000000002</c:v>
                </c:pt>
                <c:pt idx="26">
                  <c:v>0.61</c:v>
                </c:pt>
                <c:pt idx="27">
                  <c:v>0.53900000000000003</c:v>
                </c:pt>
                <c:pt idx="28">
                  <c:v>0.64600000000000002</c:v>
                </c:pt>
                <c:pt idx="29">
                  <c:v>0.58699999999999997</c:v>
                </c:pt>
                <c:pt idx="30">
                  <c:v>0.54200000000000004</c:v>
                </c:pt>
                <c:pt idx="31">
                  <c:v>0.505</c:v>
                </c:pt>
                <c:pt idx="32">
                  <c:v>0.504</c:v>
                </c:pt>
                <c:pt idx="33">
                  <c:v>0.49299999999999999</c:v>
                </c:pt>
                <c:pt idx="34">
                  <c:v>0.42899999999999999</c:v>
                </c:pt>
                <c:pt idx="35">
                  <c:v>0.34799999999999998</c:v>
                </c:pt>
                <c:pt idx="36">
                  <c:v>0.32600000000000001</c:v>
                </c:pt>
                <c:pt idx="37">
                  <c:v>0.30099999999999999</c:v>
                </c:pt>
                <c:pt idx="38">
                  <c:v>0.26800000000000002</c:v>
                </c:pt>
                <c:pt idx="39">
                  <c:v>0.254</c:v>
                </c:pt>
                <c:pt idx="40">
                  <c:v>0.246</c:v>
                </c:pt>
                <c:pt idx="41">
                  <c:v>0.23699999999999999</c:v>
                </c:pt>
                <c:pt idx="42">
                  <c:v>0.22900000000000001</c:v>
                </c:pt>
                <c:pt idx="43">
                  <c:v>0.23699999999999999</c:v>
                </c:pt>
                <c:pt idx="45">
                  <c:v>0.23400000000000001</c:v>
                </c:pt>
                <c:pt idx="46">
                  <c:v>0.23300000000000001</c:v>
                </c:pt>
                <c:pt idx="47">
                  <c:v>0.23599999999999999</c:v>
                </c:pt>
                <c:pt idx="48">
                  <c:v>0.24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'2015'!$C$12:$Q$12</c:f>
              <c:strCache>
                <c:ptCount val="1"/>
                <c:pt idx="0">
                  <c:v>111 78,48 78,48 78,48 Пшеница озимая Кукуруза Подсолнечник НК Люціус 3,16 2,36 25.04.2015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'2015'!$R$12:$BN$12</c:f>
              <c:numCache>
                <c:formatCode>General</c:formatCode>
                <c:ptCount val="49"/>
                <c:pt idx="0">
                  <c:v>0.23300000000000001</c:v>
                </c:pt>
                <c:pt idx="1">
                  <c:v>0.224</c:v>
                </c:pt>
                <c:pt idx="2">
                  <c:v>0.22600000000000001</c:v>
                </c:pt>
                <c:pt idx="3">
                  <c:v>0.20300000000000001</c:v>
                </c:pt>
                <c:pt idx="4">
                  <c:v>0.21099999999999999</c:v>
                </c:pt>
                <c:pt idx="6">
                  <c:v>0.217</c:v>
                </c:pt>
                <c:pt idx="7">
                  <c:v>0.218</c:v>
                </c:pt>
                <c:pt idx="8">
                  <c:v>0.20899999999999999</c:v>
                </c:pt>
                <c:pt idx="9">
                  <c:v>0.219</c:v>
                </c:pt>
                <c:pt idx="10">
                  <c:v>0.23699999999999999</c:v>
                </c:pt>
                <c:pt idx="11">
                  <c:v>0.25</c:v>
                </c:pt>
                <c:pt idx="12">
                  <c:v>0.26500000000000001</c:v>
                </c:pt>
                <c:pt idx="13">
                  <c:v>0.26900000000000002</c:v>
                </c:pt>
                <c:pt idx="14">
                  <c:v>0.28899999999999998</c:v>
                </c:pt>
                <c:pt idx="15">
                  <c:v>0.314</c:v>
                </c:pt>
                <c:pt idx="16">
                  <c:v>0.32200000000000001</c:v>
                </c:pt>
                <c:pt idx="17">
                  <c:v>0.34300000000000003</c:v>
                </c:pt>
                <c:pt idx="18">
                  <c:v>0.376</c:v>
                </c:pt>
                <c:pt idx="19">
                  <c:v>0.46300000000000002</c:v>
                </c:pt>
                <c:pt idx="20">
                  <c:v>0.52900000000000003</c:v>
                </c:pt>
                <c:pt idx="21">
                  <c:v>0.58099999999999996</c:v>
                </c:pt>
                <c:pt idx="22">
                  <c:v>0.59299999999999997</c:v>
                </c:pt>
                <c:pt idx="23">
                  <c:v>0.63</c:v>
                </c:pt>
                <c:pt idx="24">
                  <c:v>0.63100000000000001</c:v>
                </c:pt>
                <c:pt idx="25">
                  <c:v>0.66100000000000003</c:v>
                </c:pt>
                <c:pt idx="26">
                  <c:v>0.52600000000000002</c:v>
                </c:pt>
                <c:pt idx="27">
                  <c:v>0.53400000000000003</c:v>
                </c:pt>
                <c:pt idx="28">
                  <c:v>0.54200000000000004</c:v>
                </c:pt>
                <c:pt idx="29">
                  <c:v>0.53200000000000003</c:v>
                </c:pt>
                <c:pt idx="30">
                  <c:v>0.51300000000000001</c:v>
                </c:pt>
                <c:pt idx="31">
                  <c:v>0.436</c:v>
                </c:pt>
                <c:pt idx="32">
                  <c:v>0.47399999999999998</c:v>
                </c:pt>
                <c:pt idx="33">
                  <c:v>0.502</c:v>
                </c:pt>
                <c:pt idx="34">
                  <c:v>0.40799999999999997</c:v>
                </c:pt>
                <c:pt idx="35">
                  <c:v>0.29199999999999998</c:v>
                </c:pt>
                <c:pt idx="36">
                  <c:v>0.27300000000000002</c:v>
                </c:pt>
                <c:pt idx="37">
                  <c:v>0.249</c:v>
                </c:pt>
                <c:pt idx="38">
                  <c:v>0.222</c:v>
                </c:pt>
                <c:pt idx="39">
                  <c:v>0.214</c:v>
                </c:pt>
                <c:pt idx="40">
                  <c:v>0.21299999999999999</c:v>
                </c:pt>
                <c:pt idx="41">
                  <c:v>0.214</c:v>
                </c:pt>
                <c:pt idx="42">
                  <c:v>0.2</c:v>
                </c:pt>
                <c:pt idx="43">
                  <c:v>0.189</c:v>
                </c:pt>
                <c:pt idx="45">
                  <c:v>0.19800000000000001</c:v>
                </c:pt>
                <c:pt idx="46">
                  <c:v>0.192</c:v>
                </c:pt>
                <c:pt idx="47">
                  <c:v>0.192</c:v>
                </c:pt>
                <c:pt idx="48">
                  <c:v>0.192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'2015'!$C$13:$Q$13</c:f>
              <c:strCache>
                <c:ptCount val="1"/>
                <c:pt idx="0">
                  <c:v>11-1 7,98 7,98 7,98 Ячмень озимый Кукуруза Подсолнечник 2,99 2,3 24.04.2015 23.09.2015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'2015'!$R$13:$BN$13</c:f>
              <c:numCache>
                <c:formatCode>General</c:formatCode>
                <c:ptCount val="49"/>
                <c:pt idx="0">
                  <c:v>0.23200000000000001</c:v>
                </c:pt>
                <c:pt idx="1">
                  <c:v>0.24299999999999999</c:v>
                </c:pt>
                <c:pt idx="2">
                  <c:v>0.24199999999999999</c:v>
                </c:pt>
                <c:pt idx="3">
                  <c:v>0.23599999999999999</c:v>
                </c:pt>
                <c:pt idx="4">
                  <c:v>0.214</c:v>
                </c:pt>
                <c:pt idx="6">
                  <c:v>0.19500000000000001</c:v>
                </c:pt>
                <c:pt idx="7">
                  <c:v>0.20899999999999999</c:v>
                </c:pt>
                <c:pt idx="8">
                  <c:v>0.20699999999999999</c:v>
                </c:pt>
                <c:pt idx="9">
                  <c:v>0.20899999999999999</c:v>
                </c:pt>
                <c:pt idx="10">
                  <c:v>0.22800000000000001</c:v>
                </c:pt>
                <c:pt idx="11">
                  <c:v>0.24099999999999999</c:v>
                </c:pt>
                <c:pt idx="12">
                  <c:v>0.26100000000000001</c:v>
                </c:pt>
                <c:pt idx="13">
                  <c:v>0.27800000000000002</c:v>
                </c:pt>
                <c:pt idx="14">
                  <c:v>0.29899999999999999</c:v>
                </c:pt>
                <c:pt idx="15">
                  <c:v>0.32500000000000001</c:v>
                </c:pt>
                <c:pt idx="16">
                  <c:v>0.33300000000000002</c:v>
                </c:pt>
                <c:pt idx="17">
                  <c:v>0.33700000000000002</c:v>
                </c:pt>
                <c:pt idx="18">
                  <c:v>0.35499999999999998</c:v>
                </c:pt>
                <c:pt idx="19">
                  <c:v>0.41199999999999998</c:v>
                </c:pt>
                <c:pt idx="20">
                  <c:v>0.47399999999999998</c:v>
                </c:pt>
                <c:pt idx="21">
                  <c:v>0.53900000000000003</c:v>
                </c:pt>
                <c:pt idx="22">
                  <c:v>0.51</c:v>
                </c:pt>
                <c:pt idx="23">
                  <c:v>0.54700000000000004</c:v>
                </c:pt>
                <c:pt idx="24">
                  <c:v>0.56499999999999995</c:v>
                </c:pt>
                <c:pt idx="25">
                  <c:v>0.61099999999999999</c:v>
                </c:pt>
                <c:pt idx="26">
                  <c:v>0.61399999999999999</c:v>
                </c:pt>
                <c:pt idx="27">
                  <c:v>0.58499999999999996</c:v>
                </c:pt>
                <c:pt idx="28">
                  <c:v>0.55900000000000005</c:v>
                </c:pt>
                <c:pt idx="29">
                  <c:v>0.56299999999999994</c:v>
                </c:pt>
                <c:pt idx="30">
                  <c:v>0.55400000000000005</c:v>
                </c:pt>
                <c:pt idx="31">
                  <c:v>0.52100000000000002</c:v>
                </c:pt>
                <c:pt idx="32">
                  <c:v>0.56899999999999995</c:v>
                </c:pt>
                <c:pt idx="33">
                  <c:v>0.57299999999999995</c:v>
                </c:pt>
                <c:pt idx="34">
                  <c:v>0.52600000000000002</c:v>
                </c:pt>
                <c:pt idx="35">
                  <c:v>0.39500000000000002</c:v>
                </c:pt>
                <c:pt idx="36">
                  <c:v>0.35699999999999998</c:v>
                </c:pt>
                <c:pt idx="37">
                  <c:v>0.307</c:v>
                </c:pt>
                <c:pt idx="38">
                  <c:v>0.26400000000000001</c:v>
                </c:pt>
                <c:pt idx="39">
                  <c:v>0.23899999999999999</c:v>
                </c:pt>
                <c:pt idx="40">
                  <c:v>0.216</c:v>
                </c:pt>
                <c:pt idx="41">
                  <c:v>0.20499999999999999</c:v>
                </c:pt>
                <c:pt idx="42">
                  <c:v>0.20799999999999999</c:v>
                </c:pt>
                <c:pt idx="43">
                  <c:v>0.20799999999999999</c:v>
                </c:pt>
                <c:pt idx="45">
                  <c:v>0.19900000000000001</c:v>
                </c:pt>
                <c:pt idx="46">
                  <c:v>0.19700000000000001</c:v>
                </c:pt>
                <c:pt idx="47">
                  <c:v>0.18099999999999999</c:v>
                </c:pt>
                <c:pt idx="48">
                  <c:v>0.16500000000000001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'2015'!$C$14:$Q$14</c:f>
              <c:strCache>
                <c:ptCount val="1"/>
                <c:pt idx="0">
                  <c:v>112 16,04 16,04 16,04 Ячмень озимый Кукуруза Подсолнечник ДКС 4964 3,84 2,58 25.04.2015 04.09.2015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'2015'!$R$14:$BN$14</c:f>
              <c:numCache>
                <c:formatCode>General</c:formatCode>
                <c:ptCount val="49"/>
                <c:pt idx="0">
                  <c:v>0.22600000000000001</c:v>
                </c:pt>
                <c:pt idx="1">
                  <c:v>0.20200000000000001</c:v>
                </c:pt>
                <c:pt idx="2">
                  <c:v>0.2</c:v>
                </c:pt>
                <c:pt idx="3">
                  <c:v>0.2</c:v>
                </c:pt>
                <c:pt idx="4">
                  <c:v>0.222</c:v>
                </c:pt>
                <c:pt idx="6">
                  <c:v>0.221</c:v>
                </c:pt>
                <c:pt idx="7">
                  <c:v>0.22</c:v>
                </c:pt>
                <c:pt idx="8">
                  <c:v>0.20100000000000001</c:v>
                </c:pt>
                <c:pt idx="9">
                  <c:v>0.20799999999999999</c:v>
                </c:pt>
                <c:pt idx="10">
                  <c:v>0.23300000000000001</c:v>
                </c:pt>
                <c:pt idx="11">
                  <c:v>0.246</c:v>
                </c:pt>
                <c:pt idx="12">
                  <c:v>0.26500000000000001</c:v>
                </c:pt>
                <c:pt idx="13">
                  <c:v>0.26600000000000001</c:v>
                </c:pt>
                <c:pt idx="14">
                  <c:v>0.27800000000000002</c:v>
                </c:pt>
                <c:pt idx="15">
                  <c:v>0.29599999999999999</c:v>
                </c:pt>
                <c:pt idx="16">
                  <c:v>0.307</c:v>
                </c:pt>
                <c:pt idx="17">
                  <c:v>0.33200000000000002</c:v>
                </c:pt>
                <c:pt idx="18">
                  <c:v>0.36</c:v>
                </c:pt>
                <c:pt idx="19">
                  <c:v>0.43</c:v>
                </c:pt>
                <c:pt idx="20">
                  <c:v>0.437</c:v>
                </c:pt>
                <c:pt idx="21">
                  <c:v>0.499</c:v>
                </c:pt>
                <c:pt idx="22">
                  <c:v>0.47399999999999998</c:v>
                </c:pt>
                <c:pt idx="23">
                  <c:v>0.54600000000000004</c:v>
                </c:pt>
                <c:pt idx="24">
                  <c:v>0.54100000000000004</c:v>
                </c:pt>
                <c:pt idx="25">
                  <c:v>0.54100000000000004</c:v>
                </c:pt>
                <c:pt idx="26">
                  <c:v>0.54200000000000004</c:v>
                </c:pt>
                <c:pt idx="27">
                  <c:v>0.53100000000000003</c:v>
                </c:pt>
                <c:pt idx="28">
                  <c:v>0.54500000000000004</c:v>
                </c:pt>
                <c:pt idx="29">
                  <c:v>0.57899999999999996</c:v>
                </c:pt>
                <c:pt idx="30">
                  <c:v>0.58299999999999996</c:v>
                </c:pt>
                <c:pt idx="31">
                  <c:v>0.55900000000000005</c:v>
                </c:pt>
                <c:pt idx="32">
                  <c:v>0.59699999999999998</c:v>
                </c:pt>
                <c:pt idx="33">
                  <c:v>0.59399999999999997</c:v>
                </c:pt>
                <c:pt idx="34">
                  <c:v>0.46</c:v>
                </c:pt>
                <c:pt idx="35">
                  <c:v>0.38200000000000001</c:v>
                </c:pt>
                <c:pt idx="36">
                  <c:v>0.32400000000000001</c:v>
                </c:pt>
                <c:pt idx="37">
                  <c:v>0.309</c:v>
                </c:pt>
                <c:pt idx="38">
                  <c:v>0.26200000000000001</c:v>
                </c:pt>
                <c:pt idx="39">
                  <c:v>0.24199999999999999</c:v>
                </c:pt>
                <c:pt idx="40">
                  <c:v>0.22700000000000001</c:v>
                </c:pt>
                <c:pt idx="41">
                  <c:v>0.217</c:v>
                </c:pt>
                <c:pt idx="42">
                  <c:v>0.21</c:v>
                </c:pt>
                <c:pt idx="43">
                  <c:v>0.21299999999999999</c:v>
                </c:pt>
                <c:pt idx="45">
                  <c:v>0.20599999999999999</c:v>
                </c:pt>
                <c:pt idx="46">
                  <c:v>0.21099999999999999</c:v>
                </c:pt>
                <c:pt idx="47">
                  <c:v>0.22</c:v>
                </c:pt>
                <c:pt idx="48">
                  <c:v>0.214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'2015'!$C$15:$Q$15</c:f>
              <c:strCache>
                <c:ptCount val="1"/>
                <c:pt idx="0">
                  <c:v>113 56,99 56,99 56,99 Пшеница озимая Кукуруза Подсолнечник 2,59 3,2 24.04.2015 15.09.2015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'2015'!$R$15:$BN$15</c:f>
              <c:numCache>
                <c:formatCode>General</c:formatCode>
                <c:ptCount val="49"/>
                <c:pt idx="0">
                  <c:v>0.22900000000000001</c:v>
                </c:pt>
                <c:pt idx="1">
                  <c:v>0.222</c:v>
                </c:pt>
                <c:pt idx="2">
                  <c:v>0.20899999999999999</c:v>
                </c:pt>
                <c:pt idx="3">
                  <c:v>0.20200000000000001</c:v>
                </c:pt>
                <c:pt idx="4">
                  <c:v>0.20200000000000001</c:v>
                </c:pt>
                <c:pt idx="6">
                  <c:v>0.20399999999999999</c:v>
                </c:pt>
                <c:pt idx="7">
                  <c:v>0.20300000000000001</c:v>
                </c:pt>
                <c:pt idx="8">
                  <c:v>0.19800000000000001</c:v>
                </c:pt>
                <c:pt idx="9">
                  <c:v>0.214</c:v>
                </c:pt>
                <c:pt idx="10">
                  <c:v>0.223</c:v>
                </c:pt>
                <c:pt idx="11">
                  <c:v>0.23100000000000001</c:v>
                </c:pt>
                <c:pt idx="12">
                  <c:v>0.25600000000000001</c:v>
                </c:pt>
                <c:pt idx="13">
                  <c:v>0.245</c:v>
                </c:pt>
                <c:pt idx="14">
                  <c:v>0.26300000000000001</c:v>
                </c:pt>
                <c:pt idx="15">
                  <c:v>0.317</c:v>
                </c:pt>
                <c:pt idx="16">
                  <c:v>0.35</c:v>
                </c:pt>
                <c:pt idx="17">
                  <c:v>0.36899999999999999</c:v>
                </c:pt>
                <c:pt idx="18">
                  <c:v>0.40400000000000003</c:v>
                </c:pt>
                <c:pt idx="19">
                  <c:v>0.498</c:v>
                </c:pt>
                <c:pt idx="20">
                  <c:v>0.54900000000000004</c:v>
                </c:pt>
                <c:pt idx="21">
                  <c:v>0.60799999999999998</c:v>
                </c:pt>
                <c:pt idx="22">
                  <c:v>0.63100000000000001</c:v>
                </c:pt>
                <c:pt idx="23">
                  <c:v>0.68200000000000005</c:v>
                </c:pt>
                <c:pt idx="24">
                  <c:v>0.69399999999999995</c:v>
                </c:pt>
                <c:pt idx="25">
                  <c:v>0.70599999999999996</c:v>
                </c:pt>
                <c:pt idx="26">
                  <c:v>0.67400000000000004</c:v>
                </c:pt>
                <c:pt idx="27">
                  <c:v>0.629</c:v>
                </c:pt>
                <c:pt idx="28">
                  <c:v>0.56499999999999995</c:v>
                </c:pt>
                <c:pt idx="29">
                  <c:v>0.53700000000000003</c:v>
                </c:pt>
                <c:pt idx="30">
                  <c:v>0.499</c:v>
                </c:pt>
                <c:pt idx="31">
                  <c:v>0.47399999999999998</c:v>
                </c:pt>
                <c:pt idx="32">
                  <c:v>0.503</c:v>
                </c:pt>
                <c:pt idx="33">
                  <c:v>0.502</c:v>
                </c:pt>
                <c:pt idx="34">
                  <c:v>0.49299999999999999</c:v>
                </c:pt>
                <c:pt idx="35">
                  <c:v>0.36099999999999999</c:v>
                </c:pt>
                <c:pt idx="36">
                  <c:v>0.32600000000000001</c:v>
                </c:pt>
                <c:pt idx="37">
                  <c:v>0.28399999999999997</c:v>
                </c:pt>
                <c:pt idx="38">
                  <c:v>0.245</c:v>
                </c:pt>
                <c:pt idx="39">
                  <c:v>0.23100000000000001</c:v>
                </c:pt>
                <c:pt idx="40">
                  <c:v>0.224</c:v>
                </c:pt>
                <c:pt idx="41">
                  <c:v>0.219</c:v>
                </c:pt>
                <c:pt idx="42">
                  <c:v>0.22</c:v>
                </c:pt>
                <c:pt idx="43">
                  <c:v>0.221</c:v>
                </c:pt>
                <c:pt idx="45">
                  <c:v>0.20699999999999999</c:v>
                </c:pt>
                <c:pt idx="46">
                  <c:v>0.19800000000000001</c:v>
                </c:pt>
                <c:pt idx="47">
                  <c:v>0.193</c:v>
                </c:pt>
                <c:pt idx="48">
                  <c:v>0.17699999999999999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'2015'!$C$16:$Q$16</c:f>
              <c:strCache>
                <c:ptCount val="1"/>
                <c:pt idx="0">
                  <c:v>114 64,79 64,79 64,79 Пшеница озимая Кукуруза Подсолнечник НК Термо 1,2 2,61 25.04.2015 27.09.2015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'2015'!$R$16:$BN$16</c:f>
              <c:numCache>
                <c:formatCode>General</c:formatCode>
                <c:ptCount val="49"/>
                <c:pt idx="0">
                  <c:v>0.19600000000000001</c:v>
                </c:pt>
                <c:pt idx="1">
                  <c:v>0.217</c:v>
                </c:pt>
                <c:pt idx="2">
                  <c:v>0.22900000000000001</c:v>
                </c:pt>
                <c:pt idx="3">
                  <c:v>0.22</c:v>
                </c:pt>
                <c:pt idx="4">
                  <c:v>0.222</c:v>
                </c:pt>
                <c:pt idx="6">
                  <c:v>0.23</c:v>
                </c:pt>
                <c:pt idx="7">
                  <c:v>0.22600000000000001</c:v>
                </c:pt>
                <c:pt idx="8">
                  <c:v>0.222</c:v>
                </c:pt>
                <c:pt idx="9">
                  <c:v>0.22500000000000001</c:v>
                </c:pt>
                <c:pt idx="10">
                  <c:v>0.245</c:v>
                </c:pt>
                <c:pt idx="11">
                  <c:v>0.25800000000000001</c:v>
                </c:pt>
                <c:pt idx="12">
                  <c:v>0.28599999999999998</c:v>
                </c:pt>
                <c:pt idx="13">
                  <c:v>0.29399999999999998</c:v>
                </c:pt>
                <c:pt idx="14">
                  <c:v>0.318</c:v>
                </c:pt>
                <c:pt idx="15">
                  <c:v>0.36899999999999999</c:v>
                </c:pt>
                <c:pt idx="16">
                  <c:v>0.4</c:v>
                </c:pt>
                <c:pt idx="17">
                  <c:v>0.41599999999999998</c:v>
                </c:pt>
                <c:pt idx="18">
                  <c:v>0.44600000000000001</c:v>
                </c:pt>
                <c:pt idx="19">
                  <c:v>0.51600000000000001</c:v>
                </c:pt>
                <c:pt idx="20">
                  <c:v>0.55500000000000005</c:v>
                </c:pt>
                <c:pt idx="21">
                  <c:v>0.61</c:v>
                </c:pt>
                <c:pt idx="22">
                  <c:v>0.61399999999999999</c:v>
                </c:pt>
                <c:pt idx="23">
                  <c:v>0.63800000000000001</c:v>
                </c:pt>
                <c:pt idx="24">
                  <c:v>0.64700000000000002</c:v>
                </c:pt>
                <c:pt idx="25">
                  <c:v>0.628</c:v>
                </c:pt>
                <c:pt idx="26">
                  <c:v>0.63400000000000001</c:v>
                </c:pt>
                <c:pt idx="27">
                  <c:v>0.57599999999999996</c:v>
                </c:pt>
                <c:pt idx="28">
                  <c:v>0.50900000000000001</c:v>
                </c:pt>
                <c:pt idx="29">
                  <c:v>0.47899999999999998</c:v>
                </c:pt>
                <c:pt idx="30">
                  <c:v>0.45800000000000002</c:v>
                </c:pt>
                <c:pt idx="31">
                  <c:v>0.42</c:v>
                </c:pt>
                <c:pt idx="32">
                  <c:v>0.442</c:v>
                </c:pt>
                <c:pt idx="34">
                  <c:v>0.33900000000000002</c:v>
                </c:pt>
                <c:pt idx="35">
                  <c:v>0.25900000000000001</c:v>
                </c:pt>
                <c:pt idx="36">
                  <c:v>0.26</c:v>
                </c:pt>
                <c:pt idx="37">
                  <c:v>0.224</c:v>
                </c:pt>
                <c:pt idx="38">
                  <c:v>0.20799999999999999</c:v>
                </c:pt>
                <c:pt idx="39">
                  <c:v>0.19800000000000001</c:v>
                </c:pt>
                <c:pt idx="40">
                  <c:v>0.192</c:v>
                </c:pt>
                <c:pt idx="41">
                  <c:v>0.19600000000000001</c:v>
                </c:pt>
                <c:pt idx="42">
                  <c:v>0.19400000000000001</c:v>
                </c:pt>
                <c:pt idx="43">
                  <c:v>0.19</c:v>
                </c:pt>
                <c:pt idx="45">
                  <c:v>0.183</c:v>
                </c:pt>
                <c:pt idx="46">
                  <c:v>0.18099999999999999</c:v>
                </c:pt>
                <c:pt idx="47">
                  <c:v>0.18099999999999999</c:v>
                </c:pt>
                <c:pt idx="48">
                  <c:v>0.20699999999999999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'2015'!$C$17:$Q$17</c:f>
              <c:strCache>
                <c:ptCount val="1"/>
                <c:pt idx="0">
                  <c:v>115 19,6 19,6 19,6 Пшеница озимая Кукуруза Пшеница озимая НК Кобальт 0 2,01 24.04.2015 20.09.2015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'2015'!$R$17:$BN$17</c:f>
              <c:numCache>
                <c:formatCode>General</c:formatCode>
                <c:ptCount val="49"/>
                <c:pt idx="0">
                  <c:v>0.27500000000000002</c:v>
                </c:pt>
                <c:pt idx="1">
                  <c:v>0.26200000000000001</c:v>
                </c:pt>
                <c:pt idx="2">
                  <c:v>0.26200000000000001</c:v>
                </c:pt>
                <c:pt idx="3">
                  <c:v>0.251</c:v>
                </c:pt>
                <c:pt idx="4">
                  <c:v>0.246</c:v>
                </c:pt>
                <c:pt idx="6">
                  <c:v>0.24</c:v>
                </c:pt>
                <c:pt idx="7">
                  <c:v>0.224</c:v>
                </c:pt>
                <c:pt idx="8">
                  <c:v>0.23300000000000001</c:v>
                </c:pt>
                <c:pt idx="9">
                  <c:v>0.23</c:v>
                </c:pt>
                <c:pt idx="10">
                  <c:v>0.24</c:v>
                </c:pt>
                <c:pt idx="11">
                  <c:v>0.23899999999999999</c:v>
                </c:pt>
                <c:pt idx="12">
                  <c:v>0.28999999999999998</c:v>
                </c:pt>
                <c:pt idx="13">
                  <c:v>0.28899999999999998</c:v>
                </c:pt>
                <c:pt idx="14">
                  <c:v>0.29799999999999999</c:v>
                </c:pt>
                <c:pt idx="15">
                  <c:v>0.32100000000000001</c:v>
                </c:pt>
                <c:pt idx="16">
                  <c:v>0.33700000000000002</c:v>
                </c:pt>
                <c:pt idx="17">
                  <c:v>0.35499999999999998</c:v>
                </c:pt>
                <c:pt idx="18">
                  <c:v>0.39</c:v>
                </c:pt>
                <c:pt idx="19">
                  <c:v>0.44800000000000001</c:v>
                </c:pt>
                <c:pt idx="20">
                  <c:v>0.46300000000000002</c:v>
                </c:pt>
                <c:pt idx="21">
                  <c:v>0.501</c:v>
                </c:pt>
                <c:pt idx="22">
                  <c:v>0.52400000000000002</c:v>
                </c:pt>
                <c:pt idx="23">
                  <c:v>0.66300000000000003</c:v>
                </c:pt>
                <c:pt idx="24">
                  <c:v>0.69599999999999995</c:v>
                </c:pt>
                <c:pt idx="25">
                  <c:v>0.69599999999999995</c:v>
                </c:pt>
                <c:pt idx="26">
                  <c:v>0.66400000000000003</c:v>
                </c:pt>
                <c:pt idx="27">
                  <c:v>0.57199999999999995</c:v>
                </c:pt>
                <c:pt idx="28">
                  <c:v>0.53400000000000003</c:v>
                </c:pt>
                <c:pt idx="29">
                  <c:v>0.501</c:v>
                </c:pt>
                <c:pt idx="30">
                  <c:v>0.48899999999999999</c:v>
                </c:pt>
                <c:pt idx="31">
                  <c:v>0.47399999999999998</c:v>
                </c:pt>
                <c:pt idx="32">
                  <c:v>0.48399999999999999</c:v>
                </c:pt>
                <c:pt idx="33">
                  <c:v>0.46800000000000003</c:v>
                </c:pt>
                <c:pt idx="34">
                  <c:v>0.40600000000000003</c:v>
                </c:pt>
                <c:pt idx="35">
                  <c:v>0.32200000000000001</c:v>
                </c:pt>
                <c:pt idx="36">
                  <c:v>0.308</c:v>
                </c:pt>
                <c:pt idx="37">
                  <c:v>0.247</c:v>
                </c:pt>
                <c:pt idx="38">
                  <c:v>0.23100000000000001</c:v>
                </c:pt>
                <c:pt idx="39">
                  <c:v>0.221</c:v>
                </c:pt>
                <c:pt idx="40">
                  <c:v>0.20399999999999999</c:v>
                </c:pt>
                <c:pt idx="41">
                  <c:v>0.22</c:v>
                </c:pt>
                <c:pt idx="42">
                  <c:v>0.218</c:v>
                </c:pt>
                <c:pt idx="43">
                  <c:v>0.216</c:v>
                </c:pt>
                <c:pt idx="45">
                  <c:v>0.2</c:v>
                </c:pt>
                <c:pt idx="46">
                  <c:v>0.19900000000000001</c:v>
                </c:pt>
                <c:pt idx="47">
                  <c:v>0.20399999999999999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'2015'!$C$18:$Q$18</c:f>
              <c:strCache>
                <c:ptCount val="1"/>
                <c:pt idx="0">
                  <c:v>116 16,36 16,36 16,36 Пшеница озимая Кукуруза Подсолнечник ДКС 4964 2,83 1,96 24.04.2015 23.09.2015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'2015'!$R$18:$BN$18</c:f>
              <c:numCache>
                <c:formatCode>General</c:formatCode>
                <c:ptCount val="49"/>
                <c:pt idx="0">
                  <c:v>0.22</c:v>
                </c:pt>
                <c:pt idx="1">
                  <c:v>0.20899999999999999</c:v>
                </c:pt>
                <c:pt idx="2">
                  <c:v>0.20899999999999999</c:v>
                </c:pt>
                <c:pt idx="3">
                  <c:v>0.21199999999999999</c:v>
                </c:pt>
                <c:pt idx="4">
                  <c:v>0.20799999999999999</c:v>
                </c:pt>
                <c:pt idx="6">
                  <c:v>0.20300000000000001</c:v>
                </c:pt>
                <c:pt idx="7">
                  <c:v>0.21299999999999999</c:v>
                </c:pt>
                <c:pt idx="8">
                  <c:v>0.215</c:v>
                </c:pt>
                <c:pt idx="9">
                  <c:v>0.22800000000000001</c:v>
                </c:pt>
                <c:pt idx="10">
                  <c:v>0.24199999999999999</c:v>
                </c:pt>
                <c:pt idx="11">
                  <c:v>0.248</c:v>
                </c:pt>
                <c:pt idx="12">
                  <c:v>0.27400000000000002</c:v>
                </c:pt>
                <c:pt idx="13">
                  <c:v>0.27800000000000002</c:v>
                </c:pt>
                <c:pt idx="14">
                  <c:v>0.29499999999999998</c:v>
                </c:pt>
                <c:pt idx="15">
                  <c:v>0.32800000000000001</c:v>
                </c:pt>
                <c:pt idx="16">
                  <c:v>0.33700000000000002</c:v>
                </c:pt>
                <c:pt idx="17">
                  <c:v>0.34499999999999997</c:v>
                </c:pt>
                <c:pt idx="18">
                  <c:v>0.377</c:v>
                </c:pt>
                <c:pt idx="19">
                  <c:v>0.441</c:v>
                </c:pt>
                <c:pt idx="20">
                  <c:v>0.48</c:v>
                </c:pt>
                <c:pt idx="21">
                  <c:v>0.51900000000000002</c:v>
                </c:pt>
                <c:pt idx="22">
                  <c:v>0.55600000000000005</c:v>
                </c:pt>
                <c:pt idx="23">
                  <c:v>0.626</c:v>
                </c:pt>
                <c:pt idx="24">
                  <c:v>0.65300000000000002</c:v>
                </c:pt>
                <c:pt idx="25">
                  <c:v>0.64</c:v>
                </c:pt>
                <c:pt idx="26">
                  <c:v>0.65400000000000003</c:v>
                </c:pt>
                <c:pt idx="27">
                  <c:v>0.60599999999999998</c:v>
                </c:pt>
                <c:pt idx="28">
                  <c:v>0.51900000000000002</c:v>
                </c:pt>
                <c:pt idx="29">
                  <c:v>0.48499999999999999</c:v>
                </c:pt>
                <c:pt idx="30">
                  <c:v>0.49</c:v>
                </c:pt>
                <c:pt idx="31">
                  <c:v>0.442</c:v>
                </c:pt>
                <c:pt idx="32">
                  <c:v>0.46899999999999997</c:v>
                </c:pt>
                <c:pt idx="33">
                  <c:v>0.42499999999999999</c:v>
                </c:pt>
                <c:pt idx="34">
                  <c:v>0.40500000000000003</c:v>
                </c:pt>
                <c:pt idx="35">
                  <c:v>0.34100000000000003</c:v>
                </c:pt>
                <c:pt idx="36">
                  <c:v>0.34799999999999998</c:v>
                </c:pt>
                <c:pt idx="37">
                  <c:v>0.28100000000000003</c:v>
                </c:pt>
                <c:pt idx="38">
                  <c:v>0.25900000000000001</c:v>
                </c:pt>
                <c:pt idx="39">
                  <c:v>0.24299999999999999</c:v>
                </c:pt>
                <c:pt idx="40">
                  <c:v>0.22900000000000001</c:v>
                </c:pt>
                <c:pt idx="41">
                  <c:v>0.24399999999999999</c:v>
                </c:pt>
                <c:pt idx="42">
                  <c:v>0.223</c:v>
                </c:pt>
                <c:pt idx="43">
                  <c:v>0.221</c:v>
                </c:pt>
                <c:pt idx="45">
                  <c:v>0.20100000000000001</c:v>
                </c:pt>
                <c:pt idx="46">
                  <c:v>0.193</c:v>
                </c:pt>
                <c:pt idx="47">
                  <c:v>0.19700000000000001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'2015'!$C$19:$Q$19</c:f>
              <c:strCache>
                <c:ptCount val="1"/>
                <c:pt idx="0">
                  <c:v>117 10,86 11,09 11,09 Подсолнечник Кукуруза Подсолнечник НК Люціус 1,9 2,09 24.04.2015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'2015'!$R$19:$BN$19</c:f>
              <c:numCache>
                <c:formatCode>General</c:formatCode>
                <c:ptCount val="49"/>
                <c:pt idx="0">
                  <c:v>0.224</c:v>
                </c:pt>
                <c:pt idx="1">
                  <c:v>0.215</c:v>
                </c:pt>
                <c:pt idx="2">
                  <c:v>0.19900000000000001</c:v>
                </c:pt>
                <c:pt idx="3">
                  <c:v>0.22800000000000001</c:v>
                </c:pt>
                <c:pt idx="4">
                  <c:v>0.23799999999999999</c:v>
                </c:pt>
                <c:pt idx="6">
                  <c:v>0.224</c:v>
                </c:pt>
                <c:pt idx="7">
                  <c:v>0.22800000000000001</c:v>
                </c:pt>
                <c:pt idx="8">
                  <c:v>0.23699999999999999</c:v>
                </c:pt>
                <c:pt idx="9">
                  <c:v>0.246</c:v>
                </c:pt>
                <c:pt idx="10">
                  <c:v>0.23499999999999999</c:v>
                </c:pt>
                <c:pt idx="11">
                  <c:v>0.23300000000000001</c:v>
                </c:pt>
                <c:pt idx="12">
                  <c:v>0.25600000000000001</c:v>
                </c:pt>
                <c:pt idx="13">
                  <c:v>0.27200000000000002</c:v>
                </c:pt>
                <c:pt idx="14">
                  <c:v>0.307</c:v>
                </c:pt>
                <c:pt idx="15">
                  <c:v>0.33300000000000002</c:v>
                </c:pt>
                <c:pt idx="16">
                  <c:v>0.33400000000000002</c:v>
                </c:pt>
                <c:pt idx="17">
                  <c:v>0.36199999999999999</c:v>
                </c:pt>
                <c:pt idx="18">
                  <c:v>0.39900000000000002</c:v>
                </c:pt>
                <c:pt idx="19">
                  <c:v>0.45500000000000002</c:v>
                </c:pt>
                <c:pt idx="20">
                  <c:v>0.5</c:v>
                </c:pt>
                <c:pt idx="21">
                  <c:v>0.55100000000000005</c:v>
                </c:pt>
                <c:pt idx="22">
                  <c:v>0.55400000000000005</c:v>
                </c:pt>
                <c:pt idx="23">
                  <c:v>0.60699999999999998</c:v>
                </c:pt>
                <c:pt idx="24">
                  <c:v>0.64400000000000002</c:v>
                </c:pt>
                <c:pt idx="25">
                  <c:v>0.66</c:v>
                </c:pt>
                <c:pt idx="26">
                  <c:v>0.67300000000000004</c:v>
                </c:pt>
                <c:pt idx="27">
                  <c:v>0.66900000000000004</c:v>
                </c:pt>
                <c:pt idx="28">
                  <c:v>0.60399999999999998</c:v>
                </c:pt>
                <c:pt idx="29">
                  <c:v>0.54700000000000004</c:v>
                </c:pt>
                <c:pt idx="30">
                  <c:v>0.55400000000000005</c:v>
                </c:pt>
                <c:pt idx="31">
                  <c:v>0.53700000000000003</c:v>
                </c:pt>
                <c:pt idx="32">
                  <c:v>0.53300000000000003</c:v>
                </c:pt>
                <c:pt idx="33">
                  <c:v>0.53100000000000003</c:v>
                </c:pt>
                <c:pt idx="34">
                  <c:v>0.46300000000000002</c:v>
                </c:pt>
                <c:pt idx="35">
                  <c:v>0.30599999999999999</c:v>
                </c:pt>
                <c:pt idx="36">
                  <c:v>0.29199999999999998</c:v>
                </c:pt>
                <c:pt idx="37">
                  <c:v>0.26200000000000001</c:v>
                </c:pt>
                <c:pt idx="38">
                  <c:v>0.246</c:v>
                </c:pt>
                <c:pt idx="39">
                  <c:v>0.22900000000000001</c:v>
                </c:pt>
                <c:pt idx="40">
                  <c:v>0.22500000000000001</c:v>
                </c:pt>
                <c:pt idx="41">
                  <c:v>0.22500000000000001</c:v>
                </c:pt>
                <c:pt idx="42">
                  <c:v>0.224</c:v>
                </c:pt>
                <c:pt idx="43">
                  <c:v>0.23100000000000001</c:v>
                </c:pt>
                <c:pt idx="45">
                  <c:v>0.21299999999999999</c:v>
                </c:pt>
                <c:pt idx="46">
                  <c:v>0.20899999999999999</c:v>
                </c:pt>
                <c:pt idx="47">
                  <c:v>0.20899999999999999</c:v>
                </c:pt>
                <c:pt idx="48">
                  <c:v>0.22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'2015'!$C$20:$Q$20</c:f>
              <c:strCache>
                <c:ptCount val="1"/>
                <c:pt idx="0">
                  <c:v>118 16,58 16,84 16,84 Пшеница озимая Кукуруза Подсолнечник 3,23 2,29 24.04.2015 05.09.2015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'2015'!$R$20:$BN$20</c:f>
              <c:numCache>
                <c:formatCode>General</c:formatCode>
                <c:ptCount val="49"/>
                <c:pt idx="0">
                  <c:v>0.215</c:v>
                </c:pt>
                <c:pt idx="1">
                  <c:v>0.222</c:v>
                </c:pt>
                <c:pt idx="2">
                  <c:v>0.21199999999999999</c:v>
                </c:pt>
                <c:pt idx="3">
                  <c:v>0.21</c:v>
                </c:pt>
                <c:pt idx="4">
                  <c:v>0.21099999999999999</c:v>
                </c:pt>
                <c:pt idx="6">
                  <c:v>0.21299999999999999</c:v>
                </c:pt>
                <c:pt idx="7">
                  <c:v>0.222</c:v>
                </c:pt>
                <c:pt idx="8">
                  <c:v>0.23200000000000001</c:v>
                </c:pt>
                <c:pt idx="9">
                  <c:v>0.24099999999999999</c:v>
                </c:pt>
                <c:pt idx="10">
                  <c:v>0.27</c:v>
                </c:pt>
                <c:pt idx="11">
                  <c:v>0.26800000000000002</c:v>
                </c:pt>
                <c:pt idx="12">
                  <c:v>0.28599999999999998</c:v>
                </c:pt>
                <c:pt idx="13">
                  <c:v>0.28599999999999998</c:v>
                </c:pt>
                <c:pt idx="14">
                  <c:v>0.30599999999999999</c:v>
                </c:pt>
                <c:pt idx="15">
                  <c:v>0.33900000000000002</c:v>
                </c:pt>
                <c:pt idx="16">
                  <c:v>0.35</c:v>
                </c:pt>
                <c:pt idx="17">
                  <c:v>0.41</c:v>
                </c:pt>
                <c:pt idx="18">
                  <c:v>0.441</c:v>
                </c:pt>
                <c:pt idx="19">
                  <c:v>0.504</c:v>
                </c:pt>
                <c:pt idx="20">
                  <c:v>0.54300000000000004</c:v>
                </c:pt>
                <c:pt idx="21">
                  <c:v>0.58799999999999997</c:v>
                </c:pt>
                <c:pt idx="22">
                  <c:v>0.61499999999999999</c:v>
                </c:pt>
                <c:pt idx="23">
                  <c:v>0.63400000000000001</c:v>
                </c:pt>
                <c:pt idx="24">
                  <c:v>0.64800000000000002</c:v>
                </c:pt>
                <c:pt idx="25">
                  <c:v>0.65400000000000003</c:v>
                </c:pt>
                <c:pt idx="26">
                  <c:v>0.60599999999999998</c:v>
                </c:pt>
                <c:pt idx="27">
                  <c:v>0.58699999999999997</c:v>
                </c:pt>
                <c:pt idx="28">
                  <c:v>0.59799999999999998</c:v>
                </c:pt>
                <c:pt idx="29">
                  <c:v>0.57399999999999995</c:v>
                </c:pt>
                <c:pt idx="30">
                  <c:v>0.56299999999999994</c:v>
                </c:pt>
                <c:pt idx="31">
                  <c:v>0.52600000000000002</c:v>
                </c:pt>
                <c:pt idx="32">
                  <c:v>0.57799999999999996</c:v>
                </c:pt>
                <c:pt idx="33">
                  <c:v>0.57899999999999996</c:v>
                </c:pt>
                <c:pt idx="34">
                  <c:v>0.50800000000000001</c:v>
                </c:pt>
                <c:pt idx="35">
                  <c:v>0.39800000000000002</c:v>
                </c:pt>
                <c:pt idx="36">
                  <c:v>0.35499999999999998</c:v>
                </c:pt>
                <c:pt idx="37">
                  <c:v>0.26800000000000002</c:v>
                </c:pt>
                <c:pt idx="38">
                  <c:v>0.248</c:v>
                </c:pt>
                <c:pt idx="39">
                  <c:v>0.224</c:v>
                </c:pt>
                <c:pt idx="40">
                  <c:v>0.221</c:v>
                </c:pt>
                <c:pt idx="41">
                  <c:v>0.221</c:v>
                </c:pt>
                <c:pt idx="42">
                  <c:v>0.223</c:v>
                </c:pt>
                <c:pt idx="43">
                  <c:v>0.224</c:v>
                </c:pt>
                <c:pt idx="45">
                  <c:v>0.214</c:v>
                </c:pt>
                <c:pt idx="46">
                  <c:v>0.20599999999999999</c:v>
                </c:pt>
                <c:pt idx="47">
                  <c:v>0.214</c:v>
                </c:pt>
                <c:pt idx="48">
                  <c:v>0.221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'2015'!$C$21:$Q$21</c:f>
              <c:strCache>
                <c:ptCount val="1"/>
                <c:pt idx="0">
                  <c:v>119 6,6 5 5 Кукуруза Подсолнечник ДКС 4964 0 2,27 24.04.2015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'2015'!$R$21:$BN$21</c:f>
              <c:numCache>
                <c:formatCode>General</c:formatCode>
                <c:ptCount val="49"/>
                <c:pt idx="0">
                  <c:v>0.36599999999999999</c:v>
                </c:pt>
                <c:pt idx="1">
                  <c:v>0.34799999999999998</c:v>
                </c:pt>
                <c:pt idx="2">
                  <c:v>0.35599999999999998</c:v>
                </c:pt>
                <c:pt idx="3">
                  <c:v>0.32100000000000001</c:v>
                </c:pt>
                <c:pt idx="4">
                  <c:v>0.309</c:v>
                </c:pt>
                <c:pt idx="6">
                  <c:v>0.311</c:v>
                </c:pt>
                <c:pt idx="7">
                  <c:v>0.28699999999999998</c:v>
                </c:pt>
                <c:pt idx="8">
                  <c:v>0.251</c:v>
                </c:pt>
                <c:pt idx="9">
                  <c:v>0.254</c:v>
                </c:pt>
                <c:pt idx="10">
                  <c:v>0.253</c:v>
                </c:pt>
                <c:pt idx="11">
                  <c:v>0.25700000000000001</c:v>
                </c:pt>
                <c:pt idx="12">
                  <c:v>0.28999999999999998</c:v>
                </c:pt>
                <c:pt idx="13">
                  <c:v>0.29399999999999998</c:v>
                </c:pt>
                <c:pt idx="14">
                  <c:v>0.311</c:v>
                </c:pt>
                <c:pt idx="15">
                  <c:v>0.32500000000000001</c:v>
                </c:pt>
                <c:pt idx="16">
                  <c:v>0.35499999999999998</c:v>
                </c:pt>
                <c:pt idx="17">
                  <c:v>0.374</c:v>
                </c:pt>
                <c:pt idx="18">
                  <c:v>0.38400000000000001</c:v>
                </c:pt>
                <c:pt idx="19">
                  <c:v>0.46500000000000002</c:v>
                </c:pt>
                <c:pt idx="20">
                  <c:v>0.48</c:v>
                </c:pt>
                <c:pt idx="21">
                  <c:v>0.53600000000000003</c:v>
                </c:pt>
                <c:pt idx="22">
                  <c:v>0.54600000000000004</c:v>
                </c:pt>
                <c:pt idx="23">
                  <c:v>0.58899999999999997</c:v>
                </c:pt>
                <c:pt idx="24">
                  <c:v>0.59799999999999998</c:v>
                </c:pt>
                <c:pt idx="25">
                  <c:v>0.60599999999999998</c:v>
                </c:pt>
                <c:pt idx="26">
                  <c:v>0.53500000000000003</c:v>
                </c:pt>
                <c:pt idx="27">
                  <c:v>0.53500000000000003</c:v>
                </c:pt>
                <c:pt idx="28">
                  <c:v>0.51400000000000001</c:v>
                </c:pt>
                <c:pt idx="29">
                  <c:v>0.51500000000000001</c:v>
                </c:pt>
                <c:pt idx="30">
                  <c:v>0.54600000000000004</c:v>
                </c:pt>
                <c:pt idx="31">
                  <c:v>0.504</c:v>
                </c:pt>
                <c:pt idx="32">
                  <c:v>0.443</c:v>
                </c:pt>
                <c:pt idx="34">
                  <c:v>0.379</c:v>
                </c:pt>
                <c:pt idx="35">
                  <c:v>0.32400000000000001</c:v>
                </c:pt>
                <c:pt idx="36">
                  <c:v>0.308</c:v>
                </c:pt>
                <c:pt idx="37">
                  <c:v>0.24099999999999999</c:v>
                </c:pt>
                <c:pt idx="38">
                  <c:v>0.217</c:v>
                </c:pt>
                <c:pt idx="39">
                  <c:v>0.216</c:v>
                </c:pt>
                <c:pt idx="40">
                  <c:v>0.216</c:v>
                </c:pt>
                <c:pt idx="41">
                  <c:v>0.216</c:v>
                </c:pt>
                <c:pt idx="42">
                  <c:v>0.20100000000000001</c:v>
                </c:pt>
                <c:pt idx="43">
                  <c:v>0.2</c:v>
                </c:pt>
                <c:pt idx="45">
                  <c:v>0.193</c:v>
                </c:pt>
                <c:pt idx="46">
                  <c:v>0.20100000000000001</c:v>
                </c:pt>
                <c:pt idx="47">
                  <c:v>0.20499999999999999</c:v>
                </c:pt>
                <c:pt idx="48">
                  <c:v>0.21299999999999999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'2015'!$C$22:$Q$22</c:f>
              <c:strCache>
                <c:ptCount val="1"/>
                <c:pt idx="0">
                  <c:v>12 11,48 11,48 11,48 Пшеница озимая Кукуруза Подсолнечник ДКС 4964 3,8 3,78 26.04.2015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'2015'!$R$22:$BN$22</c:f>
              <c:numCache>
                <c:formatCode>General</c:formatCode>
                <c:ptCount val="49"/>
                <c:pt idx="0">
                  <c:v>0.26800000000000002</c:v>
                </c:pt>
                <c:pt idx="1">
                  <c:v>0.26800000000000002</c:v>
                </c:pt>
                <c:pt idx="2">
                  <c:v>0.26600000000000001</c:v>
                </c:pt>
                <c:pt idx="3">
                  <c:v>0.26</c:v>
                </c:pt>
                <c:pt idx="4">
                  <c:v>0.26</c:v>
                </c:pt>
                <c:pt idx="6">
                  <c:v>0.248</c:v>
                </c:pt>
                <c:pt idx="7">
                  <c:v>0.248</c:v>
                </c:pt>
                <c:pt idx="8">
                  <c:v>0.26500000000000001</c:v>
                </c:pt>
                <c:pt idx="9">
                  <c:v>0.26500000000000001</c:v>
                </c:pt>
                <c:pt idx="10">
                  <c:v>0.26500000000000001</c:v>
                </c:pt>
                <c:pt idx="11">
                  <c:v>0.28299999999999997</c:v>
                </c:pt>
                <c:pt idx="12">
                  <c:v>0.33100000000000002</c:v>
                </c:pt>
                <c:pt idx="13">
                  <c:v>0.308</c:v>
                </c:pt>
                <c:pt idx="14">
                  <c:v>0.33300000000000002</c:v>
                </c:pt>
                <c:pt idx="15">
                  <c:v>0.35399999999999998</c:v>
                </c:pt>
                <c:pt idx="16">
                  <c:v>0.377</c:v>
                </c:pt>
                <c:pt idx="17">
                  <c:v>0.40100000000000002</c:v>
                </c:pt>
                <c:pt idx="18">
                  <c:v>0.44700000000000001</c:v>
                </c:pt>
                <c:pt idx="19">
                  <c:v>0.55900000000000005</c:v>
                </c:pt>
                <c:pt idx="20">
                  <c:v>0.59499999999999997</c:v>
                </c:pt>
                <c:pt idx="21">
                  <c:v>0.64100000000000001</c:v>
                </c:pt>
                <c:pt idx="22">
                  <c:v>0.66200000000000003</c:v>
                </c:pt>
                <c:pt idx="23">
                  <c:v>0.68100000000000005</c:v>
                </c:pt>
                <c:pt idx="24">
                  <c:v>0.68799999999999994</c:v>
                </c:pt>
                <c:pt idx="25">
                  <c:v>0.70699999999999996</c:v>
                </c:pt>
                <c:pt idx="26">
                  <c:v>0.70099999999999996</c:v>
                </c:pt>
                <c:pt idx="27">
                  <c:v>0.65</c:v>
                </c:pt>
                <c:pt idx="28">
                  <c:v>0.625</c:v>
                </c:pt>
                <c:pt idx="29">
                  <c:v>0.58099999999999996</c:v>
                </c:pt>
                <c:pt idx="30">
                  <c:v>0.53500000000000003</c:v>
                </c:pt>
                <c:pt idx="31">
                  <c:v>0.54400000000000004</c:v>
                </c:pt>
                <c:pt idx="32">
                  <c:v>0.53800000000000003</c:v>
                </c:pt>
                <c:pt idx="33">
                  <c:v>0.53900000000000003</c:v>
                </c:pt>
                <c:pt idx="34">
                  <c:v>0.53600000000000003</c:v>
                </c:pt>
                <c:pt idx="35">
                  <c:v>0.372</c:v>
                </c:pt>
                <c:pt idx="36">
                  <c:v>0.31900000000000001</c:v>
                </c:pt>
                <c:pt idx="37">
                  <c:v>0.26200000000000001</c:v>
                </c:pt>
                <c:pt idx="38">
                  <c:v>0.24299999999999999</c:v>
                </c:pt>
                <c:pt idx="39">
                  <c:v>0.23200000000000001</c:v>
                </c:pt>
                <c:pt idx="40">
                  <c:v>0.224</c:v>
                </c:pt>
                <c:pt idx="41">
                  <c:v>0.22</c:v>
                </c:pt>
                <c:pt idx="42">
                  <c:v>0.23200000000000001</c:v>
                </c:pt>
                <c:pt idx="43">
                  <c:v>0.22500000000000001</c:v>
                </c:pt>
                <c:pt idx="45">
                  <c:v>0.21</c:v>
                </c:pt>
                <c:pt idx="46">
                  <c:v>0.214</c:v>
                </c:pt>
                <c:pt idx="47">
                  <c:v>0.217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'2015'!$C$23:$Q$23</c:f>
              <c:strCache>
                <c:ptCount val="1"/>
                <c:pt idx="0">
                  <c:v>121 42,85 42,85 42,85 Подсолнечник Кукуруза Подсолнечник НК Кобальт 1,65 1,99 24.04.2015 26.09.2015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'2015'!$R$23:$BN$23</c:f>
              <c:numCache>
                <c:formatCode>General</c:formatCode>
                <c:ptCount val="49"/>
                <c:pt idx="0">
                  <c:v>0.22</c:v>
                </c:pt>
                <c:pt idx="1">
                  <c:v>0.24399999999999999</c:v>
                </c:pt>
                <c:pt idx="2">
                  <c:v>0.26200000000000001</c:v>
                </c:pt>
                <c:pt idx="3">
                  <c:v>0.21199999999999999</c:v>
                </c:pt>
                <c:pt idx="4">
                  <c:v>0.217</c:v>
                </c:pt>
                <c:pt idx="6">
                  <c:v>0.218</c:v>
                </c:pt>
                <c:pt idx="7">
                  <c:v>0.218</c:v>
                </c:pt>
                <c:pt idx="8">
                  <c:v>0.221</c:v>
                </c:pt>
                <c:pt idx="9">
                  <c:v>0.224</c:v>
                </c:pt>
                <c:pt idx="10">
                  <c:v>0.23799999999999999</c:v>
                </c:pt>
                <c:pt idx="11">
                  <c:v>0.249</c:v>
                </c:pt>
                <c:pt idx="12">
                  <c:v>0.28499999999999998</c:v>
                </c:pt>
                <c:pt idx="13">
                  <c:v>0.27400000000000002</c:v>
                </c:pt>
                <c:pt idx="14">
                  <c:v>0.28599999999999998</c:v>
                </c:pt>
                <c:pt idx="15">
                  <c:v>0.309</c:v>
                </c:pt>
                <c:pt idx="16">
                  <c:v>0.33400000000000002</c:v>
                </c:pt>
                <c:pt idx="17">
                  <c:v>0.34599999999999997</c:v>
                </c:pt>
                <c:pt idx="18">
                  <c:v>0.39</c:v>
                </c:pt>
                <c:pt idx="19">
                  <c:v>0.47199999999999998</c:v>
                </c:pt>
                <c:pt idx="20">
                  <c:v>0.51800000000000002</c:v>
                </c:pt>
                <c:pt idx="21">
                  <c:v>0.56799999999999995</c:v>
                </c:pt>
                <c:pt idx="22">
                  <c:v>0.59599999999999997</c:v>
                </c:pt>
                <c:pt idx="23">
                  <c:v>0.63900000000000001</c:v>
                </c:pt>
                <c:pt idx="24">
                  <c:v>0.67</c:v>
                </c:pt>
                <c:pt idx="25">
                  <c:v>0.65800000000000003</c:v>
                </c:pt>
                <c:pt idx="26">
                  <c:v>0.61299999999999999</c:v>
                </c:pt>
                <c:pt idx="27">
                  <c:v>0.58399999999999996</c:v>
                </c:pt>
                <c:pt idx="28">
                  <c:v>0.497</c:v>
                </c:pt>
                <c:pt idx="29">
                  <c:v>0.48599999999999999</c:v>
                </c:pt>
                <c:pt idx="30">
                  <c:v>0.46300000000000002</c:v>
                </c:pt>
                <c:pt idx="31">
                  <c:v>0.45200000000000001</c:v>
                </c:pt>
                <c:pt idx="32">
                  <c:v>0.496</c:v>
                </c:pt>
                <c:pt idx="33">
                  <c:v>0.48599999999999999</c:v>
                </c:pt>
                <c:pt idx="34">
                  <c:v>0.41099999999999998</c:v>
                </c:pt>
                <c:pt idx="35">
                  <c:v>0.29899999999999999</c:v>
                </c:pt>
                <c:pt idx="36">
                  <c:v>0.307</c:v>
                </c:pt>
                <c:pt idx="37">
                  <c:v>0.23200000000000001</c:v>
                </c:pt>
                <c:pt idx="38">
                  <c:v>0.222</c:v>
                </c:pt>
                <c:pt idx="39">
                  <c:v>0.20899999999999999</c:v>
                </c:pt>
                <c:pt idx="40">
                  <c:v>0.20699999999999999</c:v>
                </c:pt>
                <c:pt idx="41">
                  <c:v>0.21299999999999999</c:v>
                </c:pt>
                <c:pt idx="42">
                  <c:v>0.217</c:v>
                </c:pt>
                <c:pt idx="43">
                  <c:v>0.23100000000000001</c:v>
                </c:pt>
                <c:pt idx="45">
                  <c:v>0.20499999999999999</c:v>
                </c:pt>
                <c:pt idx="46">
                  <c:v>0.19500000000000001</c:v>
                </c:pt>
                <c:pt idx="47">
                  <c:v>0.192</c:v>
                </c:pt>
                <c:pt idx="48">
                  <c:v>0.19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'2015'!$C$24:$Q$24</c:f>
              <c:strCache>
                <c:ptCount val="1"/>
                <c:pt idx="0">
                  <c:v>124 15,05 15,05 15,05 Пшеница озимая Кукуруза Подсолнечник ДКС 4964 2,68 2,19 25.04.2015 26.09.2015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'2015'!$R$24:$BN$24</c:f>
              <c:numCache>
                <c:formatCode>General</c:formatCode>
                <c:ptCount val="49"/>
                <c:pt idx="0">
                  <c:v>0.22700000000000001</c:v>
                </c:pt>
                <c:pt idx="1">
                  <c:v>0.218</c:v>
                </c:pt>
                <c:pt idx="2">
                  <c:v>0.21199999999999999</c:v>
                </c:pt>
                <c:pt idx="3">
                  <c:v>0.217</c:v>
                </c:pt>
                <c:pt idx="4">
                  <c:v>0.215</c:v>
                </c:pt>
                <c:pt idx="6">
                  <c:v>0.219</c:v>
                </c:pt>
                <c:pt idx="7">
                  <c:v>0.224</c:v>
                </c:pt>
                <c:pt idx="8">
                  <c:v>0.22700000000000001</c:v>
                </c:pt>
                <c:pt idx="9">
                  <c:v>0.23499999999999999</c:v>
                </c:pt>
                <c:pt idx="10">
                  <c:v>0.25900000000000001</c:v>
                </c:pt>
                <c:pt idx="11">
                  <c:v>0.26</c:v>
                </c:pt>
                <c:pt idx="12">
                  <c:v>0.28000000000000003</c:v>
                </c:pt>
                <c:pt idx="13">
                  <c:v>0.29799999999999999</c:v>
                </c:pt>
                <c:pt idx="14">
                  <c:v>0.32100000000000001</c:v>
                </c:pt>
                <c:pt idx="15">
                  <c:v>0.35499999999999998</c:v>
                </c:pt>
                <c:pt idx="16">
                  <c:v>0.36899999999999999</c:v>
                </c:pt>
                <c:pt idx="17">
                  <c:v>0.38200000000000001</c:v>
                </c:pt>
                <c:pt idx="18">
                  <c:v>0.42599999999999999</c:v>
                </c:pt>
                <c:pt idx="19">
                  <c:v>0.47799999999999998</c:v>
                </c:pt>
                <c:pt idx="20">
                  <c:v>0.51700000000000002</c:v>
                </c:pt>
                <c:pt idx="21">
                  <c:v>0.57899999999999996</c:v>
                </c:pt>
                <c:pt idx="22">
                  <c:v>0.59299999999999997</c:v>
                </c:pt>
                <c:pt idx="23">
                  <c:v>0.621</c:v>
                </c:pt>
                <c:pt idx="24">
                  <c:v>0.63300000000000001</c:v>
                </c:pt>
                <c:pt idx="25">
                  <c:v>0.60199999999999998</c:v>
                </c:pt>
                <c:pt idx="26">
                  <c:v>0.65500000000000003</c:v>
                </c:pt>
                <c:pt idx="27">
                  <c:v>0.56399999999999995</c:v>
                </c:pt>
                <c:pt idx="28">
                  <c:v>0.54500000000000004</c:v>
                </c:pt>
                <c:pt idx="29">
                  <c:v>0.502</c:v>
                </c:pt>
                <c:pt idx="30">
                  <c:v>0.48799999999999999</c:v>
                </c:pt>
                <c:pt idx="31">
                  <c:v>0.44700000000000001</c:v>
                </c:pt>
                <c:pt idx="32">
                  <c:v>0.45300000000000001</c:v>
                </c:pt>
                <c:pt idx="34">
                  <c:v>0.36399999999999999</c:v>
                </c:pt>
                <c:pt idx="35">
                  <c:v>0.30099999999999999</c:v>
                </c:pt>
                <c:pt idx="36">
                  <c:v>0.28000000000000003</c:v>
                </c:pt>
                <c:pt idx="37">
                  <c:v>0.24399999999999999</c:v>
                </c:pt>
                <c:pt idx="38">
                  <c:v>0.23</c:v>
                </c:pt>
                <c:pt idx="39">
                  <c:v>0.218</c:v>
                </c:pt>
                <c:pt idx="40">
                  <c:v>0.20300000000000001</c:v>
                </c:pt>
                <c:pt idx="41">
                  <c:v>0.2</c:v>
                </c:pt>
                <c:pt idx="42">
                  <c:v>0.20100000000000001</c:v>
                </c:pt>
                <c:pt idx="43">
                  <c:v>0.20499999999999999</c:v>
                </c:pt>
                <c:pt idx="45">
                  <c:v>0.20200000000000001</c:v>
                </c:pt>
                <c:pt idx="46">
                  <c:v>0.20200000000000001</c:v>
                </c:pt>
                <c:pt idx="47">
                  <c:v>0.20899999999999999</c:v>
                </c:pt>
                <c:pt idx="48">
                  <c:v>0.21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'2015'!$C$25:$Q$25</c:f>
              <c:strCache>
                <c:ptCount val="1"/>
                <c:pt idx="0">
                  <c:v>135 40,55 40,55 40,55 Пшеница озимая Кукуруза Подсолнечник ДКС 4964 1,4 2,88 25.04.2015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'2015'!$R$25:$BN$25</c:f>
              <c:numCache>
                <c:formatCode>General</c:formatCode>
                <c:ptCount val="49"/>
                <c:pt idx="0">
                  <c:v>0.24199999999999999</c:v>
                </c:pt>
                <c:pt idx="1">
                  <c:v>0.24099999999999999</c:v>
                </c:pt>
                <c:pt idx="2">
                  <c:v>0.27600000000000002</c:v>
                </c:pt>
                <c:pt idx="3">
                  <c:v>0.23599999999999999</c:v>
                </c:pt>
                <c:pt idx="4">
                  <c:v>0.249</c:v>
                </c:pt>
                <c:pt idx="6">
                  <c:v>0.26</c:v>
                </c:pt>
                <c:pt idx="7">
                  <c:v>0.26</c:v>
                </c:pt>
                <c:pt idx="8">
                  <c:v>0.26100000000000001</c:v>
                </c:pt>
                <c:pt idx="9">
                  <c:v>0.26500000000000001</c:v>
                </c:pt>
                <c:pt idx="10">
                  <c:v>0.27700000000000002</c:v>
                </c:pt>
                <c:pt idx="11">
                  <c:v>0.28699999999999998</c:v>
                </c:pt>
                <c:pt idx="12">
                  <c:v>0.313</c:v>
                </c:pt>
                <c:pt idx="13">
                  <c:v>0.33700000000000002</c:v>
                </c:pt>
                <c:pt idx="14">
                  <c:v>0.36099999999999999</c:v>
                </c:pt>
                <c:pt idx="15">
                  <c:v>0.38500000000000001</c:v>
                </c:pt>
                <c:pt idx="16">
                  <c:v>0.41099999999999998</c:v>
                </c:pt>
                <c:pt idx="17">
                  <c:v>0.434</c:v>
                </c:pt>
                <c:pt idx="18">
                  <c:v>0.47399999999999998</c:v>
                </c:pt>
                <c:pt idx="19">
                  <c:v>0.52800000000000002</c:v>
                </c:pt>
                <c:pt idx="20">
                  <c:v>0.58299999999999996</c:v>
                </c:pt>
                <c:pt idx="21">
                  <c:v>0.63700000000000001</c:v>
                </c:pt>
                <c:pt idx="22">
                  <c:v>0.63500000000000001</c:v>
                </c:pt>
                <c:pt idx="23">
                  <c:v>0.65900000000000003</c:v>
                </c:pt>
                <c:pt idx="24">
                  <c:v>0.67300000000000004</c:v>
                </c:pt>
                <c:pt idx="25">
                  <c:v>0.67300000000000004</c:v>
                </c:pt>
                <c:pt idx="26">
                  <c:v>0.61</c:v>
                </c:pt>
                <c:pt idx="27">
                  <c:v>0.54600000000000004</c:v>
                </c:pt>
                <c:pt idx="28">
                  <c:v>0.54700000000000004</c:v>
                </c:pt>
                <c:pt idx="29">
                  <c:v>0.53600000000000003</c:v>
                </c:pt>
                <c:pt idx="30">
                  <c:v>0.53200000000000003</c:v>
                </c:pt>
                <c:pt idx="31">
                  <c:v>0.52700000000000002</c:v>
                </c:pt>
                <c:pt idx="32">
                  <c:v>0.51500000000000001</c:v>
                </c:pt>
                <c:pt idx="33">
                  <c:v>0.50800000000000001</c:v>
                </c:pt>
                <c:pt idx="34">
                  <c:v>0.42799999999999999</c:v>
                </c:pt>
                <c:pt idx="35">
                  <c:v>0.33200000000000002</c:v>
                </c:pt>
                <c:pt idx="36">
                  <c:v>0.32600000000000001</c:v>
                </c:pt>
                <c:pt idx="37">
                  <c:v>0.26500000000000001</c:v>
                </c:pt>
                <c:pt idx="38">
                  <c:v>0.246</c:v>
                </c:pt>
                <c:pt idx="39">
                  <c:v>0.22700000000000001</c:v>
                </c:pt>
                <c:pt idx="40">
                  <c:v>0.224</c:v>
                </c:pt>
                <c:pt idx="41">
                  <c:v>0.23</c:v>
                </c:pt>
                <c:pt idx="42">
                  <c:v>0.217</c:v>
                </c:pt>
                <c:pt idx="43">
                  <c:v>0.217</c:v>
                </c:pt>
                <c:pt idx="45">
                  <c:v>0.20699999999999999</c:v>
                </c:pt>
                <c:pt idx="46">
                  <c:v>0.20599999999999999</c:v>
                </c:pt>
                <c:pt idx="47">
                  <c:v>0.19800000000000001</c:v>
                </c:pt>
                <c:pt idx="48">
                  <c:v>0.19700000000000001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'2015'!$C$26:$Q$26</c:f>
              <c:strCache>
                <c:ptCount val="1"/>
                <c:pt idx="0">
                  <c:v>146 43,64 43,64 43,64 Пшеница озимая Кукуруза Пшеница озимая ДКС 4964 0 1,75 26.04.2015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'2015'!$R$26:$BN$26</c:f>
              <c:numCache>
                <c:formatCode>General</c:formatCode>
                <c:ptCount val="49"/>
                <c:pt idx="0">
                  <c:v>0.30099999999999999</c:v>
                </c:pt>
                <c:pt idx="1">
                  <c:v>0.311</c:v>
                </c:pt>
                <c:pt idx="2">
                  <c:v>0.28599999999999998</c:v>
                </c:pt>
                <c:pt idx="3">
                  <c:v>0.28499999999999998</c:v>
                </c:pt>
                <c:pt idx="4">
                  <c:v>0.24399999999999999</c:v>
                </c:pt>
                <c:pt idx="6">
                  <c:v>0.23200000000000001</c:v>
                </c:pt>
                <c:pt idx="7">
                  <c:v>0.22600000000000001</c:v>
                </c:pt>
                <c:pt idx="8">
                  <c:v>0.219</c:v>
                </c:pt>
                <c:pt idx="9">
                  <c:v>0.215</c:v>
                </c:pt>
                <c:pt idx="10">
                  <c:v>0.215</c:v>
                </c:pt>
                <c:pt idx="11">
                  <c:v>0.216</c:v>
                </c:pt>
                <c:pt idx="12">
                  <c:v>0.22900000000000001</c:v>
                </c:pt>
                <c:pt idx="13">
                  <c:v>0.23300000000000001</c:v>
                </c:pt>
                <c:pt idx="14">
                  <c:v>0.22800000000000001</c:v>
                </c:pt>
                <c:pt idx="15">
                  <c:v>0.23</c:v>
                </c:pt>
                <c:pt idx="16">
                  <c:v>0.22700000000000001</c:v>
                </c:pt>
                <c:pt idx="17">
                  <c:v>0.23100000000000001</c:v>
                </c:pt>
                <c:pt idx="18">
                  <c:v>0.24199999999999999</c:v>
                </c:pt>
                <c:pt idx="19">
                  <c:v>0.252</c:v>
                </c:pt>
                <c:pt idx="20">
                  <c:v>0.249</c:v>
                </c:pt>
                <c:pt idx="21">
                  <c:v>0.27900000000000003</c:v>
                </c:pt>
                <c:pt idx="22">
                  <c:v>0.29399999999999998</c:v>
                </c:pt>
                <c:pt idx="23">
                  <c:v>0.32200000000000001</c:v>
                </c:pt>
                <c:pt idx="24">
                  <c:v>0.33100000000000002</c:v>
                </c:pt>
                <c:pt idx="25">
                  <c:v>0.58799999999999997</c:v>
                </c:pt>
                <c:pt idx="26">
                  <c:v>0.52</c:v>
                </c:pt>
                <c:pt idx="27">
                  <c:v>0.52</c:v>
                </c:pt>
                <c:pt idx="28">
                  <c:v>0.48099999999999998</c:v>
                </c:pt>
                <c:pt idx="29">
                  <c:v>0.442</c:v>
                </c:pt>
                <c:pt idx="30">
                  <c:v>0.436</c:v>
                </c:pt>
                <c:pt idx="31">
                  <c:v>0.41899999999999998</c:v>
                </c:pt>
                <c:pt idx="32">
                  <c:v>0.432</c:v>
                </c:pt>
                <c:pt idx="33">
                  <c:v>0.35599999999999998</c:v>
                </c:pt>
                <c:pt idx="34">
                  <c:v>0.311</c:v>
                </c:pt>
                <c:pt idx="35">
                  <c:v>0.27600000000000002</c:v>
                </c:pt>
                <c:pt idx="36">
                  <c:v>0.26900000000000002</c:v>
                </c:pt>
                <c:pt idx="37">
                  <c:v>0.22</c:v>
                </c:pt>
                <c:pt idx="38">
                  <c:v>0.214</c:v>
                </c:pt>
                <c:pt idx="39">
                  <c:v>0.223</c:v>
                </c:pt>
                <c:pt idx="40">
                  <c:v>0.216</c:v>
                </c:pt>
                <c:pt idx="41">
                  <c:v>0.215</c:v>
                </c:pt>
                <c:pt idx="42">
                  <c:v>0.214</c:v>
                </c:pt>
                <c:pt idx="43">
                  <c:v>0.20899999999999999</c:v>
                </c:pt>
                <c:pt idx="45">
                  <c:v>0.20699999999999999</c:v>
                </c:pt>
                <c:pt idx="46">
                  <c:v>0.20599999999999999</c:v>
                </c:pt>
                <c:pt idx="47">
                  <c:v>0.20599999999999999</c:v>
                </c:pt>
                <c:pt idx="48">
                  <c:v>0.20699999999999999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'2015'!$C$27:$Q$27</c:f>
              <c:strCache>
                <c:ptCount val="1"/>
                <c:pt idx="0">
                  <c:v>149 12,48 12,48 12,48 Кукуруза Пшеница озимая НК Термо 0 1,9 26.04.2015 26.09.2015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'2015'!$R$27:$BN$27</c:f>
              <c:numCache>
                <c:formatCode>General</c:formatCode>
                <c:ptCount val="49"/>
                <c:pt idx="0">
                  <c:v>0.32700000000000001</c:v>
                </c:pt>
                <c:pt idx="1">
                  <c:v>0.29899999999999999</c:v>
                </c:pt>
                <c:pt idx="2">
                  <c:v>0.29399999999999998</c:v>
                </c:pt>
                <c:pt idx="3">
                  <c:v>0.30299999999999999</c:v>
                </c:pt>
                <c:pt idx="4">
                  <c:v>0.30399999999999999</c:v>
                </c:pt>
                <c:pt idx="6">
                  <c:v>0.28199999999999997</c:v>
                </c:pt>
                <c:pt idx="7">
                  <c:v>0.27200000000000002</c:v>
                </c:pt>
                <c:pt idx="8">
                  <c:v>0.23899999999999999</c:v>
                </c:pt>
                <c:pt idx="9">
                  <c:v>0.249</c:v>
                </c:pt>
                <c:pt idx="10">
                  <c:v>0.246</c:v>
                </c:pt>
                <c:pt idx="11">
                  <c:v>0.23200000000000001</c:v>
                </c:pt>
                <c:pt idx="12">
                  <c:v>0.22700000000000001</c:v>
                </c:pt>
                <c:pt idx="13">
                  <c:v>0.23899999999999999</c:v>
                </c:pt>
                <c:pt idx="14">
                  <c:v>0.23799999999999999</c:v>
                </c:pt>
                <c:pt idx="15">
                  <c:v>0.25700000000000001</c:v>
                </c:pt>
                <c:pt idx="16">
                  <c:v>0.247</c:v>
                </c:pt>
                <c:pt idx="17">
                  <c:v>0.247</c:v>
                </c:pt>
                <c:pt idx="18">
                  <c:v>0.23200000000000001</c:v>
                </c:pt>
                <c:pt idx="19">
                  <c:v>0.23899999999999999</c:v>
                </c:pt>
                <c:pt idx="20">
                  <c:v>0.25700000000000001</c:v>
                </c:pt>
                <c:pt idx="21">
                  <c:v>0.28299999999999997</c:v>
                </c:pt>
                <c:pt idx="22">
                  <c:v>0.29299999999999998</c:v>
                </c:pt>
                <c:pt idx="23">
                  <c:v>0.29799999999999999</c:v>
                </c:pt>
                <c:pt idx="24">
                  <c:v>0.307</c:v>
                </c:pt>
                <c:pt idx="25">
                  <c:v>0.41599999999999998</c:v>
                </c:pt>
                <c:pt idx="26">
                  <c:v>0.41699999999999998</c:v>
                </c:pt>
                <c:pt idx="27">
                  <c:v>0.441</c:v>
                </c:pt>
                <c:pt idx="28">
                  <c:v>0.49</c:v>
                </c:pt>
                <c:pt idx="29">
                  <c:v>0.57099999999999995</c:v>
                </c:pt>
                <c:pt idx="30">
                  <c:v>0.58099999999999996</c:v>
                </c:pt>
                <c:pt idx="31">
                  <c:v>0.60599999999999998</c:v>
                </c:pt>
                <c:pt idx="32">
                  <c:v>0.60799999999999998</c:v>
                </c:pt>
                <c:pt idx="33">
                  <c:v>0.56499999999999995</c:v>
                </c:pt>
                <c:pt idx="34">
                  <c:v>0.48799999999999999</c:v>
                </c:pt>
                <c:pt idx="35">
                  <c:v>0.41099999999999998</c:v>
                </c:pt>
                <c:pt idx="36">
                  <c:v>0.38600000000000001</c:v>
                </c:pt>
                <c:pt idx="37">
                  <c:v>0.33200000000000002</c:v>
                </c:pt>
                <c:pt idx="38">
                  <c:v>0.29899999999999999</c:v>
                </c:pt>
                <c:pt idx="39">
                  <c:v>0.28000000000000003</c:v>
                </c:pt>
                <c:pt idx="40">
                  <c:v>0.26</c:v>
                </c:pt>
                <c:pt idx="41">
                  <c:v>0.26700000000000002</c:v>
                </c:pt>
                <c:pt idx="42">
                  <c:v>0.28000000000000003</c:v>
                </c:pt>
                <c:pt idx="43">
                  <c:v>0.28799999999999998</c:v>
                </c:pt>
                <c:pt idx="45">
                  <c:v>0.25800000000000001</c:v>
                </c:pt>
                <c:pt idx="46">
                  <c:v>0.27200000000000002</c:v>
                </c:pt>
                <c:pt idx="47">
                  <c:v>0.28499999999999998</c:v>
                </c:pt>
                <c:pt idx="48">
                  <c:v>0.28000000000000003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'2015'!$C$28:$Q$28</c:f>
              <c:strCache>
                <c:ptCount val="1"/>
                <c:pt idx="0">
                  <c:v>15 77,26 77,26 77,26 Пшеница озимая Кукуруза Подсолнечник 3,25 3,19 25.04.2015 24.09.2015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'2015'!$R$28:$BN$28</c:f>
              <c:numCache>
                <c:formatCode>General</c:formatCode>
                <c:ptCount val="4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0.19900000000000001</c:v>
                </c:pt>
                <c:pt idx="4">
                  <c:v>0.2</c:v>
                </c:pt>
                <c:pt idx="6">
                  <c:v>0.19900000000000001</c:v>
                </c:pt>
                <c:pt idx="7">
                  <c:v>0.19800000000000001</c:v>
                </c:pt>
                <c:pt idx="8">
                  <c:v>0.21099999999999999</c:v>
                </c:pt>
                <c:pt idx="9">
                  <c:v>0.2</c:v>
                </c:pt>
                <c:pt idx="10">
                  <c:v>0.19900000000000001</c:v>
                </c:pt>
                <c:pt idx="11">
                  <c:v>0.21299999999999999</c:v>
                </c:pt>
                <c:pt idx="12">
                  <c:v>0.24299999999999999</c:v>
                </c:pt>
                <c:pt idx="13">
                  <c:v>0.27600000000000002</c:v>
                </c:pt>
                <c:pt idx="14">
                  <c:v>0.32</c:v>
                </c:pt>
                <c:pt idx="15">
                  <c:v>0.34599999999999997</c:v>
                </c:pt>
                <c:pt idx="16">
                  <c:v>0.34499999999999997</c:v>
                </c:pt>
                <c:pt idx="17">
                  <c:v>0.36</c:v>
                </c:pt>
                <c:pt idx="18">
                  <c:v>0.41899999999999998</c:v>
                </c:pt>
                <c:pt idx="19">
                  <c:v>0.51200000000000001</c:v>
                </c:pt>
                <c:pt idx="20">
                  <c:v>0.56000000000000005</c:v>
                </c:pt>
                <c:pt idx="21">
                  <c:v>0.62</c:v>
                </c:pt>
                <c:pt idx="22">
                  <c:v>0.629</c:v>
                </c:pt>
                <c:pt idx="23">
                  <c:v>0.67900000000000005</c:v>
                </c:pt>
                <c:pt idx="24">
                  <c:v>0.68500000000000005</c:v>
                </c:pt>
                <c:pt idx="25">
                  <c:v>0.69299999999999995</c:v>
                </c:pt>
                <c:pt idx="26">
                  <c:v>0.68</c:v>
                </c:pt>
                <c:pt idx="27">
                  <c:v>0.65700000000000003</c:v>
                </c:pt>
                <c:pt idx="28">
                  <c:v>0.60799999999999998</c:v>
                </c:pt>
                <c:pt idx="29">
                  <c:v>0.53400000000000003</c:v>
                </c:pt>
                <c:pt idx="30">
                  <c:v>0.47599999999999998</c:v>
                </c:pt>
                <c:pt idx="31">
                  <c:v>0.39700000000000002</c:v>
                </c:pt>
                <c:pt idx="32">
                  <c:v>0.40500000000000003</c:v>
                </c:pt>
                <c:pt idx="33">
                  <c:v>0.42799999999999999</c:v>
                </c:pt>
                <c:pt idx="34">
                  <c:v>0.41499999999999998</c:v>
                </c:pt>
                <c:pt idx="35">
                  <c:v>0.33800000000000002</c:v>
                </c:pt>
                <c:pt idx="36">
                  <c:v>0.34699999999999998</c:v>
                </c:pt>
                <c:pt idx="37">
                  <c:v>0.26</c:v>
                </c:pt>
                <c:pt idx="38">
                  <c:v>0.22</c:v>
                </c:pt>
                <c:pt idx="39">
                  <c:v>0.21</c:v>
                </c:pt>
                <c:pt idx="40">
                  <c:v>0.20899999999999999</c:v>
                </c:pt>
                <c:pt idx="41">
                  <c:v>0.214</c:v>
                </c:pt>
                <c:pt idx="42">
                  <c:v>0.20899999999999999</c:v>
                </c:pt>
                <c:pt idx="43">
                  <c:v>0.20599999999999999</c:v>
                </c:pt>
                <c:pt idx="45">
                  <c:v>0.19500000000000001</c:v>
                </c:pt>
                <c:pt idx="46">
                  <c:v>0.193</c:v>
                </c:pt>
                <c:pt idx="47">
                  <c:v>0.20599999999999999</c:v>
                </c:pt>
                <c:pt idx="48">
                  <c:v>0.20499999999999999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'2015'!$C$29:$Q$29</c:f>
              <c:strCache>
                <c:ptCount val="1"/>
                <c:pt idx="0">
                  <c:v>151 89,13 89,13 89,13 Подсолнечник Кукуруза Подсолнечник НК Люціус 0,14 2,23 24.04.2015 29.09.2015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'2015'!$R$29:$BN$29</c:f>
              <c:numCache>
                <c:formatCode>General</c:formatCode>
                <c:ptCount val="49"/>
                <c:pt idx="0">
                  <c:v>0.215</c:v>
                </c:pt>
                <c:pt idx="1">
                  <c:v>0.20300000000000001</c:v>
                </c:pt>
                <c:pt idx="2">
                  <c:v>0.19500000000000001</c:v>
                </c:pt>
                <c:pt idx="3">
                  <c:v>0.19600000000000001</c:v>
                </c:pt>
                <c:pt idx="4">
                  <c:v>0.191</c:v>
                </c:pt>
                <c:pt idx="6">
                  <c:v>0.215</c:v>
                </c:pt>
                <c:pt idx="7">
                  <c:v>0.219</c:v>
                </c:pt>
                <c:pt idx="8">
                  <c:v>0.22</c:v>
                </c:pt>
                <c:pt idx="9">
                  <c:v>0.22500000000000001</c:v>
                </c:pt>
                <c:pt idx="10">
                  <c:v>0.23899999999999999</c:v>
                </c:pt>
                <c:pt idx="11">
                  <c:v>0.24399999999999999</c:v>
                </c:pt>
                <c:pt idx="12">
                  <c:v>0.26900000000000002</c:v>
                </c:pt>
                <c:pt idx="13">
                  <c:v>0.28999999999999998</c:v>
                </c:pt>
                <c:pt idx="14">
                  <c:v>0.30599999999999999</c:v>
                </c:pt>
                <c:pt idx="15">
                  <c:v>0.34200000000000003</c:v>
                </c:pt>
                <c:pt idx="16">
                  <c:v>0.379</c:v>
                </c:pt>
                <c:pt idx="17">
                  <c:v>0.39100000000000001</c:v>
                </c:pt>
                <c:pt idx="18">
                  <c:v>0.435</c:v>
                </c:pt>
                <c:pt idx="19">
                  <c:v>0.5</c:v>
                </c:pt>
                <c:pt idx="20">
                  <c:v>0.52</c:v>
                </c:pt>
                <c:pt idx="21">
                  <c:v>0.56899999999999995</c:v>
                </c:pt>
                <c:pt idx="22">
                  <c:v>0.58799999999999997</c:v>
                </c:pt>
                <c:pt idx="23">
                  <c:v>0.628</c:v>
                </c:pt>
                <c:pt idx="24">
                  <c:v>0.64700000000000002</c:v>
                </c:pt>
                <c:pt idx="25">
                  <c:v>0.62</c:v>
                </c:pt>
                <c:pt idx="26">
                  <c:v>0.61299999999999999</c:v>
                </c:pt>
                <c:pt idx="27">
                  <c:v>0.58299999999999996</c:v>
                </c:pt>
                <c:pt idx="28">
                  <c:v>0.44400000000000001</c:v>
                </c:pt>
                <c:pt idx="29">
                  <c:v>0.44600000000000001</c:v>
                </c:pt>
                <c:pt idx="30">
                  <c:v>0.46700000000000003</c:v>
                </c:pt>
                <c:pt idx="31">
                  <c:v>0.442</c:v>
                </c:pt>
                <c:pt idx="32">
                  <c:v>0.45900000000000002</c:v>
                </c:pt>
                <c:pt idx="33">
                  <c:v>0.45900000000000002</c:v>
                </c:pt>
                <c:pt idx="34">
                  <c:v>0.32800000000000001</c:v>
                </c:pt>
                <c:pt idx="35">
                  <c:v>0.251</c:v>
                </c:pt>
                <c:pt idx="36">
                  <c:v>0.25900000000000001</c:v>
                </c:pt>
                <c:pt idx="37">
                  <c:v>0.214</c:v>
                </c:pt>
                <c:pt idx="38">
                  <c:v>0.20499999999999999</c:v>
                </c:pt>
                <c:pt idx="39">
                  <c:v>0.20399999999999999</c:v>
                </c:pt>
                <c:pt idx="40">
                  <c:v>0.19700000000000001</c:v>
                </c:pt>
                <c:pt idx="41">
                  <c:v>0.20200000000000001</c:v>
                </c:pt>
                <c:pt idx="42">
                  <c:v>0.2</c:v>
                </c:pt>
                <c:pt idx="43">
                  <c:v>0.20100000000000001</c:v>
                </c:pt>
                <c:pt idx="45">
                  <c:v>0.19400000000000001</c:v>
                </c:pt>
                <c:pt idx="46">
                  <c:v>0.185</c:v>
                </c:pt>
                <c:pt idx="47">
                  <c:v>0.16900000000000001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'2015'!$C$30:$Q$30</c:f>
              <c:strCache>
                <c:ptCount val="1"/>
                <c:pt idx="0">
                  <c:v>15-1 20,53 20,39 20,39 Пшеница озимая Кукуруза Подсолнечник 3,25 2,11 25.04.2015 24.09.2015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'2015'!$R$30:$BN$30</c:f>
              <c:numCache>
                <c:formatCode>General</c:formatCode>
                <c:ptCount val="49"/>
                <c:pt idx="0">
                  <c:v>0.20300000000000001</c:v>
                </c:pt>
                <c:pt idx="1">
                  <c:v>0.20399999999999999</c:v>
                </c:pt>
                <c:pt idx="2">
                  <c:v>0.21</c:v>
                </c:pt>
                <c:pt idx="3">
                  <c:v>0.217</c:v>
                </c:pt>
                <c:pt idx="4">
                  <c:v>0.217</c:v>
                </c:pt>
                <c:pt idx="6">
                  <c:v>0.215</c:v>
                </c:pt>
                <c:pt idx="7">
                  <c:v>0.216</c:v>
                </c:pt>
                <c:pt idx="8">
                  <c:v>0.217</c:v>
                </c:pt>
                <c:pt idx="9">
                  <c:v>0.21299999999999999</c:v>
                </c:pt>
                <c:pt idx="10">
                  <c:v>0.218</c:v>
                </c:pt>
                <c:pt idx="11">
                  <c:v>0.216</c:v>
                </c:pt>
                <c:pt idx="12">
                  <c:v>0.245</c:v>
                </c:pt>
                <c:pt idx="13">
                  <c:v>0.26800000000000002</c:v>
                </c:pt>
                <c:pt idx="14">
                  <c:v>0.28999999999999998</c:v>
                </c:pt>
                <c:pt idx="15">
                  <c:v>0.316</c:v>
                </c:pt>
                <c:pt idx="16">
                  <c:v>0.32900000000000001</c:v>
                </c:pt>
                <c:pt idx="17">
                  <c:v>0.33700000000000002</c:v>
                </c:pt>
                <c:pt idx="18">
                  <c:v>0.38400000000000001</c:v>
                </c:pt>
                <c:pt idx="19">
                  <c:v>0.48299999999999998</c:v>
                </c:pt>
                <c:pt idx="20">
                  <c:v>0.52600000000000002</c:v>
                </c:pt>
                <c:pt idx="21">
                  <c:v>0.56999999999999995</c:v>
                </c:pt>
                <c:pt idx="22">
                  <c:v>0.58299999999999996</c:v>
                </c:pt>
                <c:pt idx="23">
                  <c:v>0.624</c:v>
                </c:pt>
                <c:pt idx="24">
                  <c:v>0.60699999999999998</c:v>
                </c:pt>
                <c:pt idx="25">
                  <c:v>0.63500000000000001</c:v>
                </c:pt>
                <c:pt idx="26">
                  <c:v>0.61799999999999999</c:v>
                </c:pt>
                <c:pt idx="27">
                  <c:v>0.61599999999999999</c:v>
                </c:pt>
                <c:pt idx="28">
                  <c:v>0.58799999999999997</c:v>
                </c:pt>
                <c:pt idx="29">
                  <c:v>0.54100000000000004</c:v>
                </c:pt>
                <c:pt idx="30">
                  <c:v>0.502</c:v>
                </c:pt>
                <c:pt idx="31">
                  <c:v>0.44900000000000001</c:v>
                </c:pt>
                <c:pt idx="32">
                  <c:v>0.48499999999999999</c:v>
                </c:pt>
                <c:pt idx="33">
                  <c:v>0.48399999999999999</c:v>
                </c:pt>
                <c:pt idx="34">
                  <c:v>0.435</c:v>
                </c:pt>
                <c:pt idx="35">
                  <c:v>0.36699999999999999</c:v>
                </c:pt>
                <c:pt idx="36">
                  <c:v>0.307</c:v>
                </c:pt>
                <c:pt idx="37">
                  <c:v>0.28999999999999998</c:v>
                </c:pt>
                <c:pt idx="38">
                  <c:v>0.24099999999999999</c:v>
                </c:pt>
                <c:pt idx="39">
                  <c:v>0.20799999999999999</c:v>
                </c:pt>
                <c:pt idx="40">
                  <c:v>0.216</c:v>
                </c:pt>
                <c:pt idx="41">
                  <c:v>0.22900000000000001</c:v>
                </c:pt>
                <c:pt idx="42">
                  <c:v>0.20899999999999999</c:v>
                </c:pt>
                <c:pt idx="43">
                  <c:v>0.20599999999999999</c:v>
                </c:pt>
                <c:pt idx="45">
                  <c:v>0.193</c:v>
                </c:pt>
                <c:pt idx="46">
                  <c:v>0.188</c:v>
                </c:pt>
                <c:pt idx="47">
                  <c:v>0.17199999999999999</c:v>
                </c:pt>
                <c:pt idx="48">
                  <c:v>0.16200000000000001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'2015'!$C$31:$Q$31</c:f>
              <c:strCache>
                <c:ptCount val="1"/>
                <c:pt idx="0">
                  <c:v>17 59,55 59,55 59,55 Подсолнечник Ячмень озимый Подсолнечник Достойный 3,59 4,14 27.09.2014 26.06.2015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'2015'!$R$31:$BN$31</c:f>
              <c:numCache>
                <c:formatCode>General</c:formatCode>
                <c:ptCount val="49"/>
                <c:pt idx="0">
                  <c:v>0.20300000000000001</c:v>
                </c:pt>
                <c:pt idx="1">
                  <c:v>0.222</c:v>
                </c:pt>
                <c:pt idx="2">
                  <c:v>0.22600000000000001</c:v>
                </c:pt>
                <c:pt idx="3">
                  <c:v>0.20699999999999999</c:v>
                </c:pt>
                <c:pt idx="4">
                  <c:v>0.21199999999999999</c:v>
                </c:pt>
                <c:pt idx="6">
                  <c:v>0.20300000000000001</c:v>
                </c:pt>
                <c:pt idx="7">
                  <c:v>0.19400000000000001</c:v>
                </c:pt>
                <c:pt idx="8">
                  <c:v>0.20699999999999999</c:v>
                </c:pt>
                <c:pt idx="9">
                  <c:v>0.223</c:v>
                </c:pt>
                <c:pt idx="10">
                  <c:v>0.2</c:v>
                </c:pt>
                <c:pt idx="11">
                  <c:v>0.20499999999999999</c:v>
                </c:pt>
                <c:pt idx="12">
                  <c:v>0.22600000000000001</c:v>
                </c:pt>
                <c:pt idx="13">
                  <c:v>0.23100000000000001</c:v>
                </c:pt>
                <c:pt idx="14">
                  <c:v>0.23899999999999999</c:v>
                </c:pt>
                <c:pt idx="15">
                  <c:v>0.246</c:v>
                </c:pt>
                <c:pt idx="16">
                  <c:v>0.22600000000000001</c:v>
                </c:pt>
                <c:pt idx="17">
                  <c:v>0.23400000000000001</c:v>
                </c:pt>
                <c:pt idx="18">
                  <c:v>0.248</c:v>
                </c:pt>
                <c:pt idx="19">
                  <c:v>0.24299999999999999</c:v>
                </c:pt>
                <c:pt idx="20">
                  <c:v>0.26</c:v>
                </c:pt>
                <c:pt idx="21">
                  <c:v>0.27700000000000002</c:v>
                </c:pt>
                <c:pt idx="22">
                  <c:v>0.27300000000000002</c:v>
                </c:pt>
                <c:pt idx="23">
                  <c:v>0.28699999999999998</c:v>
                </c:pt>
                <c:pt idx="24">
                  <c:v>0.31900000000000001</c:v>
                </c:pt>
                <c:pt idx="25">
                  <c:v>0.33500000000000002</c:v>
                </c:pt>
                <c:pt idx="26">
                  <c:v>0.33</c:v>
                </c:pt>
                <c:pt idx="27">
                  <c:v>0.36899999999999999</c:v>
                </c:pt>
                <c:pt idx="28">
                  <c:v>0.433</c:v>
                </c:pt>
                <c:pt idx="29">
                  <c:v>0.60099999999999998</c:v>
                </c:pt>
                <c:pt idx="30">
                  <c:v>0.68700000000000006</c:v>
                </c:pt>
                <c:pt idx="31">
                  <c:v>0.752</c:v>
                </c:pt>
                <c:pt idx="32">
                  <c:v>0.78</c:v>
                </c:pt>
                <c:pt idx="33">
                  <c:v>0.77500000000000002</c:v>
                </c:pt>
                <c:pt idx="34">
                  <c:v>0.73099999999999998</c:v>
                </c:pt>
                <c:pt idx="35">
                  <c:v>0.56899999999999995</c:v>
                </c:pt>
                <c:pt idx="36">
                  <c:v>0.54800000000000004</c:v>
                </c:pt>
                <c:pt idx="37">
                  <c:v>0.39800000000000002</c:v>
                </c:pt>
                <c:pt idx="38">
                  <c:v>0.32300000000000001</c:v>
                </c:pt>
                <c:pt idx="39">
                  <c:v>0.28899999999999998</c:v>
                </c:pt>
                <c:pt idx="40">
                  <c:v>0.27300000000000002</c:v>
                </c:pt>
                <c:pt idx="41">
                  <c:v>0.26900000000000002</c:v>
                </c:pt>
                <c:pt idx="42">
                  <c:v>0.248</c:v>
                </c:pt>
                <c:pt idx="43">
                  <c:v>0.24399999999999999</c:v>
                </c:pt>
                <c:pt idx="45">
                  <c:v>0.224</c:v>
                </c:pt>
                <c:pt idx="46">
                  <c:v>0.22700000000000001</c:v>
                </c:pt>
                <c:pt idx="47">
                  <c:v>0.23</c:v>
                </c:pt>
                <c:pt idx="48">
                  <c:v>0.23200000000000001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'2015'!$C$32:$Q$32</c:f>
              <c:strCache>
                <c:ptCount val="1"/>
                <c:pt idx="0">
                  <c:v>18 47,41 47,41 47,41 Подсолнечник Пшеница озимая Подсолнечник Куяльник 3,32 2,95 18.09.2014 12.07.2015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'2015'!$R$32:$BN$32</c:f>
              <c:numCache>
                <c:formatCode>General</c:formatCode>
                <c:ptCount val="49"/>
                <c:pt idx="0">
                  <c:v>0.19600000000000001</c:v>
                </c:pt>
                <c:pt idx="1">
                  <c:v>0.22600000000000001</c:v>
                </c:pt>
                <c:pt idx="2">
                  <c:v>0.22500000000000001</c:v>
                </c:pt>
                <c:pt idx="3">
                  <c:v>0.21</c:v>
                </c:pt>
                <c:pt idx="4">
                  <c:v>0.20499999999999999</c:v>
                </c:pt>
                <c:pt idx="6">
                  <c:v>0.20899999999999999</c:v>
                </c:pt>
                <c:pt idx="7">
                  <c:v>0.219</c:v>
                </c:pt>
                <c:pt idx="8">
                  <c:v>0.215</c:v>
                </c:pt>
                <c:pt idx="9">
                  <c:v>0.20300000000000001</c:v>
                </c:pt>
                <c:pt idx="10">
                  <c:v>0.20699999999999999</c:v>
                </c:pt>
                <c:pt idx="11">
                  <c:v>0.20300000000000001</c:v>
                </c:pt>
                <c:pt idx="12">
                  <c:v>0.20599999999999999</c:v>
                </c:pt>
                <c:pt idx="13">
                  <c:v>0.22</c:v>
                </c:pt>
                <c:pt idx="14">
                  <c:v>0.222</c:v>
                </c:pt>
                <c:pt idx="15">
                  <c:v>0.222</c:v>
                </c:pt>
                <c:pt idx="16">
                  <c:v>0.22</c:v>
                </c:pt>
                <c:pt idx="17">
                  <c:v>0.24399999999999999</c:v>
                </c:pt>
                <c:pt idx="18">
                  <c:v>0.27900000000000003</c:v>
                </c:pt>
                <c:pt idx="19">
                  <c:v>0.29599999999999999</c:v>
                </c:pt>
                <c:pt idx="20">
                  <c:v>0.28899999999999998</c:v>
                </c:pt>
                <c:pt idx="21">
                  <c:v>0.26300000000000001</c:v>
                </c:pt>
                <c:pt idx="22">
                  <c:v>0.26700000000000002</c:v>
                </c:pt>
                <c:pt idx="23">
                  <c:v>0.27200000000000002</c:v>
                </c:pt>
                <c:pt idx="24">
                  <c:v>0.29599999999999999</c:v>
                </c:pt>
                <c:pt idx="25">
                  <c:v>0.36899999999999999</c:v>
                </c:pt>
                <c:pt idx="26">
                  <c:v>0.38200000000000001</c:v>
                </c:pt>
                <c:pt idx="27">
                  <c:v>0.41699999999999998</c:v>
                </c:pt>
                <c:pt idx="28">
                  <c:v>0.499</c:v>
                </c:pt>
                <c:pt idx="29">
                  <c:v>0.63500000000000001</c:v>
                </c:pt>
                <c:pt idx="30">
                  <c:v>0.68400000000000005</c:v>
                </c:pt>
                <c:pt idx="31">
                  <c:v>0.70299999999999996</c:v>
                </c:pt>
                <c:pt idx="32">
                  <c:v>0.75600000000000001</c:v>
                </c:pt>
                <c:pt idx="33">
                  <c:v>0.72199999999999998</c:v>
                </c:pt>
                <c:pt idx="34">
                  <c:v>0.65300000000000002</c:v>
                </c:pt>
                <c:pt idx="35">
                  <c:v>0.55800000000000005</c:v>
                </c:pt>
                <c:pt idx="36">
                  <c:v>0.52900000000000003</c:v>
                </c:pt>
                <c:pt idx="37">
                  <c:v>0.38300000000000001</c:v>
                </c:pt>
                <c:pt idx="38">
                  <c:v>0.33</c:v>
                </c:pt>
                <c:pt idx="39">
                  <c:v>0.29699999999999999</c:v>
                </c:pt>
                <c:pt idx="40">
                  <c:v>0.27</c:v>
                </c:pt>
                <c:pt idx="41">
                  <c:v>0.253</c:v>
                </c:pt>
                <c:pt idx="42">
                  <c:v>0.245</c:v>
                </c:pt>
                <c:pt idx="43">
                  <c:v>0.23799999999999999</c:v>
                </c:pt>
                <c:pt idx="45">
                  <c:v>0.221</c:v>
                </c:pt>
                <c:pt idx="46">
                  <c:v>0.214</c:v>
                </c:pt>
                <c:pt idx="47">
                  <c:v>0.21299999999999999</c:v>
                </c:pt>
                <c:pt idx="48">
                  <c:v>0.21099999999999999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'2015'!$C$33:$Q$33</c:f>
              <c:strCache>
                <c:ptCount val="1"/>
                <c:pt idx="0">
                  <c:v>20 8,83 8,83 8,83 Подсолнечник Пшеница озимая Подсолнечник Куяльник 2,82 2,37 17.09.2014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'2015'!$R$33:$BN$33</c:f>
              <c:numCache>
                <c:formatCode>General</c:formatCode>
                <c:ptCount val="49"/>
                <c:pt idx="0">
                  <c:v>0.29899999999999999</c:v>
                </c:pt>
                <c:pt idx="1">
                  <c:v>0.308</c:v>
                </c:pt>
                <c:pt idx="2">
                  <c:v>0.312</c:v>
                </c:pt>
                <c:pt idx="3">
                  <c:v>0.30599999999999999</c:v>
                </c:pt>
                <c:pt idx="4">
                  <c:v>0.30099999999999999</c:v>
                </c:pt>
                <c:pt idx="6">
                  <c:v>0.30599999999999999</c:v>
                </c:pt>
                <c:pt idx="7">
                  <c:v>0.32200000000000001</c:v>
                </c:pt>
                <c:pt idx="8">
                  <c:v>0.29599999999999999</c:v>
                </c:pt>
                <c:pt idx="9">
                  <c:v>0.27800000000000002</c:v>
                </c:pt>
                <c:pt idx="10">
                  <c:v>0.26400000000000001</c:v>
                </c:pt>
                <c:pt idx="11">
                  <c:v>0.253</c:v>
                </c:pt>
                <c:pt idx="12">
                  <c:v>0.253</c:v>
                </c:pt>
                <c:pt idx="13">
                  <c:v>0.27900000000000003</c:v>
                </c:pt>
                <c:pt idx="14">
                  <c:v>0.27400000000000002</c:v>
                </c:pt>
                <c:pt idx="15">
                  <c:v>0.30399999999999999</c:v>
                </c:pt>
                <c:pt idx="16">
                  <c:v>0.309</c:v>
                </c:pt>
                <c:pt idx="17">
                  <c:v>0.32800000000000001</c:v>
                </c:pt>
                <c:pt idx="18">
                  <c:v>0.35299999999999998</c:v>
                </c:pt>
                <c:pt idx="19">
                  <c:v>0.376</c:v>
                </c:pt>
                <c:pt idx="20">
                  <c:v>0.39300000000000002</c:v>
                </c:pt>
                <c:pt idx="21">
                  <c:v>0.42299999999999999</c:v>
                </c:pt>
                <c:pt idx="22">
                  <c:v>0.42</c:v>
                </c:pt>
                <c:pt idx="23">
                  <c:v>0.44800000000000001</c:v>
                </c:pt>
                <c:pt idx="24">
                  <c:v>0.47699999999999998</c:v>
                </c:pt>
                <c:pt idx="25">
                  <c:v>0.52100000000000002</c:v>
                </c:pt>
                <c:pt idx="26">
                  <c:v>0.53400000000000003</c:v>
                </c:pt>
                <c:pt idx="27">
                  <c:v>0.56100000000000005</c:v>
                </c:pt>
                <c:pt idx="28">
                  <c:v>0.60499999999999998</c:v>
                </c:pt>
                <c:pt idx="29">
                  <c:v>0.61799999999999999</c:v>
                </c:pt>
                <c:pt idx="30">
                  <c:v>0.61</c:v>
                </c:pt>
                <c:pt idx="31">
                  <c:v>0.63700000000000001</c:v>
                </c:pt>
                <c:pt idx="32">
                  <c:v>0.65200000000000002</c:v>
                </c:pt>
                <c:pt idx="33">
                  <c:v>0.65300000000000002</c:v>
                </c:pt>
                <c:pt idx="34">
                  <c:v>0.621</c:v>
                </c:pt>
                <c:pt idx="35">
                  <c:v>0.52800000000000002</c:v>
                </c:pt>
                <c:pt idx="36">
                  <c:v>0.45900000000000002</c:v>
                </c:pt>
                <c:pt idx="37">
                  <c:v>0.36</c:v>
                </c:pt>
                <c:pt idx="38">
                  <c:v>0.33900000000000002</c:v>
                </c:pt>
                <c:pt idx="39">
                  <c:v>0.30499999999999999</c:v>
                </c:pt>
                <c:pt idx="40">
                  <c:v>0.29099999999999998</c:v>
                </c:pt>
                <c:pt idx="41">
                  <c:v>0.28699999999999998</c:v>
                </c:pt>
                <c:pt idx="42">
                  <c:v>0.25700000000000001</c:v>
                </c:pt>
                <c:pt idx="43">
                  <c:v>0.25600000000000001</c:v>
                </c:pt>
                <c:pt idx="45">
                  <c:v>0.27800000000000002</c:v>
                </c:pt>
                <c:pt idx="46">
                  <c:v>0.31</c:v>
                </c:pt>
                <c:pt idx="47">
                  <c:v>0.309</c:v>
                </c:pt>
                <c:pt idx="48">
                  <c:v>0.29499999999999998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'2015'!$C$34:$Q$34</c:f>
              <c:strCache>
                <c:ptCount val="1"/>
                <c:pt idx="0">
                  <c:v>210 6,41 6,41 6,41 0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'2015'!$R$34:$BN$34</c:f>
              <c:numCache>
                <c:formatCode>General</c:formatCode>
                <c:ptCount val="49"/>
                <c:pt idx="0">
                  <c:v>0.35099999999999998</c:v>
                </c:pt>
                <c:pt idx="1">
                  <c:v>0.313</c:v>
                </c:pt>
                <c:pt idx="2">
                  <c:v>0.32900000000000001</c:v>
                </c:pt>
                <c:pt idx="3">
                  <c:v>0.32</c:v>
                </c:pt>
                <c:pt idx="4">
                  <c:v>0.28499999999999998</c:v>
                </c:pt>
                <c:pt idx="6">
                  <c:v>0.28299999999999997</c:v>
                </c:pt>
                <c:pt idx="7">
                  <c:v>0.27100000000000002</c:v>
                </c:pt>
                <c:pt idx="8">
                  <c:v>0.22</c:v>
                </c:pt>
                <c:pt idx="9">
                  <c:v>0.22700000000000001</c:v>
                </c:pt>
                <c:pt idx="10">
                  <c:v>0.23200000000000001</c:v>
                </c:pt>
                <c:pt idx="11">
                  <c:v>0.22500000000000001</c:v>
                </c:pt>
                <c:pt idx="12">
                  <c:v>0.22700000000000001</c:v>
                </c:pt>
                <c:pt idx="13">
                  <c:v>0.23200000000000001</c:v>
                </c:pt>
                <c:pt idx="14">
                  <c:v>0.25600000000000001</c:v>
                </c:pt>
                <c:pt idx="15">
                  <c:v>0.317</c:v>
                </c:pt>
                <c:pt idx="16">
                  <c:v>0.33100000000000002</c:v>
                </c:pt>
                <c:pt idx="17">
                  <c:v>0.35399999999999998</c:v>
                </c:pt>
                <c:pt idx="18">
                  <c:v>0.377</c:v>
                </c:pt>
                <c:pt idx="19">
                  <c:v>0.435</c:v>
                </c:pt>
                <c:pt idx="20">
                  <c:v>0.47</c:v>
                </c:pt>
                <c:pt idx="21">
                  <c:v>0.57699999999999996</c:v>
                </c:pt>
                <c:pt idx="22">
                  <c:v>0.58499999999999996</c:v>
                </c:pt>
                <c:pt idx="23">
                  <c:v>0.60799999999999998</c:v>
                </c:pt>
                <c:pt idx="24">
                  <c:v>0.66100000000000003</c:v>
                </c:pt>
                <c:pt idx="25">
                  <c:v>0.69399999999999995</c:v>
                </c:pt>
                <c:pt idx="26">
                  <c:v>0.68400000000000005</c:v>
                </c:pt>
                <c:pt idx="27">
                  <c:v>0.64</c:v>
                </c:pt>
                <c:pt idx="28">
                  <c:v>0.58699999999999997</c:v>
                </c:pt>
                <c:pt idx="29">
                  <c:v>0.56799999999999995</c:v>
                </c:pt>
                <c:pt idx="30">
                  <c:v>0.51700000000000002</c:v>
                </c:pt>
                <c:pt idx="31">
                  <c:v>0.45900000000000002</c:v>
                </c:pt>
                <c:pt idx="32">
                  <c:v>0.44</c:v>
                </c:pt>
                <c:pt idx="33">
                  <c:v>0.42899999999999999</c:v>
                </c:pt>
                <c:pt idx="34">
                  <c:v>0.378</c:v>
                </c:pt>
                <c:pt idx="35">
                  <c:v>0.27900000000000003</c:v>
                </c:pt>
                <c:pt idx="36">
                  <c:v>0.26800000000000002</c:v>
                </c:pt>
                <c:pt idx="37">
                  <c:v>0.22800000000000001</c:v>
                </c:pt>
                <c:pt idx="38">
                  <c:v>0.222</c:v>
                </c:pt>
                <c:pt idx="39">
                  <c:v>0.219</c:v>
                </c:pt>
                <c:pt idx="40">
                  <c:v>0.224</c:v>
                </c:pt>
                <c:pt idx="41">
                  <c:v>0.224</c:v>
                </c:pt>
                <c:pt idx="42">
                  <c:v>0.222</c:v>
                </c:pt>
                <c:pt idx="43">
                  <c:v>0.221</c:v>
                </c:pt>
                <c:pt idx="45">
                  <c:v>0.21099999999999999</c:v>
                </c:pt>
                <c:pt idx="46">
                  <c:v>0.215</c:v>
                </c:pt>
                <c:pt idx="47">
                  <c:v>0.221</c:v>
                </c:pt>
                <c:pt idx="48">
                  <c:v>0.224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'2015'!$C$35:$Q$35</c:f>
              <c:strCache>
                <c:ptCount val="1"/>
                <c:pt idx="0">
                  <c:v>211 15,52 15,52 15,52 0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'2015'!$R$35:$BN$35</c:f>
              <c:numCache>
                <c:formatCode>General</c:formatCode>
                <c:ptCount val="49"/>
                <c:pt idx="0">
                  <c:v>0.28299999999999997</c:v>
                </c:pt>
                <c:pt idx="1">
                  <c:v>0.28499999999999998</c:v>
                </c:pt>
                <c:pt idx="2">
                  <c:v>0.29799999999999999</c:v>
                </c:pt>
                <c:pt idx="3">
                  <c:v>0.29099999999999998</c:v>
                </c:pt>
                <c:pt idx="4">
                  <c:v>0.25600000000000001</c:v>
                </c:pt>
                <c:pt idx="6">
                  <c:v>0.222</c:v>
                </c:pt>
                <c:pt idx="7">
                  <c:v>0.23400000000000001</c:v>
                </c:pt>
                <c:pt idx="8">
                  <c:v>0.219</c:v>
                </c:pt>
                <c:pt idx="9">
                  <c:v>0.21</c:v>
                </c:pt>
                <c:pt idx="11">
                  <c:v>0.21</c:v>
                </c:pt>
                <c:pt idx="12">
                  <c:v>0.22600000000000001</c:v>
                </c:pt>
                <c:pt idx="13">
                  <c:v>0.23699999999999999</c:v>
                </c:pt>
                <c:pt idx="14">
                  <c:v>0.23599999999999999</c:v>
                </c:pt>
                <c:pt idx="15">
                  <c:v>0.24</c:v>
                </c:pt>
                <c:pt idx="16">
                  <c:v>0.26</c:v>
                </c:pt>
                <c:pt idx="17">
                  <c:v>0.27600000000000002</c:v>
                </c:pt>
                <c:pt idx="18">
                  <c:v>0.28799999999999998</c:v>
                </c:pt>
                <c:pt idx="19">
                  <c:v>0.29099999999999998</c:v>
                </c:pt>
                <c:pt idx="20">
                  <c:v>0.33500000000000002</c:v>
                </c:pt>
                <c:pt idx="21">
                  <c:v>0.42599999999999999</c:v>
                </c:pt>
                <c:pt idx="22">
                  <c:v>0.46300000000000002</c:v>
                </c:pt>
                <c:pt idx="23">
                  <c:v>0.52600000000000002</c:v>
                </c:pt>
                <c:pt idx="24">
                  <c:v>0.56699999999999995</c:v>
                </c:pt>
                <c:pt idx="25">
                  <c:v>0.61499999999999999</c:v>
                </c:pt>
                <c:pt idx="26">
                  <c:v>0.623</c:v>
                </c:pt>
                <c:pt idx="27">
                  <c:v>0.60499999999999998</c:v>
                </c:pt>
                <c:pt idx="28">
                  <c:v>0.623</c:v>
                </c:pt>
                <c:pt idx="29">
                  <c:v>0.61599999999999999</c:v>
                </c:pt>
                <c:pt idx="30">
                  <c:v>0.55600000000000005</c:v>
                </c:pt>
                <c:pt idx="31">
                  <c:v>0.497</c:v>
                </c:pt>
                <c:pt idx="32">
                  <c:v>0.51800000000000002</c:v>
                </c:pt>
                <c:pt idx="34">
                  <c:v>0.39600000000000002</c:v>
                </c:pt>
                <c:pt idx="35">
                  <c:v>0.29299999999999998</c:v>
                </c:pt>
                <c:pt idx="36">
                  <c:v>0.27500000000000002</c:v>
                </c:pt>
                <c:pt idx="37">
                  <c:v>0.23200000000000001</c:v>
                </c:pt>
                <c:pt idx="38">
                  <c:v>0.219</c:v>
                </c:pt>
                <c:pt idx="39">
                  <c:v>0.217</c:v>
                </c:pt>
                <c:pt idx="40">
                  <c:v>0.221</c:v>
                </c:pt>
                <c:pt idx="41">
                  <c:v>0.221</c:v>
                </c:pt>
                <c:pt idx="42">
                  <c:v>0.216</c:v>
                </c:pt>
                <c:pt idx="43">
                  <c:v>0.21199999999999999</c:v>
                </c:pt>
                <c:pt idx="45">
                  <c:v>0.20699999999999999</c:v>
                </c:pt>
                <c:pt idx="46">
                  <c:v>0.20899999999999999</c:v>
                </c:pt>
                <c:pt idx="47">
                  <c:v>0.221</c:v>
                </c:pt>
                <c:pt idx="48">
                  <c:v>0.24399999999999999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'2015'!$C$36:$Q$36</c:f>
              <c:strCache>
                <c:ptCount val="1"/>
                <c:pt idx="0">
                  <c:v>212 1,95 1,95 1,95 0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'2015'!$R$36:$BN$36</c:f>
              <c:numCache>
                <c:formatCode>General</c:formatCode>
                <c:ptCount val="49"/>
                <c:pt idx="0">
                  <c:v>0.248</c:v>
                </c:pt>
                <c:pt idx="1">
                  <c:v>0.27800000000000002</c:v>
                </c:pt>
                <c:pt idx="2">
                  <c:v>0.28499999999999998</c:v>
                </c:pt>
                <c:pt idx="3">
                  <c:v>0.28799999999999998</c:v>
                </c:pt>
                <c:pt idx="4">
                  <c:v>0.26400000000000001</c:v>
                </c:pt>
                <c:pt idx="6">
                  <c:v>0.24099999999999999</c:v>
                </c:pt>
                <c:pt idx="7">
                  <c:v>0.255</c:v>
                </c:pt>
                <c:pt idx="8">
                  <c:v>0.23899999999999999</c:v>
                </c:pt>
                <c:pt idx="9">
                  <c:v>0.23300000000000001</c:v>
                </c:pt>
                <c:pt idx="10">
                  <c:v>0.23899999999999999</c:v>
                </c:pt>
                <c:pt idx="11">
                  <c:v>0.23699999999999999</c:v>
                </c:pt>
                <c:pt idx="12">
                  <c:v>0.24399999999999999</c:v>
                </c:pt>
                <c:pt idx="13">
                  <c:v>0.25</c:v>
                </c:pt>
                <c:pt idx="14">
                  <c:v>0.252</c:v>
                </c:pt>
                <c:pt idx="15">
                  <c:v>0.251</c:v>
                </c:pt>
                <c:pt idx="16">
                  <c:v>0.26700000000000002</c:v>
                </c:pt>
                <c:pt idx="17">
                  <c:v>0.28799999999999998</c:v>
                </c:pt>
                <c:pt idx="18">
                  <c:v>0.32500000000000001</c:v>
                </c:pt>
                <c:pt idx="19">
                  <c:v>0.34699999999999998</c:v>
                </c:pt>
                <c:pt idx="20">
                  <c:v>0.371</c:v>
                </c:pt>
                <c:pt idx="21">
                  <c:v>0.442</c:v>
                </c:pt>
                <c:pt idx="22">
                  <c:v>0.47599999999999998</c:v>
                </c:pt>
                <c:pt idx="23">
                  <c:v>0.505</c:v>
                </c:pt>
                <c:pt idx="24">
                  <c:v>0.54500000000000004</c:v>
                </c:pt>
                <c:pt idx="25">
                  <c:v>0.54500000000000004</c:v>
                </c:pt>
                <c:pt idx="26">
                  <c:v>0.54800000000000004</c:v>
                </c:pt>
                <c:pt idx="27">
                  <c:v>0.55400000000000005</c:v>
                </c:pt>
                <c:pt idx="28">
                  <c:v>0.55600000000000005</c:v>
                </c:pt>
                <c:pt idx="29">
                  <c:v>0.58699999999999997</c:v>
                </c:pt>
                <c:pt idx="30">
                  <c:v>0.58099999999999996</c:v>
                </c:pt>
                <c:pt idx="31">
                  <c:v>0.53400000000000003</c:v>
                </c:pt>
                <c:pt idx="32">
                  <c:v>0.53800000000000003</c:v>
                </c:pt>
                <c:pt idx="34">
                  <c:v>0.44600000000000001</c:v>
                </c:pt>
                <c:pt idx="35">
                  <c:v>0.3</c:v>
                </c:pt>
                <c:pt idx="36">
                  <c:v>0.27500000000000002</c:v>
                </c:pt>
                <c:pt idx="37">
                  <c:v>0.23100000000000001</c:v>
                </c:pt>
                <c:pt idx="38">
                  <c:v>0.223</c:v>
                </c:pt>
                <c:pt idx="40">
                  <c:v>0.224</c:v>
                </c:pt>
                <c:pt idx="41">
                  <c:v>0.22500000000000001</c:v>
                </c:pt>
                <c:pt idx="42">
                  <c:v>0.224</c:v>
                </c:pt>
                <c:pt idx="43">
                  <c:v>0.23</c:v>
                </c:pt>
                <c:pt idx="45">
                  <c:v>0.22</c:v>
                </c:pt>
                <c:pt idx="46">
                  <c:v>0.23599999999999999</c:v>
                </c:pt>
                <c:pt idx="47">
                  <c:v>0.23899999999999999</c:v>
                </c:pt>
                <c:pt idx="48">
                  <c:v>0.23599999999999999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'2015'!$C$37:$Q$37</c:f>
              <c:strCache>
                <c:ptCount val="1"/>
                <c:pt idx="0">
                  <c:v>22 34,57 45,58 50 Подсолнечник Пшеница озимая Подсолнечник Годувальниця 3,31 2,59 29.09.2014 12.07.2015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'2015'!$R$37:$BN$37</c:f>
              <c:numCache>
                <c:formatCode>General</c:formatCode>
                <c:ptCount val="49"/>
                <c:pt idx="0">
                  <c:v>0.224</c:v>
                </c:pt>
                <c:pt idx="1">
                  <c:v>0.22800000000000001</c:v>
                </c:pt>
                <c:pt idx="2">
                  <c:v>0.27</c:v>
                </c:pt>
                <c:pt idx="3">
                  <c:v>0.223</c:v>
                </c:pt>
                <c:pt idx="4">
                  <c:v>0.217</c:v>
                </c:pt>
                <c:pt idx="6">
                  <c:v>0.217</c:v>
                </c:pt>
                <c:pt idx="7">
                  <c:v>0.217</c:v>
                </c:pt>
                <c:pt idx="8">
                  <c:v>0.19800000000000001</c:v>
                </c:pt>
                <c:pt idx="9">
                  <c:v>0.19600000000000001</c:v>
                </c:pt>
                <c:pt idx="10">
                  <c:v>0.20300000000000001</c:v>
                </c:pt>
                <c:pt idx="11">
                  <c:v>0.20699999999999999</c:v>
                </c:pt>
                <c:pt idx="12">
                  <c:v>0.20799999999999999</c:v>
                </c:pt>
                <c:pt idx="13">
                  <c:v>0.217</c:v>
                </c:pt>
                <c:pt idx="14">
                  <c:v>0.23200000000000001</c:v>
                </c:pt>
                <c:pt idx="15">
                  <c:v>0.23</c:v>
                </c:pt>
                <c:pt idx="16">
                  <c:v>0.23100000000000001</c:v>
                </c:pt>
                <c:pt idx="17">
                  <c:v>0.27800000000000002</c:v>
                </c:pt>
                <c:pt idx="18">
                  <c:v>0.315</c:v>
                </c:pt>
                <c:pt idx="20">
                  <c:v>0.33200000000000002</c:v>
                </c:pt>
                <c:pt idx="21">
                  <c:v>0.32700000000000001</c:v>
                </c:pt>
                <c:pt idx="22">
                  <c:v>0.32400000000000001</c:v>
                </c:pt>
                <c:pt idx="23">
                  <c:v>0.36699999999999999</c:v>
                </c:pt>
                <c:pt idx="24">
                  <c:v>0.41899999999999998</c:v>
                </c:pt>
                <c:pt idx="25">
                  <c:v>0.42</c:v>
                </c:pt>
                <c:pt idx="26">
                  <c:v>0.45900000000000002</c:v>
                </c:pt>
                <c:pt idx="27">
                  <c:v>0.46500000000000002</c:v>
                </c:pt>
                <c:pt idx="28">
                  <c:v>0.52600000000000002</c:v>
                </c:pt>
                <c:pt idx="29">
                  <c:v>0.63600000000000001</c:v>
                </c:pt>
                <c:pt idx="30">
                  <c:v>0.65200000000000002</c:v>
                </c:pt>
                <c:pt idx="31">
                  <c:v>0.67500000000000004</c:v>
                </c:pt>
                <c:pt idx="32">
                  <c:v>0.69899999999999995</c:v>
                </c:pt>
                <c:pt idx="33">
                  <c:v>0.70899999999999996</c:v>
                </c:pt>
                <c:pt idx="34">
                  <c:v>0.59799999999999998</c:v>
                </c:pt>
                <c:pt idx="35">
                  <c:v>0.48599999999999999</c:v>
                </c:pt>
                <c:pt idx="36">
                  <c:v>0.41699999999999998</c:v>
                </c:pt>
                <c:pt idx="37">
                  <c:v>0.36</c:v>
                </c:pt>
                <c:pt idx="38">
                  <c:v>0.30199999999999999</c:v>
                </c:pt>
                <c:pt idx="39">
                  <c:v>0.28399999999999997</c:v>
                </c:pt>
                <c:pt idx="40">
                  <c:v>0.26700000000000002</c:v>
                </c:pt>
                <c:pt idx="41">
                  <c:v>0.24</c:v>
                </c:pt>
                <c:pt idx="42">
                  <c:v>0.24199999999999999</c:v>
                </c:pt>
                <c:pt idx="43">
                  <c:v>0.24199999999999999</c:v>
                </c:pt>
                <c:pt idx="45">
                  <c:v>0.20499999999999999</c:v>
                </c:pt>
                <c:pt idx="46">
                  <c:v>0.20599999999999999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'2015'!$C$38:$Q$38</c:f>
              <c:strCache>
                <c:ptCount val="1"/>
                <c:pt idx="0">
                  <c:v>23 141,87 141,87 141,87 Пшеница озимая Пшеница озимая Подсолнечник Антонівка/Шестопалівка 4,18 3,04 24.09.2014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'2015'!$R$38:$BN$38</c:f>
              <c:numCache>
                <c:formatCode>General</c:formatCode>
                <c:ptCount val="49"/>
                <c:pt idx="0">
                  <c:v>0.218</c:v>
                </c:pt>
                <c:pt idx="1">
                  <c:v>0.22600000000000001</c:v>
                </c:pt>
                <c:pt idx="2">
                  <c:v>0.22600000000000001</c:v>
                </c:pt>
                <c:pt idx="3">
                  <c:v>0.218</c:v>
                </c:pt>
                <c:pt idx="4">
                  <c:v>0.20399999999999999</c:v>
                </c:pt>
                <c:pt idx="6">
                  <c:v>0.20699999999999999</c:v>
                </c:pt>
                <c:pt idx="7">
                  <c:v>0.20699999999999999</c:v>
                </c:pt>
                <c:pt idx="8">
                  <c:v>0.19</c:v>
                </c:pt>
                <c:pt idx="9">
                  <c:v>0.192</c:v>
                </c:pt>
                <c:pt idx="10">
                  <c:v>0.193</c:v>
                </c:pt>
                <c:pt idx="11">
                  <c:v>0.19400000000000001</c:v>
                </c:pt>
                <c:pt idx="12">
                  <c:v>0.21299999999999999</c:v>
                </c:pt>
                <c:pt idx="13">
                  <c:v>0.215</c:v>
                </c:pt>
                <c:pt idx="14">
                  <c:v>0.25600000000000001</c:v>
                </c:pt>
                <c:pt idx="15">
                  <c:v>0.26400000000000001</c:v>
                </c:pt>
                <c:pt idx="16">
                  <c:v>0.248</c:v>
                </c:pt>
                <c:pt idx="17">
                  <c:v>0.26600000000000001</c:v>
                </c:pt>
                <c:pt idx="18">
                  <c:v>0.29099999999999998</c:v>
                </c:pt>
                <c:pt idx="19">
                  <c:v>0.32300000000000001</c:v>
                </c:pt>
                <c:pt idx="20">
                  <c:v>0.33700000000000002</c:v>
                </c:pt>
                <c:pt idx="21">
                  <c:v>0.36399999999999999</c:v>
                </c:pt>
                <c:pt idx="22">
                  <c:v>0.34599999999999997</c:v>
                </c:pt>
                <c:pt idx="23">
                  <c:v>0.34699999999999998</c:v>
                </c:pt>
                <c:pt idx="24">
                  <c:v>0.374</c:v>
                </c:pt>
                <c:pt idx="25">
                  <c:v>0.41399999999999998</c:v>
                </c:pt>
                <c:pt idx="26">
                  <c:v>0.45100000000000001</c:v>
                </c:pt>
                <c:pt idx="27">
                  <c:v>0.48599999999999999</c:v>
                </c:pt>
                <c:pt idx="28">
                  <c:v>0.56100000000000005</c:v>
                </c:pt>
                <c:pt idx="29">
                  <c:v>0.69599999999999995</c:v>
                </c:pt>
                <c:pt idx="30">
                  <c:v>0.72299999999999998</c:v>
                </c:pt>
                <c:pt idx="31">
                  <c:v>0.74199999999999999</c:v>
                </c:pt>
                <c:pt idx="32">
                  <c:v>0.77700000000000002</c:v>
                </c:pt>
                <c:pt idx="33">
                  <c:v>0.79300000000000004</c:v>
                </c:pt>
                <c:pt idx="34">
                  <c:v>0.64600000000000002</c:v>
                </c:pt>
                <c:pt idx="35">
                  <c:v>0.57199999999999995</c:v>
                </c:pt>
                <c:pt idx="36">
                  <c:v>0.57199999999999995</c:v>
                </c:pt>
                <c:pt idx="37">
                  <c:v>0.40400000000000003</c:v>
                </c:pt>
                <c:pt idx="38">
                  <c:v>0.34599999999999997</c:v>
                </c:pt>
                <c:pt idx="39">
                  <c:v>0.313</c:v>
                </c:pt>
                <c:pt idx="40">
                  <c:v>0.28899999999999998</c:v>
                </c:pt>
                <c:pt idx="41">
                  <c:v>0.27700000000000002</c:v>
                </c:pt>
                <c:pt idx="42">
                  <c:v>0.25700000000000001</c:v>
                </c:pt>
                <c:pt idx="43">
                  <c:v>0.251</c:v>
                </c:pt>
                <c:pt idx="45">
                  <c:v>0.22900000000000001</c:v>
                </c:pt>
                <c:pt idx="46">
                  <c:v>0.23300000000000001</c:v>
                </c:pt>
                <c:pt idx="47">
                  <c:v>0.23300000000000001</c:v>
                </c:pt>
                <c:pt idx="48">
                  <c:v>0.161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'2015'!$C$39:$Q$39</c:f>
              <c:strCache>
                <c:ptCount val="1"/>
                <c:pt idx="0">
                  <c:v>24 54,04 58,13 58,13 Пшеница озимая Пшеница озимая Подсолнечник Шестопаловка/Годувальница 2,78 3,58 26.09.2014 09.07.2015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'2015'!$R$39:$BN$39</c:f>
              <c:numCache>
                <c:formatCode>General</c:formatCode>
                <c:ptCount val="49"/>
                <c:pt idx="0">
                  <c:v>0.22700000000000001</c:v>
                </c:pt>
                <c:pt idx="1">
                  <c:v>0.22900000000000001</c:v>
                </c:pt>
                <c:pt idx="2">
                  <c:v>0.23200000000000001</c:v>
                </c:pt>
                <c:pt idx="3">
                  <c:v>0.22800000000000001</c:v>
                </c:pt>
                <c:pt idx="4">
                  <c:v>0.222</c:v>
                </c:pt>
                <c:pt idx="6">
                  <c:v>0.214</c:v>
                </c:pt>
                <c:pt idx="7">
                  <c:v>0.20699999999999999</c:v>
                </c:pt>
                <c:pt idx="8">
                  <c:v>0.20100000000000001</c:v>
                </c:pt>
                <c:pt idx="9">
                  <c:v>0.22500000000000001</c:v>
                </c:pt>
                <c:pt idx="10">
                  <c:v>0.22800000000000001</c:v>
                </c:pt>
                <c:pt idx="11">
                  <c:v>0.22800000000000001</c:v>
                </c:pt>
                <c:pt idx="12">
                  <c:v>0.23400000000000001</c:v>
                </c:pt>
                <c:pt idx="13">
                  <c:v>0.25600000000000001</c:v>
                </c:pt>
                <c:pt idx="14">
                  <c:v>0.26200000000000001</c:v>
                </c:pt>
                <c:pt idx="15">
                  <c:v>0.26700000000000002</c:v>
                </c:pt>
                <c:pt idx="16">
                  <c:v>0.24299999999999999</c:v>
                </c:pt>
                <c:pt idx="17">
                  <c:v>0.26</c:v>
                </c:pt>
                <c:pt idx="18">
                  <c:v>0.29899999999999999</c:v>
                </c:pt>
                <c:pt idx="19">
                  <c:v>0.307</c:v>
                </c:pt>
                <c:pt idx="20">
                  <c:v>0.315</c:v>
                </c:pt>
                <c:pt idx="21">
                  <c:v>0.31</c:v>
                </c:pt>
                <c:pt idx="22">
                  <c:v>0.29699999999999999</c:v>
                </c:pt>
                <c:pt idx="23">
                  <c:v>0.309</c:v>
                </c:pt>
                <c:pt idx="24">
                  <c:v>0.34399999999999997</c:v>
                </c:pt>
                <c:pt idx="25">
                  <c:v>0.38500000000000001</c:v>
                </c:pt>
                <c:pt idx="26">
                  <c:v>0.39500000000000002</c:v>
                </c:pt>
                <c:pt idx="27">
                  <c:v>0.47299999999999998</c:v>
                </c:pt>
                <c:pt idx="28">
                  <c:v>0.61399999999999999</c:v>
                </c:pt>
                <c:pt idx="29">
                  <c:v>0.67300000000000004</c:v>
                </c:pt>
                <c:pt idx="30">
                  <c:v>0.71599999999999997</c:v>
                </c:pt>
                <c:pt idx="31">
                  <c:v>0.74299999999999999</c:v>
                </c:pt>
                <c:pt idx="32">
                  <c:v>0.79400000000000004</c:v>
                </c:pt>
                <c:pt idx="33">
                  <c:v>0.81200000000000006</c:v>
                </c:pt>
                <c:pt idx="34">
                  <c:v>0.76700000000000002</c:v>
                </c:pt>
                <c:pt idx="35">
                  <c:v>0.57699999999999996</c:v>
                </c:pt>
                <c:pt idx="36">
                  <c:v>0.51200000000000001</c:v>
                </c:pt>
                <c:pt idx="37">
                  <c:v>0.41499999999999998</c:v>
                </c:pt>
                <c:pt idx="38">
                  <c:v>0.36499999999999999</c:v>
                </c:pt>
                <c:pt idx="39">
                  <c:v>0.34</c:v>
                </c:pt>
                <c:pt idx="40">
                  <c:v>0.308</c:v>
                </c:pt>
                <c:pt idx="41">
                  <c:v>0.28499999999999998</c:v>
                </c:pt>
                <c:pt idx="42">
                  <c:v>0.28599999999999998</c:v>
                </c:pt>
                <c:pt idx="43">
                  <c:v>0.27900000000000003</c:v>
                </c:pt>
                <c:pt idx="45">
                  <c:v>0.23899999999999999</c:v>
                </c:pt>
                <c:pt idx="46">
                  <c:v>0.25</c:v>
                </c:pt>
                <c:pt idx="47">
                  <c:v>0.25800000000000001</c:v>
                </c:pt>
                <c:pt idx="48">
                  <c:v>0.25800000000000001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'2015'!$C$40:$Q$40</c:f>
              <c:strCache>
                <c:ptCount val="1"/>
                <c:pt idx="0">
                  <c:v>301 6,31 6,31 6,31 0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'2015'!$R$40:$BN$40</c:f>
              <c:numCache>
                <c:formatCode>General</c:formatCode>
                <c:ptCount val="49"/>
                <c:pt idx="0">
                  <c:v>0.255</c:v>
                </c:pt>
                <c:pt idx="1">
                  <c:v>0.23899999999999999</c:v>
                </c:pt>
                <c:pt idx="2">
                  <c:v>0.25900000000000001</c:v>
                </c:pt>
                <c:pt idx="3">
                  <c:v>0.253</c:v>
                </c:pt>
                <c:pt idx="4">
                  <c:v>0.251</c:v>
                </c:pt>
                <c:pt idx="6">
                  <c:v>0.218</c:v>
                </c:pt>
                <c:pt idx="7">
                  <c:v>0.23</c:v>
                </c:pt>
                <c:pt idx="8">
                  <c:v>0.222</c:v>
                </c:pt>
                <c:pt idx="9">
                  <c:v>0.22600000000000001</c:v>
                </c:pt>
                <c:pt idx="10">
                  <c:v>0.23</c:v>
                </c:pt>
                <c:pt idx="11">
                  <c:v>0.221</c:v>
                </c:pt>
                <c:pt idx="12">
                  <c:v>0.246</c:v>
                </c:pt>
                <c:pt idx="13">
                  <c:v>0.27300000000000002</c:v>
                </c:pt>
                <c:pt idx="14">
                  <c:v>0.26</c:v>
                </c:pt>
                <c:pt idx="15">
                  <c:v>0.26900000000000002</c:v>
                </c:pt>
                <c:pt idx="16">
                  <c:v>0.26100000000000001</c:v>
                </c:pt>
                <c:pt idx="17">
                  <c:v>0.27500000000000002</c:v>
                </c:pt>
                <c:pt idx="18">
                  <c:v>0.29299999999999998</c:v>
                </c:pt>
                <c:pt idx="19">
                  <c:v>0.29599999999999999</c:v>
                </c:pt>
                <c:pt idx="20">
                  <c:v>0.29599999999999999</c:v>
                </c:pt>
                <c:pt idx="21">
                  <c:v>0.32800000000000001</c:v>
                </c:pt>
                <c:pt idx="22">
                  <c:v>0.33300000000000002</c:v>
                </c:pt>
                <c:pt idx="23">
                  <c:v>0.33</c:v>
                </c:pt>
                <c:pt idx="24">
                  <c:v>0.35599999999999998</c:v>
                </c:pt>
                <c:pt idx="25">
                  <c:v>0.36799999999999999</c:v>
                </c:pt>
                <c:pt idx="26">
                  <c:v>0.376</c:v>
                </c:pt>
                <c:pt idx="27">
                  <c:v>0.377</c:v>
                </c:pt>
                <c:pt idx="28">
                  <c:v>0.54800000000000004</c:v>
                </c:pt>
                <c:pt idx="29">
                  <c:v>0.63200000000000001</c:v>
                </c:pt>
                <c:pt idx="30">
                  <c:v>0.71599999999999997</c:v>
                </c:pt>
                <c:pt idx="31">
                  <c:v>0.73699999999999999</c:v>
                </c:pt>
                <c:pt idx="32">
                  <c:v>0.78700000000000003</c:v>
                </c:pt>
                <c:pt idx="33">
                  <c:v>0.78300000000000003</c:v>
                </c:pt>
                <c:pt idx="34">
                  <c:v>0.73099999999999998</c:v>
                </c:pt>
                <c:pt idx="35">
                  <c:v>0.623</c:v>
                </c:pt>
                <c:pt idx="36">
                  <c:v>0.55400000000000005</c:v>
                </c:pt>
                <c:pt idx="37">
                  <c:v>0.53800000000000003</c:v>
                </c:pt>
                <c:pt idx="38">
                  <c:v>0.4</c:v>
                </c:pt>
                <c:pt idx="39">
                  <c:v>0.38800000000000001</c:v>
                </c:pt>
                <c:pt idx="40">
                  <c:v>0.36599999999999999</c:v>
                </c:pt>
                <c:pt idx="41">
                  <c:v>0.35799999999999998</c:v>
                </c:pt>
                <c:pt idx="42">
                  <c:v>0.33600000000000002</c:v>
                </c:pt>
                <c:pt idx="43">
                  <c:v>0.31900000000000001</c:v>
                </c:pt>
                <c:pt idx="45">
                  <c:v>0.28199999999999997</c:v>
                </c:pt>
                <c:pt idx="46">
                  <c:v>0.29599999999999999</c:v>
                </c:pt>
                <c:pt idx="47">
                  <c:v>0.30299999999999999</c:v>
                </c:pt>
                <c:pt idx="48">
                  <c:v>0.28699999999999998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'2015'!$C$41:$Q$41</c:f>
              <c:strCache>
                <c:ptCount val="1"/>
                <c:pt idx="0">
                  <c:v>91 26,52 26,52 26,52 Подсолнечник Пшеница озимая Подсолнечник Польовик 3,04 2,79 16.09.2014 08.07.2015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'2015'!$R$41:$BN$41</c:f>
              <c:numCache>
                <c:formatCode>General</c:formatCode>
                <c:ptCount val="49"/>
                <c:pt idx="0">
                  <c:v>0.19700000000000001</c:v>
                </c:pt>
                <c:pt idx="1">
                  <c:v>0.214</c:v>
                </c:pt>
                <c:pt idx="2">
                  <c:v>0.23899999999999999</c:v>
                </c:pt>
                <c:pt idx="3">
                  <c:v>0.221</c:v>
                </c:pt>
                <c:pt idx="4">
                  <c:v>0.19700000000000001</c:v>
                </c:pt>
                <c:pt idx="6">
                  <c:v>0.19900000000000001</c:v>
                </c:pt>
                <c:pt idx="7">
                  <c:v>0.20200000000000001</c:v>
                </c:pt>
                <c:pt idx="8">
                  <c:v>0.186</c:v>
                </c:pt>
                <c:pt idx="9">
                  <c:v>0.17799999999999999</c:v>
                </c:pt>
                <c:pt idx="10">
                  <c:v>0.19700000000000001</c:v>
                </c:pt>
                <c:pt idx="11">
                  <c:v>0.19900000000000001</c:v>
                </c:pt>
                <c:pt idx="12">
                  <c:v>0.19700000000000001</c:v>
                </c:pt>
                <c:pt idx="13">
                  <c:v>0.19700000000000001</c:v>
                </c:pt>
                <c:pt idx="14">
                  <c:v>0.215</c:v>
                </c:pt>
                <c:pt idx="15">
                  <c:v>0.22</c:v>
                </c:pt>
                <c:pt idx="16">
                  <c:v>0.20899999999999999</c:v>
                </c:pt>
                <c:pt idx="17">
                  <c:v>0.22500000000000001</c:v>
                </c:pt>
                <c:pt idx="18">
                  <c:v>0.245</c:v>
                </c:pt>
                <c:pt idx="19">
                  <c:v>0.247</c:v>
                </c:pt>
                <c:pt idx="20">
                  <c:v>0.23200000000000001</c:v>
                </c:pt>
                <c:pt idx="21">
                  <c:v>0.26900000000000002</c:v>
                </c:pt>
                <c:pt idx="22">
                  <c:v>0.23300000000000001</c:v>
                </c:pt>
                <c:pt idx="23">
                  <c:v>0.28899999999999998</c:v>
                </c:pt>
                <c:pt idx="24">
                  <c:v>0.313</c:v>
                </c:pt>
                <c:pt idx="25">
                  <c:v>0.373</c:v>
                </c:pt>
                <c:pt idx="26">
                  <c:v>0.41699999999999998</c:v>
                </c:pt>
                <c:pt idx="27">
                  <c:v>0.39</c:v>
                </c:pt>
                <c:pt idx="28">
                  <c:v>0.48699999999999999</c:v>
                </c:pt>
                <c:pt idx="29">
                  <c:v>0.623</c:v>
                </c:pt>
                <c:pt idx="30">
                  <c:v>0.65400000000000003</c:v>
                </c:pt>
                <c:pt idx="31">
                  <c:v>0.69399999999999995</c:v>
                </c:pt>
                <c:pt idx="32">
                  <c:v>0.71499999999999997</c:v>
                </c:pt>
                <c:pt idx="34">
                  <c:v>0.60499999999999998</c:v>
                </c:pt>
                <c:pt idx="35">
                  <c:v>0.54400000000000004</c:v>
                </c:pt>
                <c:pt idx="36">
                  <c:v>0.52700000000000002</c:v>
                </c:pt>
                <c:pt idx="37">
                  <c:v>0.37</c:v>
                </c:pt>
                <c:pt idx="38">
                  <c:v>0.33900000000000002</c:v>
                </c:pt>
                <c:pt idx="39">
                  <c:v>0.29599999999999999</c:v>
                </c:pt>
                <c:pt idx="40">
                  <c:v>0.26100000000000001</c:v>
                </c:pt>
                <c:pt idx="41">
                  <c:v>0.253</c:v>
                </c:pt>
                <c:pt idx="42">
                  <c:v>0.252</c:v>
                </c:pt>
                <c:pt idx="43">
                  <c:v>0.23499999999999999</c:v>
                </c:pt>
                <c:pt idx="45">
                  <c:v>0.21099999999999999</c:v>
                </c:pt>
                <c:pt idx="46">
                  <c:v>0.21099999999999999</c:v>
                </c:pt>
                <c:pt idx="47">
                  <c:v>0.217</c:v>
                </c:pt>
                <c:pt idx="48">
                  <c:v>0.23200000000000001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'2015'!$C$42:$Q$42</c:f>
              <c:strCache>
                <c:ptCount val="1"/>
                <c:pt idx="0">
                  <c:v>92 36,55 36,55 36,55 Подсолнечник Пшеница озимая Подсолнечник Куяльник 2,82 2,45 17.09.2014 06.07.2015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'2015'!$R$42:$BN$42</c:f>
              <c:numCache>
                <c:formatCode>General</c:formatCode>
                <c:ptCount val="49"/>
                <c:pt idx="0">
                  <c:v>0.24</c:v>
                </c:pt>
                <c:pt idx="1">
                  <c:v>0.27100000000000002</c:v>
                </c:pt>
                <c:pt idx="2">
                  <c:v>0.27600000000000002</c:v>
                </c:pt>
                <c:pt idx="3">
                  <c:v>0.26100000000000001</c:v>
                </c:pt>
                <c:pt idx="4">
                  <c:v>0.26300000000000001</c:v>
                </c:pt>
                <c:pt idx="6">
                  <c:v>0.248</c:v>
                </c:pt>
                <c:pt idx="7">
                  <c:v>0.22600000000000001</c:v>
                </c:pt>
                <c:pt idx="8">
                  <c:v>0.20799999999999999</c:v>
                </c:pt>
                <c:pt idx="9">
                  <c:v>0.23100000000000001</c:v>
                </c:pt>
                <c:pt idx="10">
                  <c:v>0.217</c:v>
                </c:pt>
                <c:pt idx="11">
                  <c:v>0.215</c:v>
                </c:pt>
                <c:pt idx="12">
                  <c:v>0.223</c:v>
                </c:pt>
                <c:pt idx="13">
                  <c:v>0.23499999999999999</c:v>
                </c:pt>
                <c:pt idx="14">
                  <c:v>0.26600000000000001</c:v>
                </c:pt>
                <c:pt idx="15">
                  <c:v>0.26</c:v>
                </c:pt>
                <c:pt idx="16">
                  <c:v>0.26700000000000002</c:v>
                </c:pt>
                <c:pt idx="17">
                  <c:v>0.29899999999999999</c:v>
                </c:pt>
                <c:pt idx="18">
                  <c:v>0.32400000000000001</c:v>
                </c:pt>
                <c:pt idx="19">
                  <c:v>0.35199999999999998</c:v>
                </c:pt>
                <c:pt idx="20">
                  <c:v>0.36699999999999999</c:v>
                </c:pt>
                <c:pt idx="21">
                  <c:v>0.38200000000000001</c:v>
                </c:pt>
                <c:pt idx="22">
                  <c:v>0.40699999999999997</c:v>
                </c:pt>
                <c:pt idx="23">
                  <c:v>0.39700000000000002</c:v>
                </c:pt>
                <c:pt idx="24">
                  <c:v>0.42499999999999999</c:v>
                </c:pt>
                <c:pt idx="25">
                  <c:v>0.47599999999999998</c:v>
                </c:pt>
                <c:pt idx="26">
                  <c:v>0.48299999999999998</c:v>
                </c:pt>
                <c:pt idx="27">
                  <c:v>0.46200000000000002</c:v>
                </c:pt>
                <c:pt idx="28">
                  <c:v>0.51700000000000002</c:v>
                </c:pt>
                <c:pt idx="29">
                  <c:v>0.59699999999999998</c:v>
                </c:pt>
                <c:pt idx="30">
                  <c:v>0.61599999999999999</c:v>
                </c:pt>
                <c:pt idx="31">
                  <c:v>0.60899999999999999</c:v>
                </c:pt>
                <c:pt idx="32">
                  <c:v>0.61799999999999999</c:v>
                </c:pt>
                <c:pt idx="34">
                  <c:v>0.54500000000000004</c:v>
                </c:pt>
                <c:pt idx="35">
                  <c:v>0.505</c:v>
                </c:pt>
                <c:pt idx="36">
                  <c:v>0.49099999999999999</c:v>
                </c:pt>
                <c:pt idx="37">
                  <c:v>0.36</c:v>
                </c:pt>
                <c:pt idx="38">
                  <c:v>0.35099999999999998</c:v>
                </c:pt>
                <c:pt idx="39">
                  <c:v>0.33</c:v>
                </c:pt>
                <c:pt idx="40">
                  <c:v>0.29699999999999999</c:v>
                </c:pt>
                <c:pt idx="41">
                  <c:v>0.26800000000000002</c:v>
                </c:pt>
                <c:pt idx="42">
                  <c:v>0.26400000000000001</c:v>
                </c:pt>
                <c:pt idx="43">
                  <c:v>0.25800000000000001</c:v>
                </c:pt>
                <c:pt idx="45">
                  <c:v>0.248</c:v>
                </c:pt>
                <c:pt idx="46">
                  <c:v>0.249</c:v>
                </c:pt>
                <c:pt idx="47">
                  <c:v>0.254</c:v>
                </c:pt>
                <c:pt idx="48">
                  <c:v>0.253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'2015'!$C$43:$Q$43</c:f>
              <c:strCache>
                <c:ptCount val="1"/>
                <c:pt idx="0">
                  <c:v>102 18,22 18,22 18,22 Подсолнечник Пшеница озимая Подсолнечник Куяльник 3,65 2,99 18.09.2014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'2015'!$R$43:$BN$43</c:f>
              <c:numCache>
                <c:formatCode>General</c:formatCode>
                <c:ptCount val="49"/>
                <c:pt idx="0">
                  <c:v>0.20499999999999999</c:v>
                </c:pt>
                <c:pt idx="1">
                  <c:v>0.23499999999999999</c:v>
                </c:pt>
                <c:pt idx="2">
                  <c:v>0.24</c:v>
                </c:pt>
                <c:pt idx="3">
                  <c:v>0.224</c:v>
                </c:pt>
                <c:pt idx="4">
                  <c:v>0.224</c:v>
                </c:pt>
                <c:pt idx="6">
                  <c:v>0.22</c:v>
                </c:pt>
                <c:pt idx="7">
                  <c:v>0.20499999999999999</c:v>
                </c:pt>
                <c:pt idx="8">
                  <c:v>0.20499999999999999</c:v>
                </c:pt>
                <c:pt idx="9">
                  <c:v>0.218</c:v>
                </c:pt>
                <c:pt idx="10">
                  <c:v>0.22600000000000001</c:v>
                </c:pt>
                <c:pt idx="11">
                  <c:v>0.20899999999999999</c:v>
                </c:pt>
                <c:pt idx="12">
                  <c:v>0.22800000000000001</c:v>
                </c:pt>
                <c:pt idx="13">
                  <c:v>0.23899999999999999</c:v>
                </c:pt>
                <c:pt idx="14">
                  <c:v>0.24399999999999999</c:v>
                </c:pt>
                <c:pt idx="15">
                  <c:v>0.251</c:v>
                </c:pt>
                <c:pt idx="16">
                  <c:v>0.23699999999999999</c:v>
                </c:pt>
                <c:pt idx="17">
                  <c:v>0.25700000000000001</c:v>
                </c:pt>
                <c:pt idx="18">
                  <c:v>0.26400000000000001</c:v>
                </c:pt>
                <c:pt idx="19">
                  <c:v>0.25800000000000001</c:v>
                </c:pt>
                <c:pt idx="20">
                  <c:v>0.25</c:v>
                </c:pt>
                <c:pt idx="21">
                  <c:v>0.27300000000000002</c:v>
                </c:pt>
                <c:pt idx="22">
                  <c:v>0.255</c:v>
                </c:pt>
                <c:pt idx="23">
                  <c:v>0.246</c:v>
                </c:pt>
                <c:pt idx="24">
                  <c:v>0.28799999999999998</c:v>
                </c:pt>
                <c:pt idx="25">
                  <c:v>0.34200000000000003</c:v>
                </c:pt>
                <c:pt idx="26">
                  <c:v>0.379</c:v>
                </c:pt>
                <c:pt idx="27">
                  <c:v>0.36499999999999999</c:v>
                </c:pt>
                <c:pt idx="28">
                  <c:v>0.46800000000000003</c:v>
                </c:pt>
                <c:pt idx="29">
                  <c:v>0.64300000000000002</c:v>
                </c:pt>
                <c:pt idx="30">
                  <c:v>0.69</c:v>
                </c:pt>
                <c:pt idx="31">
                  <c:v>0.72299999999999998</c:v>
                </c:pt>
                <c:pt idx="32">
                  <c:v>0.77300000000000002</c:v>
                </c:pt>
                <c:pt idx="33">
                  <c:v>0.78300000000000003</c:v>
                </c:pt>
                <c:pt idx="34">
                  <c:v>0.75</c:v>
                </c:pt>
                <c:pt idx="35">
                  <c:v>0.55300000000000005</c:v>
                </c:pt>
                <c:pt idx="36">
                  <c:v>0.45</c:v>
                </c:pt>
                <c:pt idx="37">
                  <c:v>0.377</c:v>
                </c:pt>
                <c:pt idx="38">
                  <c:v>0.33900000000000002</c:v>
                </c:pt>
                <c:pt idx="39">
                  <c:v>0.30199999999999999</c:v>
                </c:pt>
                <c:pt idx="40">
                  <c:v>0.27700000000000002</c:v>
                </c:pt>
                <c:pt idx="41">
                  <c:v>0.26</c:v>
                </c:pt>
                <c:pt idx="42">
                  <c:v>0.254</c:v>
                </c:pt>
                <c:pt idx="43">
                  <c:v>0.25</c:v>
                </c:pt>
                <c:pt idx="45">
                  <c:v>0.23100000000000001</c:v>
                </c:pt>
                <c:pt idx="46">
                  <c:v>0.222</c:v>
                </c:pt>
                <c:pt idx="47">
                  <c:v>0.22</c:v>
                </c:pt>
                <c:pt idx="48">
                  <c:v>0.224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'2015'!$C$44:$Q$44</c:f>
              <c:strCache>
                <c:ptCount val="1"/>
                <c:pt idx="0">
                  <c:v>152 11,02 11,02 11,02 Подсолнечник Подсолнечник Ячмень озимый тест 1,11 2,08 28.04.2015 08.09.2015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'2015'!$R$44:$BN$44</c:f>
              <c:numCache>
                <c:formatCode>General</c:formatCode>
                <c:ptCount val="49"/>
                <c:pt idx="0">
                  <c:v>0.29899999999999999</c:v>
                </c:pt>
                <c:pt idx="1">
                  <c:v>0.317</c:v>
                </c:pt>
                <c:pt idx="2">
                  <c:v>0.32600000000000001</c:v>
                </c:pt>
                <c:pt idx="3">
                  <c:v>0.33300000000000002</c:v>
                </c:pt>
                <c:pt idx="4">
                  <c:v>0.32300000000000001</c:v>
                </c:pt>
                <c:pt idx="6">
                  <c:v>0.313</c:v>
                </c:pt>
                <c:pt idx="7">
                  <c:v>0.312</c:v>
                </c:pt>
                <c:pt idx="8">
                  <c:v>0.30199999999999999</c:v>
                </c:pt>
                <c:pt idx="9">
                  <c:v>0.30399999999999999</c:v>
                </c:pt>
                <c:pt idx="10">
                  <c:v>0.309</c:v>
                </c:pt>
                <c:pt idx="11">
                  <c:v>0.32700000000000001</c:v>
                </c:pt>
                <c:pt idx="12">
                  <c:v>0.33600000000000002</c:v>
                </c:pt>
                <c:pt idx="13">
                  <c:v>0.35899999999999999</c:v>
                </c:pt>
                <c:pt idx="14">
                  <c:v>0.373</c:v>
                </c:pt>
                <c:pt idx="15">
                  <c:v>0.38900000000000001</c:v>
                </c:pt>
                <c:pt idx="16">
                  <c:v>0.41</c:v>
                </c:pt>
                <c:pt idx="17">
                  <c:v>0.439</c:v>
                </c:pt>
                <c:pt idx="18">
                  <c:v>0.46600000000000003</c:v>
                </c:pt>
                <c:pt idx="19">
                  <c:v>0.5</c:v>
                </c:pt>
                <c:pt idx="20">
                  <c:v>0.52500000000000002</c:v>
                </c:pt>
                <c:pt idx="21">
                  <c:v>0.56299999999999994</c:v>
                </c:pt>
                <c:pt idx="22">
                  <c:v>0.56799999999999995</c:v>
                </c:pt>
                <c:pt idx="23">
                  <c:v>0.621</c:v>
                </c:pt>
                <c:pt idx="24">
                  <c:v>0.65600000000000003</c:v>
                </c:pt>
                <c:pt idx="25">
                  <c:v>0.65900000000000003</c:v>
                </c:pt>
                <c:pt idx="26">
                  <c:v>0.65500000000000003</c:v>
                </c:pt>
                <c:pt idx="27">
                  <c:v>0.67500000000000004</c:v>
                </c:pt>
                <c:pt idx="28">
                  <c:v>0.69399999999999995</c:v>
                </c:pt>
                <c:pt idx="29">
                  <c:v>0.69</c:v>
                </c:pt>
                <c:pt idx="30">
                  <c:v>0.68100000000000005</c:v>
                </c:pt>
                <c:pt idx="31">
                  <c:v>0.66100000000000003</c:v>
                </c:pt>
                <c:pt idx="32">
                  <c:v>0.64500000000000002</c:v>
                </c:pt>
                <c:pt idx="33">
                  <c:v>0.63500000000000001</c:v>
                </c:pt>
                <c:pt idx="34">
                  <c:v>0.58699999999999997</c:v>
                </c:pt>
                <c:pt idx="35">
                  <c:v>0.44400000000000001</c:v>
                </c:pt>
                <c:pt idx="36">
                  <c:v>0.42499999999999999</c:v>
                </c:pt>
                <c:pt idx="37">
                  <c:v>0.32500000000000001</c:v>
                </c:pt>
                <c:pt idx="38">
                  <c:v>0.28100000000000003</c:v>
                </c:pt>
                <c:pt idx="39">
                  <c:v>0.26700000000000002</c:v>
                </c:pt>
                <c:pt idx="40">
                  <c:v>0.25</c:v>
                </c:pt>
                <c:pt idx="41">
                  <c:v>0.249</c:v>
                </c:pt>
                <c:pt idx="42">
                  <c:v>0.25900000000000001</c:v>
                </c:pt>
                <c:pt idx="43">
                  <c:v>0.26300000000000001</c:v>
                </c:pt>
                <c:pt idx="45">
                  <c:v>0.23599999999999999</c:v>
                </c:pt>
                <c:pt idx="46">
                  <c:v>0.224</c:v>
                </c:pt>
                <c:pt idx="47">
                  <c:v>0.22600000000000001</c:v>
                </c:pt>
                <c:pt idx="48">
                  <c:v>0.218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'2015'!$C$45:$Q$45</c:f>
              <c:strCache>
                <c:ptCount val="1"/>
                <c:pt idx="0">
                  <c:v>25 153,96 153,96 153,96 Подсолнечник Пшеница озимая Пшеница озимая Куяльник 2,86 3,13 17.09.2014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'2015'!$R$45:$BN$45</c:f>
              <c:numCache>
                <c:formatCode>General</c:formatCode>
                <c:ptCount val="49"/>
                <c:pt idx="0">
                  <c:v>0.33300000000000002</c:v>
                </c:pt>
                <c:pt idx="1">
                  <c:v>0.33300000000000002</c:v>
                </c:pt>
                <c:pt idx="2">
                  <c:v>0.32900000000000001</c:v>
                </c:pt>
                <c:pt idx="3">
                  <c:v>0.31</c:v>
                </c:pt>
                <c:pt idx="4">
                  <c:v>0.28899999999999998</c:v>
                </c:pt>
                <c:pt idx="6">
                  <c:v>0.23699999999999999</c:v>
                </c:pt>
                <c:pt idx="7">
                  <c:v>0.22900000000000001</c:v>
                </c:pt>
                <c:pt idx="8">
                  <c:v>0.19500000000000001</c:v>
                </c:pt>
                <c:pt idx="9">
                  <c:v>0.193</c:v>
                </c:pt>
                <c:pt idx="10">
                  <c:v>0.19500000000000001</c:v>
                </c:pt>
                <c:pt idx="11">
                  <c:v>0.19600000000000001</c:v>
                </c:pt>
                <c:pt idx="12">
                  <c:v>0.217</c:v>
                </c:pt>
                <c:pt idx="13">
                  <c:v>0.25</c:v>
                </c:pt>
                <c:pt idx="14">
                  <c:v>0.26600000000000001</c:v>
                </c:pt>
                <c:pt idx="15">
                  <c:v>0.26600000000000001</c:v>
                </c:pt>
                <c:pt idx="16">
                  <c:v>0.26200000000000001</c:v>
                </c:pt>
                <c:pt idx="17">
                  <c:v>0.26200000000000001</c:v>
                </c:pt>
                <c:pt idx="18">
                  <c:v>0.25700000000000001</c:v>
                </c:pt>
                <c:pt idx="19">
                  <c:v>0.247</c:v>
                </c:pt>
                <c:pt idx="20">
                  <c:v>0.245</c:v>
                </c:pt>
                <c:pt idx="21">
                  <c:v>0.253</c:v>
                </c:pt>
                <c:pt idx="22">
                  <c:v>0.23400000000000001</c:v>
                </c:pt>
                <c:pt idx="23">
                  <c:v>0.26</c:v>
                </c:pt>
                <c:pt idx="24">
                  <c:v>0.29299999999999998</c:v>
                </c:pt>
                <c:pt idx="25">
                  <c:v>0.34100000000000003</c:v>
                </c:pt>
                <c:pt idx="26">
                  <c:v>0.36</c:v>
                </c:pt>
                <c:pt idx="27">
                  <c:v>0.35199999999999998</c:v>
                </c:pt>
                <c:pt idx="28">
                  <c:v>0.45800000000000002</c:v>
                </c:pt>
                <c:pt idx="29">
                  <c:v>0.625</c:v>
                </c:pt>
                <c:pt idx="30">
                  <c:v>0.68700000000000006</c:v>
                </c:pt>
                <c:pt idx="31">
                  <c:v>0.71199999999999997</c:v>
                </c:pt>
                <c:pt idx="32">
                  <c:v>0.755</c:v>
                </c:pt>
                <c:pt idx="34">
                  <c:v>0.754</c:v>
                </c:pt>
                <c:pt idx="35">
                  <c:v>0.59899999999999998</c:v>
                </c:pt>
                <c:pt idx="36">
                  <c:v>0.59</c:v>
                </c:pt>
                <c:pt idx="37">
                  <c:v>0.43</c:v>
                </c:pt>
                <c:pt idx="38">
                  <c:v>0.35899999999999999</c:v>
                </c:pt>
                <c:pt idx="39">
                  <c:v>0.32400000000000001</c:v>
                </c:pt>
                <c:pt idx="40">
                  <c:v>0.28999999999999998</c:v>
                </c:pt>
                <c:pt idx="41">
                  <c:v>0.26600000000000001</c:v>
                </c:pt>
                <c:pt idx="42">
                  <c:v>0.25900000000000001</c:v>
                </c:pt>
                <c:pt idx="43">
                  <c:v>0.27300000000000002</c:v>
                </c:pt>
                <c:pt idx="45">
                  <c:v>0.215</c:v>
                </c:pt>
                <c:pt idx="46">
                  <c:v>0.21</c:v>
                </c:pt>
                <c:pt idx="47">
                  <c:v>0.21299999999999999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'2015'!$C$46:$Q$46</c:f>
              <c:strCache>
                <c:ptCount val="1"/>
                <c:pt idx="0">
                  <c:v>25-1 10,65 10,65 10,65 Подсолнечник Ячмень озимый тест 0,96 1,65 28.04.2015 08.09.2015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'2015'!$R$46:$BN$46</c:f>
              <c:numCache>
                <c:formatCode>General</c:formatCode>
                <c:ptCount val="49"/>
                <c:pt idx="0">
                  <c:v>0.36499999999999999</c:v>
                </c:pt>
                <c:pt idx="1">
                  <c:v>0.32700000000000001</c:v>
                </c:pt>
                <c:pt idx="2">
                  <c:v>0.32900000000000001</c:v>
                </c:pt>
                <c:pt idx="3">
                  <c:v>0.318</c:v>
                </c:pt>
                <c:pt idx="4">
                  <c:v>0.30299999999999999</c:v>
                </c:pt>
                <c:pt idx="6">
                  <c:v>0.27400000000000002</c:v>
                </c:pt>
                <c:pt idx="7">
                  <c:v>0.27400000000000002</c:v>
                </c:pt>
                <c:pt idx="8">
                  <c:v>0.25</c:v>
                </c:pt>
                <c:pt idx="9">
                  <c:v>0.248</c:v>
                </c:pt>
                <c:pt idx="10">
                  <c:v>0.255</c:v>
                </c:pt>
                <c:pt idx="11">
                  <c:v>0.26800000000000002</c:v>
                </c:pt>
                <c:pt idx="12">
                  <c:v>0.27200000000000002</c:v>
                </c:pt>
                <c:pt idx="13">
                  <c:v>0.29299999999999998</c:v>
                </c:pt>
                <c:pt idx="14">
                  <c:v>0.30199999999999999</c:v>
                </c:pt>
                <c:pt idx="15">
                  <c:v>0.33700000000000002</c:v>
                </c:pt>
                <c:pt idx="16">
                  <c:v>0.34799999999999998</c:v>
                </c:pt>
                <c:pt idx="17">
                  <c:v>0.35099999999999998</c:v>
                </c:pt>
                <c:pt idx="18">
                  <c:v>0.371</c:v>
                </c:pt>
                <c:pt idx="19">
                  <c:v>0.39200000000000002</c:v>
                </c:pt>
                <c:pt idx="20">
                  <c:v>0.41299999999999998</c:v>
                </c:pt>
                <c:pt idx="21">
                  <c:v>0.45700000000000002</c:v>
                </c:pt>
                <c:pt idx="22">
                  <c:v>0.45600000000000002</c:v>
                </c:pt>
                <c:pt idx="23">
                  <c:v>0.45200000000000001</c:v>
                </c:pt>
                <c:pt idx="24">
                  <c:v>0.436</c:v>
                </c:pt>
                <c:pt idx="25">
                  <c:v>0.42199999999999999</c:v>
                </c:pt>
                <c:pt idx="26">
                  <c:v>0.41699999999999998</c:v>
                </c:pt>
                <c:pt idx="27">
                  <c:v>0.46500000000000002</c:v>
                </c:pt>
                <c:pt idx="28">
                  <c:v>0.52900000000000003</c:v>
                </c:pt>
                <c:pt idx="29">
                  <c:v>0.65900000000000003</c:v>
                </c:pt>
                <c:pt idx="30">
                  <c:v>0.69899999999999995</c:v>
                </c:pt>
                <c:pt idx="31">
                  <c:v>0.70499999999999996</c:v>
                </c:pt>
                <c:pt idx="32">
                  <c:v>0.71199999999999997</c:v>
                </c:pt>
                <c:pt idx="33">
                  <c:v>0.66600000000000004</c:v>
                </c:pt>
                <c:pt idx="34">
                  <c:v>0.58299999999999996</c:v>
                </c:pt>
                <c:pt idx="35">
                  <c:v>0.46700000000000003</c:v>
                </c:pt>
                <c:pt idx="36">
                  <c:v>0.38100000000000001</c:v>
                </c:pt>
                <c:pt idx="37">
                  <c:v>0.311</c:v>
                </c:pt>
                <c:pt idx="38">
                  <c:v>0.27</c:v>
                </c:pt>
                <c:pt idx="39">
                  <c:v>0.246</c:v>
                </c:pt>
                <c:pt idx="40">
                  <c:v>0.23599999999999999</c:v>
                </c:pt>
                <c:pt idx="41">
                  <c:v>0.23300000000000001</c:v>
                </c:pt>
                <c:pt idx="42">
                  <c:v>0.23300000000000001</c:v>
                </c:pt>
                <c:pt idx="43">
                  <c:v>0.247</c:v>
                </c:pt>
                <c:pt idx="45">
                  <c:v>0.21</c:v>
                </c:pt>
                <c:pt idx="46">
                  <c:v>0.20599999999999999</c:v>
                </c:pt>
                <c:pt idx="47">
                  <c:v>0.19500000000000001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'2015'!$C$47:$Q$47</c:f>
              <c:strCache>
                <c:ptCount val="1"/>
                <c:pt idx="0">
                  <c:v>26 80,72 80,72 80,72 Подсолнечник Пшеница озимая Пшеница озимая Куяльник 3,6 3,46 18.09.2014 09.07.2015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'2015'!$R$47:$BN$47</c:f>
              <c:numCache>
                <c:formatCode>General</c:formatCode>
                <c:ptCount val="49"/>
                <c:pt idx="0">
                  <c:v>0.32</c:v>
                </c:pt>
                <c:pt idx="1">
                  <c:v>0.32100000000000001</c:v>
                </c:pt>
                <c:pt idx="2">
                  <c:v>0.318</c:v>
                </c:pt>
                <c:pt idx="3">
                  <c:v>0.30199999999999999</c:v>
                </c:pt>
                <c:pt idx="4">
                  <c:v>0.26900000000000002</c:v>
                </c:pt>
                <c:pt idx="6">
                  <c:v>0.23100000000000001</c:v>
                </c:pt>
                <c:pt idx="7">
                  <c:v>0.22600000000000001</c:v>
                </c:pt>
                <c:pt idx="8">
                  <c:v>0.214</c:v>
                </c:pt>
                <c:pt idx="9">
                  <c:v>0.20899999999999999</c:v>
                </c:pt>
                <c:pt idx="10">
                  <c:v>0.20799999999999999</c:v>
                </c:pt>
                <c:pt idx="11">
                  <c:v>0.20699999999999999</c:v>
                </c:pt>
                <c:pt idx="12">
                  <c:v>0.23400000000000001</c:v>
                </c:pt>
                <c:pt idx="13">
                  <c:v>0.251</c:v>
                </c:pt>
                <c:pt idx="14">
                  <c:v>0.28499999999999998</c:v>
                </c:pt>
                <c:pt idx="15">
                  <c:v>0.28000000000000003</c:v>
                </c:pt>
                <c:pt idx="16">
                  <c:v>0.26600000000000001</c:v>
                </c:pt>
                <c:pt idx="17">
                  <c:v>0.27400000000000002</c:v>
                </c:pt>
                <c:pt idx="18">
                  <c:v>0.27200000000000002</c:v>
                </c:pt>
                <c:pt idx="19">
                  <c:v>0.27200000000000002</c:v>
                </c:pt>
                <c:pt idx="20">
                  <c:v>0.26800000000000002</c:v>
                </c:pt>
                <c:pt idx="21">
                  <c:v>0.26100000000000001</c:v>
                </c:pt>
                <c:pt idx="22">
                  <c:v>0.246</c:v>
                </c:pt>
                <c:pt idx="23">
                  <c:v>0.27400000000000002</c:v>
                </c:pt>
                <c:pt idx="24">
                  <c:v>0.308</c:v>
                </c:pt>
                <c:pt idx="25">
                  <c:v>0.36</c:v>
                </c:pt>
                <c:pt idx="26">
                  <c:v>0.39600000000000002</c:v>
                </c:pt>
                <c:pt idx="27">
                  <c:v>0.38100000000000001</c:v>
                </c:pt>
                <c:pt idx="28">
                  <c:v>0.54100000000000004</c:v>
                </c:pt>
                <c:pt idx="29">
                  <c:v>0.65100000000000002</c:v>
                </c:pt>
                <c:pt idx="30">
                  <c:v>0.71099999999999997</c:v>
                </c:pt>
                <c:pt idx="31">
                  <c:v>0.755</c:v>
                </c:pt>
                <c:pt idx="32">
                  <c:v>0.80200000000000005</c:v>
                </c:pt>
                <c:pt idx="33">
                  <c:v>0.81100000000000005</c:v>
                </c:pt>
                <c:pt idx="34">
                  <c:v>0.8</c:v>
                </c:pt>
                <c:pt idx="35">
                  <c:v>0.69699999999999995</c:v>
                </c:pt>
                <c:pt idx="36">
                  <c:v>0.66700000000000004</c:v>
                </c:pt>
                <c:pt idx="37">
                  <c:v>0.50600000000000001</c:v>
                </c:pt>
                <c:pt idx="38">
                  <c:v>0.41</c:v>
                </c:pt>
                <c:pt idx="39">
                  <c:v>0.36599999999999999</c:v>
                </c:pt>
                <c:pt idx="40">
                  <c:v>0.32600000000000001</c:v>
                </c:pt>
                <c:pt idx="41">
                  <c:v>0.29399999999999998</c:v>
                </c:pt>
                <c:pt idx="42">
                  <c:v>0.26400000000000001</c:v>
                </c:pt>
                <c:pt idx="43">
                  <c:v>0.251</c:v>
                </c:pt>
                <c:pt idx="45">
                  <c:v>0.23400000000000001</c:v>
                </c:pt>
                <c:pt idx="46">
                  <c:v>0.23699999999999999</c:v>
                </c:pt>
                <c:pt idx="47">
                  <c:v>0.23300000000000001</c:v>
                </c:pt>
                <c:pt idx="48">
                  <c:v>0.23799999999999999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'2015'!$C$48:$Q$48</c:f>
              <c:strCache>
                <c:ptCount val="1"/>
                <c:pt idx="0">
                  <c:v>27 64,54 64,54 64,54 Подсолнечник Пшеница озимая Пшеница озимая Ватажок с/ел 4,07 3,23 20.09.2014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'2015'!$R$48:$BN$48</c:f>
              <c:numCache>
                <c:formatCode>General</c:formatCode>
                <c:ptCount val="49"/>
                <c:pt idx="0">
                  <c:v>0.32200000000000001</c:v>
                </c:pt>
                <c:pt idx="1">
                  <c:v>0.32100000000000001</c:v>
                </c:pt>
                <c:pt idx="2">
                  <c:v>0.33</c:v>
                </c:pt>
                <c:pt idx="3">
                  <c:v>0.33600000000000002</c:v>
                </c:pt>
                <c:pt idx="4">
                  <c:v>0.251</c:v>
                </c:pt>
                <c:pt idx="6">
                  <c:v>0.23400000000000001</c:v>
                </c:pt>
                <c:pt idx="7">
                  <c:v>0.21299999999999999</c:v>
                </c:pt>
                <c:pt idx="8">
                  <c:v>0.18099999999999999</c:v>
                </c:pt>
                <c:pt idx="9">
                  <c:v>0.186</c:v>
                </c:pt>
                <c:pt idx="10">
                  <c:v>0.17799999999999999</c:v>
                </c:pt>
                <c:pt idx="11">
                  <c:v>0.191</c:v>
                </c:pt>
                <c:pt idx="12">
                  <c:v>0.20899999999999999</c:v>
                </c:pt>
                <c:pt idx="13">
                  <c:v>0.222</c:v>
                </c:pt>
                <c:pt idx="14">
                  <c:v>0.23799999999999999</c:v>
                </c:pt>
                <c:pt idx="15">
                  <c:v>0.22700000000000001</c:v>
                </c:pt>
                <c:pt idx="16">
                  <c:v>0.221</c:v>
                </c:pt>
                <c:pt idx="17">
                  <c:v>0.22500000000000001</c:v>
                </c:pt>
                <c:pt idx="18">
                  <c:v>0.224</c:v>
                </c:pt>
                <c:pt idx="20">
                  <c:v>0.254</c:v>
                </c:pt>
                <c:pt idx="21">
                  <c:v>0.26100000000000001</c:v>
                </c:pt>
                <c:pt idx="22">
                  <c:v>0.25800000000000001</c:v>
                </c:pt>
                <c:pt idx="23">
                  <c:v>0.27300000000000002</c:v>
                </c:pt>
                <c:pt idx="24">
                  <c:v>0.30399999999999999</c:v>
                </c:pt>
                <c:pt idx="25">
                  <c:v>0.33900000000000002</c:v>
                </c:pt>
                <c:pt idx="26">
                  <c:v>0.40799999999999997</c:v>
                </c:pt>
                <c:pt idx="27">
                  <c:v>0.45300000000000001</c:v>
                </c:pt>
                <c:pt idx="28">
                  <c:v>0.56000000000000005</c:v>
                </c:pt>
                <c:pt idx="29">
                  <c:v>0.70899999999999996</c:v>
                </c:pt>
                <c:pt idx="30">
                  <c:v>0.73799999999999999</c:v>
                </c:pt>
                <c:pt idx="31">
                  <c:v>0.74</c:v>
                </c:pt>
                <c:pt idx="32">
                  <c:v>0.77300000000000002</c:v>
                </c:pt>
                <c:pt idx="33">
                  <c:v>0.80600000000000005</c:v>
                </c:pt>
                <c:pt idx="34">
                  <c:v>0.61599999999999999</c:v>
                </c:pt>
                <c:pt idx="35">
                  <c:v>0.52400000000000002</c:v>
                </c:pt>
                <c:pt idx="36">
                  <c:v>0.499</c:v>
                </c:pt>
                <c:pt idx="37">
                  <c:v>0.35199999999999998</c:v>
                </c:pt>
                <c:pt idx="38">
                  <c:v>0.29499999999999998</c:v>
                </c:pt>
                <c:pt idx="39">
                  <c:v>0.26900000000000002</c:v>
                </c:pt>
                <c:pt idx="40">
                  <c:v>0.245</c:v>
                </c:pt>
                <c:pt idx="41">
                  <c:v>0.24</c:v>
                </c:pt>
                <c:pt idx="42">
                  <c:v>0.24099999999999999</c:v>
                </c:pt>
                <c:pt idx="43">
                  <c:v>0.26400000000000001</c:v>
                </c:pt>
                <c:pt idx="45">
                  <c:v>0.20499999999999999</c:v>
                </c:pt>
                <c:pt idx="46">
                  <c:v>0.2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'2015'!$C$49:$Q$49</c:f>
              <c:strCache>
                <c:ptCount val="1"/>
                <c:pt idx="0">
                  <c:v>28-1 20,1 20,77 20,77 Соя Пшеница озимая Пшеница озимая Куяльник 3,25 2,55 19.08.2014 08.07.2015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'2015'!$R$49:$BN$49</c:f>
              <c:numCache>
                <c:formatCode>General</c:formatCode>
                <c:ptCount val="49"/>
                <c:pt idx="0">
                  <c:v>0.29899999999999999</c:v>
                </c:pt>
                <c:pt idx="1">
                  <c:v>0.29899999999999999</c:v>
                </c:pt>
                <c:pt idx="2">
                  <c:v>0.29299999999999998</c:v>
                </c:pt>
                <c:pt idx="3">
                  <c:v>0.29199999999999998</c:v>
                </c:pt>
                <c:pt idx="4">
                  <c:v>0.27600000000000002</c:v>
                </c:pt>
                <c:pt idx="6">
                  <c:v>0.23599999999999999</c:v>
                </c:pt>
                <c:pt idx="7">
                  <c:v>0.23599999999999999</c:v>
                </c:pt>
                <c:pt idx="8">
                  <c:v>0.20699999999999999</c:v>
                </c:pt>
                <c:pt idx="9">
                  <c:v>0.214</c:v>
                </c:pt>
                <c:pt idx="10">
                  <c:v>0.221</c:v>
                </c:pt>
                <c:pt idx="11">
                  <c:v>0.218</c:v>
                </c:pt>
                <c:pt idx="12">
                  <c:v>0.221</c:v>
                </c:pt>
                <c:pt idx="13">
                  <c:v>0.23200000000000001</c:v>
                </c:pt>
                <c:pt idx="14">
                  <c:v>0.28000000000000003</c:v>
                </c:pt>
                <c:pt idx="15">
                  <c:v>0.26900000000000002</c:v>
                </c:pt>
                <c:pt idx="16">
                  <c:v>0.27800000000000002</c:v>
                </c:pt>
                <c:pt idx="17">
                  <c:v>0.309</c:v>
                </c:pt>
                <c:pt idx="18">
                  <c:v>0.33100000000000002</c:v>
                </c:pt>
                <c:pt idx="20">
                  <c:v>0.373</c:v>
                </c:pt>
                <c:pt idx="21">
                  <c:v>0.375</c:v>
                </c:pt>
                <c:pt idx="22">
                  <c:v>0.36799999999999999</c:v>
                </c:pt>
                <c:pt idx="23">
                  <c:v>0.38200000000000001</c:v>
                </c:pt>
                <c:pt idx="24">
                  <c:v>0.39300000000000002</c:v>
                </c:pt>
                <c:pt idx="25">
                  <c:v>0.35699999999999998</c:v>
                </c:pt>
                <c:pt idx="26">
                  <c:v>0.37</c:v>
                </c:pt>
                <c:pt idx="27">
                  <c:v>0.47099999999999997</c:v>
                </c:pt>
                <c:pt idx="28">
                  <c:v>0.55300000000000005</c:v>
                </c:pt>
                <c:pt idx="29">
                  <c:v>0.67700000000000005</c:v>
                </c:pt>
                <c:pt idx="30">
                  <c:v>0.68799999999999994</c:v>
                </c:pt>
                <c:pt idx="31">
                  <c:v>0.68300000000000005</c:v>
                </c:pt>
                <c:pt idx="32">
                  <c:v>0.69499999999999995</c:v>
                </c:pt>
                <c:pt idx="33">
                  <c:v>0.67400000000000004</c:v>
                </c:pt>
                <c:pt idx="34">
                  <c:v>0.64700000000000002</c:v>
                </c:pt>
                <c:pt idx="35">
                  <c:v>0.47499999999999998</c:v>
                </c:pt>
                <c:pt idx="36">
                  <c:v>0.41099999999999998</c:v>
                </c:pt>
                <c:pt idx="37">
                  <c:v>0.35399999999999998</c:v>
                </c:pt>
                <c:pt idx="38">
                  <c:v>0.309</c:v>
                </c:pt>
                <c:pt idx="39">
                  <c:v>0.29499999999999998</c:v>
                </c:pt>
                <c:pt idx="40">
                  <c:v>0.27400000000000002</c:v>
                </c:pt>
                <c:pt idx="41">
                  <c:v>0.255</c:v>
                </c:pt>
                <c:pt idx="42">
                  <c:v>0.253</c:v>
                </c:pt>
                <c:pt idx="43">
                  <c:v>0.247</c:v>
                </c:pt>
                <c:pt idx="45">
                  <c:v>0.21</c:v>
                </c:pt>
                <c:pt idx="46">
                  <c:v>0.224</c:v>
                </c:pt>
                <c:pt idx="47">
                  <c:v>0.25600000000000001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'2015'!$C$50:$Q$50</c:f>
              <c:strCache>
                <c:ptCount val="1"/>
                <c:pt idx="0">
                  <c:v>28-2 4,64 5,21 5,21 Подсолнечник Пшеница озимая Пшеница озимая Годувальница 3,34 3,19 26.09.2014 14.07.2015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'2015'!$R$50:$BN$50</c:f>
              <c:numCache>
                <c:formatCode>General</c:formatCode>
                <c:ptCount val="49"/>
                <c:pt idx="0">
                  <c:v>0.311</c:v>
                </c:pt>
                <c:pt idx="1">
                  <c:v>0.30299999999999999</c:v>
                </c:pt>
                <c:pt idx="2">
                  <c:v>0.32400000000000001</c:v>
                </c:pt>
                <c:pt idx="3">
                  <c:v>0.30599999999999999</c:v>
                </c:pt>
                <c:pt idx="4">
                  <c:v>0.27600000000000002</c:v>
                </c:pt>
                <c:pt idx="6">
                  <c:v>0.27200000000000002</c:v>
                </c:pt>
                <c:pt idx="7">
                  <c:v>0.26800000000000002</c:v>
                </c:pt>
                <c:pt idx="8">
                  <c:v>0.247</c:v>
                </c:pt>
                <c:pt idx="9">
                  <c:v>0.248</c:v>
                </c:pt>
                <c:pt idx="10">
                  <c:v>0.25600000000000001</c:v>
                </c:pt>
                <c:pt idx="11">
                  <c:v>0.27400000000000002</c:v>
                </c:pt>
                <c:pt idx="12">
                  <c:v>0.28699999999999998</c:v>
                </c:pt>
                <c:pt idx="13">
                  <c:v>0.26200000000000001</c:v>
                </c:pt>
                <c:pt idx="14">
                  <c:v>0.315</c:v>
                </c:pt>
                <c:pt idx="15">
                  <c:v>0.32400000000000001</c:v>
                </c:pt>
                <c:pt idx="16">
                  <c:v>0.32700000000000001</c:v>
                </c:pt>
                <c:pt idx="17">
                  <c:v>0.33400000000000002</c:v>
                </c:pt>
                <c:pt idx="18">
                  <c:v>0.34899999999999998</c:v>
                </c:pt>
                <c:pt idx="19">
                  <c:v>0.371</c:v>
                </c:pt>
                <c:pt idx="20">
                  <c:v>0.38200000000000001</c:v>
                </c:pt>
                <c:pt idx="21">
                  <c:v>0.40200000000000002</c:v>
                </c:pt>
                <c:pt idx="22">
                  <c:v>0.38900000000000001</c:v>
                </c:pt>
                <c:pt idx="23">
                  <c:v>0.42299999999999999</c:v>
                </c:pt>
                <c:pt idx="24">
                  <c:v>0.443</c:v>
                </c:pt>
                <c:pt idx="25">
                  <c:v>0.432</c:v>
                </c:pt>
                <c:pt idx="26">
                  <c:v>0.46400000000000002</c:v>
                </c:pt>
                <c:pt idx="27">
                  <c:v>0.5</c:v>
                </c:pt>
                <c:pt idx="28">
                  <c:v>0.58899999999999997</c:v>
                </c:pt>
                <c:pt idx="29">
                  <c:v>0.69399999999999995</c:v>
                </c:pt>
                <c:pt idx="30">
                  <c:v>0.71599999999999997</c:v>
                </c:pt>
                <c:pt idx="31">
                  <c:v>0.74399999999999999</c:v>
                </c:pt>
                <c:pt idx="32">
                  <c:v>0.749</c:v>
                </c:pt>
                <c:pt idx="33">
                  <c:v>0.754</c:v>
                </c:pt>
                <c:pt idx="34">
                  <c:v>0.70799999999999996</c:v>
                </c:pt>
                <c:pt idx="35">
                  <c:v>0.55500000000000005</c:v>
                </c:pt>
                <c:pt idx="36">
                  <c:v>0.47899999999999998</c:v>
                </c:pt>
                <c:pt idx="37">
                  <c:v>0.42599999999999999</c:v>
                </c:pt>
                <c:pt idx="38">
                  <c:v>0.39</c:v>
                </c:pt>
                <c:pt idx="39">
                  <c:v>0.39400000000000002</c:v>
                </c:pt>
                <c:pt idx="40">
                  <c:v>0.29199999999999998</c:v>
                </c:pt>
                <c:pt idx="41">
                  <c:v>0.28199999999999997</c:v>
                </c:pt>
                <c:pt idx="42">
                  <c:v>0.28599999999999998</c:v>
                </c:pt>
                <c:pt idx="43">
                  <c:v>0.28899999999999998</c:v>
                </c:pt>
                <c:pt idx="45">
                  <c:v>0.23899999999999999</c:v>
                </c:pt>
                <c:pt idx="46">
                  <c:v>0.221</c:v>
                </c:pt>
                <c:pt idx="47">
                  <c:v>0.20100000000000001</c:v>
                </c:pt>
                <c:pt idx="48">
                  <c:v>0.20100000000000001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'2015'!$C$51:$Q$51</c:f>
              <c:strCache>
                <c:ptCount val="1"/>
                <c:pt idx="0">
                  <c:v>29 16,52 16,52 16,52 Подсолнечник Пшеница озимая Пшеница озимая Годувальниця 3,36 2,44 26.09.2014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'2015'!$R$51:$BN$51</c:f>
              <c:numCache>
                <c:formatCode>General</c:formatCode>
                <c:ptCount val="49"/>
                <c:pt idx="0">
                  <c:v>0.29899999999999999</c:v>
                </c:pt>
                <c:pt idx="1">
                  <c:v>0.32400000000000001</c:v>
                </c:pt>
                <c:pt idx="2">
                  <c:v>0.32600000000000001</c:v>
                </c:pt>
                <c:pt idx="3">
                  <c:v>0.309</c:v>
                </c:pt>
                <c:pt idx="4">
                  <c:v>0.25600000000000001</c:v>
                </c:pt>
                <c:pt idx="6">
                  <c:v>0.255</c:v>
                </c:pt>
                <c:pt idx="7">
                  <c:v>0.25</c:v>
                </c:pt>
                <c:pt idx="8">
                  <c:v>0.247</c:v>
                </c:pt>
                <c:pt idx="9">
                  <c:v>0.23799999999999999</c:v>
                </c:pt>
                <c:pt idx="10">
                  <c:v>0.249</c:v>
                </c:pt>
                <c:pt idx="11">
                  <c:v>0.253</c:v>
                </c:pt>
                <c:pt idx="12">
                  <c:v>0.26100000000000001</c:v>
                </c:pt>
                <c:pt idx="13">
                  <c:v>0.26900000000000002</c:v>
                </c:pt>
                <c:pt idx="14">
                  <c:v>0.31</c:v>
                </c:pt>
                <c:pt idx="15">
                  <c:v>0.315</c:v>
                </c:pt>
                <c:pt idx="16">
                  <c:v>0.34100000000000003</c:v>
                </c:pt>
                <c:pt idx="17">
                  <c:v>0.35699999999999998</c:v>
                </c:pt>
                <c:pt idx="18">
                  <c:v>0.41399999999999998</c:v>
                </c:pt>
                <c:pt idx="19">
                  <c:v>0.45300000000000001</c:v>
                </c:pt>
                <c:pt idx="20">
                  <c:v>0.51100000000000001</c:v>
                </c:pt>
                <c:pt idx="21">
                  <c:v>0.58599999999999997</c:v>
                </c:pt>
                <c:pt idx="22">
                  <c:v>0.61299999999999999</c:v>
                </c:pt>
                <c:pt idx="23">
                  <c:v>0.629</c:v>
                </c:pt>
                <c:pt idx="24">
                  <c:v>0.629</c:v>
                </c:pt>
                <c:pt idx="25">
                  <c:v>0.57499999999999996</c:v>
                </c:pt>
                <c:pt idx="26">
                  <c:v>0.54300000000000004</c:v>
                </c:pt>
                <c:pt idx="27">
                  <c:v>0.58699999999999997</c:v>
                </c:pt>
                <c:pt idx="28">
                  <c:v>0.58299999999999996</c:v>
                </c:pt>
                <c:pt idx="29">
                  <c:v>0.60199999999999998</c:v>
                </c:pt>
                <c:pt idx="30">
                  <c:v>0.58299999999999996</c:v>
                </c:pt>
                <c:pt idx="31">
                  <c:v>0.54700000000000004</c:v>
                </c:pt>
                <c:pt idx="32">
                  <c:v>0.6</c:v>
                </c:pt>
                <c:pt idx="33">
                  <c:v>0.624</c:v>
                </c:pt>
                <c:pt idx="34">
                  <c:v>0.58299999999999996</c:v>
                </c:pt>
                <c:pt idx="35">
                  <c:v>0.39900000000000002</c:v>
                </c:pt>
                <c:pt idx="36">
                  <c:v>0.33900000000000002</c:v>
                </c:pt>
                <c:pt idx="37">
                  <c:v>0.27100000000000002</c:v>
                </c:pt>
                <c:pt idx="38">
                  <c:v>0.26100000000000001</c:v>
                </c:pt>
                <c:pt idx="39">
                  <c:v>0.249</c:v>
                </c:pt>
                <c:pt idx="40">
                  <c:v>0.23599999999999999</c:v>
                </c:pt>
                <c:pt idx="41">
                  <c:v>0.23300000000000001</c:v>
                </c:pt>
                <c:pt idx="42">
                  <c:v>0.23300000000000001</c:v>
                </c:pt>
                <c:pt idx="43">
                  <c:v>0.23899999999999999</c:v>
                </c:pt>
                <c:pt idx="45">
                  <c:v>0.21299999999999999</c:v>
                </c:pt>
                <c:pt idx="46">
                  <c:v>0.217</c:v>
                </c:pt>
                <c:pt idx="47">
                  <c:v>0.23300000000000001</c:v>
                </c:pt>
                <c:pt idx="48">
                  <c:v>0.24199999999999999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'2015'!$C$52:$Q$52</c:f>
              <c:strCache>
                <c:ptCount val="1"/>
                <c:pt idx="0">
                  <c:v>29-1 11,11 11,11 11,11 Подсолнечник Пшеница озимая Пшеница озимая Місія Одеська с/ел 3,28 2,43 20.09.2014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'2015'!$R$52:$BN$52</c:f>
              <c:numCache>
                <c:formatCode>General</c:formatCode>
                <c:ptCount val="49"/>
                <c:pt idx="0">
                  <c:v>0.35399999999999998</c:v>
                </c:pt>
                <c:pt idx="1">
                  <c:v>0.33900000000000002</c:v>
                </c:pt>
                <c:pt idx="2">
                  <c:v>0.33300000000000002</c:v>
                </c:pt>
                <c:pt idx="3">
                  <c:v>0.318</c:v>
                </c:pt>
                <c:pt idx="4">
                  <c:v>0.28399999999999997</c:v>
                </c:pt>
                <c:pt idx="6">
                  <c:v>0.25</c:v>
                </c:pt>
                <c:pt idx="7">
                  <c:v>0.24199999999999999</c:v>
                </c:pt>
                <c:pt idx="8">
                  <c:v>0.21</c:v>
                </c:pt>
                <c:pt idx="9">
                  <c:v>0.20499999999999999</c:v>
                </c:pt>
                <c:pt idx="10">
                  <c:v>0.20499999999999999</c:v>
                </c:pt>
                <c:pt idx="11">
                  <c:v>0.22</c:v>
                </c:pt>
                <c:pt idx="12">
                  <c:v>0.22800000000000001</c:v>
                </c:pt>
                <c:pt idx="13">
                  <c:v>0.253</c:v>
                </c:pt>
                <c:pt idx="14">
                  <c:v>0.26400000000000001</c:v>
                </c:pt>
                <c:pt idx="15">
                  <c:v>0.27300000000000002</c:v>
                </c:pt>
                <c:pt idx="16">
                  <c:v>0.28299999999999997</c:v>
                </c:pt>
                <c:pt idx="17">
                  <c:v>0.27800000000000002</c:v>
                </c:pt>
                <c:pt idx="18">
                  <c:v>0.35</c:v>
                </c:pt>
                <c:pt idx="20">
                  <c:v>0.41899999999999998</c:v>
                </c:pt>
                <c:pt idx="21">
                  <c:v>0.42799999999999999</c:v>
                </c:pt>
                <c:pt idx="22">
                  <c:v>0.42199999999999999</c:v>
                </c:pt>
                <c:pt idx="23">
                  <c:v>0.46600000000000003</c:v>
                </c:pt>
                <c:pt idx="24">
                  <c:v>0.49299999999999999</c:v>
                </c:pt>
                <c:pt idx="25">
                  <c:v>0.48399999999999999</c:v>
                </c:pt>
                <c:pt idx="26">
                  <c:v>0.47699999999999998</c:v>
                </c:pt>
                <c:pt idx="27">
                  <c:v>0.46500000000000002</c:v>
                </c:pt>
                <c:pt idx="28">
                  <c:v>0.55700000000000005</c:v>
                </c:pt>
                <c:pt idx="29">
                  <c:v>0.64200000000000002</c:v>
                </c:pt>
                <c:pt idx="30">
                  <c:v>0.66600000000000004</c:v>
                </c:pt>
                <c:pt idx="31">
                  <c:v>0.66500000000000004</c:v>
                </c:pt>
                <c:pt idx="32">
                  <c:v>0.65400000000000003</c:v>
                </c:pt>
                <c:pt idx="33">
                  <c:v>0.61899999999999999</c:v>
                </c:pt>
                <c:pt idx="34">
                  <c:v>0.54600000000000004</c:v>
                </c:pt>
                <c:pt idx="35">
                  <c:v>0.436</c:v>
                </c:pt>
                <c:pt idx="36">
                  <c:v>0.38400000000000001</c:v>
                </c:pt>
                <c:pt idx="37">
                  <c:v>0.314</c:v>
                </c:pt>
                <c:pt idx="38">
                  <c:v>0.27</c:v>
                </c:pt>
                <c:pt idx="39">
                  <c:v>0.26100000000000001</c:v>
                </c:pt>
                <c:pt idx="40">
                  <c:v>0.23799999999999999</c:v>
                </c:pt>
                <c:pt idx="41">
                  <c:v>0.22500000000000001</c:v>
                </c:pt>
                <c:pt idx="42">
                  <c:v>0.218</c:v>
                </c:pt>
                <c:pt idx="43">
                  <c:v>0.215</c:v>
                </c:pt>
                <c:pt idx="45">
                  <c:v>0.20300000000000001</c:v>
                </c:pt>
                <c:pt idx="46">
                  <c:v>0.20100000000000001</c:v>
                </c:pt>
                <c:pt idx="47">
                  <c:v>0.18099999999999999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'2015'!$C$53:$Q$53</c:f>
              <c:strCache>
                <c:ptCount val="1"/>
                <c:pt idx="0">
                  <c:v>30 57,56 57,56 57,56 Подсолнечник Ячмень озимый Ячмень озимый Достойний 4,26 3,83 27.09.2014 27.06.2015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'2015'!$R$53:$BN$53</c:f>
              <c:numCache>
                <c:formatCode>General</c:formatCode>
                <c:ptCount val="49"/>
                <c:pt idx="0">
                  <c:v>0.41299999999999998</c:v>
                </c:pt>
                <c:pt idx="1">
                  <c:v>0.39800000000000002</c:v>
                </c:pt>
                <c:pt idx="2">
                  <c:v>0.41499999999999998</c:v>
                </c:pt>
                <c:pt idx="3">
                  <c:v>0.375</c:v>
                </c:pt>
                <c:pt idx="4">
                  <c:v>0.34399999999999997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0.20399999999999999</c:v>
                </c:pt>
                <c:pt idx="9">
                  <c:v>0.21199999999999999</c:v>
                </c:pt>
                <c:pt idx="10">
                  <c:v>0.21199999999999999</c:v>
                </c:pt>
                <c:pt idx="11">
                  <c:v>0.20899999999999999</c:v>
                </c:pt>
                <c:pt idx="12">
                  <c:v>0.218</c:v>
                </c:pt>
                <c:pt idx="13">
                  <c:v>0.23300000000000001</c:v>
                </c:pt>
                <c:pt idx="14">
                  <c:v>0.245</c:v>
                </c:pt>
                <c:pt idx="15">
                  <c:v>0.24</c:v>
                </c:pt>
                <c:pt idx="16">
                  <c:v>0.23400000000000001</c:v>
                </c:pt>
                <c:pt idx="17">
                  <c:v>0.25900000000000001</c:v>
                </c:pt>
                <c:pt idx="18">
                  <c:v>0.26800000000000002</c:v>
                </c:pt>
                <c:pt idx="20">
                  <c:v>0.30099999999999999</c:v>
                </c:pt>
                <c:pt idx="21">
                  <c:v>0.30199999999999999</c:v>
                </c:pt>
                <c:pt idx="22">
                  <c:v>0.30299999999999999</c:v>
                </c:pt>
                <c:pt idx="23">
                  <c:v>0.33100000000000002</c:v>
                </c:pt>
                <c:pt idx="24">
                  <c:v>0.33300000000000002</c:v>
                </c:pt>
                <c:pt idx="25">
                  <c:v>0.35199999999999998</c:v>
                </c:pt>
                <c:pt idx="26">
                  <c:v>0.375</c:v>
                </c:pt>
                <c:pt idx="27">
                  <c:v>0.373</c:v>
                </c:pt>
                <c:pt idx="28">
                  <c:v>0.45900000000000002</c:v>
                </c:pt>
                <c:pt idx="29">
                  <c:v>0.64500000000000002</c:v>
                </c:pt>
                <c:pt idx="30">
                  <c:v>0.72899999999999998</c:v>
                </c:pt>
                <c:pt idx="31">
                  <c:v>0.74199999999999999</c:v>
                </c:pt>
                <c:pt idx="32">
                  <c:v>0.745</c:v>
                </c:pt>
                <c:pt idx="33">
                  <c:v>0.68400000000000005</c:v>
                </c:pt>
                <c:pt idx="34">
                  <c:v>0.66600000000000004</c:v>
                </c:pt>
                <c:pt idx="35">
                  <c:v>0.55300000000000005</c:v>
                </c:pt>
                <c:pt idx="36">
                  <c:v>0.42099999999999999</c:v>
                </c:pt>
                <c:pt idx="37">
                  <c:v>0.34399999999999997</c:v>
                </c:pt>
                <c:pt idx="38">
                  <c:v>0.317</c:v>
                </c:pt>
                <c:pt idx="39">
                  <c:v>0.308</c:v>
                </c:pt>
                <c:pt idx="40">
                  <c:v>0.247</c:v>
                </c:pt>
                <c:pt idx="41">
                  <c:v>0.24</c:v>
                </c:pt>
                <c:pt idx="42">
                  <c:v>0.22500000000000001</c:v>
                </c:pt>
                <c:pt idx="43">
                  <c:v>0.217</c:v>
                </c:pt>
                <c:pt idx="45">
                  <c:v>0.20699999999999999</c:v>
                </c:pt>
                <c:pt idx="46">
                  <c:v>0.21199999999999999</c:v>
                </c:pt>
                <c:pt idx="47">
                  <c:v>0.19900000000000001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'2015'!$C$54:$Q$54</c:f>
              <c:strCache>
                <c:ptCount val="1"/>
                <c:pt idx="0">
                  <c:v>30-2 11,26 11,26 11,26 Подсолнечник Пшеница озимая Пшеница озимая Зиск с/ел 3,49 2,3 20.09.2014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'2015'!$R$54:$BN$54</c:f>
              <c:numCache>
                <c:formatCode>General</c:formatCode>
                <c:ptCount val="49"/>
                <c:pt idx="0">
                  <c:v>0.33100000000000002</c:v>
                </c:pt>
                <c:pt idx="1">
                  <c:v>0.376</c:v>
                </c:pt>
                <c:pt idx="2">
                  <c:v>0.35299999999999998</c:v>
                </c:pt>
                <c:pt idx="3">
                  <c:v>0.30099999999999999</c:v>
                </c:pt>
                <c:pt idx="4">
                  <c:v>0.28299999999999997</c:v>
                </c:pt>
                <c:pt idx="6">
                  <c:v>0.26400000000000001</c:v>
                </c:pt>
                <c:pt idx="7">
                  <c:v>0.21299999999999999</c:v>
                </c:pt>
                <c:pt idx="8">
                  <c:v>0.20399999999999999</c:v>
                </c:pt>
                <c:pt idx="9">
                  <c:v>0.20499999999999999</c:v>
                </c:pt>
                <c:pt idx="10">
                  <c:v>0.23100000000000001</c:v>
                </c:pt>
                <c:pt idx="11">
                  <c:v>0.24</c:v>
                </c:pt>
                <c:pt idx="12">
                  <c:v>0.219</c:v>
                </c:pt>
                <c:pt idx="13">
                  <c:v>0.23100000000000001</c:v>
                </c:pt>
                <c:pt idx="14">
                  <c:v>0.245</c:v>
                </c:pt>
                <c:pt idx="15">
                  <c:v>0.247</c:v>
                </c:pt>
                <c:pt idx="16">
                  <c:v>0.25600000000000001</c:v>
                </c:pt>
                <c:pt idx="17">
                  <c:v>0.27400000000000002</c:v>
                </c:pt>
                <c:pt idx="18">
                  <c:v>0.315</c:v>
                </c:pt>
                <c:pt idx="20">
                  <c:v>0.38100000000000001</c:v>
                </c:pt>
                <c:pt idx="21">
                  <c:v>0.4</c:v>
                </c:pt>
                <c:pt idx="22">
                  <c:v>0.46899999999999997</c:v>
                </c:pt>
                <c:pt idx="23">
                  <c:v>0.43099999999999999</c:v>
                </c:pt>
                <c:pt idx="24">
                  <c:v>0.46500000000000002</c:v>
                </c:pt>
                <c:pt idx="25">
                  <c:v>0.46400000000000002</c:v>
                </c:pt>
                <c:pt idx="26">
                  <c:v>0.502</c:v>
                </c:pt>
                <c:pt idx="27">
                  <c:v>0.54300000000000004</c:v>
                </c:pt>
                <c:pt idx="28">
                  <c:v>0.61699999999999999</c:v>
                </c:pt>
                <c:pt idx="29">
                  <c:v>0.67500000000000004</c:v>
                </c:pt>
                <c:pt idx="30">
                  <c:v>0.68300000000000005</c:v>
                </c:pt>
                <c:pt idx="31">
                  <c:v>0.68</c:v>
                </c:pt>
                <c:pt idx="32">
                  <c:v>0.68</c:v>
                </c:pt>
                <c:pt idx="33">
                  <c:v>0.65200000000000002</c:v>
                </c:pt>
                <c:pt idx="34">
                  <c:v>0.63600000000000001</c:v>
                </c:pt>
                <c:pt idx="35">
                  <c:v>0.40100000000000002</c:v>
                </c:pt>
                <c:pt idx="36">
                  <c:v>0.33400000000000002</c:v>
                </c:pt>
                <c:pt idx="37">
                  <c:v>0.28599999999999998</c:v>
                </c:pt>
                <c:pt idx="38">
                  <c:v>0.247</c:v>
                </c:pt>
                <c:pt idx="39">
                  <c:v>0.24099999999999999</c:v>
                </c:pt>
                <c:pt idx="40">
                  <c:v>0.22800000000000001</c:v>
                </c:pt>
                <c:pt idx="41">
                  <c:v>0.217</c:v>
                </c:pt>
                <c:pt idx="42">
                  <c:v>0.21299999999999999</c:v>
                </c:pt>
                <c:pt idx="43">
                  <c:v>0.21299999999999999</c:v>
                </c:pt>
                <c:pt idx="45">
                  <c:v>0.2</c:v>
                </c:pt>
                <c:pt idx="46">
                  <c:v>0.192</c:v>
                </c:pt>
                <c:pt idx="47">
                  <c:v>0.17299999999999999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'2015'!$C$55:$Q$55</c:f>
              <c:strCache>
                <c:ptCount val="1"/>
                <c:pt idx="0">
                  <c:v>31 65,16 65,16 65,16 Подсолнечник Пшеница озимая Пшеница озимая Куяльник 4,17 3,56 18.09.2014 14.07.2015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'2015'!$R$55:$BN$55</c:f>
              <c:numCache>
                <c:formatCode>General</c:formatCode>
                <c:ptCount val="49"/>
                <c:pt idx="0">
                  <c:v>0.309</c:v>
                </c:pt>
                <c:pt idx="1">
                  <c:v>0.33600000000000002</c:v>
                </c:pt>
                <c:pt idx="2">
                  <c:v>0.32200000000000001</c:v>
                </c:pt>
                <c:pt idx="3">
                  <c:v>0.29499999999999998</c:v>
                </c:pt>
                <c:pt idx="4">
                  <c:v>0.254</c:v>
                </c:pt>
                <c:pt idx="6">
                  <c:v>0.224</c:v>
                </c:pt>
                <c:pt idx="7">
                  <c:v>0.20899999999999999</c:v>
                </c:pt>
                <c:pt idx="8">
                  <c:v>0.214</c:v>
                </c:pt>
                <c:pt idx="9">
                  <c:v>0.218</c:v>
                </c:pt>
                <c:pt idx="10">
                  <c:v>0.20699999999999999</c:v>
                </c:pt>
                <c:pt idx="11">
                  <c:v>0.214</c:v>
                </c:pt>
                <c:pt idx="12">
                  <c:v>0.23899999999999999</c:v>
                </c:pt>
                <c:pt idx="13">
                  <c:v>0.20100000000000001</c:v>
                </c:pt>
                <c:pt idx="14">
                  <c:v>0.253</c:v>
                </c:pt>
                <c:pt idx="15">
                  <c:v>0.245</c:v>
                </c:pt>
                <c:pt idx="16">
                  <c:v>0.23200000000000001</c:v>
                </c:pt>
                <c:pt idx="17">
                  <c:v>0.23499999999999999</c:v>
                </c:pt>
                <c:pt idx="18">
                  <c:v>0.26</c:v>
                </c:pt>
                <c:pt idx="19">
                  <c:v>0.34599999999999997</c:v>
                </c:pt>
                <c:pt idx="20">
                  <c:v>0.33200000000000002</c:v>
                </c:pt>
                <c:pt idx="21">
                  <c:v>0.32</c:v>
                </c:pt>
                <c:pt idx="22">
                  <c:v>0.30599999999999999</c:v>
                </c:pt>
                <c:pt idx="23">
                  <c:v>0.33</c:v>
                </c:pt>
                <c:pt idx="24">
                  <c:v>0.35199999999999998</c:v>
                </c:pt>
                <c:pt idx="25">
                  <c:v>0.36899999999999999</c:v>
                </c:pt>
                <c:pt idx="26">
                  <c:v>0.373</c:v>
                </c:pt>
                <c:pt idx="27">
                  <c:v>0.36499999999999999</c:v>
                </c:pt>
                <c:pt idx="28">
                  <c:v>0.44800000000000001</c:v>
                </c:pt>
                <c:pt idx="29">
                  <c:v>0.68700000000000006</c:v>
                </c:pt>
                <c:pt idx="30">
                  <c:v>0.72599999999999998</c:v>
                </c:pt>
                <c:pt idx="31">
                  <c:v>0.76</c:v>
                </c:pt>
                <c:pt idx="32">
                  <c:v>0.77500000000000002</c:v>
                </c:pt>
                <c:pt idx="33">
                  <c:v>0.78100000000000003</c:v>
                </c:pt>
                <c:pt idx="34">
                  <c:v>0.747</c:v>
                </c:pt>
                <c:pt idx="35">
                  <c:v>0.66400000000000003</c:v>
                </c:pt>
                <c:pt idx="36">
                  <c:v>0.61699999999999999</c:v>
                </c:pt>
                <c:pt idx="37">
                  <c:v>0.44500000000000001</c:v>
                </c:pt>
                <c:pt idx="38">
                  <c:v>0.378</c:v>
                </c:pt>
                <c:pt idx="39">
                  <c:v>0.32800000000000001</c:v>
                </c:pt>
                <c:pt idx="40">
                  <c:v>0.28899999999999998</c:v>
                </c:pt>
                <c:pt idx="41">
                  <c:v>0.28100000000000003</c:v>
                </c:pt>
                <c:pt idx="42">
                  <c:v>0.26700000000000002</c:v>
                </c:pt>
                <c:pt idx="43">
                  <c:v>0.29299999999999998</c:v>
                </c:pt>
                <c:pt idx="45">
                  <c:v>0.21199999999999999</c:v>
                </c:pt>
                <c:pt idx="46">
                  <c:v>0.223</c:v>
                </c:pt>
                <c:pt idx="47">
                  <c:v>0.224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'2015'!$C$56:$Q$56</c:f>
              <c:strCache>
                <c:ptCount val="1"/>
                <c:pt idx="0">
                  <c:v>32 38,31 38,31 38,31 Пшеница озимая Подсолнечник Пшеница озимая Неома 2,3 2,04 15.04.2015 30.08.2015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'2015'!$R$56:$BN$56</c:f>
              <c:numCache>
                <c:formatCode>General</c:formatCode>
                <c:ptCount val="49"/>
                <c:pt idx="0">
                  <c:v>0.314</c:v>
                </c:pt>
                <c:pt idx="1">
                  <c:v>0.315</c:v>
                </c:pt>
                <c:pt idx="2">
                  <c:v>0.33500000000000002</c:v>
                </c:pt>
                <c:pt idx="3">
                  <c:v>0.28499999999999998</c:v>
                </c:pt>
                <c:pt idx="4">
                  <c:v>0.253</c:v>
                </c:pt>
                <c:pt idx="6">
                  <c:v>0.23100000000000001</c:v>
                </c:pt>
                <c:pt idx="7">
                  <c:v>0.23200000000000001</c:v>
                </c:pt>
                <c:pt idx="8">
                  <c:v>0.22</c:v>
                </c:pt>
                <c:pt idx="9">
                  <c:v>0.22600000000000001</c:v>
                </c:pt>
                <c:pt idx="10">
                  <c:v>0.23300000000000001</c:v>
                </c:pt>
                <c:pt idx="11">
                  <c:v>0.23799999999999999</c:v>
                </c:pt>
                <c:pt idx="12">
                  <c:v>0.27</c:v>
                </c:pt>
                <c:pt idx="13">
                  <c:v>0.27300000000000002</c:v>
                </c:pt>
                <c:pt idx="14">
                  <c:v>0.29599999999999999</c:v>
                </c:pt>
                <c:pt idx="15">
                  <c:v>0.3</c:v>
                </c:pt>
                <c:pt idx="16">
                  <c:v>0.29299999999999998</c:v>
                </c:pt>
                <c:pt idx="17">
                  <c:v>0.33300000000000002</c:v>
                </c:pt>
                <c:pt idx="18">
                  <c:v>0.371</c:v>
                </c:pt>
                <c:pt idx="20">
                  <c:v>0.436</c:v>
                </c:pt>
                <c:pt idx="21">
                  <c:v>0.53200000000000003</c:v>
                </c:pt>
                <c:pt idx="22">
                  <c:v>0.6</c:v>
                </c:pt>
                <c:pt idx="23">
                  <c:v>0.67</c:v>
                </c:pt>
                <c:pt idx="24">
                  <c:v>0.68799999999999994</c:v>
                </c:pt>
                <c:pt idx="25">
                  <c:v>0.68899999999999995</c:v>
                </c:pt>
                <c:pt idx="26">
                  <c:v>0.67900000000000005</c:v>
                </c:pt>
                <c:pt idx="27">
                  <c:v>0.68300000000000005</c:v>
                </c:pt>
                <c:pt idx="28">
                  <c:v>0.67600000000000005</c:v>
                </c:pt>
                <c:pt idx="29">
                  <c:v>0.67400000000000004</c:v>
                </c:pt>
                <c:pt idx="30">
                  <c:v>0.59099999999999997</c:v>
                </c:pt>
                <c:pt idx="31">
                  <c:v>0.54800000000000004</c:v>
                </c:pt>
                <c:pt idx="32">
                  <c:v>0.57699999999999996</c:v>
                </c:pt>
                <c:pt idx="33">
                  <c:v>0.56499999999999995</c:v>
                </c:pt>
                <c:pt idx="34">
                  <c:v>0.44800000000000001</c:v>
                </c:pt>
                <c:pt idx="35">
                  <c:v>0.34899999999999998</c:v>
                </c:pt>
                <c:pt idx="36">
                  <c:v>0.32800000000000001</c:v>
                </c:pt>
                <c:pt idx="37">
                  <c:v>0.26200000000000001</c:v>
                </c:pt>
                <c:pt idx="38">
                  <c:v>0.25800000000000001</c:v>
                </c:pt>
                <c:pt idx="39">
                  <c:v>0.27400000000000002</c:v>
                </c:pt>
                <c:pt idx="40">
                  <c:v>0.22900000000000001</c:v>
                </c:pt>
                <c:pt idx="41">
                  <c:v>0.247</c:v>
                </c:pt>
                <c:pt idx="42">
                  <c:v>0.24299999999999999</c:v>
                </c:pt>
                <c:pt idx="43">
                  <c:v>0.23799999999999999</c:v>
                </c:pt>
                <c:pt idx="45">
                  <c:v>0.214</c:v>
                </c:pt>
                <c:pt idx="46">
                  <c:v>0.22900000000000001</c:v>
                </c:pt>
                <c:pt idx="47">
                  <c:v>0.24399999999999999</c:v>
                </c:pt>
                <c:pt idx="48">
                  <c:v>0.254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'2015'!$C$57:$Q$57</c:f>
              <c:strCache>
                <c:ptCount val="1"/>
                <c:pt idx="0">
                  <c:v>33 30,24 30,24 30,24 Пшеница озимая Горох Пшеница озимая Мадонна 2,02 1,65 25.03.2015 30.06.2015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'2015'!$R$57:$BN$57</c:f>
              <c:numCache>
                <c:formatCode>General</c:formatCode>
                <c:ptCount val="49"/>
                <c:pt idx="0">
                  <c:v>0.315</c:v>
                </c:pt>
                <c:pt idx="1">
                  <c:v>0.33</c:v>
                </c:pt>
                <c:pt idx="2">
                  <c:v>0.32700000000000001</c:v>
                </c:pt>
                <c:pt idx="3">
                  <c:v>0.315</c:v>
                </c:pt>
                <c:pt idx="4">
                  <c:v>0.307</c:v>
                </c:pt>
                <c:pt idx="6">
                  <c:v>0.248</c:v>
                </c:pt>
                <c:pt idx="7">
                  <c:v>0.252</c:v>
                </c:pt>
                <c:pt idx="8">
                  <c:v>0.191</c:v>
                </c:pt>
                <c:pt idx="9">
                  <c:v>0.219</c:v>
                </c:pt>
                <c:pt idx="10">
                  <c:v>0.223</c:v>
                </c:pt>
                <c:pt idx="11">
                  <c:v>0.22</c:v>
                </c:pt>
                <c:pt idx="12">
                  <c:v>0.224</c:v>
                </c:pt>
                <c:pt idx="13">
                  <c:v>0.24099999999999999</c:v>
                </c:pt>
                <c:pt idx="14">
                  <c:v>0.24099999999999999</c:v>
                </c:pt>
                <c:pt idx="15">
                  <c:v>0.24399999999999999</c:v>
                </c:pt>
                <c:pt idx="16">
                  <c:v>0.247</c:v>
                </c:pt>
                <c:pt idx="17">
                  <c:v>0.27600000000000002</c:v>
                </c:pt>
                <c:pt idx="18">
                  <c:v>0.29799999999999999</c:v>
                </c:pt>
                <c:pt idx="20">
                  <c:v>0.317</c:v>
                </c:pt>
                <c:pt idx="21">
                  <c:v>0.35499999999999998</c:v>
                </c:pt>
                <c:pt idx="22">
                  <c:v>0.33700000000000002</c:v>
                </c:pt>
                <c:pt idx="23">
                  <c:v>0.45900000000000002</c:v>
                </c:pt>
                <c:pt idx="24">
                  <c:v>0.40100000000000002</c:v>
                </c:pt>
                <c:pt idx="25">
                  <c:v>0.42299999999999999</c:v>
                </c:pt>
                <c:pt idx="26">
                  <c:v>0.55300000000000005</c:v>
                </c:pt>
                <c:pt idx="27">
                  <c:v>0.53500000000000003</c:v>
                </c:pt>
                <c:pt idx="28">
                  <c:v>0.60099999999999998</c:v>
                </c:pt>
                <c:pt idx="29">
                  <c:v>0.71399999999999997</c:v>
                </c:pt>
                <c:pt idx="30">
                  <c:v>0.72099999999999997</c:v>
                </c:pt>
                <c:pt idx="31">
                  <c:v>0.67200000000000004</c:v>
                </c:pt>
                <c:pt idx="32">
                  <c:v>0.66500000000000004</c:v>
                </c:pt>
                <c:pt idx="33">
                  <c:v>0.66100000000000003</c:v>
                </c:pt>
                <c:pt idx="34">
                  <c:v>0.495</c:v>
                </c:pt>
                <c:pt idx="35">
                  <c:v>0.34899999999999998</c:v>
                </c:pt>
                <c:pt idx="36">
                  <c:v>0.38500000000000001</c:v>
                </c:pt>
                <c:pt idx="37">
                  <c:v>0.22700000000000001</c:v>
                </c:pt>
                <c:pt idx="38">
                  <c:v>0.22</c:v>
                </c:pt>
                <c:pt idx="39">
                  <c:v>0.20899999999999999</c:v>
                </c:pt>
                <c:pt idx="40">
                  <c:v>0.20699999999999999</c:v>
                </c:pt>
                <c:pt idx="41">
                  <c:v>0.23</c:v>
                </c:pt>
                <c:pt idx="42">
                  <c:v>0.22600000000000001</c:v>
                </c:pt>
                <c:pt idx="43">
                  <c:v>0.223</c:v>
                </c:pt>
                <c:pt idx="45">
                  <c:v>0.19900000000000001</c:v>
                </c:pt>
                <c:pt idx="46">
                  <c:v>0.191</c:v>
                </c:pt>
                <c:pt idx="47">
                  <c:v>0.185</c:v>
                </c:pt>
              </c:numCache>
            </c:numRef>
          </c:val>
          <c:smooth val="0"/>
        </c:ser>
        <c:ser>
          <c:idx val="55"/>
          <c:order val="55"/>
          <c:tx>
            <c:strRef>
              <c:f>'2015'!$C$58:$Q$58</c:f>
              <c:strCache>
                <c:ptCount val="1"/>
                <c:pt idx="0">
                  <c:v>33-2 6,1 6,1 6,1 Пшеница озимая Горох Пшеница озимая Мадонна 2,01 1,76 25.03.2015 06.07.2015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'2015'!$R$58:$BN$58</c:f>
              <c:numCache>
                <c:formatCode>General</c:formatCode>
                <c:ptCount val="49"/>
                <c:pt idx="0">
                  <c:v>0.29799999999999999</c:v>
                </c:pt>
                <c:pt idx="1">
                  <c:v>0.28899999999999998</c:v>
                </c:pt>
                <c:pt idx="2">
                  <c:v>0.29099999999999998</c:v>
                </c:pt>
                <c:pt idx="3">
                  <c:v>0.27600000000000002</c:v>
                </c:pt>
                <c:pt idx="4">
                  <c:v>0.248</c:v>
                </c:pt>
                <c:pt idx="6">
                  <c:v>0.25</c:v>
                </c:pt>
                <c:pt idx="7">
                  <c:v>0.25</c:v>
                </c:pt>
                <c:pt idx="8">
                  <c:v>0.20100000000000001</c:v>
                </c:pt>
                <c:pt idx="9">
                  <c:v>0.22600000000000001</c:v>
                </c:pt>
                <c:pt idx="10">
                  <c:v>0.24</c:v>
                </c:pt>
                <c:pt idx="11">
                  <c:v>0.251</c:v>
                </c:pt>
                <c:pt idx="12">
                  <c:v>0.27700000000000002</c:v>
                </c:pt>
                <c:pt idx="13">
                  <c:v>0.30099999999999999</c:v>
                </c:pt>
                <c:pt idx="14">
                  <c:v>0.29899999999999999</c:v>
                </c:pt>
                <c:pt idx="15">
                  <c:v>0.33200000000000002</c:v>
                </c:pt>
                <c:pt idx="16">
                  <c:v>0.33900000000000002</c:v>
                </c:pt>
                <c:pt idx="17">
                  <c:v>0.36199999999999999</c:v>
                </c:pt>
                <c:pt idx="18">
                  <c:v>0.38100000000000001</c:v>
                </c:pt>
                <c:pt idx="20">
                  <c:v>0.442</c:v>
                </c:pt>
                <c:pt idx="21">
                  <c:v>0.51</c:v>
                </c:pt>
                <c:pt idx="22">
                  <c:v>0.53600000000000003</c:v>
                </c:pt>
                <c:pt idx="23">
                  <c:v>0.54400000000000004</c:v>
                </c:pt>
                <c:pt idx="24">
                  <c:v>0.54500000000000004</c:v>
                </c:pt>
                <c:pt idx="25">
                  <c:v>0.56699999999999995</c:v>
                </c:pt>
                <c:pt idx="26">
                  <c:v>0.60199999999999998</c:v>
                </c:pt>
                <c:pt idx="27">
                  <c:v>0.64400000000000002</c:v>
                </c:pt>
                <c:pt idx="28">
                  <c:v>0.64200000000000002</c:v>
                </c:pt>
                <c:pt idx="29">
                  <c:v>0.68899999999999995</c:v>
                </c:pt>
                <c:pt idx="30">
                  <c:v>0.71199999999999997</c:v>
                </c:pt>
                <c:pt idx="31">
                  <c:v>0.66300000000000003</c:v>
                </c:pt>
                <c:pt idx="32">
                  <c:v>0.64100000000000001</c:v>
                </c:pt>
                <c:pt idx="33">
                  <c:v>0.57999999999999996</c:v>
                </c:pt>
                <c:pt idx="34">
                  <c:v>0.47199999999999998</c:v>
                </c:pt>
                <c:pt idx="35">
                  <c:v>0.40300000000000002</c:v>
                </c:pt>
                <c:pt idx="36">
                  <c:v>0.32500000000000001</c:v>
                </c:pt>
                <c:pt idx="37">
                  <c:v>0.27300000000000002</c:v>
                </c:pt>
                <c:pt idx="38">
                  <c:v>0.247</c:v>
                </c:pt>
                <c:pt idx="39">
                  <c:v>0.24099999999999999</c:v>
                </c:pt>
                <c:pt idx="40">
                  <c:v>0.23100000000000001</c:v>
                </c:pt>
                <c:pt idx="41">
                  <c:v>0.22600000000000001</c:v>
                </c:pt>
                <c:pt idx="42">
                  <c:v>0.22600000000000001</c:v>
                </c:pt>
                <c:pt idx="43">
                  <c:v>0.22800000000000001</c:v>
                </c:pt>
                <c:pt idx="45">
                  <c:v>0.20899999999999999</c:v>
                </c:pt>
                <c:pt idx="46">
                  <c:v>0.21199999999999999</c:v>
                </c:pt>
                <c:pt idx="47">
                  <c:v>0.214</c:v>
                </c:pt>
                <c:pt idx="48">
                  <c:v>0.24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'2015'!$C$59:$Q$59</c:f>
              <c:strCache>
                <c:ptCount val="1"/>
                <c:pt idx="0">
                  <c:v>34 31,26 31,26 31,26 Пшеница озимая Подсолнечник Пшеница озимая Неома 2,28 2,27 15.04.2015 27.08.2015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'2015'!$R$59:$BN$59</c:f>
              <c:numCache>
                <c:formatCode>General</c:formatCode>
                <c:ptCount val="49"/>
                <c:pt idx="0">
                  <c:v>0.32300000000000001</c:v>
                </c:pt>
                <c:pt idx="1">
                  <c:v>0.31900000000000001</c:v>
                </c:pt>
                <c:pt idx="2">
                  <c:v>0.317</c:v>
                </c:pt>
                <c:pt idx="3">
                  <c:v>0.30399999999999999</c:v>
                </c:pt>
                <c:pt idx="4">
                  <c:v>0.26800000000000002</c:v>
                </c:pt>
                <c:pt idx="6">
                  <c:v>0.26200000000000001</c:v>
                </c:pt>
                <c:pt idx="7">
                  <c:v>0.25600000000000001</c:v>
                </c:pt>
                <c:pt idx="8">
                  <c:v>0.215</c:v>
                </c:pt>
                <c:pt idx="9">
                  <c:v>0.245</c:v>
                </c:pt>
                <c:pt idx="10">
                  <c:v>0.23200000000000001</c:v>
                </c:pt>
                <c:pt idx="11">
                  <c:v>0.22500000000000001</c:v>
                </c:pt>
                <c:pt idx="12">
                  <c:v>0.253</c:v>
                </c:pt>
                <c:pt idx="13">
                  <c:v>0.26700000000000002</c:v>
                </c:pt>
                <c:pt idx="14">
                  <c:v>0.27400000000000002</c:v>
                </c:pt>
                <c:pt idx="15">
                  <c:v>0.28799999999999998</c:v>
                </c:pt>
                <c:pt idx="16">
                  <c:v>0.3</c:v>
                </c:pt>
                <c:pt idx="17">
                  <c:v>0.30499999999999999</c:v>
                </c:pt>
                <c:pt idx="18">
                  <c:v>0.35299999999999998</c:v>
                </c:pt>
                <c:pt idx="20">
                  <c:v>0.46700000000000003</c:v>
                </c:pt>
                <c:pt idx="21">
                  <c:v>0.50800000000000001</c:v>
                </c:pt>
                <c:pt idx="22">
                  <c:v>0.56499999999999995</c:v>
                </c:pt>
                <c:pt idx="23">
                  <c:v>0.67</c:v>
                </c:pt>
                <c:pt idx="24">
                  <c:v>0.63200000000000001</c:v>
                </c:pt>
                <c:pt idx="25">
                  <c:v>0.65800000000000003</c:v>
                </c:pt>
                <c:pt idx="26">
                  <c:v>0.7</c:v>
                </c:pt>
                <c:pt idx="27">
                  <c:v>0.72599999999999998</c:v>
                </c:pt>
                <c:pt idx="28">
                  <c:v>0.70599999999999996</c:v>
                </c:pt>
                <c:pt idx="29">
                  <c:v>0.69899999999999995</c:v>
                </c:pt>
                <c:pt idx="30">
                  <c:v>0.66</c:v>
                </c:pt>
                <c:pt idx="31">
                  <c:v>0.56000000000000005</c:v>
                </c:pt>
                <c:pt idx="32">
                  <c:v>0.55300000000000005</c:v>
                </c:pt>
                <c:pt idx="33">
                  <c:v>0.53800000000000003</c:v>
                </c:pt>
                <c:pt idx="34">
                  <c:v>0.46200000000000002</c:v>
                </c:pt>
                <c:pt idx="35">
                  <c:v>0.29499999999999998</c:v>
                </c:pt>
                <c:pt idx="36">
                  <c:v>0.28299999999999997</c:v>
                </c:pt>
                <c:pt idx="37">
                  <c:v>0.23499999999999999</c:v>
                </c:pt>
                <c:pt idx="38">
                  <c:v>0.221</c:v>
                </c:pt>
                <c:pt idx="39">
                  <c:v>0.22600000000000001</c:v>
                </c:pt>
                <c:pt idx="40">
                  <c:v>0.224</c:v>
                </c:pt>
                <c:pt idx="41">
                  <c:v>0.21199999999999999</c:v>
                </c:pt>
                <c:pt idx="42">
                  <c:v>0.221</c:v>
                </c:pt>
                <c:pt idx="43">
                  <c:v>0.221</c:v>
                </c:pt>
                <c:pt idx="45">
                  <c:v>0.21099999999999999</c:v>
                </c:pt>
                <c:pt idx="46">
                  <c:v>0.20599999999999999</c:v>
                </c:pt>
                <c:pt idx="47">
                  <c:v>0.20100000000000001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'2015'!$C$60:$Q$60</c:f>
              <c:strCache>
                <c:ptCount val="1"/>
                <c:pt idx="0">
                  <c:v>36-1 39,67 39,67 39,67 Пшеница озимая Подсолнечник Пшеница озимая Неома 2,22 2,14 16.04.2015 28.08.2015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'2015'!$R$60:$BN$60</c:f>
              <c:numCache>
                <c:formatCode>General</c:formatCode>
                <c:ptCount val="49"/>
                <c:pt idx="0">
                  <c:v>0.28599999999999998</c:v>
                </c:pt>
                <c:pt idx="1">
                  <c:v>0.33300000000000002</c:v>
                </c:pt>
                <c:pt idx="2">
                  <c:v>0.32800000000000001</c:v>
                </c:pt>
                <c:pt idx="3">
                  <c:v>0.3</c:v>
                </c:pt>
                <c:pt idx="4">
                  <c:v>0.254</c:v>
                </c:pt>
                <c:pt idx="6">
                  <c:v>0.22700000000000001</c:v>
                </c:pt>
                <c:pt idx="7">
                  <c:v>0.223</c:v>
                </c:pt>
                <c:pt idx="8">
                  <c:v>0.21</c:v>
                </c:pt>
                <c:pt idx="9">
                  <c:v>0.20799999999999999</c:v>
                </c:pt>
                <c:pt idx="10">
                  <c:v>0.20899999999999999</c:v>
                </c:pt>
                <c:pt idx="11">
                  <c:v>0.19900000000000001</c:v>
                </c:pt>
                <c:pt idx="12">
                  <c:v>0.223</c:v>
                </c:pt>
                <c:pt idx="13">
                  <c:v>0.23499999999999999</c:v>
                </c:pt>
                <c:pt idx="14">
                  <c:v>0.25900000000000001</c:v>
                </c:pt>
                <c:pt idx="15">
                  <c:v>0.24399999999999999</c:v>
                </c:pt>
                <c:pt idx="16">
                  <c:v>0.223</c:v>
                </c:pt>
                <c:pt idx="17">
                  <c:v>0.29199999999999998</c:v>
                </c:pt>
                <c:pt idx="18">
                  <c:v>0.33100000000000002</c:v>
                </c:pt>
                <c:pt idx="20">
                  <c:v>0.443</c:v>
                </c:pt>
                <c:pt idx="21">
                  <c:v>0.53900000000000003</c:v>
                </c:pt>
                <c:pt idx="22">
                  <c:v>0.56599999999999995</c:v>
                </c:pt>
                <c:pt idx="23">
                  <c:v>0.61099999999999999</c:v>
                </c:pt>
                <c:pt idx="24">
                  <c:v>0.55800000000000005</c:v>
                </c:pt>
                <c:pt idx="25">
                  <c:v>0.64700000000000002</c:v>
                </c:pt>
                <c:pt idx="26">
                  <c:v>0.69399999999999995</c:v>
                </c:pt>
                <c:pt idx="27">
                  <c:v>0.65</c:v>
                </c:pt>
                <c:pt idx="28">
                  <c:v>0.66100000000000003</c:v>
                </c:pt>
                <c:pt idx="29">
                  <c:v>0.65600000000000003</c:v>
                </c:pt>
                <c:pt idx="30">
                  <c:v>0.629</c:v>
                </c:pt>
                <c:pt idx="31">
                  <c:v>0.53200000000000003</c:v>
                </c:pt>
                <c:pt idx="32">
                  <c:v>0.53400000000000003</c:v>
                </c:pt>
                <c:pt idx="33">
                  <c:v>0.47</c:v>
                </c:pt>
                <c:pt idx="34">
                  <c:v>0.40300000000000002</c:v>
                </c:pt>
                <c:pt idx="35">
                  <c:v>0.39</c:v>
                </c:pt>
                <c:pt idx="36">
                  <c:v>0.40500000000000003</c:v>
                </c:pt>
                <c:pt idx="37">
                  <c:v>0.27</c:v>
                </c:pt>
                <c:pt idx="38">
                  <c:v>0.24399999999999999</c:v>
                </c:pt>
                <c:pt idx="39">
                  <c:v>0.22</c:v>
                </c:pt>
                <c:pt idx="40">
                  <c:v>0.214</c:v>
                </c:pt>
                <c:pt idx="41">
                  <c:v>0.22700000000000001</c:v>
                </c:pt>
                <c:pt idx="42">
                  <c:v>0.22600000000000001</c:v>
                </c:pt>
                <c:pt idx="43">
                  <c:v>0.22900000000000001</c:v>
                </c:pt>
                <c:pt idx="45">
                  <c:v>0.19900000000000001</c:v>
                </c:pt>
                <c:pt idx="46">
                  <c:v>0.21099999999999999</c:v>
                </c:pt>
                <c:pt idx="47">
                  <c:v>0.16300000000000001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'2015'!$C$61:$Q$61</c:f>
              <c:strCache>
                <c:ptCount val="1"/>
                <c:pt idx="0">
                  <c:v>36-2 52,2 52,2 52,2 Ячмень озимый Подсолнечник Пшеница озимая Неома 2,22 2,09 16.04.2015 28.08.2015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'2015'!$R$61:$BN$61</c:f>
              <c:numCache>
                <c:formatCode>General</c:formatCode>
                <c:ptCount val="49"/>
                <c:pt idx="0">
                  <c:v>0.32900000000000001</c:v>
                </c:pt>
                <c:pt idx="1">
                  <c:v>0.32200000000000001</c:v>
                </c:pt>
                <c:pt idx="2">
                  <c:v>0.34799999999999998</c:v>
                </c:pt>
                <c:pt idx="3">
                  <c:v>0.31</c:v>
                </c:pt>
                <c:pt idx="4">
                  <c:v>0.28399999999999997</c:v>
                </c:pt>
                <c:pt idx="6">
                  <c:v>0.26500000000000001</c:v>
                </c:pt>
                <c:pt idx="7">
                  <c:v>0.25</c:v>
                </c:pt>
                <c:pt idx="8">
                  <c:v>0.24299999999999999</c:v>
                </c:pt>
                <c:pt idx="9">
                  <c:v>0.248</c:v>
                </c:pt>
                <c:pt idx="10">
                  <c:v>0.26300000000000001</c:v>
                </c:pt>
                <c:pt idx="11">
                  <c:v>0.26500000000000001</c:v>
                </c:pt>
                <c:pt idx="12">
                  <c:v>0.27200000000000002</c:v>
                </c:pt>
                <c:pt idx="13">
                  <c:v>0.26800000000000002</c:v>
                </c:pt>
                <c:pt idx="14">
                  <c:v>0.26800000000000002</c:v>
                </c:pt>
                <c:pt idx="15">
                  <c:v>0.28999999999999998</c:v>
                </c:pt>
                <c:pt idx="16">
                  <c:v>0.31900000000000001</c:v>
                </c:pt>
                <c:pt idx="17">
                  <c:v>0.39600000000000002</c:v>
                </c:pt>
                <c:pt idx="18">
                  <c:v>0.437</c:v>
                </c:pt>
                <c:pt idx="20">
                  <c:v>0.53800000000000003</c:v>
                </c:pt>
                <c:pt idx="21">
                  <c:v>0.63700000000000001</c:v>
                </c:pt>
                <c:pt idx="22">
                  <c:v>0.67800000000000005</c:v>
                </c:pt>
                <c:pt idx="23">
                  <c:v>0.71199999999999997</c:v>
                </c:pt>
                <c:pt idx="24">
                  <c:v>0.71699999999999997</c:v>
                </c:pt>
                <c:pt idx="25">
                  <c:v>0.72199999999999998</c:v>
                </c:pt>
                <c:pt idx="26">
                  <c:v>0.69899999999999995</c:v>
                </c:pt>
                <c:pt idx="27">
                  <c:v>0.67100000000000004</c:v>
                </c:pt>
                <c:pt idx="28">
                  <c:v>0.65700000000000003</c:v>
                </c:pt>
                <c:pt idx="29">
                  <c:v>0.61399999999999999</c:v>
                </c:pt>
                <c:pt idx="30">
                  <c:v>0.56699999999999995</c:v>
                </c:pt>
                <c:pt idx="31">
                  <c:v>0.53700000000000003</c:v>
                </c:pt>
                <c:pt idx="32">
                  <c:v>0.56499999999999995</c:v>
                </c:pt>
                <c:pt idx="33">
                  <c:v>0.48599999999999999</c:v>
                </c:pt>
                <c:pt idx="34">
                  <c:v>0.432</c:v>
                </c:pt>
                <c:pt idx="35">
                  <c:v>0.313</c:v>
                </c:pt>
                <c:pt idx="36">
                  <c:v>0.29799999999999999</c:v>
                </c:pt>
                <c:pt idx="37">
                  <c:v>0.25700000000000001</c:v>
                </c:pt>
                <c:pt idx="38">
                  <c:v>0.24199999999999999</c:v>
                </c:pt>
                <c:pt idx="39">
                  <c:v>0.23599999999999999</c:v>
                </c:pt>
                <c:pt idx="40">
                  <c:v>0.223</c:v>
                </c:pt>
                <c:pt idx="41">
                  <c:v>0.223</c:v>
                </c:pt>
                <c:pt idx="42">
                  <c:v>0.224</c:v>
                </c:pt>
                <c:pt idx="43">
                  <c:v>0.247</c:v>
                </c:pt>
                <c:pt idx="45">
                  <c:v>0.20499999999999999</c:v>
                </c:pt>
                <c:pt idx="46">
                  <c:v>0.20899999999999999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'2015'!$C$62:$Q$62</c:f>
              <c:strCache>
                <c:ptCount val="1"/>
                <c:pt idx="0">
                  <c:v>36-3 2,44 2,44 2,44 Ячмень озимый Подсолнечник Пшеница озимая Трістан 2,22 1,99 28.04.2015 28.08.2015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'2015'!$R$62:$BN$62</c:f>
              <c:numCache>
                <c:formatCode>General</c:formatCode>
                <c:ptCount val="49"/>
                <c:pt idx="0">
                  <c:v>0.32100000000000001</c:v>
                </c:pt>
                <c:pt idx="1">
                  <c:v>0.3</c:v>
                </c:pt>
                <c:pt idx="2">
                  <c:v>0.32500000000000001</c:v>
                </c:pt>
                <c:pt idx="3">
                  <c:v>0.28999999999999998</c:v>
                </c:pt>
                <c:pt idx="4">
                  <c:v>0.27200000000000002</c:v>
                </c:pt>
                <c:pt idx="6">
                  <c:v>0.26800000000000002</c:v>
                </c:pt>
                <c:pt idx="7">
                  <c:v>0.217</c:v>
                </c:pt>
                <c:pt idx="8">
                  <c:v>0.219</c:v>
                </c:pt>
                <c:pt idx="9">
                  <c:v>0.23100000000000001</c:v>
                </c:pt>
                <c:pt idx="10">
                  <c:v>0.248</c:v>
                </c:pt>
                <c:pt idx="11">
                  <c:v>0.25900000000000001</c:v>
                </c:pt>
                <c:pt idx="12">
                  <c:v>0.27600000000000002</c:v>
                </c:pt>
                <c:pt idx="13">
                  <c:v>0.252</c:v>
                </c:pt>
                <c:pt idx="14">
                  <c:v>0.31900000000000001</c:v>
                </c:pt>
                <c:pt idx="15">
                  <c:v>0.33500000000000002</c:v>
                </c:pt>
                <c:pt idx="16">
                  <c:v>0.32500000000000001</c:v>
                </c:pt>
                <c:pt idx="17">
                  <c:v>0.34100000000000003</c:v>
                </c:pt>
                <c:pt idx="18">
                  <c:v>0.39700000000000002</c:v>
                </c:pt>
                <c:pt idx="20">
                  <c:v>0.495</c:v>
                </c:pt>
                <c:pt idx="21">
                  <c:v>0.61699999999999999</c:v>
                </c:pt>
                <c:pt idx="22">
                  <c:v>0.66900000000000004</c:v>
                </c:pt>
                <c:pt idx="23">
                  <c:v>0.70699999999999996</c:v>
                </c:pt>
                <c:pt idx="24">
                  <c:v>0.71099999999999997</c:v>
                </c:pt>
                <c:pt idx="25">
                  <c:v>0.69899999999999995</c:v>
                </c:pt>
                <c:pt idx="26">
                  <c:v>0.69</c:v>
                </c:pt>
                <c:pt idx="27">
                  <c:v>0.69499999999999995</c:v>
                </c:pt>
                <c:pt idx="28">
                  <c:v>0.69599999999999995</c:v>
                </c:pt>
                <c:pt idx="29">
                  <c:v>0.66</c:v>
                </c:pt>
                <c:pt idx="30">
                  <c:v>0.627</c:v>
                </c:pt>
                <c:pt idx="31">
                  <c:v>0.55300000000000005</c:v>
                </c:pt>
                <c:pt idx="32">
                  <c:v>0.52400000000000002</c:v>
                </c:pt>
                <c:pt idx="33">
                  <c:v>0.51</c:v>
                </c:pt>
                <c:pt idx="34">
                  <c:v>0.433</c:v>
                </c:pt>
                <c:pt idx="35">
                  <c:v>0.39300000000000002</c:v>
                </c:pt>
                <c:pt idx="36">
                  <c:v>0.35399999999999998</c:v>
                </c:pt>
                <c:pt idx="37">
                  <c:v>0.29399999999999998</c:v>
                </c:pt>
                <c:pt idx="38">
                  <c:v>0.312</c:v>
                </c:pt>
                <c:pt idx="39">
                  <c:v>0.37</c:v>
                </c:pt>
                <c:pt idx="40">
                  <c:v>0.219</c:v>
                </c:pt>
                <c:pt idx="41">
                  <c:v>0.23</c:v>
                </c:pt>
                <c:pt idx="42">
                  <c:v>0.24</c:v>
                </c:pt>
                <c:pt idx="43">
                  <c:v>0.251</c:v>
                </c:pt>
                <c:pt idx="45">
                  <c:v>0.20699999999999999</c:v>
                </c:pt>
                <c:pt idx="46">
                  <c:v>0.20499999999999999</c:v>
                </c:pt>
                <c:pt idx="47">
                  <c:v>0.217</c:v>
                </c:pt>
              </c:numCache>
            </c:numRef>
          </c:val>
          <c:smooth val="0"/>
        </c:ser>
        <c:ser>
          <c:idx val="60"/>
          <c:order val="60"/>
          <c:tx>
            <c:strRef>
              <c:f>'2015'!$C$63:$Q$63</c:f>
              <c:strCache>
                <c:ptCount val="1"/>
                <c:pt idx="0">
                  <c:v>36-4 19,05 19,05 19,05 Ячмень озимый Подсолнечник Пшеница озимая Трістан 2,22 2,39 15.04.2015 28.08.2015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'2015'!$R$63:$BN$63</c:f>
              <c:numCache>
                <c:formatCode>General</c:formatCode>
                <c:ptCount val="49"/>
                <c:pt idx="0">
                  <c:v>0.316</c:v>
                </c:pt>
                <c:pt idx="1">
                  <c:v>0.317</c:v>
                </c:pt>
                <c:pt idx="2">
                  <c:v>0.35</c:v>
                </c:pt>
                <c:pt idx="3">
                  <c:v>0.35199999999999998</c:v>
                </c:pt>
                <c:pt idx="4">
                  <c:v>0.33200000000000002</c:v>
                </c:pt>
                <c:pt idx="6">
                  <c:v>0.28599999999999998</c:v>
                </c:pt>
                <c:pt idx="7">
                  <c:v>0.29099999999999998</c:v>
                </c:pt>
                <c:pt idx="8">
                  <c:v>0.24099999999999999</c:v>
                </c:pt>
                <c:pt idx="9">
                  <c:v>0.246</c:v>
                </c:pt>
                <c:pt idx="10">
                  <c:v>0.26600000000000001</c:v>
                </c:pt>
                <c:pt idx="11">
                  <c:v>0.314</c:v>
                </c:pt>
                <c:pt idx="12">
                  <c:v>0.35199999999999998</c:v>
                </c:pt>
                <c:pt idx="13">
                  <c:v>0.36699999999999999</c:v>
                </c:pt>
                <c:pt idx="14">
                  <c:v>0.32400000000000001</c:v>
                </c:pt>
                <c:pt idx="15">
                  <c:v>0.32800000000000001</c:v>
                </c:pt>
                <c:pt idx="16">
                  <c:v>0.34100000000000003</c:v>
                </c:pt>
                <c:pt idx="17">
                  <c:v>0.41299999999999998</c:v>
                </c:pt>
                <c:pt idx="18">
                  <c:v>0.437</c:v>
                </c:pt>
                <c:pt idx="20">
                  <c:v>0.54700000000000004</c:v>
                </c:pt>
                <c:pt idx="21">
                  <c:v>0.65700000000000003</c:v>
                </c:pt>
                <c:pt idx="22">
                  <c:v>0.69399999999999995</c:v>
                </c:pt>
                <c:pt idx="23">
                  <c:v>0.71399999999999997</c:v>
                </c:pt>
                <c:pt idx="24">
                  <c:v>0.72199999999999998</c:v>
                </c:pt>
                <c:pt idx="25">
                  <c:v>0.72099999999999997</c:v>
                </c:pt>
                <c:pt idx="26">
                  <c:v>0.69499999999999995</c:v>
                </c:pt>
                <c:pt idx="27">
                  <c:v>0.68100000000000005</c:v>
                </c:pt>
                <c:pt idx="28">
                  <c:v>0.67100000000000004</c:v>
                </c:pt>
                <c:pt idx="29">
                  <c:v>0.63</c:v>
                </c:pt>
                <c:pt idx="30">
                  <c:v>0.59</c:v>
                </c:pt>
                <c:pt idx="31">
                  <c:v>0.54800000000000004</c:v>
                </c:pt>
                <c:pt idx="32">
                  <c:v>0.55700000000000005</c:v>
                </c:pt>
                <c:pt idx="33">
                  <c:v>0.51200000000000001</c:v>
                </c:pt>
                <c:pt idx="34">
                  <c:v>0.43099999999999999</c:v>
                </c:pt>
                <c:pt idx="35">
                  <c:v>0.33700000000000002</c:v>
                </c:pt>
                <c:pt idx="36">
                  <c:v>0.313</c:v>
                </c:pt>
                <c:pt idx="37">
                  <c:v>0.26600000000000001</c:v>
                </c:pt>
                <c:pt idx="38">
                  <c:v>0.246</c:v>
                </c:pt>
                <c:pt idx="39">
                  <c:v>0.23599999999999999</c:v>
                </c:pt>
                <c:pt idx="40">
                  <c:v>0.23599999999999999</c:v>
                </c:pt>
                <c:pt idx="41">
                  <c:v>0.23799999999999999</c:v>
                </c:pt>
                <c:pt idx="42">
                  <c:v>0.24</c:v>
                </c:pt>
                <c:pt idx="43">
                  <c:v>0.26200000000000001</c:v>
                </c:pt>
                <c:pt idx="45">
                  <c:v>0.215</c:v>
                </c:pt>
                <c:pt idx="46">
                  <c:v>0.20399999999999999</c:v>
                </c:pt>
                <c:pt idx="47">
                  <c:v>0.20499999999999999</c:v>
                </c:pt>
              </c:numCache>
            </c:numRef>
          </c:val>
          <c:smooth val="0"/>
        </c:ser>
        <c:ser>
          <c:idx val="61"/>
          <c:order val="61"/>
          <c:tx>
            <c:strRef>
              <c:f>'2015'!$C$64:$Q$64</c:f>
              <c:strCache>
                <c:ptCount val="1"/>
                <c:pt idx="0">
                  <c:v>37 6,16 6,16 6,16 0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'2015'!$R$64:$BN$64</c:f>
              <c:numCache>
                <c:formatCode>General</c:formatCode>
                <c:ptCount val="49"/>
                <c:pt idx="0">
                  <c:v>0.30299999999999999</c:v>
                </c:pt>
                <c:pt idx="1">
                  <c:v>0.307</c:v>
                </c:pt>
                <c:pt idx="2">
                  <c:v>0.29499999999999998</c:v>
                </c:pt>
                <c:pt idx="3">
                  <c:v>0.26700000000000002</c:v>
                </c:pt>
                <c:pt idx="4">
                  <c:v>0.248</c:v>
                </c:pt>
                <c:pt idx="6">
                  <c:v>0.22800000000000001</c:v>
                </c:pt>
                <c:pt idx="7">
                  <c:v>0.215</c:v>
                </c:pt>
                <c:pt idx="8">
                  <c:v>0.20100000000000001</c:v>
                </c:pt>
                <c:pt idx="9">
                  <c:v>0.20699999999999999</c:v>
                </c:pt>
                <c:pt idx="10">
                  <c:v>0.224</c:v>
                </c:pt>
                <c:pt idx="11">
                  <c:v>0.22800000000000001</c:v>
                </c:pt>
                <c:pt idx="12">
                  <c:v>0.23699999999999999</c:v>
                </c:pt>
                <c:pt idx="13">
                  <c:v>0.23799999999999999</c:v>
                </c:pt>
                <c:pt idx="14">
                  <c:v>0.25900000000000001</c:v>
                </c:pt>
                <c:pt idx="15">
                  <c:v>0.30299999999999999</c:v>
                </c:pt>
                <c:pt idx="16">
                  <c:v>0.313</c:v>
                </c:pt>
                <c:pt idx="17">
                  <c:v>0.34399999999999997</c:v>
                </c:pt>
                <c:pt idx="18">
                  <c:v>0.41099999999999998</c:v>
                </c:pt>
                <c:pt idx="20">
                  <c:v>0.44800000000000001</c:v>
                </c:pt>
                <c:pt idx="21">
                  <c:v>0.50800000000000001</c:v>
                </c:pt>
                <c:pt idx="22">
                  <c:v>0.48</c:v>
                </c:pt>
                <c:pt idx="23">
                  <c:v>0.56200000000000006</c:v>
                </c:pt>
                <c:pt idx="24">
                  <c:v>0.627</c:v>
                </c:pt>
                <c:pt idx="25">
                  <c:v>0.623</c:v>
                </c:pt>
                <c:pt idx="26">
                  <c:v>0.58699999999999997</c:v>
                </c:pt>
                <c:pt idx="27">
                  <c:v>0.60899999999999999</c:v>
                </c:pt>
                <c:pt idx="28">
                  <c:v>0.64900000000000002</c:v>
                </c:pt>
                <c:pt idx="29">
                  <c:v>0.68600000000000005</c:v>
                </c:pt>
                <c:pt idx="30">
                  <c:v>0.70499999999999996</c:v>
                </c:pt>
                <c:pt idx="31">
                  <c:v>0.65100000000000002</c:v>
                </c:pt>
                <c:pt idx="32">
                  <c:v>0.61699999999999999</c:v>
                </c:pt>
                <c:pt idx="33">
                  <c:v>0.60799999999999998</c:v>
                </c:pt>
                <c:pt idx="34">
                  <c:v>0.501</c:v>
                </c:pt>
                <c:pt idx="35">
                  <c:v>0.434</c:v>
                </c:pt>
                <c:pt idx="36">
                  <c:v>0.40899999999999997</c:v>
                </c:pt>
                <c:pt idx="37">
                  <c:v>0.311</c:v>
                </c:pt>
                <c:pt idx="38">
                  <c:v>0.27700000000000002</c:v>
                </c:pt>
                <c:pt idx="39">
                  <c:v>0.26</c:v>
                </c:pt>
                <c:pt idx="40">
                  <c:v>0.24099999999999999</c:v>
                </c:pt>
                <c:pt idx="41">
                  <c:v>0.24099999999999999</c:v>
                </c:pt>
                <c:pt idx="42">
                  <c:v>0.23899999999999999</c:v>
                </c:pt>
                <c:pt idx="43">
                  <c:v>0.23</c:v>
                </c:pt>
                <c:pt idx="45">
                  <c:v>0.218</c:v>
                </c:pt>
                <c:pt idx="46">
                  <c:v>0.22600000000000001</c:v>
                </c:pt>
                <c:pt idx="47">
                  <c:v>0.23200000000000001</c:v>
                </c:pt>
                <c:pt idx="48">
                  <c:v>0.23599999999999999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'2015'!$C$65:$Q$65</c:f>
              <c:strCache>
                <c:ptCount val="1"/>
                <c:pt idx="0">
                  <c:v>37-1 19,92 19,92 19,92 Пшеница озимая Подсолнечник Пшеница озимая Неома 2,78 1,5 15.04.2015 30.08.2015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'2015'!$R$65:$BN$65</c:f>
              <c:numCache>
                <c:formatCode>General</c:formatCode>
                <c:ptCount val="49"/>
                <c:pt idx="0">
                  <c:v>0.33800000000000002</c:v>
                </c:pt>
                <c:pt idx="1">
                  <c:v>0.32600000000000001</c:v>
                </c:pt>
                <c:pt idx="2">
                  <c:v>0.307</c:v>
                </c:pt>
                <c:pt idx="3">
                  <c:v>0.28999999999999998</c:v>
                </c:pt>
                <c:pt idx="4">
                  <c:v>0.252</c:v>
                </c:pt>
                <c:pt idx="6">
                  <c:v>0.24399999999999999</c:v>
                </c:pt>
                <c:pt idx="7">
                  <c:v>0.24399999999999999</c:v>
                </c:pt>
                <c:pt idx="8">
                  <c:v>0.193</c:v>
                </c:pt>
                <c:pt idx="9">
                  <c:v>0.193</c:v>
                </c:pt>
                <c:pt idx="10">
                  <c:v>0.20300000000000001</c:v>
                </c:pt>
                <c:pt idx="11">
                  <c:v>0.20899999999999999</c:v>
                </c:pt>
                <c:pt idx="12">
                  <c:v>0.222</c:v>
                </c:pt>
                <c:pt idx="13">
                  <c:v>0.219</c:v>
                </c:pt>
                <c:pt idx="14">
                  <c:v>0.23</c:v>
                </c:pt>
                <c:pt idx="15">
                  <c:v>0.23799999999999999</c:v>
                </c:pt>
                <c:pt idx="16">
                  <c:v>0.25600000000000001</c:v>
                </c:pt>
                <c:pt idx="17">
                  <c:v>0.26100000000000001</c:v>
                </c:pt>
                <c:pt idx="18">
                  <c:v>0.27500000000000002</c:v>
                </c:pt>
                <c:pt idx="20">
                  <c:v>0.33800000000000002</c:v>
                </c:pt>
                <c:pt idx="21">
                  <c:v>0.376</c:v>
                </c:pt>
                <c:pt idx="22">
                  <c:v>0.38900000000000001</c:v>
                </c:pt>
                <c:pt idx="23">
                  <c:v>0.41</c:v>
                </c:pt>
                <c:pt idx="24">
                  <c:v>0.45900000000000002</c:v>
                </c:pt>
                <c:pt idx="25">
                  <c:v>0.504</c:v>
                </c:pt>
                <c:pt idx="26">
                  <c:v>0.52300000000000002</c:v>
                </c:pt>
                <c:pt idx="27">
                  <c:v>0.52</c:v>
                </c:pt>
                <c:pt idx="28">
                  <c:v>0.55500000000000005</c:v>
                </c:pt>
                <c:pt idx="29">
                  <c:v>0.66300000000000003</c:v>
                </c:pt>
                <c:pt idx="30">
                  <c:v>0.67800000000000005</c:v>
                </c:pt>
                <c:pt idx="31">
                  <c:v>0.65500000000000003</c:v>
                </c:pt>
                <c:pt idx="32">
                  <c:v>0.65200000000000002</c:v>
                </c:pt>
                <c:pt idx="33">
                  <c:v>0.623</c:v>
                </c:pt>
                <c:pt idx="34">
                  <c:v>0.59</c:v>
                </c:pt>
                <c:pt idx="35">
                  <c:v>0.495</c:v>
                </c:pt>
                <c:pt idx="36">
                  <c:v>0.44800000000000001</c:v>
                </c:pt>
                <c:pt idx="37">
                  <c:v>0.39300000000000002</c:v>
                </c:pt>
                <c:pt idx="38">
                  <c:v>0.30299999999999999</c:v>
                </c:pt>
                <c:pt idx="39">
                  <c:v>0.29399999999999998</c:v>
                </c:pt>
                <c:pt idx="40">
                  <c:v>0.26800000000000002</c:v>
                </c:pt>
                <c:pt idx="41">
                  <c:v>0.251</c:v>
                </c:pt>
                <c:pt idx="42">
                  <c:v>0.249</c:v>
                </c:pt>
                <c:pt idx="43">
                  <c:v>0.24199999999999999</c:v>
                </c:pt>
                <c:pt idx="45">
                  <c:v>0.222</c:v>
                </c:pt>
                <c:pt idx="46">
                  <c:v>0.23499999999999999</c:v>
                </c:pt>
                <c:pt idx="47">
                  <c:v>0.23599999999999999</c:v>
                </c:pt>
                <c:pt idx="48">
                  <c:v>0.23599999999999999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'2015'!$C$66:$Q$66</c:f>
              <c:strCache>
                <c:ptCount val="1"/>
                <c:pt idx="0">
                  <c:v>37-2 12,27 12,27 12,27 Пшеница озимая Подсолнечник Пшеница озимая Неома 2,78 2 14.04.2015 30.08.2015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'2015'!$R$66:$BN$66</c:f>
              <c:numCache>
                <c:formatCode>General</c:formatCode>
                <c:ptCount val="49"/>
                <c:pt idx="0">
                  <c:v>0.308</c:v>
                </c:pt>
                <c:pt idx="1">
                  <c:v>0.29699999999999999</c:v>
                </c:pt>
                <c:pt idx="2">
                  <c:v>0.29699999999999999</c:v>
                </c:pt>
                <c:pt idx="3">
                  <c:v>0.27700000000000002</c:v>
                </c:pt>
                <c:pt idx="4">
                  <c:v>0.25600000000000001</c:v>
                </c:pt>
                <c:pt idx="6">
                  <c:v>0.24</c:v>
                </c:pt>
                <c:pt idx="7">
                  <c:v>0.24</c:v>
                </c:pt>
                <c:pt idx="8">
                  <c:v>0.20499999999999999</c:v>
                </c:pt>
                <c:pt idx="9">
                  <c:v>0.21199999999999999</c:v>
                </c:pt>
                <c:pt idx="10">
                  <c:v>0.23499999999999999</c:v>
                </c:pt>
                <c:pt idx="11">
                  <c:v>0.23899999999999999</c:v>
                </c:pt>
                <c:pt idx="12">
                  <c:v>0.248</c:v>
                </c:pt>
                <c:pt idx="13">
                  <c:v>0.26300000000000001</c:v>
                </c:pt>
                <c:pt idx="14">
                  <c:v>0.28999999999999998</c:v>
                </c:pt>
                <c:pt idx="15">
                  <c:v>0.29699999999999999</c:v>
                </c:pt>
                <c:pt idx="16">
                  <c:v>0.311</c:v>
                </c:pt>
                <c:pt idx="17">
                  <c:v>0.34399999999999997</c:v>
                </c:pt>
                <c:pt idx="18">
                  <c:v>0.42599999999999999</c:v>
                </c:pt>
                <c:pt idx="20">
                  <c:v>0.49399999999999999</c:v>
                </c:pt>
                <c:pt idx="21">
                  <c:v>0.56000000000000005</c:v>
                </c:pt>
                <c:pt idx="22">
                  <c:v>0.60299999999999998</c:v>
                </c:pt>
                <c:pt idx="23">
                  <c:v>0.68</c:v>
                </c:pt>
                <c:pt idx="24">
                  <c:v>0.67400000000000004</c:v>
                </c:pt>
                <c:pt idx="25">
                  <c:v>0.66300000000000003</c:v>
                </c:pt>
                <c:pt idx="26">
                  <c:v>0.67800000000000005</c:v>
                </c:pt>
                <c:pt idx="27">
                  <c:v>0.67500000000000004</c:v>
                </c:pt>
                <c:pt idx="28">
                  <c:v>0.64400000000000002</c:v>
                </c:pt>
                <c:pt idx="29">
                  <c:v>0.66600000000000004</c:v>
                </c:pt>
                <c:pt idx="30">
                  <c:v>0.61899999999999999</c:v>
                </c:pt>
                <c:pt idx="31">
                  <c:v>0.50700000000000001</c:v>
                </c:pt>
                <c:pt idx="32">
                  <c:v>0.498</c:v>
                </c:pt>
                <c:pt idx="33">
                  <c:v>0.47599999999999998</c:v>
                </c:pt>
                <c:pt idx="34">
                  <c:v>0.42799999999999999</c:v>
                </c:pt>
                <c:pt idx="35">
                  <c:v>0.34100000000000003</c:v>
                </c:pt>
                <c:pt idx="36">
                  <c:v>0.33200000000000002</c:v>
                </c:pt>
                <c:pt idx="37">
                  <c:v>0.27600000000000002</c:v>
                </c:pt>
                <c:pt idx="38">
                  <c:v>0.23899999999999999</c:v>
                </c:pt>
                <c:pt idx="39">
                  <c:v>0.23</c:v>
                </c:pt>
                <c:pt idx="40">
                  <c:v>0.221</c:v>
                </c:pt>
                <c:pt idx="41">
                  <c:v>0.216</c:v>
                </c:pt>
                <c:pt idx="42">
                  <c:v>0.224</c:v>
                </c:pt>
                <c:pt idx="43">
                  <c:v>0.22</c:v>
                </c:pt>
                <c:pt idx="45">
                  <c:v>0.19400000000000001</c:v>
                </c:pt>
                <c:pt idx="46">
                  <c:v>0.19700000000000001</c:v>
                </c:pt>
                <c:pt idx="47">
                  <c:v>0.217</c:v>
                </c:pt>
                <c:pt idx="48">
                  <c:v>0.26400000000000001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'2015'!$C$67:$Q$67</c:f>
              <c:strCache>
                <c:ptCount val="1"/>
                <c:pt idx="0">
                  <c:v>37-3 4,38 4,38 4,38 Пшеница озимая Горох Пшеница озимая Мадонна 2,01 1,92 25.03.2015 07.07.2015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'2015'!$R$67:$BN$67</c:f>
              <c:numCache>
                <c:formatCode>General</c:formatCode>
                <c:ptCount val="49"/>
                <c:pt idx="0">
                  <c:v>0.31</c:v>
                </c:pt>
                <c:pt idx="1">
                  <c:v>0.29699999999999999</c:v>
                </c:pt>
                <c:pt idx="2">
                  <c:v>0.28399999999999997</c:v>
                </c:pt>
                <c:pt idx="3">
                  <c:v>0.253</c:v>
                </c:pt>
                <c:pt idx="4">
                  <c:v>0.25600000000000001</c:v>
                </c:pt>
                <c:pt idx="6">
                  <c:v>0.248</c:v>
                </c:pt>
                <c:pt idx="7">
                  <c:v>0.23599999999999999</c:v>
                </c:pt>
                <c:pt idx="8">
                  <c:v>0.216</c:v>
                </c:pt>
                <c:pt idx="9">
                  <c:v>0.21099999999999999</c:v>
                </c:pt>
                <c:pt idx="10">
                  <c:v>0.23599999999999999</c:v>
                </c:pt>
                <c:pt idx="11">
                  <c:v>0.23699999999999999</c:v>
                </c:pt>
                <c:pt idx="12">
                  <c:v>0.24299999999999999</c:v>
                </c:pt>
                <c:pt idx="13">
                  <c:v>0.248</c:v>
                </c:pt>
                <c:pt idx="14">
                  <c:v>0.27</c:v>
                </c:pt>
                <c:pt idx="15">
                  <c:v>0.26900000000000002</c:v>
                </c:pt>
                <c:pt idx="16">
                  <c:v>0.30599999999999999</c:v>
                </c:pt>
                <c:pt idx="17">
                  <c:v>0.32</c:v>
                </c:pt>
                <c:pt idx="18">
                  <c:v>0.34899999999999998</c:v>
                </c:pt>
                <c:pt idx="20">
                  <c:v>0.39800000000000002</c:v>
                </c:pt>
                <c:pt idx="21">
                  <c:v>0.47899999999999998</c:v>
                </c:pt>
                <c:pt idx="22">
                  <c:v>0.47899999999999998</c:v>
                </c:pt>
                <c:pt idx="23">
                  <c:v>0.47599999999999998</c:v>
                </c:pt>
                <c:pt idx="24">
                  <c:v>0.52200000000000002</c:v>
                </c:pt>
                <c:pt idx="25">
                  <c:v>0.54500000000000004</c:v>
                </c:pt>
                <c:pt idx="26">
                  <c:v>0.56899999999999995</c:v>
                </c:pt>
                <c:pt idx="27">
                  <c:v>0.55100000000000005</c:v>
                </c:pt>
                <c:pt idx="28">
                  <c:v>0.60499999999999998</c:v>
                </c:pt>
                <c:pt idx="29">
                  <c:v>0.70399999999999996</c:v>
                </c:pt>
                <c:pt idx="30">
                  <c:v>0.70799999999999996</c:v>
                </c:pt>
                <c:pt idx="31">
                  <c:v>0.66200000000000003</c:v>
                </c:pt>
                <c:pt idx="32">
                  <c:v>0.65900000000000003</c:v>
                </c:pt>
                <c:pt idx="33">
                  <c:v>0.64300000000000002</c:v>
                </c:pt>
                <c:pt idx="34">
                  <c:v>0.52100000000000002</c:v>
                </c:pt>
                <c:pt idx="35">
                  <c:v>0.41299999999999998</c:v>
                </c:pt>
                <c:pt idx="36">
                  <c:v>0.40300000000000002</c:v>
                </c:pt>
                <c:pt idx="37">
                  <c:v>0.315</c:v>
                </c:pt>
                <c:pt idx="38">
                  <c:v>0.27600000000000002</c:v>
                </c:pt>
                <c:pt idx="39">
                  <c:v>0.254</c:v>
                </c:pt>
                <c:pt idx="40">
                  <c:v>0.24399999999999999</c:v>
                </c:pt>
                <c:pt idx="41">
                  <c:v>0.23599999999999999</c:v>
                </c:pt>
                <c:pt idx="42">
                  <c:v>0.22500000000000001</c:v>
                </c:pt>
                <c:pt idx="43">
                  <c:v>0.217</c:v>
                </c:pt>
                <c:pt idx="45">
                  <c:v>0.20799999999999999</c:v>
                </c:pt>
                <c:pt idx="46">
                  <c:v>0.21099999999999999</c:v>
                </c:pt>
                <c:pt idx="47">
                  <c:v>0.21299999999999999</c:v>
                </c:pt>
                <c:pt idx="48">
                  <c:v>0.20899999999999999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'2015'!$C$68:$Q$68</c:f>
              <c:strCache>
                <c:ptCount val="1"/>
                <c:pt idx="0">
                  <c:v>37-4 12,7 15 15 Подсолнечник Пшеница озимая Пшеница озимая Годувальниця 3,14 2,51 31.03.2014 14.07.2015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'2015'!$R$68:$BN$68</c:f>
              <c:numCache>
                <c:formatCode>General</c:formatCode>
                <c:ptCount val="49"/>
                <c:pt idx="0">
                  <c:v>0.33800000000000002</c:v>
                </c:pt>
                <c:pt idx="1">
                  <c:v>0.32600000000000001</c:v>
                </c:pt>
                <c:pt idx="2">
                  <c:v>0.307</c:v>
                </c:pt>
                <c:pt idx="3">
                  <c:v>0.28999999999999998</c:v>
                </c:pt>
                <c:pt idx="4">
                  <c:v>0.252</c:v>
                </c:pt>
                <c:pt idx="6">
                  <c:v>0.24399999999999999</c:v>
                </c:pt>
                <c:pt idx="7">
                  <c:v>0.24399999999999999</c:v>
                </c:pt>
                <c:pt idx="8">
                  <c:v>0.193</c:v>
                </c:pt>
                <c:pt idx="9">
                  <c:v>0.193</c:v>
                </c:pt>
                <c:pt idx="10">
                  <c:v>0.20300000000000001</c:v>
                </c:pt>
                <c:pt idx="11">
                  <c:v>0.20899999999999999</c:v>
                </c:pt>
                <c:pt idx="12">
                  <c:v>0.222</c:v>
                </c:pt>
                <c:pt idx="13">
                  <c:v>0.219</c:v>
                </c:pt>
                <c:pt idx="14">
                  <c:v>0.23</c:v>
                </c:pt>
                <c:pt idx="15">
                  <c:v>0.23799999999999999</c:v>
                </c:pt>
                <c:pt idx="16">
                  <c:v>0.25600000000000001</c:v>
                </c:pt>
                <c:pt idx="17">
                  <c:v>0.26100000000000001</c:v>
                </c:pt>
                <c:pt idx="18">
                  <c:v>0.27500000000000002</c:v>
                </c:pt>
                <c:pt idx="20">
                  <c:v>0.33800000000000002</c:v>
                </c:pt>
                <c:pt idx="21">
                  <c:v>0.376</c:v>
                </c:pt>
                <c:pt idx="22">
                  <c:v>0.38900000000000001</c:v>
                </c:pt>
                <c:pt idx="23">
                  <c:v>0.41</c:v>
                </c:pt>
                <c:pt idx="24">
                  <c:v>0.45900000000000002</c:v>
                </c:pt>
                <c:pt idx="25">
                  <c:v>0.504</c:v>
                </c:pt>
                <c:pt idx="26">
                  <c:v>0.52300000000000002</c:v>
                </c:pt>
                <c:pt idx="27">
                  <c:v>0.52</c:v>
                </c:pt>
                <c:pt idx="28">
                  <c:v>0.55500000000000005</c:v>
                </c:pt>
                <c:pt idx="29">
                  <c:v>0.66300000000000003</c:v>
                </c:pt>
                <c:pt idx="30">
                  <c:v>0.67800000000000005</c:v>
                </c:pt>
                <c:pt idx="31">
                  <c:v>0.65500000000000003</c:v>
                </c:pt>
                <c:pt idx="32">
                  <c:v>0.65200000000000002</c:v>
                </c:pt>
                <c:pt idx="33">
                  <c:v>0.623</c:v>
                </c:pt>
                <c:pt idx="34">
                  <c:v>0.59</c:v>
                </c:pt>
                <c:pt idx="35">
                  <c:v>0.495</c:v>
                </c:pt>
                <c:pt idx="36">
                  <c:v>0.44800000000000001</c:v>
                </c:pt>
                <c:pt idx="37">
                  <c:v>0.39300000000000002</c:v>
                </c:pt>
                <c:pt idx="38">
                  <c:v>0.30299999999999999</c:v>
                </c:pt>
                <c:pt idx="39">
                  <c:v>0.29399999999999998</c:v>
                </c:pt>
                <c:pt idx="40">
                  <c:v>0.26800000000000002</c:v>
                </c:pt>
                <c:pt idx="41">
                  <c:v>0.251</c:v>
                </c:pt>
                <c:pt idx="42">
                  <c:v>0.249</c:v>
                </c:pt>
                <c:pt idx="43">
                  <c:v>0.24199999999999999</c:v>
                </c:pt>
                <c:pt idx="45">
                  <c:v>0.222</c:v>
                </c:pt>
                <c:pt idx="46">
                  <c:v>0.23499999999999999</c:v>
                </c:pt>
                <c:pt idx="47">
                  <c:v>0.23599999999999999</c:v>
                </c:pt>
                <c:pt idx="48">
                  <c:v>0.23599999999999999</c:v>
                </c:pt>
              </c:numCache>
            </c:numRef>
          </c:val>
          <c:smooth val="0"/>
        </c:ser>
        <c:ser>
          <c:idx val="66"/>
          <c:order val="66"/>
          <c:tx>
            <c:strRef>
              <c:f>'2015'!$C$69:$Q$69</c:f>
              <c:strCache>
                <c:ptCount val="1"/>
                <c:pt idx="0">
                  <c:v>38 63,49 63,49 63,49 Ячмень озимый Подсолнечник Пшеница озимая Ададжіо 2,57 2,32 05.05.2015 10.09.2015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'2015'!$R$69:$BN$69</c:f>
              <c:numCache>
                <c:formatCode>General</c:formatCode>
                <c:ptCount val="49"/>
                <c:pt idx="0">
                  <c:v>0.307</c:v>
                </c:pt>
                <c:pt idx="1">
                  <c:v>0.3</c:v>
                </c:pt>
                <c:pt idx="2">
                  <c:v>0.30399999999999999</c:v>
                </c:pt>
                <c:pt idx="3">
                  <c:v>0.29599999999999999</c:v>
                </c:pt>
                <c:pt idx="4">
                  <c:v>0.27</c:v>
                </c:pt>
                <c:pt idx="6">
                  <c:v>0.22900000000000001</c:v>
                </c:pt>
                <c:pt idx="7">
                  <c:v>0.23</c:v>
                </c:pt>
                <c:pt idx="8">
                  <c:v>0.187</c:v>
                </c:pt>
                <c:pt idx="9">
                  <c:v>0.20599999999999999</c:v>
                </c:pt>
                <c:pt idx="10">
                  <c:v>0.21099999999999999</c:v>
                </c:pt>
                <c:pt idx="11">
                  <c:v>0.21199999999999999</c:v>
                </c:pt>
                <c:pt idx="12">
                  <c:v>0.216</c:v>
                </c:pt>
                <c:pt idx="13">
                  <c:v>0.224</c:v>
                </c:pt>
                <c:pt idx="14">
                  <c:v>0.26300000000000001</c:v>
                </c:pt>
                <c:pt idx="15">
                  <c:v>0.26900000000000002</c:v>
                </c:pt>
                <c:pt idx="16">
                  <c:v>0.317</c:v>
                </c:pt>
                <c:pt idx="17">
                  <c:v>0.313</c:v>
                </c:pt>
                <c:pt idx="18">
                  <c:v>0.311</c:v>
                </c:pt>
                <c:pt idx="20">
                  <c:v>0.42299999999999999</c:v>
                </c:pt>
                <c:pt idx="21">
                  <c:v>0.59199999999999997</c:v>
                </c:pt>
                <c:pt idx="22">
                  <c:v>0.60599999999999998</c:v>
                </c:pt>
                <c:pt idx="23">
                  <c:v>0.61899999999999999</c:v>
                </c:pt>
                <c:pt idx="24">
                  <c:v>0.622</c:v>
                </c:pt>
                <c:pt idx="25">
                  <c:v>0.629</c:v>
                </c:pt>
                <c:pt idx="26">
                  <c:v>0.625</c:v>
                </c:pt>
                <c:pt idx="27">
                  <c:v>0.623</c:v>
                </c:pt>
                <c:pt idx="28">
                  <c:v>0.63400000000000001</c:v>
                </c:pt>
                <c:pt idx="29">
                  <c:v>0.66200000000000003</c:v>
                </c:pt>
                <c:pt idx="30">
                  <c:v>0.64400000000000002</c:v>
                </c:pt>
                <c:pt idx="31">
                  <c:v>0.58399999999999996</c:v>
                </c:pt>
                <c:pt idx="32">
                  <c:v>0.58799999999999997</c:v>
                </c:pt>
                <c:pt idx="33">
                  <c:v>0.55800000000000005</c:v>
                </c:pt>
                <c:pt idx="34">
                  <c:v>0.49199999999999999</c:v>
                </c:pt>
                <c:pt idx="35">
                  <c:v>0.40899999999999997</c:v>
                </c:pt>
                <c:pt idx="36">
                  <c:v>0.36199999999999999</c:v>
                </c:pt>
                <c:pt idx="37">
                  <c:v>0.316</c:v>
                </c:pt>
                <c:pt idx="38">
                  <c:v>0.28199999999999997</c:v>
                </c:pt>
                <c:pt idx="39">
                  <c:v>0.27100000000000002</c:v>
                </c:pt>
                <c:pt idx="40">
                  <c:v>0.255</c:v>
                </c:pt>
                <c:pt idx="41">
                  <c:v>0.246</c:v>
                </c:pt>
                <c:pt idx="42">
                  <c:v>0.246</c:v>
                </c:pt>
                <c:pt idx="43">
                  <c:v>0.24</c:v>
                </c:pt>
                <c:pt idx="45">
                  <c:v>0.20899999999999999</c:v>
                </c:pt>
                <c:pt idx="46">
                  <c:v>0.20200000000000001</c:v>
                </c:pt>
                <c:pt idx="47">
                  <c:v>0.19900000000000001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'2015'!$C$70:$Q$70</c:f>
              <c:strCache>
                <c:ptCount val="1"/>
                <c:pt idx="0">
                  <c:v>39-40 183,89 183,89 183,89 Ячмень озимый Подсолнечник Пшеница озимая Ададжіо 2,42 2,22 28.04.2015 20.09.2015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'2015'!$R$70:$BN$70</c:f>
              <c:numCache>
                <c:formatCode>General</c:formatCode>
                <c:ptCount val="49"/>
                <c:pt idx="0">
                  <c:v>0.37</c:v>
                </c:pt>
                <c:pt idx="1">
                  <c:v>0.36399999999999999</c:v>
                </c:pt>
                <c:pt idx="2">
                  <c:v>0.36499999999999999</c:v>
                </c:pt>
                <c:pt idx="3">
                  <c:v>0.32</c:v>
                </c:pt>
                <c:pt idx="4">
                  <c:v>0.29499999999999998</c:v>
                </c:pt>
                <c:pt idx="6">
                  <c:v>0.26800000000000002</c:v>
                </c:pt>
                <c:pt idx="7">
                  <c:v>0.25800000000000001</c:v>
                </c:pt>
                <c:pt idx="8">
                  <c:v>0.215</c:v>
                </c:pt>
                <c:pt idx="9">
                  <c:v>0.218</c:v>
                </c:pt>
                <c:pt idx="10">
                  <c:v>0.22800000000000001</c:v>
                </c:pt>
                <c:pt idx="11">
                  <c:v>0.23</c:v>
                </c:pt>
                <c:pt idx="12">
                  <c:v>0.24199999999999999</c:v>
                </c:pt>
                <c:pt idx="13">
                  <c:v>0.254</c:v>
                </c:pt>
                <c:pt idx="14">
                  <c:v>0.34899999999999998</c:v>
                </c:pt>
                <c:pt idx="15">
                  <c:v>0.38900000000000001</c:v>
                </c:pt>
                <c:pt idx="16">
                  <c:v>0.39200000000000002</c:v>
                </c:pt>
                <c:pt idx="17">
                  <c:v>0.41199999999999998</c:v>
                </c:pt>
                <c:pt idx="18">
                  <c:v>0.443</c:v>
                </c:pt>
                <c:pt idx="20">
                  <c:v>0.64500000000000002</c:v>
                </c:pt>
                <c:pt idx="21">
                  <c:v>0.71699999999999997</c:v>
                </c:pt>
                <c:pt idx="22">
                  <c:v>0.73599999999999999</c:v>
                </c:pt>
                <c:pt idx="23">
                  <c:v>0.73599999999999999</c:v>
                </c:pt>
                <c:pt idx="24">
                  <c:v>0.73799999999999999</c:v>
                </c:pt>
                <c:pt idx="25">
                  <c:v>0.754</c:v>
                </c:pt>
                <c:pt idx="26">
                  <c:v>0.72799999999999998</c:v>
                </c:pt>
                <c:pt idx="27">
                  <c:v>0.68200000000000005</c:v>
                </c:pt>
                <c:pt idx="28">
                  <c:v>0.63700000000000001</c:v>
                </c:pt>
                <c:pt idx="29">
                  <c:v>0.59099999999999997</c:v>
                </c:pt>
                <c:pt idx="30">
                  <c:v>0.54300000000000004</c:v>
                </c:pt>
                <c:pt idx="31">
                  <c:v>0.47</c:v>
                </c:pt>
                <c:pt idx="32">
                  <c:v>0.41399999999999998</c:v>
                </c:pt>
                <c:pt idx="33">
                  <c:v>0.374</c:v>
                </c:pt>
                <c:pt idx="34">
                  <c:v>0.317</c:v>
                </c:pt>
                <c:pt idx="35">
                  <c:v>0.30499999999999999</c:v>
                </c:pt>
                <c:pt idx="36">
                  <c:v>0.318</c:v>
                </c:pt>
                <c:pt idx="37">
                  <c:v>0.24099999999999999</c:v>
                </c:pt>
                <c:pt idx="38">
                  <c:v>0.223</c:v>
                </c:pt>
                <c:pt idx="40">
                  <c:v>0.21099999999999999</c:v>
                </c:pt>
                <c:pt idx="41">
                  <c:v>0.214</c:v>
                </c:pt>
                <c:pt idx="42">
                  <c:v>0.217</c:v>
                </c:pt>
                <c:pt idx="43">
                  <c:v>0.21199999999999999</c:v>
                </c:pt>
                <c:pt idx="45">
                  <c:v>0.19700000000000001</c:v>
                </c:pt>
                <c:pt idx="46">
                  <c:v>0.20200000000000001</c:v>
                </c:pt>
                <c:pt idx="47">
                  <c:v>0.184</c:v>
                </c:pt>
              </c:numCache>
            </c:numRef>
          </c:val>
          <c:smooth val="0"/>
        </c:ser>
        <c:ser>
          <c:idx val="68"/>
          <c:order val="68"/>
          <c:tx>
            <c:strRef>
              <c:f>'2015'!$C$71:$Q$71</c:f>
              <c:strCache>
                <c:ptCount val="1"/>
                <c:pt idx="0">
                  <c:v>43 100,38 100,38 100,38 Пшеница озимая Подсолнечник Пшеница озимая LG 5451 1,73 1,75 27.04.2015 07.09.2015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'2015'!$R$71:$BN$71</c:f>
              <c:numCache>
                <c:formatCode>General</c:formatCode>
                <c:ptCount val="49"/>
                <c:pt idx="0">
                  <c:v>0.33800000000000002</c:v>
                </c:pt>
                <c:pt idx="1">
                  <c:v>0.32400000000000001</c:v>
                </c:pt>
                <c:pt idx="2">
                  <c:v>0.32300000000000001</c:v>
                </c:pt>
                <c:pt idx="3">
                  <c:v>0.30499999999999999</c:v>
                </c:pt>
                <c:pt idx="4">
                  <c:v>0.27500000000000002</c:v>
                </c:pt>
                <c:pt idx="6">
                  <c:v>0.24199999999999999</c:v>
                </c:pt>
                <c:pt idx="8">
                  <c:v>0.20300000000000001</c:v>
                </c:pt>
                <c:pt idx="9">
                  <c:v>0.20200000000000001</c:v>
                </c:pt>
                <c:pt idx="10">
                  <c:v>0.20799999999999999</c:v>
                </c:pt>
                <c:pt idx="11">
                  <c:v>0.20899999999999999</c:v>
                </c:pt>
                <c:pt idx="12">
                  <c:v>0.222</c:v>
                </c:pt>
                <c:pt idx="13">
                  <c:v>0.223</c:v>
                </c:pt>
                <c:pt idx="14">
                  <c:v>0.22800000000000001</c:v>
                </c:pt>
                <c:pt idx="15">
                  <c:v>0.23599999999999999</c:v>
                </c:pt>
                <c:pt idx="16">
                  <c:v>0.26200000000000001</c:v>
                </c:pt>
                <c:pt idx="17">
                  <c:v>0.312</c:v>
                </c:pt>
                <c:pt idx="18">
                  <c:v>0.312</c:v>
                </c:pt>
                <c:pt idx="20">
                  <c:v>0.41399999999999998</c:v>
                </c:pt>
                <c:pt idx="21">
                  <c:v>0.55200000000000005</c:v>
                </c:pt>
                <c:pt idx="22">
                  <c:v>0.622</c:v>
                </c:pt>
                <c:pt idx="23">
                  <c:v>0.65700000000000003</c:v>
                </c:pt>
                <c:pt idx="24">
                  <c:v>0.66600000000000004</c:v>
                </c:pt>
                <c:pt idx="25">
                  <c:v>0.66700000000000004</c:v>
                </c:pt>
                <c:pt idx="26">
                  <c:v>0.625</c:v>
                </c:pt>
                <c:pt idx="27">
                  <c:v>0.63900000000000001</c:v>
                </c:pt>
                <c:pt idx="28">
                  <c:v>0.63500000000000001</c:v>
                </c:pt>
                <c:pt idx="29">
                  <c:v>0.61399999999999999</c:v>
                </c:pt>
                <c:pt idx="30">
                  <c:v>0.55300000000000005</c:v>
                </c:pt>
                <c:pt idx="31">
                  <c:v>0.46100000000000002</c:v>
                </c:pt>
                <c:pt idx="32">
                  <c:v>0.46300000000000002</c:v>
                </c:pt>
                <c:pt idx="33">
                  <c:v>0.44600000000000001</c:v>
                </c:pt>
                <c:pt idx="34">
                  <c:v>0.378</c:v>
                </c:pt>
                <c:pt idx="35">
                  <c:v>0.33</c:v>
                </c:pt>
                <c:pt idx="36">
                  <c:v>0.34300000000000003</c:v>
                </c:pt>
                <c:pt idx="37">
                  <c:v>0.248</c:v>
                </c:pt>
                <c:pt idx="38">
                  <c:v>0.219</c:v>
                </c:pt>
                <c:pt idx="39">
                  <c:v>0.21299999999999999</c:v>
                </c:pt>
                <c:pt idx="40">
                  <c:v>0.214</c:v>
                </c:pt>
                <c:pt idx="41">
                  <c:v>0.214</c:v>
                </c:pt>
                <c:pt idx="42">
                  <c:v>0.214</c:v>
                </c:pt>
                <c:pt idx="43">
                  <c:v>0.21299999999999999</c:v>
                </c:pt>
                <c:pt idx="45">
                  <c:v>0.19400000000000001</c:v>
                </c:pt>
                <c:pt idx="46">
                  <c:v>0.19400000000000001</c:v>
                </c:pt>
                <c:pt idx="47">
                  <c:v>0.21</c:v>
                </c:pt>
                <c:pt idx="48">
                  <c:v>0.24299999999999999</c:v>
                </c:pt>
              </c:numCache>
            </c:numRef>
          </c:val>
          <c:smooth val="0"/>
        </c:ser>
        <c:ser>
          <c:idx val="69"/>
          <c:order val="69"/>
          <c:tx>
            <c:strRef>
              <c:f>'2015'!$C$72:$Q$72</c:f>
              <c:strCache>
                <c:ptCount val="1"/>
                <c:pt idx="0">
                  <c:v>44-1 17,5 17,5 17,5 Пшеница озимая Подсолнечник Пшеница озимая Ададжіо 1,89 2,07 16.04.2015 30.08.2015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'2015'!$R$72:$BN$72</c:f>
              <c:numCache>
                <c:formatCode>General</c:formatCode>
                <c:ptCount val="49"/>
                <c:pt idx="0">
                  <c:v>0.30199999999999999</c:v>
                </c:pt>
                <c:pt idx="1">
                  <c:v>0.29499999999999998</c:v>
                </c:pt>
                <c:pt idx="2">
                  <c:v>0.29499999999999998</c:v>
                </c:pt>
                <c:pt idx="3">
                  <c:v>0.27100000000000002</c:v>
                </c:pt>
                <c:pt idx="4">
                  <c:v>0.24</c:v>
                </c:pt>
                <c:pt idx="6">
                  <c:v>0.20100000000000001</c:v>
                </c:pt>
                <c:pt idx="8">
                  <c:v>0.19600000000000001</c:v>
                </c:pt>
                <c:pt idx="9">
                  <c:v>0.19500000000000001</c:v>
                </c:pt>
                <c:pt idx="10">
                  <c:v>0.19500000000000001</c:v>
                </c:pt>
                <c:pt idx="11">
                  <c:v>0.20499999999999999</c:v>
                </c:pt>
                <c:pt idx="12">
                  <c:v>0.216</c:v>
                </c:pt>
                <c:pt idx="13">
                  <c:v>0.22500000000000001</c:v>
                </c:pt>
                <c:pt idx="14">
                  <c:v>0.248</c:v>
                </c:pt>
                <c:pt idx="15">
                  <c:v>0.27700000000000002</c:v>
                </c:pt>
                <c:pt idx="16">
                  <c:v>0.307</c:v>
                </c:pt>
                <c:pt idx="17">
                  <c:v>0.376</c:v>
                </c:pt>
                <c:pt idx="18">
                  <c:v>0.41699999999999998</c:v>
                </c:pt>
                <c:pt idx="20">
                  <c:v>0.44400000000000001</c:v>
                </c:pt>
                <c:pt idx="21">
                  <c:v>0.56999999999999995</c:v>
                </c:pt>
                <c:pt idx="22">
                  <c:v>0.55500000000000005</c:v>
                </c:pt>
                <c:pt idx="23">
                  <c:v>0.61099999999999999</c:v>
                </c:pt>
                <c:pt idx="24">
                  <c:v>0.61299999999999999</c:v>
                </c:pt>
                <c:pt idx="25">
                  <c:v>0.61</c:v>
                </c:pt>
                <c:pt idx="26">
                  <c:v>0.61299999999999999</c:v>
                </c:pt>
                <c:pt idx="27">
                  <c:v>0.60899999999999999</c:v>
                </c:pt>
                <c:pt idx="28">
                  <c:v>0.66200000000000003</c:v>
                </c:pt>
                <c:pt idx="29">
                  <c:v>0.64600000000000002</c:v>
                </c:pt>
                <c:pt idx="30">
                  <c:v>0.63900000000000001</c:v>
                </c:pt>
                <c:pt idx="31">
                  <c:v>0.60799999999999998</c:v>
                </c:pt>
                <c:pt idx="32">
                  <c:v>0.60199999999999998</c:v>
                </c:pt>
                <c:pt idx="33">
                  <c:v>0.57599999999999996</c:v>
                </c:pt>
                <c:pt idx="34">
                  <c:v>0.48599999999999999</c:v>
                </c:pt>
                <c:pt idx="35">
                  <c:v>0.38800000000000001</c:v>
                </c:pt>
                <c:pt idx="36">
                  <c:v>0.38</c:v>
                </c:pt>
                <c:pt idx="37">
                  <c:v>0.32500000000000001</c:v>
                </c:pt>
                <c:pt idx="38">
                  <c:v>0.25600000000000001</c:v>
                </c:pt>
                <c:pt idx="40">
                  <c:v>0.23599999999999999</c:v>
                </c:pt>
                <c:pt idx="41">
                  <c:v>0.23599999999999999</c:v>
                </c:pt>
                <c:pt idx="42">
                  <c:v>0.23100000000000001</c:v>
                </c:pt>
                <c:pt idx="43">
                  <c:v>0.223</c:v>
                </c:pt>
                <c:pt idx="45">
                  <c:v>0.20899999999999999</c:v>
                </c:pt>
                <c:pt idx="46">
                  <c:v>0.20499999999999999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70"/>
          <c:order val="70"/>
          <c:tx>
            <c:strRef>
              <c:f>'2015'!$C$73:$Q$73</c:f>
              <c:strCache>
                <c:ptCount val="1"/>
                <c:pt idx="0">
                  <c:v>44-2 4,95 4,95 4,95 Подсолнечник Пшеница озимая Пшеница озимая Годувальница 3,49 2,54 27.09.2014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'2015'!$R$73:$BN$73</c:f>
              <c:numCache>
                <c:formatCode>General</c:formatCode>
                <c:ptCount val="49"/>
                <c:pt idx="0">
                  <c:v>0.30599999999999999</c:v>
                </c:pt>
                <c:pt idx="1">
                  <c:v>0.28299999999999997</c:v>
                </c:pt>
                <c:pt idx="2">
                  <c:v>0.28799999999999998</c:v>
                </c:pt>
                <c:pt idx="3">
                  <c:v>0.27900000000000003</c:v>
                </c:pt>
                <c:pt idx="4">
                  <c:v>0.252</c:v>
                </c:pt>
                <c:pt idx="6">
                  <c:v>0.24</c:v>
                </c:pt>
                <c:pt idx="8">
                  <c:v>0.182</c:v>
                </c:pt>
                <c:pt idx="9">
                  <c:v>0.19400000000000001</c:v>
                </c:pt>
                <c:pt idx="10">
                  <c:v>0.223</c:v>
                </c:pt>
                <c:pt idx="11">
                  <c:v>0.222</c:v>
                </c:pt>
                <c:pt idx="12">
                  <c:v>0.22900000000000001</c:v>
                </c:pt>
                <c:pt idx="13">
                  <c:v>0.23599999999999999</c:v>
                </c:pt>
                <c:pt idx="14">
                  <c:v>0.23699999999999999</c:v>
                </c:pt>
                <c:pt idx="15">
                  <c:v>0.251</c:v>
                </c:pt>
                <c:pt idx="16">
                  <c:v>0.26100000000000001</c:v>
                </c:pt>
                <c:pt idx="17">
                  <c:v>0.29099999999999998</c:v>
                </c:pt>
                <c:pt idx="18">
                  <c:v>0.27500000000000002</c:v>
                </c:pt>
                <c:pt idx="20">
                  <c:v>0.441</c:v>
                </c:pt>
                <c:pt idx="21">
                  <c:v>0.505</c:v>
                </c:pt>
                <c:pt idx="22">
                  <c:v>0.54700000000000004</c:v>
                </c:pt>
                <c:pt idx="23">
                  <c:v>0.57999999999999996</c:v>
                </c:pt>
                <c:pt idx="24">
                  <c:v>0.6</c:v>
                </c:pt>
                <c:pt idx="25">
                  <c:v>0.61799999999999999</c:v>
                </c:pt>
                <c:pt idx="26">
                  <c:v>0.61699999999999999</c:v>
                </c:pt>
                <c:pt idx="27">
                  <c:v>0.57899999999999996</c:v>
                </c:pt>
                <c:pt idx="28">
                  <c:v>0.627</c:v>
                </c:pt>
                <c:pt idx="29">
                  <c:v>0.64900000000000002</c:v>
                </c:pt>
                <c:pt idx="30">
                  <c:v>0.61899999999999999</c:v>
                </c:pt>
                <c:pt idx="31">
                  <c:v>0.57399999999999995</c:v>
                </c:pt>
                <c:pt idx="32">
                  <c:v>0.59399999999999997</c:v>
                </c:pt>
                <c:pt idx="33">
                  <c:v>0.47499999999999998</c:v>
                </c:pt>
                <c:pt idx="34">
                  <c:v>0.47699999999999998</c:v>
                </c:pt>
                <c:pt idx="35">
                  <c:v>0.46600000000000003</c:v>
                </c:pt>
                <c:pt idx="36">
                  <c:v>0.46400000000000002</c:v>
                </c:pt>
                <c:pt idx="37">
                  <c:v>0.32800000000000001</c:v>
                </c:pt>
                <c:pt idx="38">
                  <c:v>0.30199999999999999</c:v>
                </c:pt>
                <c:pt idx="40">
                  <c:v>0.253</c:v>
                </c:pt>
                <c:pt idx="41">
                  <c:v>0.24399999999999999</c:v>
                </c:pt>
                <c:pt idx="42">
                  <c:v>0.24299999999999999</c:v>
                </c:pt>
                <c:pt idx="43">
                  <c:v>0.23200000000000001</c:v>
                </c:pt>
                <c:pt idx="45">
                  <c:v>0.20200000000000001</c:v>
                </c:pt>
                <c:pt idx="46">
                  <c:v>0.20100000000000001</c:v>
                </c:pt>
                <c:pt idx="47">
                  <c:v>0.20100000000000001</c:v>
                </c:pt>
              </c:numCache>
            </c:numRef>
          </c:val>
          <c:smooth val="0"/>
        </c:ser>
        <c:ser>
          <c:idx val="71"/>
          <c:order val="71"/>
          <c:tx>
            <c:strRef>
              <c:f>'2015'!$C$74:$Q$74</c:f>
              <c:strCache>
                <c:ptCount val="1"/>
                <c:pt idx="0">
                  <c:v>44-3 35,14 35,14 35,14 Подсолнечник Пшеница озимая Пшеница озимая Годувальниця 3,16 2,74 27.09.2014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'2015'!$R$74:$BN$74</c:f>
              <c:numCache>
                <c:formatCode>General</c:formatCode>
                <c:ptCount val="49"/>
                <c:pt idx="0">
                  <c:v>0.32300000000000001</c:v>
                </c:pt>
                <c:pt idx="1">
                  <c:v>0.29499999999999998</c:v>
                </c:pt>
                <c:pt idx="2">
                  <c:v>0.307</c:v>
                </c:pt>
                <c:pt idx="3">
                  <c:v>0.28499999999999998</c:v>
                </c:pt>
                <c:pt idx="4">
                  <c:v>0.26400000000000001</c:v>
                </c:pt>
                <c:pt idx="6">
                  <c:v>0.224</c:v>
                </c:pt>
                <c:pt idx="8">
                  <c:v>0.192</c:v>
                </c:pt>
                <c:pt idx="9">
                  <c:v>0.182</c:v>
                </c:pt>
                <c:pt idx="10">
                  <c:v>0.188</c:v>
                </c:pt>
                <c:pt idx="11">
                  <c:v>0.192</c:v>
                </c:pt>
                <c:pt idx="12">
                  <c:v>0.20399999999999999</c:v>
                </c:pt>
                <c:pt idx="13">
                  <c:v>0.20300000000000001</c:v>
                </c:pt>
                <c:pt idx="14">
                  <c:v>0.20799999999999999</c:v>
                </c:pt>
                <c:pt idx="15">
                  <c:v>0.217</c:v>
                </c:pt>
                <c:pt idx="16">
                  <c:v>0.22500000000000001</c:v>
                </c:pt>
                <c:pt idx="17">
                  <c:v>0.24099999999999999</c:v>
                </c:pt>
                <c:pt idx="18">
                  <c:v>0.28799999999999998</c:v>
                </c:pt>
                <c:pt idx="19">
                  <c:v>0.315</c:v>
                </c:pt>
                <c:pt idx="20">
                  <c:v>0.32</c:v>
                </c:pt>
                <c:pt idx="21">
                  <c:v>0.35</c:v>
                </c:pt>
                <c:pt idx="22">
                  <c:v>0.35199999999999998</c:v>
                </c:pt>
                <c:pt idx="23">
                  <c:v>0.379</c:v>
                </c:pt>
                <c:pt idx="24">
                  <c:v>0.41099999999999998</c:v>
                </c:pt>
                <c:pt idx="25">
                  <c:v>0.45200000000000001</c:v>
                </c:pt>
                <c:pt idx="26">
                  <c:v>0.437</c:v>
                </c:pt>
                <c:pt idx="27">
                  <c:v>0.40100000000000002</c:v>
                </c:pt>
                <c:pt idx="28">
                  <c:v>0.49199999999999999</c:v>
                </c:pt>
                <c:pt idx="29">
                  <c:v>0.63600000000000001</c:v>
                </c:pt>
                <c:pt idx="30">
                  <c:v>0.67600000000000005</c:v>
                </c:pt>
                <c:pt idx="31">
                  <c:v>0.69599999999999995</c:v>
                </c:pt>
                <c:pt idx="32">
                  <c:v>0.72</c:v>
                </c:pt>
                <c:pt idx="33">
                  <c:v>0.70399999999999996</c:v>
                </c:pt>
                <c:pt idx="34">
                  <c:v>0.61399999999999999</c:v>
                </c:pt>
                <c:pt idx="35">
                  <c:v>0.55600000000000005</c:v>
                </c:pt>
                <c:pt idx="36">
                  <c:v>0.50900000000000001</c:v>
                </c:pt>
                <c:pt idx="37">
                  <c:v>0.40799999999999997</c:v>
                </c:pt>
                <c:pt idx="38">
                  <c:v>0.34699999999999998</c:v>
                </c:pt>
                <c:pt idx="39">
                  <c:v>0.32</c:v>
                </c:pt>
                <c:pt idx="40">
                  <c:v>0.27900000000000003</c:v>
                </c:pt>
                <c:pt idx="41">
                  <c:v>0.249</c:v>
                </c:pt>
                <c:pt idx="42">
                  <c:v>0.24199999999999999</c:v>
                </c:pt>
                <c:pt idx="43">
                  <c:v>0.23599999999999999</c:v>
                </c:pt>
                <c:pt idx="45">
                  <c:v>0.20699999999999999</c:v>
                </c:pt>
                <c:pt idx="46">
                  <c:v>0.22</c:v>
                </c:pt>
                <c:pt idx="47">
                  <c:v>0.222</c:v>
                </c:pt>
              </c:numCache>
            </c:numRef>
          </c:val>
          <c:smooth val="0"/>
        </c:ser>
        <c:ser>
          <c:idx val="72"/>
          <c:order val="72"/>
          <c:tx>
            <c:strRef>
              <c:f>'2015'!$C$75:$Q$75</c:f>
              <c:strCache>
                <c:ptCount val="1"/>
                <c:pt idx="0">
                  <c:v>45 11,88 11,88 11,88 0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'2015'!$R$75:$BN$75</c:f>
              <c:numCache>
                <c:formatCode>General</c:formatCode>
                <c:ptCount val="49"/>
                <c:pt idx="0">
                  <c:v>0.26500000000000001</c:v>
                </c:pt>
                <c:pt idx="1">
                  <c:v>0.25600000000000001</c:v>
                </c:pt>
                <c:pt idx="2">
                  <c:v>0.26500000000000001</c:v>
                </c:pt>
                <c:pt idx="3">
                  <c:v>0.23300000000000001</c:v>
                </c:pt>
                <c:pt idx="4">
                  <c:v>0.23</c:v>
                </c:pt>
                <c:pt idx="6">
                  <c:v>0.215</c:v>
                </c:pt>
                <c:pt idx="8">
                  <c:v>0.224</c:v>
                </c:pt>
                <c:pt idx="9">
                  <c:v>0.23200000000000001</c:v>
                </c:pt>
                <c:pt idx="10">
                  <c:v>0.23200000000000001</c:v>
                </c:pt>
                <c:pt idx="11">
                  <c:v>0.249</c:v>
                </c:pt>
                <c:pt idx="12">
                  <c:v>0.245</c:v>
                </c:pt>
                <c:pt idx="13">
                  <c:v>0.246</c:v>
                </c:pt>
                <c:pt idx="14">
                  <c:v>0.28299999999999997</c:v>
                </c:pt>
                <c:pt idx="15">
                  <c:v>0.29299999999999998</c:v>
                </c:pt>
                <c:pt idx="16">
                  <c:v>0.307</c:v>
                </c:pt>
                <c:pt idx="17">
                  <c:v>0.32</c:v>
                </c:pt>
                <c:pt idx="18">
                  <c:v>0.35299999999999998</c:v>
                </c:pt>
                <c:pt idx="20">
                  <c:v>0.44900000000000001</c:v>
                </c:pt>
                <c:pt idx="21">
                  <c:v>0.54</c:v>
                </c:pt>
                <c:pt idx="22">
                  <c:v>0.54700000000000004</c:v>
                </c:pt>
                <c:pt idx="23">
                  <c:v>0.56100000000000005</c:v>
                </c:pt>
                <c:pt idx="24">
                  <c:v>0.6</c:v>
                </c:pt>
                <c:pt idx="25">
                  <c:v>0.58599999999999997</c:v>
                </c:pt>
                <c:pt idx="26">
                  <c:v>0.57299999999999995</c:v>
                </c:pt>
                <c:pt idx="27">
                  <c:v>0.55900000000000005</c:v>
                </c:pt>
                <c:pt idx="28">
                  <c:v>0.59799999999999998</c:v>
                </c:pt>
                <c:pt idx="29">
                  <c:v>0.627</c:v>
                </c:pt>
                <c:pt idx="30">
                  <c:v>0.61599999999999999</c:v>
                </c:pt>
                <c:pt idx="31">
                  <c:v>0.59</c:v>
                </c:pt>
                <c:pt idx="32">
                  <c:v>0.59399999999999997</c:v>
                </c:pt>
                <c:pt idx="33">
                  <c:v>0.57599999999999996</c:v>
                </c:pt>
                <c:pt idx="34">
                  <c:v>0.52300000000000002</c:v>
                </c:pt>
                <c:pt idx="35">
                  <c:v>0.40300000000000002</c:v>
                </c:pt>
                <c:pt idx="36">
                  <c:v>0.35899999999999999</c:v>
                </c:pt>
                <c:pt idx="37">
                  <c:v>0.28399999999999997</c:v>
                </c:pt>
                <c:pt idx="38">
                  <c:v>0.24099999999999999</c:v>
                </c:pt>
                <c:pt idx="40">
                  <c:v>0.23200000000000001</c:v>
                </c:pt>
                <c:pt idx="41">
                  <c:v>0.221</c:v>
                </c:pt>
                <c:pt idx="42">
                  <c:v>0.217</c:v>
                </c:pt>
                <c:pt idx="43">
                  <c:v>0.19800000000000001</c:v>
                </c:pt>
                <c:pt idx="45">
                  <c:v>0.189</c:v>
                </c:pt>
                <c:pt idx="46">
                  <c:v>0.193</c:v>
                </c:pt>
                <c:pt idx="47">
                  <c:v>0.17899999999999999</c:v>
                </c:pt>
              </c:numCache>
            </c:numRef>
          </c:val>
          <c:smooth val="0"/>
        </c:ser>
        <c:ser>
          <c:idx val="73"/>
          <c:order val="73"/>
          <c:tx>
            <c:strRef>
              <c:f>'2015'!$C$76:$Q$76</c:f>
              <c:strCache>
                <c:ptCount val="1"/>
                <c:pt idx="0">
                  <c:v>45-1 5 5 5 Подсолнечник Пшеница озимая Пшеница озимая Годувальница 2,56 2,73 28.09.2014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'2015'!$R$76:$BN$76</c:f>
              <c:numCache>
                <c:formatCode>General</c:formatCode>
                <c:ptCount val="49"/>
                <c:pt idx="0">
                  <c:v>0.26600000000000001</c:v>
                </c:pt>
                <c:pt idx="1">
                  <c:v>0.27600000000000002</c:v>
                </c:pt>
                <c:pt idx="2">
                  <c:v>0.251</c:v>
                </c:pt>
                <c:pt idx="3">
                  <c:v>0.23100000000000001</c:v>
                </c:pt>
                <c:pt idx="4">
                  <c:v>0.217</c:v>
                </c:pt>
                <c:pt idx="6">
                  <c:v>0.20699999999999999</c:v>
                </c:pt>
                <c:pt idx="8">
                  <c:v>0.19900000000000001</c:v>
                </c:pt>
                <c:pt idx="9">
                  <c:v>0.20100000000000001</c:v>
                </c:pt>
                <c:pt idx="10">
                  <c:v>0.19900000000000001</c:v>
                </c:pt>
                <c:pt idx="11">
                  <c:v>0.2</c:v>
                </c:pt>
                <c:pt idx="12">
                  <c:v>0.20699999999999999</c:v>
                </c:pt>
                <c:pt idx="13">
                  <c:v>0.23899999999999999</c:v>
                </c:pt>
                <c:pt idx="14">
                  <c:v>0.307</c:v>
                </c:pt>
                <c:pt idx="15">
                  <c:v>0.36299999999999999</c:v>
                </c:pt>
                <c:pt idx="16">
                  <c:v>0.38200000000000001</c:v>
                </c:pt>
                <c:pt idx="17">
                  <c:v>0.32300000000000001</c:v>
                </c:pt>
                <c:pt idx="18">
                  <c:v>0.318</c:v>
                </c:pt>
                <c:pt idx="20">
                  <c:v>0.39</c:v>
                </c:pt>
                <c:pt idx="21">
                  <c:v>0.49199999999999999</c:v>
                </c:pt>
                <c:pt idx="22">
                  <c:v>0.49199999999999999</c:v>
                </c:pt>
                <c:pt idx="23">
                  <c:v>0.53700000000000003</c:v>
                </c:pt>
                <c:pt idx="24">
                  <c:v>0.54800000000000004</c:v>
                </c:pt>
                <c:pt idx="25">
                  <c:v>0.56200000000000006</c:v>
                </c:pt>
                <c:pt idx="26">
                  <c:v>0.55900000000000005</c:v>
                </c:pt>
                <c:pt idx="27">
                  <c:v>0.58699999999999997</c:v>
                </c:pt>
                <c:pt idx="28">
                  <c:v>0.55900000000000005</c:v>
                </c:pt>
                <c:pt idx="29">
                  <c:v>0.63500000000000001</c:v>
                </c:pt>
                <c:pt idx="30">
                  <c:v>0.64400000000000002</c:v>
                </c:pt>
                <c:pt idx="31">
                  <c:v>0.60199999999999998</c:v>
                </c:pt>
                <c:pt idx="32">
                  <c:v>0.59399999999999997</c:v>
                </c:pt>
                <c:pt idx="33">
                  <c:v>0.56000000000000005</c:v>
                </c:pt>
                <c:pt idx="34">
                  <c:v>0.501</c:v>
                </c:pt>
                <c:pt idx="35">
                  <c:v>0.433</c:v>
                </c:pt>
                <c:pt idx="36">
                  <c:v>0.41599999999999998</c:v>
                </c:pt>
                <c:pt idx="37">
                  <c:v>0.30399999999999999</c:v>
                </c:pt>
                <c:pt idx="38">
                  <c:v>0.26900000000000002</c:v>
                </c:pt>
                <c:pt idx="40">
                  <c:v>0.253</c:v>
                </c:pt>
                <c:pt idx="41">
                  <c:v>0.23599999999999999</c:v>
                </c:pt>
                <c:pt idx="42">
                  <c:v>0.219</c:v>
                </c:pt>
                <c:pt idx="43">
                  <c:v>0.20899999999999999</c:v>
                </c:pt>
                <c:pt idx="45">
                  <c:v>0.20899999999999999</c:v>
                </c:pt>
                <c:pt idx="46">
                  <c:v>0.20699999999999999</c:v>
                </c:pt>
                <c:pt idx="47">
                  <c:v>0.20100000000000001</c:v>
                </c:pt>
              </c:numCache>
            </c:numRef>
          </c:val>
          <c:smooth val="0"/>
        </c:ser>
        <c:ser>
          <c:idx val="74"/>
          <c:order val="74"/>
          <c:tx>
            <c:strRef>
              <c:f>'2015'!$C$77:$Q$77</c:f>
              <c:strCache>
                <c:ptCount val="1"/>
                <c:pt idx="0">
                  <c:v>45-2 4,53 4,53 4,53 Подсолнечник Пшеница озимая Пшеница озимая Годувальниця 3,28 2,52 28.09.2014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'2015'!$R$77:$BN$77</c:f>
              <c:numCache>
                <c:formatCode>General</c:formatCode>
                <c:ptCount val="49"/>
                <c:pt idx="0">
                  <c:v>0.28999999999999998</c:v>
                </c:pt>
                <c:pt idx="1">
                  <c:v>0.29099999999999998</c:v>
                </c:pt>
                <c:pt idx="2">
                  <c:v>0.27800000000000002</c:v>
                </c:pt>
                <c:pt idx="3">
                  <c:v>0.252</c:v>
                </c:pt>
                <c:pt idx="4">
                  <c:v>0.22800000000000001</c:v>
                </c:pt>
                <c:pt idx="6">
                  <c:v>0.22</c:v>
                </c:pt>
                <c:pt idx="8">
                  <c:v>0.21099999999999999</c:v>
                </c:pt>
                <c:pt idx="9">
                  <c:v>0.21099999999999999</c:v>
                </c:pt>
                <c:pt idx="10">
                  <c:v>0.20899999999999999</c:v>
                </c:pt>
                <c:pt idx="11">
                  <c:v>0.216</c:v>
                </c:pt>
                <c:pt idx="12">
                  <c:v>0.22800000000000001</c:v>
                </c:pt>
                <c:pt idx="13">
                  <c:v>0.22900000000000001</c:v>
                </c:pt>
                <c:pt idx="14">
                  <c:v>0.29299999999999998</c:v>
                </c:pt>
                <c:pt idx="15">
                  <c:v>0.31</c:v>
                </c:pt>
                <c:pt idx="16">
                  <c:v>0.313</c:v>
                </c:pt>
                <c:pt idx="17">
                  <c:v>0.32600000000000001</c:v>
                </c:pt>
                <c:pt idx="18">
                  <c:v>0.34399999999999997</c:v>
                </c:pt>
                <c:pt idx="20">
                  <c:v>0.39900000000000002</c:v>
                </c:pt>
                <c:pt idx="21">
                  <c:v>0.47599999999999998</c:v>
                </c:pt>
                <c:pt idx="22">
                  <c:v>0.45200000000000001</c:v>
                </c:pt>
                <c:pt idx="23">
                  <c:v>0.48899999999999999</c:v>
                </c:pt>
                <c:pt idx="24">
                  <c:v>0.52500000000000002</c:v>
                </c:pt>
                <c:pt idx="25">
                  <c:v>0.52200000000000002</c:v>
                </c:pt>
                <c:pt idx="26">
                  <c:v>0.49399999999999999</c:v>
                </c:pt>
                <c:pt idx="27">
                  <c:v>0.44400000000000001</c:v>
                </c:pt>
                <c:pt idx="28">
                  <c:v>0.50800000000000001</c:v>
                </c:pt>
                <c:pt idx="29">
                  <c:v>0.64700000000000002</c:v>
                </c:pt>
                <c:pt idx="30">
                  <c:v>0.66800000000000004</c:v>
                </c:pt>
                <c:pt idx="31">
                  <c:v>0.65400000000000003</c:v>
                </c:pt>
                <c:pt idx="32">
                  <c:v>0.64700000000000002</c:v>
                </c:pt>
                <c:pt idx="33">
                  <c:v>0.622</c:v>
                </c:pt>
                <c:pt idx="34">
                  <c:v>0.55900000000000005</c:v>
                </c:pt>
                <c:pt idx="35">
                  <c:v>0.46100000000000002</c:v>
                </c:pt>
                <c:pt idx="36">
                  <c:v>0.42</c:v>
                </c:pt>
                <c:pt idx="37">
                  <c:v>0.32600000000000001</c:v>
                </c:pt>
                <c:pt idx="38">
                  <c:v>0.27300000000000002</c:v>
                </c:pt>
                <c:pt idx="40">
                  <c:v>0.23499999999999999</c:v>
                </c:pt>
                <c:pt idx="41">
                  <c:v>0.222</c:v>
                </c:pt>
                <c:pt idx="42">
                  <c:v>0.22</c:v>
                </c:pt>
                <c:pt idx="43">
                  <c:v>0.218</c:v>
                </c:pt>
                <c:pt idx="45">
                  <c:v>0.20599999999999999</c:v>
                </c:pt>
                <c:pt idx="46">
                  <c:v>0.20300000000000001</c:v>
                </c:pt>
                <c:pt idx="47">
                  <c:v>0.20399999999999999</c:v>
                </c:pt>
              </c:numCache>
            </c:numRef>
          </c:val>
          <c:smooth val="0"/>
        </c:ser>
        <c:ser>
          <c:idx val="75"/>
          <c:order val="75"/>
          <c:tx>
            <c:strRef>
              <c:f>'2015'!$C$78:$Q$78</c:f>
              <c:strCache>
                <c:ptCount val="1"/>
                <c:pt idx="0">
                  <c:v>48 3,1 3,1 3,1 Подсолнечник Пшеница озимая Пшеница озимая Годувальница 4,28 2,69 27.09.2014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'2015'!$R$78:$BN$78</c:f>
              <c:numCache>
                <c:formatCode>General</c:formatCode>
                <c:ptCount val="49"/>
                <c:pt idx="0">
                  <c:v>0.32500000000000001</c:v>
                </c:pt>
                <c:pt idx="1">
                  <c:v>0.33200000000000002</c:v>
                </c:pt>
                <c:pt idx="2">
                  <c:v>0.34499999999999997</c:v>
                </c:pt>
                <c:pt idx="3">
                  <c:v>0.314</c:v>
                </c:pt>
                <c:pt idx="4">
                  <c:v>0.29499999999999998</c:v>
                </c:pt>
                <c:pt idx="6">
                  <c:v>0.28000000000000003</c:v>
                </c:pt>
                <c:pt idx="8">
                  <c:v>0.26</c:v>
                </c:pt>
                <c:pt idx="9">
                  <c:v>0.25800000000000001</c:v>
                </c:pt>
                <c:pt idx="10">
                  <c:v>0.26</c:v>
                </c:pt>
                <c:pt idx="11">
                  <c:v>0.28599999999999998</c:v>
                </c:pt>
                <c:pt idx="12">
                  <c:v>0.312</c:v>
                </c:pt>
                <c:pt idx="13">
                  <c:v>0.32600000000000001</c:v>
                </c:pt>
                <c:pt idx="14">
                  <c:v>0.32400000000000001</c:v>
                </c:pt>
                <c:pt idx="15">
                  <c:v>0.33100000000000002</c:v>
                </c:pt>
                <c:pt idx="16">
                  <c:v>0.35699999999999998</c:v>
                </c:pt>
                <c:pt idx="17">
                  <c:v>0.36599999999999999</c:v>
                </c:pt>
                <c:pt idx="18">
                  <c:v>0.35799999999999998</c:v>
                </c:pt>
                <c:pt idx="19">
                  <c:v>0.37</c:v>
                </c:pt>
                <c:pt idx="20">
                  <c:v>0.437</c:v>
                </c:pt>
                <c:pt idx="21">
                  <c:v>0.47399999999999998</c:v>
                </c:pt>
                <c:pt idx="22">
                  <c:v>0.48499999999999999</c:v>
                </c:pt>
                <c:pt idx="23">
                  <c:v>0.46600000000000003</c:v>
                </c:pt>
                <c:pt idx="24">
                  <c:v>0.45900000000000002</c:v>
                </c:pt>
                <c:pt idx="25">
                  <c:v>0.51400000000000001</c:v>
                </c:pt>
                <c:pt idx="26">
                  <c:v>0.503</c:v>
                </c:pt>
                <c:pt idx="27">
                  <c:v>0.45500000000000002</c:v>
                </c:pt>
                <c:pt idx="28">
                  <c:v>0.55300000000000005</c:v>
                </c:pt>
                <c:pt idx="29">
                  <c:v>0.63700000000000001</c:v>
                </c:pt>
                <c:pt idx="30">
                  <c:v>0.68500000000000005</c:v>
                </c:pt>
                <c:pt idx="31">
                  <c:v>0.70499999999999996</c:v>
                </c:pt>
                <c:pt idx="32">
                  <c:v>0.71699999999999997</c:v>
                </c:pt>
                <c:pt idx="33">
                  <c:v>0.65400000000000003</c:v>
                </c:pt>
                <c:pt idx="34">
                  <c:v>0.59799999999999998</c:v>
                </c:pt>
                <c:pt idx="35">
                  <c:v>0.51700000000000002</c:v>
                </c:pt>
                <c:pt idx="36">
                  <c:v>0.51</c:v>
                </c:pt>
                <c:pt idx="37">
                  <c:v>0.39500000000000002</c:v>
                </c:pt>
                <c:pt idx="38">
                  <c:v>0.375</c:v>
                </c:pt>
                <c:pt idx="39">
                  <c:v>0.34</c:v>
                </c:pt>
                <c:pt idx="40">
                  <c:v>0.30099999999999999</c:v>
                </c:pt>
                <c:pt idx="41">
                  <c:v>0.27500000000000002</c:v>
                </c:pt>
                <c:pt idx="42">
                  <c:v>0.26300000000000001</c:v>
                </c:pt>
                <c:pt idx="43">
                  <c:v>0.26</c:v>
                </c:pt>
                <c:pt idx="45">
                  <c:v>0.247</c:v>
                </c:pt>
                <c:pt idx="46">
                  <c:v>0.24299999999999999</c:v>
                </c:pt>
                <c:pt idx="47">
                  <c:v>0.252</c:v>
                </c:pt>
              </c:numCache>
            </c:numRef>
          </c:val>
          <c:smooth val="0"/>
        </c:ser>
        <c:ser>
          <c:idx val="76"/>
          <c:order val="76"/>
          <c:tx>
            <c:strRef>
              <c:f>'2015'!$C$79:$Q$79</c:f>
              <c:strCache>
                <c:ptCount val="1"/>
                <c:pt idx="0">
                  <c:v>72 90 90 90 Подсолнечник Пшеница озимая Пшеница озимая Полёвик 3,6 3,39 15.09.2014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'2015'!$R$79:$BN$79</c:f>
              <c:numCache>
                <c:formatCode>General</c:formatCode>
                <c:ptCount val="49"/>
                <c:pt idx="0">
                  <c:v>0.33900000000000002</c:v>
                </c:pt>
                <c:pt idx="1">
                  <c:v>0.32800000000000001</c:v>
                </c:pt>
                <c:pt idx="2">
                  <c:v>0.32200000000000001</c:v>
                </c:pt>
                <c:pt idx="3">
                  <c:v>0.307</c:v>
                </c:pt>
                <c:pt idx="4">
                  <c:v>0.28100000000000003</c:v>
                </c:pt>
                <c:pt idx="6">
                  <c:v>0.23899999999999999</c:v>
                </c:pt>
                <c:pt idx="8">
                  <c:v>0.187</c:v>
                </c:pt>
                <c:pt idx="9">
                  <c:v>0.184</c:v>
                </c:pt>
                <c:pt idx="10">
                  <c:v>0.183</c:v>
                </c:pt>
                <c:pt idx="11">
                  <c:v>0.17899999999999999</c:v>
                </c:pt>
                <c:pt idx="12">
                  <c:v>0.193</c:v>
                </c:pt>
                <c:pt idx="13">
                  <c:v>0.20200000000000001</c:v>
                </c:pt>
                <c:pt idx="14">
                  <c:v>0.20899999999999999</c:v>
                </c:pt>
                <c:pt idx="15">
                  <c:v>0.20799999999999999</c:v>
                </c:pt>
                <c:pt idx="16">
                  <c:v>0.20799999999999999</c:v>
                </c:pt>
                <c:pt idx="17">
                  <c:v>0.221</c:v>
                </c:pt>
                <c:pt idx="18">
                  <c:v>0.223</c:v>
                </c:pt>
                <c:pt idx="20">
                  <c:v>0.25800000000000001</c:v>
                </c:pt>
                <c:pt idx="21">
                  <c:v>0.26900000000000002</c:v>
                </c:pt>
                <c:pt idx="22">
                  <c:v>0.251</c:v>
                </c:pt>
                <c:pt idx="23">
                  <c:v>0.26600000000000001</c:v>
                </c:pt>
                <c:pt idx="24">
                  <c:v>0.30299999999999999</c:v>
                </c:pt>
                <c:pt idx="25">
                  <c:v>0.375</c:v>
                </c:pt>
                <c:pt idx="26">
                  <c:v>0.43</c:v>
                </c:pt>
                <c:pt idx="27">
                  <c:v>0.432</c:v>
                </c:pt>
                <c:pt idx="28">
                  <c:v>0.55200000000000005</c:v>
                </c:pt>
                <c:pt idx="29">
                  <c:v>0.69099999999999995</c:v>
                </c:pt>
                <c:pt idx="30">
                  <c:v>0.75</c:v>
                </c:pt>
                <c:pt idx="31">
                  <c:v>0.76</c:v>
                </c:pt>
                <c:pt idx="32">
                  <c:v>0.77100000000000002</c:v>
                </c:pt>
                <c:pt idx="33">
                  <c:v>0.76300000000000001</c:v>
                </c:pt>
                <c:pt idx="34">
                  <c:v>0.73799999999999999</c:v>
                </c:pt>
                <c:pt idx="35">
                  <c:v>0.65400000000000003</c:v>
                </c:pt>
                <c:pt idx="36">
                  <c:v>0.55700000000000005</c:v>
                </c:pt>
                <c:pt idx="37">
                  <c:v>0.45200000000000001</c:v>
                </c:pt>
                <c:pt idx="38">
                  <c:v>0.39</c:v>
                </c:pt>
                <c:pt idx="39">
                  <c:v>0.379</c:v>
                </c:pt>
                <c:pt idx="40">
                  <c:v>0.312</c:v>
                </c:pt>
                <c:pt idx="41">
                  <c:v>0.28699999999999998</c:v>
                </c:pt>
                <c:pt idx="42">
                  <c:v>0.28699999999999998</c:v>
                </c:pt>
                <c:pt idx="43">
                  <c:v>0.27600000000000002</c:v>
                </c:pt>
                <c:pt idx="45">
                  <c:v>0.23799999999999999</c:v>
                </c:pt>
                <c:pt idx="46">
                  <c:v>0.27600000000000002</c:v>
                </c:pt>
                <c:pt idx="47">
                  <c:v>0.28399999999999997</c:v>
                </c:pt>
                <c:pt idx="48">
                  <c:v>0.29299999999999998</c:v>
                </c:pt>
              </c:numCache>
            </c:numRef>
          </c:val>
          <c:smooth val="0"/>
        </c:ser>
        <c:ser>
          <c:idx val="77"/>
          <c:order val="77"/>
          <c:tx>
            <c:strRef>
              <c:f>'2015'!$C$80:$Q$80</c:f>
              <c:strCache>
                <c:ptCount val="1"/>
                <c:pt idx="0">
                  <c:v>88 25,04 25,04 25,04 Подсолнечник Пшеница озимая Пшеница озимая Зиск с/ел 3,09 3 21.09.2014 12.07.2015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'2015'!$R$80:$BN$80</c:f>
              <c:numCache>
                <c:formatCode>General</c:formatCode>
                <c:ptCount val="49"/>
                <c:pt idx="0">
                  <c:v>0.38200000000000001</c:v>
                </c:pt>
                <c:pt idx="1">
                  <c:v>0.375</c:v>
                </c:pt>
                <c:pt idx="2">
                  <c:v>0.36499999999999999</c:v>
                </c:pt>
                <c:pt idx="3">
                  <c:v>0.35299999999999998</c:v>
                </c:pt>
                <c:pt idx="4">
                  <c:v>0.32700000000000001</c:v>
                </c:pt>
                <c:pt idx="6">
                  <c:v>0.29099999999999998</c:v>
                </c:pt>
                <c:pt idx="7">
                  <c:v>0.25600000000000001</c:v>
                </c:pt>
                <c:pt idx="8">
                  <c:v>0.215</c:v>
                </c:pt>
                <c:pt idx="9">
                  <c:v>0.20699999999999999</c:v>
                </c:pt>
                <c:pt idx="10">
                  <c:v>0.193</c:v>
                </c:pt>
                <c:pt idx="11">
                  <c:v>0.216</c:v>
                </c:pt>
                <c:pt idx="12">
                  <c:v>0.23100000000000001</c:v>
                </c:pt>
                <c:pt idx="13">
                  <c:v>0.22600000000000001</c:v>
                </c:pt>
                <c:pt idx="14">
                  <c:v>0.253</c:v>
                </c:pt>
                <c:pt idx="15">
                  <c:v>0.24099999999999999</c:v>
                </c:pt>
                <c:pt idx="16">
                  <c:v>0.29599999999999999</c:v>
                </c:pt>
                <c:pt idx="17">
                  <c:v>0.26200000000000001</c:v>
                </c:pt>
                <c:pt idx="18">
                  <c:v>0.25800000000000001</c:v>
                </c:pt>
                <c:pt idx="20">
                  <c:v>0.28299999999999997</c:v>
                </c:pt>
                <c:pt idx="21">
                  <c:v>0.29899999999999999</c:v>
                </c:pt>
                <c:pt idx="22">
                  <c:v>0.26600000000000001</c:v>
                </c:pt>
                <c:pt idx="23">
                  <c:v>0.28199999999999997</c:v>
                </c:pt>
                <c:pt idx="24">
                  <c:v>0.316</c:v>
                </c:pt>
                <c:pt idx="25">
                  <c:v>0.38400000000000001</c:v>
                </c:pt>
                <c:pt idx="26">
                  <c:v>0.35799999999999998</c:v>
                </c:pt>
                <c:pt idx="27">
                  <c:v>0.41799999999999998</c:v>
                </c:pt>
                <c:pt idx="28">
                  <c:v>0.51900000000000002</c:v>
                </c:pt>
                <c:pt idx="29">
                  <c:v>0.67300000000000004</c:v>
                </c:pt>
                <c:pt idx="30">
                  <c:v>0.7</c:v>
                </c:pt>
                <c:pt idx="31">
                  <c:v>0.70499999999999996</c:v>
                </c:pt>
                <c:pt idx="32">
                  <c:v>0.73099999999999998</c:v>
                </c:pt>
                <c:pt idx="33">
                  <c:v>0.70099999999999996</c:v>
                </c:pt>
                <c:pt idx="34">
                  <c:v>0.625</c:v>
                </c:pt>
                <c:pt idx="35">
                  <c:v>0.55500000000000005</c:v>
                </c:pt>
                <c:pt idx="36">
                  <c:v>0.51100000000000001</c:v>
                </c:pt>
                <c:pt idx="37">
                  <c:v>0.39100000000000001</c:v>
                </c:pt>
                <c:pt idx="38">
                  <c:v>0.32200000000000001</c:v>
                </c:pt>
                <c:pt idx="39">
                  <c:v>0.29199999999999998</c:v>
                </c:pt>
                <c:pt idx="40">
                  <c:v>0.25600000000000001</c:v>
                </c:pt>
                <c:pt idx="41">
                  <c:v>0.255</c:v>
                </c:pt>
                <c:pt idx="42">
                  <c:v>0.24099999999999999</c:v>
                </c:pt>
                <c:pt idx="43">
                  <c:v>0.23799999999999999</c:v>
                </c:pt>
                <c:pt idx="45">
                  <c:v>0.20100000000000001</c:v>
                </c:pt>
                <c:pt idx="46">
                  <c:v>0.20100000000000001</c:v>
                </c:pt>
                <c:pt idx="47">
                  <c:v>0.20499999999999999</c:v>
                </c:pt>
              </c:numCache>
            </c:numRef>
          </c:val>
          <c:smooth val="0"/>
        </c:ser>
        <c:ser>
          <c:idx val="78"/>
          <c:order val="78"/>
          <c:tx>
            <c:strRef>
              <c:f>'2015'!$C$81:$Q$81</c:f>
              <c:strCache>
                <c:ptCount val="1"/>
                <c:pt idx="0">
                  <c:v>89 35,57 35,57 35,57 Подсолнечник Ячмень озимый Ячмень озимый Достойний 3,9 4,08 28.09.2014 27.06.2015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'2015'!$R$81:$BN$81</c:f>
              <c:numCache>
                <c:formatCode>General</c:formatCode>
                <c:ptCount val="49"/>
                <c:pt idx="0">
                  <c:v>0.32200000000000001</c:v>
                </c:pt>
                <c:pt idx="1">
                  <c:v>0.34100000000000003</c:v>
                </c:pt>
                <c:pt idx="2">
                  <c:v>0.33</c:v>
                </c:pt>
                <c:pt idx="3">
                  <c:v>0.318</c:v>
                </c:pt>
                <c:pt idx="4">
                  <c:v>0.29499999999999998</c:v>
                </c:pt>
                <c:pt idx="6">
                  <c:v>0.224</c:v>
                </c:pt>
                <c:pt idx="7">
                  <c:v>0.21299999999999999</c:v>
                </c:pt>
                <c:pt idx="8">
                  <c:v>0.20200000000000001</c:v>
                </c:pt>
                <c:pt idx="9">
                  <c:v>0.20100000000000001</c:v>
                </c:pt>
                <c:pt idx="10">
                  <c:v>0.19900000000000001</c:v>
                </c:pt>
                <c:pt idx="11">
                  <c:v>0.20499999999999999</c:v>
                </c:pt>
                <c:pt idx="12">
                  <c:v>0.23699999999999999</c:v>
                </c:pt>
                <c:pt idx="13">
                  <c:v>0.28399999999999997</c:v>
                </c:pt>
                <c:pt idx="14">
                  <c:v>0.32</c:v>
                </c:pt>
                <c:pt idx="15">
                  <c:v>0.307</c:v>
                </c:pt>
                <c:pt idx="16">
                  <c:v>0.30499999999999999</c:v>
                </c:pt>
                <c:pt idx="17">
                  <c:v>0.27600000000000002</c:v>
                </c:pt>
                <c:pt idx="18">
                  <c:v>0.32</c:v>
                </c:pt>
                <c:pt idx="19">
                  <c:v>0.35599999999999998</c:v>
                </c:pt>
                <c:pt idx="20">
                  <c:v>0.35499999999999998</c:v>
                </c:pt>
                <c:pt idx="21">
                  <c:v>0.35199999999999998</c:v>
                </c:pt>
                <c:pt idx="22">
                  <c:v>0.35</c:v>
                </c:pt>
                <c:pt idx="23">
                  <c:v>0.38300000000000001</c:v>
                </c:pt>
                <c:pt idx="24">
                  <c:v>0.39400000000000002</c:v>
                </c:pt>
                <c:pt idx="25">
                  <c:v>0.42099999999999999</c:v>
                </c:pt>
                <c:pt idx="26">
                  <c:v>0.39900000000000002</c:v>
                </c:pt>
                <c:pt idx="27">
                  <c:v>0.34100000000000003</c:v>
                </c:pt>
                <c:pt idx="28">
                  <c:v>0.42199999999999999</c:v>
                </c:pt>
                <c:pt idx="29">
                  <c:v>0.63600000000000001</c:v>
                </c:pt>
                <c:pt idx="30">
                  <c:v>0.73799999999999999</c:v>
                </c:pt>
                <c:pt idx="31">
                  <c:v>0.752</c:v>
                </c:pt>
                <c:pt idx="32">
                  <c:v>0.79100000000000004</c:v>
                </c:pt>
                <c:pt idx="33">
                  <c:v>0.79900000000000004</c:v>
                </c:pt>
                <c:pt idx="34">
                  <c:v>0.73499999999999999</c:v>
                </c:pt>
                <c:pt idx="35">
                  <c:v>0.61299999999999999</c:v>
                </c:pt>
                <c:pt idx="36">
                  <c:v>0.54900000000000004</c:v>
                </c:pt>
                <c:pt idx="37">
                  <c:v>0.39800000000000002</c:v>
                </c:pt>
                <c:pt idx="38">
                  <c:v>0.32200000000000001</c:v>
                </c:pt>
                <c:pt idx="39">
                  <c:v>0.28499999999999998</c:v>
                </c:pt>
                <c:pt idx="40">
                  <c:v>0.27300000000000002</c:v>
                </c:pt>
                <c:pt idx="41">
                  <c:v>0.26800000000000002</c:v>
                </c:pt>
                <c:pt idx="42">
                  <c:v>0.26500000000000001</c:v>
                </c:pt>
                <c:pt idx="43">
                  <c:v>0.26500000000000001</c:v>
                </c:pt>
                <c:pt idx="45">
                  <c:v>0.21199999999999999</c:v>
                </c:pt>
                <c:pt idx="46">
                  <c:v>0.20899999999999999</c:v>
                </c:pt>
                <c:pt idx="47">
                  <c:v>0.24</c:v>
                </c:pt>
              </c:numCache>
            </c:numRef>
          </c:val>
          <c:smooth val="0"/>
        </c:ser>
        <c:ser>
          <c:idx val="79"/>
          <c:order val="79"/>
          <c:tx>
            <c:strRef>
              <c:f>'2015'!$C$82:$Q$82</c:f>
              <c:strCache>
                <c:ptCount val="1"/>
                <c:pt idx="0">
                  <c:v>128 7,97 7,97 7,97 Подсолнечник Пшеница озимая Кукуруза Шестопаловка 3,79 3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'2015'!$R$82:$BN$82</c:f>
              <c:numCache>
                <c:formatCode>General</c:formatCode>
                <c:ptCount val="49"/>
                <c:pt idx="0">
                  <c:v>0.22</c:v>
                </c:pt>
                <c:pt idx="1">
                  <c:v>0.23899999999999999</c:v>
                </c:pt>
                <c:pt idx="2">
                  <c:v>0.25800000000000001</c:v>
                </c:pt>
                <c:pt idx="3">
                  <c:v>0.25600000000000001</c:v>
                </c:pt>
                <c:pt idx="4">
                  <c:v>0.24</c:v>
                </c:pt>
                <c:pt idx="6">
                  <c:v>0.23799999999999999</c:v>
                </c:pt>
                <c:pt idx="8">
                  <c:v>0.23699999999999999</c:v>
                </c:pt>
                <c:pt idx="9">
                  <c:v>0.248</c:v>
                </c:pt>
                <c:pt idx="10">
                  <c:v>0.251</c:v>
                </c:pt>
                <c:pt idx="11">
                  <c:v>0.26</c:v>
                </c:pt>
                <c:pt idx="12">
                  <c:v>0.27100000000000002</c:v>
                </c:pt>
                <c:pt idx="13">
                  <c:v>0.28899999999999998</c:v>
                </c:pt>
                <c:pt idx="14">
                  <c:v>0.313</c:v>
                </c:pt>
                <c:pt idx="15">
                  <c:v>0.32100000000000001</c:v>
                </c:pt>
                <c:pt idx="16">
                  <c:v>0.33700000000000002</c:v>
                </c:pt>
                <c:pt idx="17">
                  <c:v>0.35699999999999998</c:v>
                </c:pt>
                <c:pt idx="18">
                  <c:v>0.36099999999999999</c:v>
                </c:pt>
                <c:pt idx="20">
                  <c:v>0.42899999999999999</c:v>
                </c:pt>
                <c:pt idx="21">
                  <c:v>0.505</c:v>
                </c:pt>
                <c:pt idx="22">
                  <c:v>0.495</c:v>
                </c:pt>
                <c:pt idx="23">
                  <c:v>0.56999999999999995</c:v>
                </c:pt>
                <c:pt idx="24">
                  <c:v>0.56399999999999995</c:v>
                </c:pt>
                <c:pt idx="25">
                  <c:v>0.59499999999999997</c:v>
                </c:pt>
                <c:pt idx="26">
                  <c:v>0.58899999999999997</c:v>
                </c:pt>
                <c:pt idx="27">
                  <c:v>0.53900000000000003</c:v>
                </c:pt>
                <c:pt idx="28">
                  <c:v>0.57999999999999996</c:v>
                </c:pt>
                <c:pt idx="29">
                  <c:v>0.68500000000000005</c:v>
                </c:pt>
                <c:pt idx="30">
                  <c:v>0.70699999999999996</c:v>
                </c:pt>
                <c:pt idx="31">
                  <c:v>0.66800000000000004</c:v>
                </c:pt>
                <c:pt idx="32">
                  <c:v>0.66300000000000003</c:v>
                </c:pt>
                <c:pt idx="33">
                  <c:v>0.65500000000000003</c:v>
                </c:pt>
                <c:pt idx="34">
                  <c:v>0.56200000000000006</c:v>
                </c:pt>
                <c:pt idx="35">
                  <c:v>0.48899999999999999</c:v>
                </c:pt>
                <c:pt idx="36">
                  <c:v>0.44900000000000001</c:v>
                </c:pt>
                <c:pt idx="37">
                  <c:v>0.35799999999999998</c:v>
                </c:pt>
                <c:pt idx="38">
                  <c:v>0.28999999999999998</c:v>
                </c:pt>
                <c:pt idx="40">
                  <c:v>0.26300000000000001</c:v>
                </c:pt>
                <c:pt idx="41">
                  <c:v>0.27600000000000002</c:v>
                </c:pt>
                <c:pt idx="42">
                  <c:v>0.28199999999999997</c:v>
                </c:pt>
                <c:pt idx="43">
                  <c:v>0.27400000000000002</c:v>
                </c:pt>
                <c:pt idx="45">
                  <c:v>0.253</c:v>
                </c:pt>
                <c:pt idx="46">
                  <c:v>0.252</c:v>
                </c:pt>
                <c:pt idx="47">
                  <c:v>0.23200000000000001</c:v>
                </c:pt>
              </c:numCache>
            </c:numRef>
          </c:val>
          <c:smooth val="0"/>
        </c:ser>
        <c:ser>
          <c:idx val="80"/>
          <c:order val="80"/>
          <c:tx>
            <c:strRef>
              <c:f>'2015'!$C$83:$Q$83</c:f>
              <c:strCache>
                <c:ptCount val="1"/>
                <c:pt idx="0">
                  <c:v>131 66,09 66,09 66,09 Пшеница озимая Пшеница озимая Кукуруза Антонівка 2,55 2,94 21.09.2014 17.07.2015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'2015'!$R$83:$BN$83</c:f>
              <c:numCache>
                <c:formatCode>General</c:formatCode>
                <c:ptCount val="49"/>
                <c:pt idx="0">
                  <c:v>0.22500000000000001</c:v>
                </c:pt>
                <c:pt idx="1">
                  <c:v>0.23899999999999999</c:v>
                </c:pt>
                <c:pt idx="2">
                  <c:v>0.249</c:v>
                </c:pt>
                <c:pt idx="3">
                  <c:v>0.23699999999999999</c:v>
                </c:pt>
                <c:pt idx="4">
                  <c:v>0.23499999999999999</c:v>
                </c:pt>
                <c:pt idx="6">
                  <c:v>0.224</c:v>
                </c:pt>
                <c:pt idx="8">
                  <c:v>0.221</c:v>
                </c:pt>
                <c:pt idx="9">
                  <c:v>0.223</c:v>
                </c:pt>
                <c:pt idx="10">
                  <c:v>0.20699999999999999</c:v>
                </c:pt>
                <c:pt idx="11">
                  <c:v>0.21099999999999999</c:v>
                </c:pt>
                <c:pt idx="12">
                  <c:v>0.224</c:v>
                </c:pt>
                <c:pt idx="13">
                  <c:v>0.22700000000000001</c:v>
                </c:pt>
                <c:pt idx="14">
                  <c:v>0.23599999999999999</c:v>
                </c:pt>
                <c:pt idx="15">
                  <c:v>0.23499999999999999</c:v>
                </c:pt>
                <c:pt idx="16">
                  <c:v>0.23400000000000001</c:v>
                </c:pt>
                <c:pt idx="17">
                  <c:v>0.24399999999999999</c:v>
                </c:pt>
                <c:pt idx="18">
                  <c:v>0.246</c:v>
                </c:pt>
                <c:pt idx="20">
                  <c:v>0.26400000000000001</c:v>
                </c:pt>
                <c:pt idx="21">
                  <c:v>0.27200000000000002</c:v>
                </c:pt>
                <c:pt idx="22">
                  <c:v>0.27300000000000002</c:v>
                </c:pt>
                <c:pt idx="23">
                  <c:v>0.29499999999999998</c:v>
                </c:pt>
                <c:pt idx="24">
                  <c:v>0.318</c:v>
                </c:pt>
                <c:pt idx="25">
                  <c:v>0.34799999999999998</c:v>
                </c:pt>
                <c:pt idx="26">
                  <c:v>0.38800000000000001</c:v>
                </c:pt>
                <c:pt idx="27">
                  <c:v>0.38900000000000001</c:v>
                </c:pt>
                <c:pt idx="28">
                  <c:v>0.48299999999999998</c:v>
                </c:pt>
                <c:pt idx="29">
                  <c:v>0.60499999999999998</c:v>
                </c:pt>
                <c:pt idx="30">
                  <c:v>0.63900000000000001</c:v>
                </c:pt>
                <c:pt idx="31">
                  <c:v>0.70899999999999996</c:v>
                </c:pt>
                <c:pt idx="32">
                  <c:v>0.73899999999999999</c:v>
                </c:pt>
                <c:pt idx="33">
                  <c:v>0.71499999999999997</c:v>
                </c:pt>
                <c:pt idx="34">
                  <c:v>0.68600000000000005</c:v>
                </c:pt>
                <c:pt idx="35">
                  <c:v>0.55700000000000005</c:v>
                </c:pt>
                <c:pt idx="36">
                  <c:v>0.51700000000000002</c:v>
                </c:pt>
                <c:pt idx="37">
                  <c:v>0.379</c:v>
                </c:pt>
                <c:pt idx="38">
                  <c:v>0.35599999999999998</c:v>
                </c:pt>
                <c:pt idx="40">
                  <c:v>0.30299999999999999</c:v>
                </c:pt>
                <c:pt idx="41">
                  <c:v>0.28599999999999998</c:v>
                </c:pt>
                <c:pt idx="42">
                  <c:v>0.26900000000000002</c:v>
                </c:pt>
                <c:pt idx="43">
                  <c:v>0.26</c:v>
                </c:pt>
                <c:pt idx="45">
                  <c:v>0.24099999999999999</c:v>
                </c:pt>
                <c:pt idx="46">
                  <c:v>0.25900000000000001</c:v>
                </c:pt>
                <c:pt idx="47">
                  <c:v>0.26100000000000001</c:v>
                </c:pt>
                <c:pt idx="48">
                  <c:v>0.23599999999999999</c:v>
                </c:pt>
              </c:numCache>
            </c:numRef>
          </c:val>
          <c:smooth val="0"/>
        </c:ser>
        <c:ser>
          <c:idx val="81"/>
          <c:order val="81"/>
          <c:tx>
            <c:strRef>
              <c:f>'2015'!$C$84:$Q$84</c:f>
              <c:strCache>
                <c:ptCount val="1"/>
                <c:pt idx="0">
                  <c:v>132 17,5 17,5 17,5 Пшеница озимая Пшеница озимая Кукуруза Антонівка 2,87 2,86 21.09.2014 17.07.2015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'2015'!$R$84:$BN$84</c:f>
              <c:numCache>
                <c:formatCode>General</c:formatCode>
                <c:ptCount val="49"/>
                <c:pt idx="0">
                  <c:v>0.249</c:v>
                </c:pt>
                <c:pt idx="1">
                  <c:v>0.26</c:v>
                </c:pt>
                <c:pt idx="2">
                  <c:v>0.27800000000000002</c:v>
                </c:pt>
                <c:pt idx="3">
                  <c:v>0.27200000000000002</c:v>
                </c:pt>
                <c:pt idx="4">
                  <c:v>0.27500000000000002</c:v>
                </c:pt>
                <c:pt idx="6">
                  <c:v>0.252</c:v>
                </c:pt>
                <c:pt idx="8">
                  <c:v>0.254</c:v>
                </c:pt>
                <c:pt idx="9">
                  <c:v>0.248</c:v>
                </c:pt>
                <c:pt idx="10">
                  <c:v>0.248</c:v>
                </c:pt>
                <c:pt idx="11">
                  <c:v>0.246</c:v>
                </c:pt>
                <c:pt idx="12">
                  <c:v>0.26300000000000001</c:v>
                </c:pt>
                <c:pt idx="13">
                  <c:v>0.26100000000000001</c:v>
                </c:pt>
                <c:pt idx="14">
                  <c:v>0.25900000000000001</c:v>
                </c:pt>
                <c:pt idx="15">
                  <c:v>0.26400000000000001</c:v>
                </c:pt>
                <c:pt idx="16">
                  <c:v>0.26700000000000002</c:v>
                </c:pt>
                <c:pt idx="17">
                  <c:v>0.28899999999999998</c:v>
                </c:pt>
                <c:pt idx="18">
                  <c:v>0.28299999999999997</c:v>
                </c:pt>
                <c:pt idx="20">
                  <c:v>0.29099999999999998</c:v>
                </c:pt>
                <c:pt idx="21">
                  <c:v>0.316</c:v>
                </c:pt>
                <c:pt idx="22">
                  <c:v>0.318</c:v>
                </c:pt>
                <c:pt idx="23">
                  <c:v>0.36099999999999999</c:v>
                </c:pt>
                <c:pt idx="24">
                  <c:v>0.379</c:v>
                </c:pt>
                <c:pt idx="25">
                  <c:v>0.41</c:v>
                </c:pt>
                <c:pt idx="26">
                  <c:v>0.45900000000000002</c:v>
                </c:pt>
                <c:pt idx="27">
                  <c:v>0.504</c:v>
                </c:pt>
                <c:pt idx="28">
                  <c:v>0.59299999999999997</c:v>
                </c:pt>
                <c:pt idx="29">
                  <c:v>0.64900000000000002</c:v>
                </c:pt>
                <c:pt idx="30">
                  <c:v>0.66400000000000003</c:v>
                </c:pt>
                <c:pt idx="31">
                  <c:v>0.71599999999999997</c:v>
                </c:pt>
                <c:pt idx="32">
                  <c:v>0.74399999999999999</c:v>
                </c:pt>
                <c:pt idx="33">
                  <c:v>0.72799999999999998</c:v>
                </c:pt>
                <c:pt idx="34">
                  <c:v>0.65400000000000003</c:v>
                </c:pt>
                <c:pt idx="35">
                  <c:v>0.57599999999999996</c:v>
                </c:pt>
                <c:pt idx="36">
                  <c:v>0.53200000000000003</c:v>
                </c:pt>
                <c:pt idx="37">
                  <c:v>0.38900000000000001</c:v>
                </c:pt>
                <c:pt idx="38">
                  <c:v>0.35799999999999998</c:v>
                </c:pt>
                <c:pt idx="40">
                  <c:v>0.30399999999999999</c:v>
                </c:pt>
                <c:pt idx="41">
                  <c:v>0.29499999999999998</c:v>
                </c:pt>
                <c:pt idx="42">
                  <c:v>0.27900000000000003</c:v>
                </c:pt>
                <c:pt idx="43">
                  <c:v>0.26800000000000002</c:v>
                </c:pt>
                <c:pt idx="45">
                  <c:v>0.25</c:v>
                </c:pt>
                <c:pt idx="46">
                  <c:v>0.26900000000000002</c:v>
                </c:pt>
                <c:pt idx="47">
                  <c:v>0.27200000000000002</c:v>
                </c:pt>
                <c:pt idx="48">
                  <c:v>0.24399999999999999</c:v>
                </c:pt>
              </c:numCache>
            </c:numRef>
          </c:val>
          <c:smooth val="0"/>
        </c:ser>
        <c:ser>
          <c:idx val="82"/>
          <c:order val="82"/>
          <c:tx>
            <c:strRef>
              <c:f>'2015'!$C$85:$Q$85</c:f>
              <c:strCache>
                <c:ptCount val="1"/>
                <c:pt idx="0">
                  <c:v>133 10,97 10,97 10,97 Подсолнечник Пшеница озимая Горох Годувальниця 3,98 3,39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'2015'!$R$85:$BN$85</c:f>
              <c:numCache>
                <c:formatCode>General</c:formatCode>
                <c:ptCount val="49"/>
                <c:pt idx="1">
                  <c:v>0.249</c:v>
                </c:pt>
                <c:pt idx="2">
                  <c:v>0.23899999999999999</c:v>
                </c:pt>
                <c:pt idx="3">
                  <c:v>0.20100000000000001</c:v>
                </c:pt>
                <c:pt idx="4">
                  <c:v>0.217</c:v>
                </c:pt>
                <c:pt idx="6">
                  <c:v>0.23200000000000001</c:v>
                </c:pt>
                <c:pt idx="8">
                  <c:v>0.215</c:v>
                </c:pt>
                <c:pt idx="9">
                  <c:v>0.21</c:v>
                </c:pt>
                <c:pt idx="10">
                  <c:v>0.20499999999999999</c:v>
                </c:pt>
                <c:pt idx="11">
                  <c:v>0.215</c:v>
                </c:pt>
                <c:pt idx="12">
                  <c:v>0.23</c:v>
                </c:pt>
                <c:pt idx="13">
                  <c:v>0.24</c:v>
                </c:pt>
                <c:pt idx="14">
                  <c:v>0.24099999999999999</c:v>
                </c:pt>
                <c:pt idx="15">
                  <c:v>0.24399999999999999</c:v>
                </c:pt>
                <c:pt idx="16">
                  <c:v>0.254</c:v>
                </c:pt>
                <c:pt idx="17">
                  <c:v>0.255</c:v>
                </c:pt>
                <c:pt idx="18">
                  <c:v>0.253</c:v>
                </c:pt>
                <c:pt idx="20">
                  <c:v>0.29499999999999998</c:v>
                </c:pt>
                <c:pt idx="21">
                  <c:v>0.29899999999999999</c:v>
                </c:pt>
                <c:pt idx="22">
                  <c:v>0.28199999999999997</c:v>
                </c:pt>
                <c:pt idx="23">
                  <c:v>0.314</c:v>
                </c:pt>
                <c:pt idx="24">
                  <c:v>0.33600000000000002</c:v>
                </c:pt>
                <c:pt idx="25">
                  <c:v>0.33500000000000002</c:v>
                </c:pt>
                <c:pt idx="26">
                  <c:v>0.34100000000000003</c:v>
                </c:pt>
                <c:pt idx="27">
                  <c:v>0.41199999999999998</c:v>
                </c:pt>
                <c:pt idx="28">
                  <c:v>0.52300000000000002</c:v>
                </c:pt>
                <c:pt idx="29">
                  <c:v>0.70699999999999996</c:v>
                </c:pt>
                <c:pt idx="30">
                  <c:v>0.74199999999999999</c:v>
                </c:pt>
                <c:pt idx="31">
                  <c:v>0.76600000000000001</c:v>
                </c:pt>
                <c:pt idx="32">
                  <c:v>0.79900000000000004</c:v>
                </c:pt>
                <c:pt idx="33">
                  <c:v>0.80300000000000005</c:v>
                </c:pt>
                <c:pt idx="34">
                  <c:v>0.69099999999999995</c:v>
                </c:pt>
                <c:pt idx="35">
                  <c:v>0.629</c:v>
                </c:pt>
                <c:pt idx="36">
                  <c:v>0.61399999999999999</c:v>
                </c:pt>
                <c:pt idx="37">
                  <c:v>0.39400000000000002</c:v>
                </c:pt>
                <c:pt idx="38">
                  <c:v>0.36899999999999999</c:v>
                </c:pt>
                <c:pt idx="40">
                  <c:v>0.28499999999999998</c:v>
                </c:pt>
                <c:pt idx="41">
                  <c:v>0.27600000000000002</c:v>
                </c:pt>
                <c:pt idx="42">
                  <c:v>0.28299999999999997</c:v>
                </c:pt>
                <c:pt idx="43">
                  <c:v>0.27200000000000002</c:v>
                </c:pt>
                <c:pt idx="45">
                  <c:v>0.23</c:v>
                </c:pt>
                <c:pt idx="46">
                  <c:v>0.23200000000000001</c:v>
                </c:pt>
                <c:pt idx="47">
                  <c:v>0.22</c:v>
                </c:pt>
              </c:numCache>
            </c:numRef>
          </c:val>
          <c:smooth val="0"/>
        </c:ser>
        <c:ser>
          <c:idx val="83"/>
          <c:order val="83"/>
          <c:tx>
            <c:strRef>
              <c:f>'2015'!$C$86:$Q$86</c:f>
              <c:strCache>
                <c:ptCount val="1"/>
                <c:pt idx="0">
                  <c:v>134 68,06 68,06 68,06 Пшеница озимая Пшеница озимая Сорго Антонівка 2,85 3,26 21.09.2014 17.07.2015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'2015'!$R$86:$BN$86</c:f>
              <c:numCache>
                <c:formatCode>General</c:formatCode>
                <c:ptCount val="49"/>
                <c:pt idx="0">
                  <c:v>0.24199999999999999</c:v>
                </c:pt>
                <c:pt idx="1">
                  <c:v>0.24299999999999999</c:v>
                </c:pt>
                <c:pt idx="2">
                  <c:v>0.26400000000000001</c:v>
                </c:pt>
                <c:pt idx="3">
                  <c:v>0.252</c:v>
                </c:pt>
                <c:pt idx="4">
                  <c:v>0.221</c:v>
                </c:pt>
                <c:pt idx="6">
                  <c:v>0.22600000000000001</c:v>
                </c:pt>
                <c:pt idx="8">
                  <c:v>0.22700000000000001</c:v>
                </c:pt>
                <c:pt idx="9">
                  <c:v>0.224</c:v>
                </c:pt>
                <c:pt idx="10">
                  <c:v>0.22</c:v>
                </c:pt>
                <c:pt idx="11">
                  <c:v>0.216</c:v>
                </c:pt>
                <c:pt idx="12">
                  <c:v>0.22600000000000001</c:v>
                </c:pt>
                <c:pt idx="13">
                  <c:v>0.24399999999999999</c:v>
                </c:pt>
                <c:pt idx="14">
                  <c:v>0.25</c:v>
                </c:pt>
                <c:pt idx="15">
                  <c:v>0.245</c:v>
                </c:pt>
                <c:pt idx="16">
                  <c:v>0.24099999999999999</c:v>
                </c:pt>
                <c:pt idx="17">
                  <c:v>0.255</c:v>
                </c:pt>
                <c:pt idx="18">
                  <c:v>0.26900000000000002</c:v>
                </c:pt>
                <c:pt idx="19">
                  <c:v>0.27200000000000002</c:v>
                </c:pt>
                <c:pt idx="20">
                  <c:v>0.28000000000000003</c:v>
                </c:pt>
                <c:pt idx="21">
                  <c:v>0.29799999999999999</c:v>
                </c:pt>
                <c:pt idx="22">
                  <c:v>0.3</c:v>
                </c:pt>
                <c:pt idx="23">
                  <c:v>0.33600000000000002</c:v>
                </c:pt>
                <c:pt idx="24">
                  <c:v>0.378</c:v>
                </c:pt>
                <c:pt idx="25">
                  <c:v>0.39600000000000002</c:v>
                </c:pt>
                <c:pt idx="26">
                  <c:v>0.40799999999999997</c:v>
                </c:pt>
                <c:pt idx="27">
                  <c:v>0.48899999999999999</c:v>
                </c:pt>
                <c:pt idx="28">
                  <c:v>0.55500000000000005</c:v>
                </c:pt>
                <c:pt idx="29">
                  <c:v>0.68200000000000005</c:v>
                </c:pt>
                <c:pt idx="30">
                  <c:v>0.70899999999999996</c:v>
                </c:pt>
                <c:pt idx="31">
                  <c:v>0.70599999999999996</c:v>
                </c:pt>
                <c:pt idx="32">
                  <c:v>0.77200000000000002</c:v>
                </c:pt>
                <c:pt idx="33">
                  <c:v>0.68</c:v>
                </c:pt>
                <c:pt idx="34">
                  <c:v>0.621</c:v>
                </c:pt>
                <c:pt idx="35">
                  <c:v>0.53700000000000003</c:v>
                </c:pt>
                <c:pt idx="36">
                  <c:v>0.52</c:v>
                </c:pt>
                <c:pt idx="37">
                  <c:v>0.41199999999999998</c:v>
                </c:pt>
                <c:pt idx="38">
                  <c:v>0.33300000000000002</c:v>
                </c:pt>
                <c:pt idx="40">
                  <c:v>0.29899999999999999</c:v>
                </c:pt>
                <c:pt idx="41">
                  <c:v>0.27700000000000002</c:v>
                </c:pt>
                <c:pt idx="42">
                  <c:v>0.27300000000000002</c:v>
                </c:pt>
                <c:pt idx="43">
                  <c:v>0.26600000000000001</c:v>
                </c:pt>
                <c:pt idx="45">
                  <c:v>0.24199999999999999</c:v>
                </c:pt>
                <c:pt idx="46">
                  <c:v>0.25900000000000001</c:v>
                </c:pt>
                <c:pt idx="47">
                  <c:v>0.26100000000000001</c:v>
                </c:pt>
              </c:numCache>
            </c:numRef>
          </c:val>
          <c:smooth val="0"/>
        </c:ser>
        <c:ser>
          <c:idx val="84"/>
          <c:order val="84"/>
          <c:tx>
            <c:strRef>
              <c:f>'2015'!$C$87:$Q$87</c:f>
              <c:strCache>
                <c:ptCount val="1"/>
                <c:pt idx="0">
                  <c:v>137 15,96 15,96 15,96 Пшеница озимая Пшеница озимая Сорго Шестопаловка 1,67 2,82 24.09.2014 17.07.2015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'2015'!$R$87:$BN$87</c:f>
              <c:numCache>
                <c:formatCode>General</c:formatCode>
                <c:ptCount val="49"/>
                <c:pt idx="0">
                  <c:v>0.22600000000000001</c:v>
                </c:pt>
                <c:pt idx="1">
                  <c:v>0.23499999999999999</c:v>
                </c:pt>
                <c:pt idx="2">
                  <c:v>0.23699999999999999</c:v>
                </c:pt>
                <c:pt idx="3">
                  <c:v>0.23499999999999999</c:v>
                </c:pt>
                <c:pt idx="4">
                  <c:v>0.23899999999999999</c:v>
                </c:pt>
                <c:pt idx="6">
                  <c:v>0.24099999999999999</c:v>
                </c:pt>
                <c:pt idx="8">
                  <c:v>0.23799999999999999</c:v>
                </c:pt>
                <c:pt idx="9">
                  <c:v>0.23899999999999999</c:v>
                </c:pt>
                <c:pt idx="10">
                  <c:v>0.25</c:v>
                </c:pt>
                <c:pt idx="11">
                  <c:v>0.251</c:v>
                </c:pt>
                <c:pt idx="12">
                  <c:v>0.26100000000000001</c:v>
                </c:pt>
                <c:pt idx="13">
                  <c:v>0.27</c:v>
                </c:pt>
                <c:pt idx="14">
                  <c:v>0.28699999999999998</c:v>
                </c:pt>
                <c:pt idx="15">
                  <c:v>0.29099999999999998</c:v>
                </c:pt>
                <c:pt idx="16">
                  <c:v>0.29399999999999998</c:v>
                </c:pt>
                <c:pt idx="17">
                  <c:v>0.28999999999999998</c:v>
                </c:pt>
                <c:pt idx="18">
                  <c:v>0.314</c:v>
                </c:pt>
                <c:pt idx="19">
                  <c:v>0.33300000000000002</c:v>
                </c:pt>
                <c:pt idx="20">
                  <c:v>0.33400000000000002</c:v>
                </c:pt>
                <c:pt idx="21">
                  <c:v>0.33600000000000002</c:v>
                </c:pt>
                <c:pt idx="22">
                  <c:v>0.34899999999999998</c:v>
                </c:pt>
                <c:pt idx="23">
                  <c:v>0.36499999999999999</c:v>
                </c:pt>
                <c:pt idx="24">
                  <c:v>0.41199999999999998</c:v>
                </c:pt>
                <c:pt idx="25">
                  <c:v>0.45400000000000001</c:v>
                </c:pt>
                <c:pt idx="26">
                  <c:v>0.45600000000000002</c:v>
                </c:pt>
                <c:pt idx="27">
                  <c:v>0.49199999999999999</c:v>
                </c:pt>
                <c:pt idx="28">
                  <c:v>0.56799999999999995</c:v>
                </c:pt>
                <c:pt idx="29">
                  <c:v>0.64500000000000002</c:v>
                </c:pt>
                <c:pt idx="30">
                  <c:v>0.67600000000000005</c:v>
                </c:pt>
                <c:pt idx="31">
                  <c:v>0.68799999999999994</c:v>
                </c:pt>
                <c:pt idx="32">
                  <c:v>0.69499999999999995</c:v>
                </c:pt>
                <c:pt idx="33">
                  <c:v>0.63700000000000001</c:v>
                </c:pt>
                <c:pt idx="34">
                  <c:v>0.60699999999999998</c:v>
                </c:pt>
                <c:pt idx="35">
                  <c:v>0.49399999999999999</c:v>
                </c:pt>
                <c:pt idx="36">
                  <c:v>0.41899999999999998</c:v>
                </c:pt>
                <c:pt idx="37">
                  <c:v>0.35</c:v>
                </c:pt>
                <c:pt idx="38">
                  <c:v>0.29899999999999999</c:v>
                </c:pt>
                <c:pt idx="40">
                  <c:v>0.27800000000000002</c:v>
                </c:pt>
                <c:pt idx="41">
                  <c:v>0.26800000000000002</c:v>
                </c:pt>
                <c:pt idx="42">
                  <c:v>0.26100000000000001</c:v>
                </c:pt>
                <c:pt idx="43">
                  <c:v>0.25</c:v>
                </c:pt>
                <c:pt idx="45">
                  <c:v>0.24</c:v>
                </c:pt>
                <c:pt idx="46">
                  <c:v>0.252</c:v>
                </c:pt>
                <c:pt idx="47">
                  <c:v>0.253</c:v>
                </c:pt>
              </c:numCache>
            </c:numRef>
          </c:val>
          <c:smooth val="0"/>
        </c:ser>
        <c:ser>
          <c:idx val="85"/>
          <c:order val="85"/>
          <c:tx>
            <c:strRef>
              <c:f>'2015'!$C$88:$Q$88</c:f>
              <c:strCache>
                <c:ptCount val="1"/>
                <c:pt idx="0">
                  <c:v>140 14,62 14,62 14,62 Пшеница озимая Подсолнечник Кукуруза Неома 1,13 1,47 29.04.2015 05.09.2015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'2015'!$R$88:$BN$88</c:f>
              <c:numCache>
                <c:formatCode>General</c:formatCode>
                <c:ptCount val="49"/>
                <c:pt idx="0">
                  <c:v>0.28699999999999998</c:v>
                </c:pt>
                <c:pt idx="1">
                  <c:v>0.255</c:v>
                </c:pt>
                <c:pt idx="2">
                  <c:v>0.28399999999999997</c:v>
                </c:pt>
                <c:pt idx="3">
                  <c:v>0.30299999999999999</c:v>
                </c:pt>
                <c:pt idx="4">
                  <c:v>0.255</c:v>
                </c:pt>
                <c:pt idx="6">
                  <c:v>0.214</c:v>
                </c:pt>
                <c:pt idx="8">
                  <c:v>0.216</c:v>
                </c:pt>
                <c:pt idx="9">
                  <c:v>0.216</c:v>
                </c:pt>
                <c:pt idx="11">
                  <c:v>0.217</c:v>
                </c:pt>
                <c:pt idx="12">
                  <c:v>0.22600000000000001</c:v>
                </c:pt>
                <c:pt idx="13">
                  <c:v>0.255</c:v>
                </c:pt>
                <c:pt idx="14">
                  <c:v>0.25700000000000001</c:v>
                </c:pt>
                <c:pt idx="15">
                  <c:v>0.26200000000000001</c:v>
                </c:pt>
                <c:pt idx="16">
                  <c:v>0.29299999999999998</c:v>
                </c:pt>
                <c:pt idx="17">
                  <c:v>0.33200000000000002</c:v>
                </c:pt>
                <c:pt idx="18">
                  <c:v>0.35299999999999998</c:v>
                </c:pt>
                <c:pt idx="19">
                  <c:v>0.33500000000000002</c:v>
                </c:pt>
                <c:pt idx="20">
                  <c:v>0.32700000000000001</c:v>
                </c:pt>
                <c:pt idx="21">
                  <c:v>0.51200000000000001</c:v>
                </c:pt>
                <c:pt idx="22">
                  <c:v>0.55400000000000005</c:v>
                </c:pt>
                <c:pt idx="23">
                  <c:v>0.53700000000000003</c:v>
                </c:pt>
                <c:pt idx="24">
                  <c:v>0.56699999999999995</c:v>
                </c:pt>
                <c:pt idx="25">
                  <c:v>0.56499999999999995</c:v>
                </c:pt>
                <c:pt idx="26">
                  <c:v>0.52800000000000002</c:v>
                </c:pt>
                <c:pt idx="27">
                  <c:v>0.50600000000000001</c:v>
                </c:pt>
                <c:pt idx="28">
                  <c:v>0.55200000000000005</c:v>
                </c:pt>
                <c:pt idx="29">
                  <c:v>0.58799999999999997</c:v>
                </c:pt>
                <c:pt idx="30">
                  <c:v>0.57199999999999995</c:v>
                </c:pt>
                <c:pt idx="31">
                  <c:v>0.49299999999999999</c:v>
                </c:pt>
                <c:pt idx="32">
                  <c:v>0.46800000000000003</c:v>
                </c:pt>
                <c:pt idx="33">
                  <c:v>0.44500000000000001</c:v>
                </c:pt>
                <c:pt idx="34">
                  <c:v>0.36</c:v>
                </c:pt>
                <c:pt idx="35">
                  <c:v>0.316</c:v>
                </c:pt>
                <c:pt idx="36">
                  <c:v>0.29299999999999998</c:v>
                </c:pt>
                <c:pt idx="37">
                  <c:v>0.24199999999999999</c:v>
                </c:pt>
                <c:pt idx="38">
                  <c:v>0.219</c:v>
                </c:pt>
                <c:pt idx="40">
                  <c:v>0.20799999999999999</c:v>
                </c:pt>
                <c:pt idx="41">
                  <c:v>0.21099999999999999</c:v>
                </c:pt>
                <c:pt idx="42">
                  <c:v>0.20799999999999999</c:v>
                </c:pt>
                <c:pt idx="43">
                  <c:v>0.20799999999999999</c:v>
                </c:pt>
                <c:pt idx="45">
                  <c:v>0.2</c:v>
                </c:pt>
                <c:pt idx="46">
                  <c:v>0.19700000000000001</c:v>
                </c:pt>
                <c:pt idx="47">
                  <c:v>0.19700000000000001</c:v>
                </c:pt>
              </c:numCache>
            </c:numRef>
          </c:val>
          <c:smooth val="0"/>
        </c:ser>
        <c:ser>
          <c:idx val="86"/>
          <c:order val="86"/>
          <c:tx>
            <c:strRef>
              <c:f>'2015'!$C$89:$Q$89</c:f>
              <c:strCache>
                <c:ptCount val="1"/>
                <c:pt idx="0">
                  <c:v>141 28,21 28,21 28,21 Ячмень озимый Ячмень озимый Фасоль Достойний 3,21 4,07 26.09.2014 28.06.2015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'2015'!$R$89:$BN$89</c:f>
              <c:numCache>
                <c:formatCode>General</c:formatCode>
                <c:ptCount val="49"/>
                <c:pt idx="0">
                  <c:v>0.218</c:v>
                </c:pt>
                <c:pt idx="1">
                  <c:v>0.22800000000000001</c:v>
                </c:pt>
                <c:pt idx="2">
                  <c:v>0.27700000000000002</c:v>
                </c:pt>
                <c:pt idx="3">
                  <c:v>0.26300000000000001</c:v>
                </c:pt>
                <c:pt idx="4">
                  <c:v>0.249</c:v>
                </c:pt>
                <c:pt idx="6">
                  <c:v>0.24</c:v>
                </c:pt>
                <c:pt idx="8">
                  <c:v>0.22500000000000001</c:v>
                </c:pt>
                <c:pt idx="9">
                  <c:v>0.22800000000000001</c:v>
                </c:pt>
                <c:pt idx="10">
                  <c:v>0.22900000000000001</c:v>
                </c:pt>
                <c:pt idx="11">
                  <c:v>0.23100000000000001</c:v>
                </c:pt>
                <c:pt idx="12">
                  <c:v>0.23699999999999999</c:v>
                </c:pt>
                <c:pt idx="13">
                  <c:v>0.23499999999999999</c:v>
                </c:pt>
                <c:pt idx="14">
                  <c:v>0.22900000000000001</c:v>
                </c:pt>
                <c:pt idx="15">
                  <c:v>0.23400000000000001</c:v>
                </c:pt>
                <c:pt idx="16">
                  <c:v>0.26900000000000002</c:v>
                </c:pt>
                <c:pt idx="17">
                  <c:v>0.27900000000000003</c:v>
                </c:pt>
                <c:pt idx="18">
                  <c:v>0.28999999999999998</c:v>
                </c:pt>
                <c:pt idx="20">
                  <c:v>0.29099999999999998</c:v>
                </c:pt>
                <c:pt idx="21">
                  <c:v>0.29499999999999998</c:v>
                </c:pt>
                <c:pt idx="22">
                  <c:v>0.27600000000000002</c:v>
                </c:pt>
                <c:pt idx="23">
                  <c:v>0.29699999999999999</c:v>
                </c:pt>
                <c:pt idx="24">
                  <c:v>0.36599999999999999</c:v>
                </c:pt>
                <c:pt idx="25">
                  <c:v>0.40500000000000003</c:v>
                </c:pt>
                <c:pt idx="26">
                  <c:v>0.37</c:v>
                </c:pt>
                <c:pt idx="27">
                  <c:v>0.371</c:v>
                </c:pt>
                <c:pt idx="28">
                  <c:v>0.45200000000000001</c:v>
                </c:pt>
                <c:pt idx="29">
                  <c:v>0.63900000000000001</c:v>
                </c:pt>
                <c:pt idx="30">
                  <c:v>0.74299999999999999</c:v>
                </c:pt>
                <c:pt idx="31">
                  <c:v>0.75800000000000001</c:v>
                </c:pt>
                <c:pt idx="32">
                  <c:v>0.77600000000000002</c:v>
                </c:pt>
                <c:pt idx="33">
                  <c:v>0.76</c:v>
                </c:pt>
                <c:pt idx="34">
                  <c:v>0.65500000000000003</c:v>
                </c:pt>
                <c:pt idx="35">
                  <c:v>0.56399999999999995</c:v>
                </c:pt>
                <c:pt idx="36">
                  <c:v>0.51600000000000001</c:v>
                </c:pt>
                <c:pt idx="37">
                  <c:v>0.36899999999999999</c:v>
                </c:pt>
                <c:pt idx="38">
                  <c:v>0.316</c:v>
                </c:pt>
                <c:pt idx="40">
                  <c:v>0.25900000000000001</c:v>
                </c:pt>
                <c:pt idx="41">
                  <c:v>0.255</c:v>
                </c:pt>
                <c:pt idx="42">
                  <c:v>0.247</c:v>
                </c:pt>
                <c:pt idx="43">
                  <c:v>0.24399999999999999</c:v>
                </c:pt>
                <c:pt idx="45">
                  <c:v>0.224</c:v>
                </c:pt>
                <c:pt idx="46">
                  <c:v>0.22800000000000001</c:v>
                </c:pt>
                <c:pt idx="47">
                  <c:v>0.22800000000000001</c:v>
                </c:pt>
              </c:numCache>
            </c:numRef>
          </c:val>
          <c:smooth val="0"/>
        </c:ser>
        <c:ser>
          <c:idx val="87"/>
          <c:order val="87"/>
          <c:tx>
            <c:strRef>
              <c:f>'2015'!$C$90:$Q$90</c:f>
              <c:strCache>
                <c:ptCount val="1"/>
                <c:pt idx="0">
                  <c:v>142 22,89 22,89 22,89 Пшеница озимая Пшеница озимая Кукуруза 1,69 2,5 30.09.2014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'2015'!$R$90:$BN$90</c:f>
              <c:numCache>
                <c:formatCode>General</c:formatCode>
                <c:ptCount val="49"/>
                <c:pt idx="0">
                  <c:v>0.24099999999999999</c:v>
                </c:pt>
                <c:pt idx="1">
                  <c:v>0.23100000000000001</c:v>
                </c:pt>
                <c:pt idx="2">
                  <c:v>0.23400000000000001</c:v>
                </c:pt>
                <c:pt idx="3">
                  <c:v>0.22500000000000001</c:v>
                </c:pt>
                <c:pt idx="4">
                  <c:v>0.22800000000000001</c:v>
                </c:pt>
                <c:pt idx="6">
                  <c:v>0.22700000000000001</c:v>
                </c:pt>
                <c:pt idx="8">
                  <c:v>0.22800000000000001</c:v>
                </c:pt>
                <c:pt idx="9">
                  <c:v>0.23499999999999999</c:v>
                </c:pt>
                <c:pt idx="10">
                  <c:v>0.23599999999999999</c:v>
                </c:pt>
                <c:pt idx="11">
                  <c:v>0.24199999999999999</c:v>
                </c:pt>
                <c:pt idx="12">
                  <c:v>0.24299999999999999</c:v>
                </c:pt>
                <c:pt idx="13">
                  <c:v>0.251</c:v>
                </c:pt>
                <c:pt idx="14">
                  <c:v>0.249</c:v>
                </c:pt>
                <c:pt idx="15">
                  <c:v>0.254</c:v>
                </c:pt>
                <c:pt idx="16">
                  <c:v>0.25600000000000001</c:v>
                </c:pt>
                <c:pt idx="17">
                  <c:v>0.26500000000000001</c:v>
                </c:pt>
                <c:pt idx="18">
                  <c:v>0.27400000000000002</c:v>
                </c:pt>
                <c:pt idx="20">
                  <c:v>0.30099999999999999</c:v>
                </c:pt>
                <c:pt idx="21">
                  <c:v>0.30599999999999999</c:v>
                </c:pt>
                <c:pt idx="22">
                  <c:v>0.31</c:v>
                </c:pt>
                <c:pt idx="23">
                  <c:v>0.39500000000000002</c:v>
                </c:pt>
                <c:pt idx="24">
                  <c:v>0.51100000000000001</c:v>
                </c:pt>
                <c:pt idx="25">
                  <c:v>0.49099999999999999</c:v>
                </c:pt>
                <c:pt idx="26">
                  <c:v>0.47799999999999998</c:v>
                </c:pt>
                <c:pt idx="27">
                  <c:v>0.496</c:v>
                </c:pt>
                <c:pt idx="28">
                  <c:v>0.54600000000000004</c:v>
                </c:pt>
                <c:pt idx="29">
                  <c:v>0.6</c:v>
                </c:pt>
                <c:pt idx="30">
                  <c:v>0.63</c:v>
                </c:pt>
                <c:pt idx="31">
                  <c:v>0.61</c:v>
                </c:pt>
                <c:pt idx="32">
                  <c:v>0.62</c:v>
                </c:pt>
                <c:pt idx="33">
                  <c:v>0.49199999999999999</c:v>
                </c:pt>
                <c:pt idx="34">
                  <c:v>0.47399999999999998</c:v>
                </c:pt>
                <c:pt idx="35">
                  <c:v>0.38800000000000001</c:v>
                </c:pt>
                <c:pt idx="36">
                  <c:v>0.34899999999999998</c:v>
                </c:pt>
                <c:pt idx="37">
                  <c:v>0.26</c:v>
                </c:pt>
                <c:pt idx="38">
                  <c:v>0.23899999999999999</c:v>
                </c:pt>
                <c:pt idx="40">
                  <c:v>0.23799999999999999</c:v>
                </c:pt>
                <c:pt idx="41">
                  <c:v>0.24299999999999999</c:v>
                </c:pt>
                <c:pt idx="42">
                  <c:v>0.24099999999999999</c:v>
                </c:pt>
                <c:pt idx="43">
                  <c:v>0.24399999999999999</c:v>
                </c:pt>
                <c:pt idx="45">
                  <c:v>0.22900000000000001</c:v>
                </c:pt>
                <c:pt idx="46">
                  <c:v>0.22</c:v>
                </c:pt>
                <c:pt idx="47">
                  <c:v>0.193</c:v>
                </c:pt>
              </c:numCache>
            </c:numRef>
          </c:val>
          <c:smooth val="0"/>
        </c:ser>
        <c:ser>
          <c:idx val="88"/>
          <c:order val="88"/>
          <c:tx>
            <c:strRef>
              <c:f>'2015'!$C$91:$Q$91</c:f>
              <c:strCache>
                <c:ptCount val="1"/>
                <c:pt idx="0">
                  <c:v>143 6,29 6,29 6,29 0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'2015'!$R$91:$BN$91</c:f>
              <c:numCache>
                <c:formatCode>General</c:formatCode>
                <c:ptCount val="49"/>
                <c:pt idx="0">
                  <c:v>0.30199999999999999</c:v>
                </c:pt>
                <c:pt idx="1">
                  <c:v>0.32100000000000001</c:v>
                </c:pt>
                <c:pt idx="2">
                  <c:v>0.32300000000000001</c:v>
                </c:pt>
                <c:pt idx="3">
                  <c:v>0.31900000000000001</c:v>
                </c:pt>
                <c:pt idx="4">
                  <c:v>0.31900000000000001</c:v>
                </c:pt>
                <c:pt idx="6">
                  <c:v>0.28699999999999998</c:v>
                </c:pt>
                <c:pt idx="8">
                  <c:v>0.28899999999999998</c:v>
                </c:pt>
                <c:pt idx="9">
                  <c:v>0.308</c:v>
                </c:pt>
                <c:pt idx="10">
                  <c:v>0.28399999999999997</c:v>
                </c:pt>
                <c:pt idx="11">
                  <c:v>0.252</c:v>
                </c:pt>
                <c:pt idx="12">
                  <c:v>0.28000000000000003</c:v>
                </c:pt>
                <c:pt idx="13">
                  <c:v>0.34100000000000003</c:v>
                </c:pt>
                <c:pt idx="14">
                  <c:v>0.33900000000000002</c:v>
                </c:pt>
                <c:pt idx="15">
                  <c:v>0.35699999999999998</c:v>
                </c:pt>
                <c:pt idx="16">
                  <c:v>0.36799999999999999</c:v>
                </c:pt>
                <c:pt idx="17">
                  <c:v>0.39200000000000002</c:v>
                </c:pt>
                <c:pt idx="18">
                  <c:v>0.375</c:v>
                </c:pt>
                <c:pt idx="19">
                  <c:v>0.39200000000000002</c:v>
                </c:pt>
                <c:pt idx="20">
                  <c:v>0.45100000000000001</c:v>
                </c:pt>
                <c:pt idx="21">
                  <c:v>0.46600000000000003</c:v>
                </c:pt>
                <c:pt idx="22">
                  <c:v>0.48</c:v>
                </c:pt>
                <c:pt idx="23">
                  <c:v>0.49399999999999999</c:v>
                </c:pt>
                <c:pt idx="24">
                  <c:v>0.502</c:v>
                </c:pt>
                <c:pt idx="25">
                  <c:v>0.48499999999999999</c:v>
                </c:pt>
                <c:pt idx="26">
                  <c:v>0.50600000000000001</c:v>
                </c:pt>
                <c:pt idx="27">
                  <c:v>0.51800000000000002</c:v>
                </c:pt>
                <c:pt idx="28">
                  <c:v>0.58399999999999996</c:v>
                </c:pt>
                <c:pt idx="29">
                  <c:v>0.64</c:v>
                </c:pt>
                <c:pt idx="30">
                  <c:v>0.65600000000000003</c:v>
                </c:pt>
                <c:pt idx="31">
                  <c:v>0.68400000000000005</c:v>
                </c:pt>
                <c:pt idx="32">
                  <c:v>0.72199999999999998</c:v>
                </c:pt>
                <c:pt idx="34">
                  <c:v>0.63900000000000001</c:v>
                </c:pt>
                <c:pt idx="35">
                  <c:v>0.58399999999999996</c:v>
                </c:pt>
                <c:pt idx="36">
                  <c:v>0.53800000000000003</c:v>
                </c:pt>
                <c:pt idx="37">
                  <c:v>0.46899999999999997</c:v>
                </c:pt>
                <c:pt idx="38">
                  <c:v>0.42</c:v>
                </c:pt>
                <c:pt idx="40">
                  <c:v>0.36399999999999999</c:v>
                </c:pt>
                <c:pt idx="41">
                  <c:v>0.34499999999999997</c:v>
                </c:pt>
                <c:pt idx="42">
                  <c:v>0.33400000000000002</c:v>
                </c:pt>
                <c:pt idx="43">
                  <c:v>0.33700000000000002</c:v>
                </c:pt>
                <c:pt idx="45">
                  <c:v>0.29699999999999999</c:v>
                </c:pt>
                <c:pt idx="46">
                  <c:v>0.312</c:v>
                </c:pt>
                <c:pt idx="47">
                  <c:v>0.315</c:v>
                </c:pt>
              </c:numCache>
            </c:numRef>
          </c:val>
          <c:smooth val="0"/>
        </c:ser>
        <c:ser>
          <c:idx val="89"/>
          <c:order val="89"/>
          <c:tx>
            <c:strRef>
              <c:f>'2015'!$C$92:$Q$92</c:f>
              <c:strCache>
                <c:ptCount val="1"/>
                <c:pt idx="0">
                  <c:v>144 30,03 30,03 30,03 Подсолнечник Подсолнечник Ячмень озимый Трістан 0,76 1,36 22.04.2015 29.08.2015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'2015'!$R$92:$BN$92</c:f>
              <c:numCache>
                <c:formatCode>General</c:formatCode>
                <c:ptCount val="49"/>
                <c:pt idx="0">
                  <c:v>0.26400000000000001</c:v>
                </c:pt>
                <c:pt idx="1">
                  <c:v>0.26</c:v>
                </c:pt>
                <c:pt idx="2">
                  <c:v>0.26100000000000001</c:v>
                </c:pt>
                <c:pt idx="3">
                  <c:v>0.25</c:v>
                </c:pt>
                <c:pt idx="4">
                  <c:v>0.25600000000000001</c:v>
                </c:pt>
                <c:pt idx="6">
                  <c:v>0.223</c:v>
                </c:pt>
                <c:pt idx="8">
                  <c:v>0.218</c:v>
                </c:pt>
                <c:pt idx="9">
                  <c:v>0.22700000000000001</c:v>
                </c:pt>
                <c:pt idx="10">
                  <c:v>0.22800000000000001</c:v>
                </c:pt>
                <c:pt idx="11">
                  <c:v>0.23799999999999999</c:v>
                </c:pt>
                <c:pt idx="12">
                  <c:v>0.251</c:v>
                </c:pt>
                <c:pt idx="13">
                  <c:v>0.27</c:v>
                </c:pt>
                <c:pt idx="14">
                  <c:v>0.318</c:v>
                </c:pt>
                <c:pt idx="15">
                  <c:v>0.33100000000000002</c:v>
                </c:pt>
                <c:pt idx="16">
                  <c:v>0.34300000000000003</c:v>
                </c:pt>
                <c:pt idx="17">
                  <c:v>0.36099999999999999</c:v>
                </c:pt>
                <c:pt idx="18">
                  <c:v>0.38400000000000001</c:v>
                </c:pt>
                <c:pt idx="20">
                  <c:v>0.44400000000000001</c:v>
                </c:pt>
                <c:pt idx="21">
                  <c:v>0.48799999999999999</c:v>
                </c:pt>
                <c:pt idx="22">
                  <c:v>0.51800000000000002</c:v>
                </c:pt>
                <c:pt idx="23">
                  <c:v>0.60399999999999998</c:v>
                </c:pt>
                <c:pt idx="24">
                  <c:v>0.60599999999999998</c:v>
                </c:pt>
                <c:pt idx="25">
                  <c:v>0.61399999999999999</c:v>
                </c:pt>
                <c:pt idx="26">
                  <c:v>0.61099999999999999</c:v>
                </c:pt>
                <c:pt idx="27">
                  <c:v>0.60499999999999998</c:v>
                </c:pt>
                <c:pt idx="28">
                  <c:v>0.60399999999999998</c:v>
                </c:pt>
                <c:pt idx="29">
                  <c:v>0.61</c:v>
                </c:pt>
                <c:pt idx="30">
                  <c:v>0.54900000000000004</c:v>
                </c:pt>
                <c:pt idx="31">
                  <c:v>0.48199999999999998</c:v>
                </c:pt>
                <c:pt idx="32">
                  <c:v>0.49099999999999999</c:v>
                </c:pt>
                <c:pt idx="33">
                  <c:v>0.45300000000000001</c:v>
                </c:pt>
                <c:pt idx="34">
                  <c:v>0.42899999999999999</c:v>
                </c:pt>
                <c:pt idx="35">
                  <c:v>0.35399999999999998</c:v>
                </c:pt>
                <c:pt idx="36">
                  <c:v>0.35399999999999998</c:v>
                </c:pt>
                <c:pt idx="37">
                  <c:v>0.255</c:v>
                </c:pt>
                <c:pt idx="38">
                  <c:v>0.23300000000000001</c:v>
                </c:pt>
                <c:pt idx="40">
                  <c:v>0.22900000000000001</c:v>
                </c:pt>
                <c:pt idx="41">
                  <c:v>0.22700000000000001</c:v>
                </c:pt>
                <c:pt idx="42">
                  <c:v>0.224</c:v>
                </c:pt>
                <c:pt idx="43">
                  <c:v>0.219</c:v>
                </c:pt>
                <c:pt idx="45">
                  <c:v>0.217</c:v>
                </c:pt>
                <c:pt idx="46">
                  <c:v>0.218</c:v>
                </c:pt>
                <c:pt idx="47">
                  <c:v>0.185</c:v>
                </c:pt>
              </c:numCache>
            </c:numRef>
          </c:val>
          <c:smooth val="0"/>
        </c:ser>
        <c:ser>
          <c:idx val="90"/>
          <c:order val="90"/>
          <c:tx>
            <c:strRef>
              <c:f>'2015'!$C$93:$Q$93</c:f>
              <c:strCache>
                <c:ptCount val="1"/>
                <c:pt idx="0">
                  <c:v>300 10,18 10,18 10,18 0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'2015'!$R$93:$BN$93</c:f>
              <c:numCache>
                <c:formatCode>General</c:formatCode>
                <c:ptCount val="49"/>
                <c:pt idx="0">
                  <c:v>0.19700000000000001</c:v>
                </c:pt>
                <c:pt idx="1">
                  <c:v>0.23100000000000001</c:v>
                </c:pt>
                <c:pt idx="2">
                  <c:v>0.23</c:v>
                </c:pt>
                <c:pt idx="3">
                  <c:v>0.221</c:v>
                </c:pt>
                <c:pt idx="4">
                  <c:v>0.22900000000000001</c:v>
                </c:pt>
                <c:pt idx="6">
                  <c:v>0.193</c:v>
                </c:pt>
                <c:pt idx="8">
                  <c:v>0.221</c:v>
                </c:pt>
                <c:pt idx="9">
                  <c:v>0.22600000000000001</c:v>
                </c:pt>
                <c:pt idx="10">
                  <c:v>0.23</c:v>
                </c:pt>
                <c:pt idx="11">
                  <c:v>0.24</c:v>
                </c:pt>
                <c:pt idx="12">
                  <c:v>0.28899999999999998</c:v>
                </c:pt>
                <c:pt idx="13">
                  <c:v>0.30099999999999999</c:v>
                </c:pt>
                <c:pt idx="14">
                  <c:v>0.31900000000000001</c:v>
                </c:pt>
                <c:pt idx="15">
                  <c:v>0.39</c:v>
                </c:pt>
                <c:pt idx="16">
                  <c:v>0.44700000000000001</c:v>
                </c:pt>
                <c:pt idx="17">
                  <c:v>0.5</c:v>
                </c:pt>
                <c:pt idx="18">
                  <c:v>0.54</c:v>
                </c:pt>
                <c:pt idx="20">
                  <c:v>0.61</c:v>
                </c:pt>
                <c:pt idx="21">
                  <c:v>0.64200000000000002</c:v>
                </c:pt>
                <c:pt idx="22">
                  <c:v>0.64</c:v>
                </c:pt>
                <c:pt idx="23">
                  <c:v>0.57899999999999996</c:v>
                </c:pt>
                <c:pt idx="24">
                  <c:v>0.55800000000000005</c:v>
                </c:pt>
                <c:pt idx="25">
                  <c:v>0.46500000000000002</c:v>
                </c:pt>
                <c:pt idx="26">
                  <c:v>0.38200000000000001</c:v>
                </c:pt>
                <c:pt idx="27">
                  <c:v>0.38</c:v>
                </c:pt>
                <c:pt idx="28">
                  <c:v>0.38100000000000001</c:v>
                </c:pt>
                <c:pt idx="29">
                  <c:v>0.38800000000000001</c:v>
                </c:pt>
                <c:pt idx="30">
                  <c:v>0.36599999999999999</c:v>
                </c:pt>
                <c:pt idx="31">
                  <c:v>0.39900000000000002</c:v>
                </c:pt>
                <c:pt idx="32">
                  <c:v>0.40400000000000003</c:v>
                </c:pt>
                <c:pt idx="33">
                  <c:v>0.38600000000000001</c:v>
                </c:pt>
                <c:pt idx="34">
                  <c:v>0.35499999999999998</c:v>
                </c:pt>
                <c:pt idx="35">
                  <c:v>0.28299999999999997</c:v>
                </c:pt>
                <c:pt idx="36">
                  <c:v>0.27300000000000002</c:v>
                </c:pt>
                <c:pt idx="37">
                  <c:v>0.223</c:v>
                </c:pt>
                <c:pt idx="38">
                  <c:v>0.20799999999999999</c:v>
                </c:pt>
                <c:pt idx="40">
                  <c:v>0.19400000000000001</c:v>
                </c:pt>
                <c:pt idx="41">
                  <c:v>0.21299999999999999</c:v>
                </c:pt>
                <c:pt idx="42">
                  <c:v>0.218</c:v>
                </c:pt>
                <c:pt idx="43">
                  <c:v>0.216</c:v>
                </c:pt>
                <c:pt idx="45">
                  <c:v>0.185</c:v>
                </c:pt>
                <c:pt idx="46">
                  <c:v>0.17299999999999999</c:v>
                </c:pt>
                <c:pt idx="47">
                  <c:v>0.16500000000000001</c:v>
                </c:pt>
              </c:numCache>
            </c:numRef>
          </c:val>
          <c:smooth val="0"/>
        </c:ser>
        <c:ser>
          <c:idx val="91"/>
          <c:order val="91"/>
          <c:tx>
            <c:strRef>
              <c:f>'2015'!$C$94:$Q$94</c:f>
              <c:strCache>
                <c:ptCount val="1"/>
                <c:pt idx="0">
                  <c:v>41 40,51 40,51 40,51 Рапс озимый Пшеница озимая Кукуруза Ватажок с.ел/Куяльник с.ел 2,12 2,43 22.09.2014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'2015'!$R$94:$BN$94</c:f>
              <c:numCache>
                <c:formatCode>General</c:formatCode>
                <c:ptCount val="49"/>
                <c:pt idx="0">
                  <c:v>0.27400000000000002</c:v>
                </c:pt>
                <c:pt idx="1">
                  <c:v>0.25600000000000001</c:v>
                </c:pt>
                <c:pt idx="2">
                  <c:v>0.28100000000000003</c:v>
                </c:pt>
                <c:pt idx="3">
                  <c:v>0.22600000000000001</c:v>
                </c:pt>
                <c:pt idx="4">
                  <c:v>0.23</c:v>
                </c:pt>
                <c:pt idx="6">
                  <c:v>0.22800000000000001</c:v>
                </c:pt>
                <c:pt idx="8">
                  <c:v>0.23200000000000001</c:v>
                </c:pt>
                <c:pt idx="9">
                  <c:v>0.23</c:v>
                </c:pt>
                <c:pt idx="10">
                  <c:v>0.26</c:v>
                </c:pt>
                <c:pt idx="11">
                  <c:v>0.26600000000000001</c:v>
                </c:pt>
                <c:pt idx="12">
                  <c:v>0.26400000000000001</c:v>
                </c:pt>
                <c:pt idx="13">
                  <c:v>0.28000000000000003</c:v>
                </c:pt>
                <c:pt idx="14">
                  <c:v>0.27400000000000002</c:v>
                </c:pt>
                <c:pt idx="15">
                  <c:v>0.253</c:v>
                </c:pt>
                <c:pt idx="16">
                  <c:v>0.23</c:v>
                </c:pt>
                <c:pt idx="17">
                  <c:v>0.26600000000000001</c:v>
                </c:pt>
                <c:pt idx="18">
                  <c:v>0.27100000000000002</c:v>
                </c:pt>
                <c:pt idx="20">
                  <c:v>0.32700000000000001</c:v>
                </c:pt>
                <c:pt idx="21">
                  <c:v>0.32600000000000001</c:v>
                </c:pt>
                <c:pt idx="22">
                  <c:v>0.32400000000000001</c:v>
                </c:pt>
                <c:pt idx="23">
                  <c:v>0.36099999999999999</c:v>
                </c:pt>
                <c:pt idx="24">
                  <c:v>0.377</c:v>
                </c:pt>
                <c:pt idx="25">
                  <c:v>0.41299999999999998</c:v>
                </c:pt>
                <c:pt idx="26">
                  <c:v>0.47899999999999998</c:v>
                </c:pt>
                <c:pt idx="27">
                  <c:v>0.48799999999999999</c:v>
                </c:pt>
                <c:pt idx="28">
                  <c:v>0.57699999999999996</c:v>
                </c:pt>
                <c:pt idx="29">
                  <c:v>0.61799999999999999</c:v>
                </c:pt>
                <c:pt idx="30">
                  <c:v>0.64800000000000002</c:v>
                </c:pt>
                <c:pt idx="31">
                  <c:v>0.64300000000000002</c:v>
                </c:pt>
                <c:pt idx="32">
                  <c:v>0.64600000000000002</c:v>
                </c:pt>
                <c:pt idx="33">
                  <c:v>0.66300000000000003</c:v>
                </c:pt>
                <c:pt idx="34">
                  <c:v>0.499</c:v>
                </c:pt>
                <c:pt idx="35">
                  <c:v>0.45100000000000001</c:v>
                </c:pt>
                <c:pt idx="36">
                  <c:v>0.44900000000000001</c:v>
                </c:pt>
                <c:pt idx="37">
                  <c:v>0.34699999999999998</c:v>
                </c:pt>
                <c:pt idx="38">
                  <c:v>0.32300000000000001</c:v>
                </c:pt>
                <c:pt idx="39">
                  <c:v>0.29199999999999998</c:v>
                </c:pt>
                <c:pt idx="40">
                  <c:v>0.27800000000000002</c:v>
                </c:pt>
                <c:pt idx="41">
                  <c:v>0.28799999999999998</c:v>
                </c:pt>
                <c:pt idx="42">
                  <c:v>0.28699999999999998</c:v>
                </c:pt>
                <c:pt idx="43">
                  <c:v>0.28000000000000003</c:v>
                </c:pt>
                <c:pt idx="45">
                  <c:v>0.27500000000000002</c:v>
                </c:pt>
                <c:pt idx="46">
                  <c:v>0.252</c:v>
                </c:pt>
                <c:pt idx="47">
                  <c:v>0.24</c:v>
                </c:pt>
                <c:pt idx="48">
                  <c:v>0.22800000000000001</c:v>
                </c:pt>
              </c:numCache>
            </c:numRef>
          </c:val>
          <c:smooth val="0"/>
        </c:ser>
        <c:ser>
          <c:idx val="92"/>
          <c:order val="92"/>
          <c:tx>
            <c:strRef>
              <c:f>'2015'!$C$95:$Q$95</c:f>
              <c:strCache>
                <c:ptCount val="1"/>
                <c:pt idx="0">
                  <c:v>46 43,69 43,69 43,69 Подсолнечник Ячмень озимый Кукуруза Достойний 3,06 3,57 27.09.2014 25.06.2015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'2015'!$R$95:$BN$95</c:f>
              <c:numCache>
                <c:formatCode>General</c:formatCode>
                <c:ptCount val="49"/>
                <c:pt idx="0">
                  <c:v>0.219</c:v>
                </c:pt>
                <c:pt idx="1">
                  <c:v>0.22500000000000001</c:v>
                </c:pt>
                <c:pt idx="2">
                  <c:v>0.22700000000000001</c:v>
                </c:pt>
                <c:pt idx="3">
                  <c:v>0.223</c:v>
                </c:pt>
                <c:pt idx="4">
                  <c:v>0.22600000000000001</c:v>
                </c:pt>
                <c:pt idx="6">
                  <c:v>0.224</c:v>
                </c:pt>
                <c:pt idx="8">
                  <c:v>0.22800000000000001</c:v>
                </c:pt>
                <c:pt idx="9">
                  <c:v>0.23699999999999999</c:v>
                </c:pt>
                <c:pt idx="10">
                  <c:v>0.24299999999999999</c:v>
                </c:pt>
                <c:pt idx="11">
                  <c:v>0.24299999999999999</c:v>
                </c:pt>
                <c:pt idx="12">
                  <c:v>0.27700000000000002</c:v>
                </c:pt>
                <c:pt idx="13">
                  <c:v>0.246</c:v>
                </c:pt>
                <c:pt idx="14">
                  <c:v>0.29399999999999998</c:v>
                </c:pt>
                <c:pt idx="15">
                  <c:v>0.28899999999999998</c:v>
                </c:pt>
                <c:pt idx="16">
                  <c:v>0.29399999999999998</c:v>
                </c:pt>
                <c:pt idx="17">
                  <c:v>0.31</c:v>
                </c:pt>
                <c:pt idx="18">
                  <c:v>0.31900000000000001</c:v>
                </c:pt>
                <c:pt idx="20">
                  <c:v>0.32800000000000001</c:v>
                </c:pt>
                <c:pt idx="21">
                  <c:v>0.33600000000000002</c:v>
                </c:pt>
                <c:pt idx="22">
                  <c:v>0.32800000000000001</c:v>
                </c:pt>
                <c:pt idx="23">
                  <c:v>0.371</c:v>
                </c:pt>
                <c:pt idx="24">
                  <c:v>0.377</c:v>
                </c:pt>
                <c:pt idx="25">
                  <c:v>0.39600000000000002</c:v>
                </c:pt>
                <c:pt idx="26">
                  <c:v>0.38300000000000001</c:v>
                </c:pt>
                <c:pt idx="27">
                  <c:v>0.35899999999999999</c:v>
                </c:pt>
                <c:pt idx="28">
                  <c:v>0.43</c:v>
                </c:pt>
                <c:pt idx="29">
                  <c:v>0.56899999999999995</c:v>
                </c:pt>
                <c:pt idx="30">
                  <c:v>0.68500000000000005</c:v>
                </c:pt>
                <c:pt idx="31">
                  <c:v>0.68899999999999995</c:v>
                </c:pt>
                <c:pt idx="32">
                  <c:v>0.71199999999999997</c:v>
                </c:pt>
                <c:pt idx="33">
                  <c:v>0.67600000000000005</c:v>
                </c:pt>
                <c:pt idx="34">
                  <c:v>0.60099999999999998</c:v>
                </c:pt>
                <c:pt idx="35">
                  <c:v>0.53300000000000003</c:v>
                </c:pt>
                <c:pt idx="36">
                  <c:v>0.51700000000000002</c:v>
                </c:pt>
                <c:pt idx="37">
                  <c:v>0.36299999999999999</c:v>
                </c:pt>
                <c:pt idx="38">
                  <c:v>0.30399999999999999</c:v>
                </c:pt>
                <c:pt idx="40">
                  <c:v>0.27500000000000002</c:v>
                </c:pt>
                <c:pt idx="41">
                  <c:v>0.26700000000000002</c:v>
                </c:pt>
                <c:pt idx="42">
                  <c:v>0.26400000000000001</c:v>
                </c:pt>
                <c:pt idx="43">
                  <c:v>0.25600000000000001</c:v>
                </c:pt>
                <c:pt idx="45">
                  <c:v>0.252</c:v>
                </c:pt>
                <c:pt idx="46">
                  <c:v>0.25800000000000001</c:v>
                </c:pt>
                <c:pt idx="47">
                  <c:v>0.252</c:v>
                </c:pt>
                <c:pt idx="48">
                  <c:v>0.246</c:v>
                </c:pt>
              </c:numCache>
            </c:numRef>
          </c:val>
          <c:smooth val="0"/>
        </c:ser>
        <c:ser>
          <c:idx val="93"/>
          <c:order val="93"/>
          <c:tx>
            <c:strRef>
              <c:f>'2015'!$C$96:$Q$96</c:f>
              <c:strCache>
                <c:ptCount val="1"/>
                <c:pt idx="0">
                  <c:v>47 86,5 86,5 86,5 Пшеница озимая Подсолнечник Кукуруза Ададжіо 1,89 2,19 19.04.2015 02.09.2015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'2015'!$R$96:$BN$96</c:f>
              <c:numCache>
                <c:formatCode>General</c:formatCode>
                <c:ptCount val="49"/>
                <c:pt idx="0">
                  <c:v>0.247</c:v>
                </c:pt>
                <c:pt idx="1">
                  <c:v>0.24</c:v>
                </c:pt>
                <c:pt idx="2">
                  <c:v>0.245</c:v>
                </c:pt>
                <c:pt idx="3">
                  <c:v>0.23100000000000001</c:v>
                </c:pt>
                <c:pt idx="4">
                  <c:v>0.22700000000000001</c:v>
                </c:pt>
                <c:pt idx="6">
                  <c:v>0.22500000000000001</c:v>
                </c:pt>
                <c:pt idx="8">
                  <c:v>0.23200000000000001</c:v>
                </c:pt>
                <c:pt idx="9">
                  <c:v>0.24</c:v>
                </c:pt>
                <c:pt idx="10">
                  <c:v>0.23100000000000001</c:v>
                </c:pt>
                <c:pt idx="11">
                  <c:v>0.23799999999999999</c:v>
                </c:pt>
                <c:pt idx="12">
                  <c:v>0.26200000000000001</c:v>
                </c:pt>
                <c:pt idx="13">
                  <c:v>0.25900000000000001</c:v>
                </c:pt>
                <c:pt idx="14">
                  <c:v>0.314</c:v>
                </c:pt>
                <c:pt idx="15">
                  <c:v>0.32100000000000001</c:v>
                </c:pt>
                <c:pt idx="16">
                  <c:v>0.32400000000000001</c:v>
                </c:pt>
                <c:pt idx="17">
                  <c:v>0.36299999999999999</c:v>
                </c:pt>
                <c:pt idx="18">
                  <c:v>0.38800000000000001</c:v>
                </c:pt>
                <c:pt idx="20">
                  <c:v>0.44400000000000001</c:v>
                </c:pt>
                <c:pt idx="21">
                  <c:v>0.56899999999999995</c:v>
                </c:pt>
                <c:pt idx="22">
                  <c:v>0.61099999999999999</c:v>
                </c:pt>
                <c:pt idx="23">
                  <c:v>0.64900000000000002</c:v>
                </c:pt>
                <c:pt idx="24">
                  <c:v>0.66500000000000004</c:v>
                </c:pt>
                <c:pt idx="25">
                  <c:v>0.67200000000000004</c:v>
                </c:pt>
                <c:pt idx="26">
                  <c:v>0.67700000000000005</c:v>
                </c:pt>
                <c:pt idx="27">
                  <c:v>0.67100000000000004</c:v>
                </c:pt>
                <c:pt idx="28">
                  <c:v>0.64200000000000002</c:v>
                </c:pt>
                <c:pt idx="29">
                  <c:v>0.63900000000000001</c:v>
                </c:pt>
                <c:pt idx="30">
                  <c:v>0.64300000000000002</c:v>
                </c:pt>
                <c:pt idx="31">
                  <c:v>0.58499999999999996</c:v>
                </c:pt>
                <c:pt idx="32">
                  <c:v>0.57899999999999996</c:v>
                </c:pt>
                <c:pt idx="33">
                  <c:v>0.49</c:v>
                </c:pt>
                <c:pt idx="34">
                  <c:v>0.441</c:v>
                </c:pt>
                <c:pt idx="35">
                  <c:v>0.35199999999999998</c:v>
                </c:pt>
                <c:pt idx="36">
                  <c:v>0.33</c:v>
                </c:pt>
                <c:pt idx="37">
                  <c:v>0.24299999999999999</c:v>
                </c:pt>
                <c:pt idx="38">
                  <c:v>0.23799999999999999</c:v>
                </c:pt>
                <c:pt idx="39">
                  <c:v>0.23200000000000001</c:v>
                </c:pt>
                <c:pt idx="40">
                  <c:v>0.23200000000000001</c:v>
                </c:pt>
                <c:pt idx="41">
                  <c:v>0.23899999999999999</c:v>
                </c:pt>
                <c:pt idx="42">
                  <c:v>0.24099999999999999</c:v>
                </c:pt>
                <c:pt idx="43">
                  <c:v>0.24199999999999999</c:v>
                </c:pt>
                <c:pt idx="45">
                  <c:v>0.223</c:v>
                </c:pt>
                <c:pt idx="46">
                  <c:v>0.22</c:v>
                </c:pt>
                <c:pt idx="47">
                  <c:v>0.21099999999999999</c:v>
                </c:pt>
              </c:numCache>
            </c:numRef>
          </c:val>
          <c:smooth val="0"/>
        </c:ser>
        <c:ser>
          <c:idx val="94"/>
          <c:order val="94"/>
          <c:tx>
            <c:strRef>
              <c:f>'2015'!$C$97:$Q$97</c:f>
              <c:strCache>
                <c:ptCount val="1"/>
                <c:pt idx="0">
                  <c:v>49 83,06 83,06 83,06 Пшеница озимая Подсолнечник Кукуруза LG 5451 XOCL 2,04 2,05 27.04.2015 07.09.2015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'2015'!$R$97:$BN$97</c:f>
              <c:numCache>
                <c:formatCode>General</c:formatCode>
                <c:ptCount val="49"/>
                <c:pt idx="0">
                  <c:v>0.23699999999999999</c:v>
                </c:pt>
                <c:pt idx="1">
                  <c:v>0.253</c:v>
                </c:pt>
                <c:pt idx="2">
                  <c:v>0.248</c:v>
                </c:pt>
                <c:pt idx="3">
                  <c:v>0.20899999999999999</c:v>
                </c:pt>
                <c:pt idx="4">
                  <c:v>0.20100000000000001</c:v>
                </c:pt>
                <c:pt idx="6">
                  <c:v>0.217</c:v>
                </c:pt>
                <c:pt idx="8">
                  <c:v>0.22500000000000001</c:v>
                </c:pt>
                <c:pt idx="9">
                  <c:v>0.23599999999999999</c:v>
                </c:pt>
                <c:pt idx="10">
                  <c:v>0.23599999999999999</c:v>
                </c:pt>
                <c:pt idx="11">
                  <c:v>0.24099999999999999</c:v>
                </c:pt>
                <c:pt idx="12">
                  <c:v>0.26200000000000001</c:v>
                </c:pt>
                <c:pt idx="13">
                  <c:v>0.26800000000000002</c:v>
                </c:pt>
                <c:pt idx="14">
                  <c:v>0.26900000000000002</c:v>
                </c:pt>
                <c:pt idx="15">
                  <c:v>0.28299999999999997</c:v>
                </c:pt>
                <c:pt idx="16">
                  <c:v>0.35599999999999998</c:v>
                </c:pt>
                <c:pt idx="17">
                  <c:v>0.40300000000000002</c:v>
                </c:pt>
                <c:pt idx="18">
                  <c:v>0.39700000000000002</c:v>
                </c:pt>
                <c:pt idx="19">
                  <c:v>0.443</c:v>
                </c:pt>
                <c:pt idx="20">
                  <c:v>0.47499999999999998</c:v>
                </c:pt>
                <c:pt idx="21">
                  <c:v>0.63800000000000001</c:v>
                </c:pt>
                <c:pt idx="22">
                  <c:v>0.68300000000000005</c:v>
                </c:pt>
                <c:pt idx="23">
                  <c:v>0.69199999999999995</c:v>
                </c:pt>
                <c:pt idx="24">
                  <c:v>0.69599999999999995</c:v>
                </c:pt>
                <c:pt idx="25">
                  <c:v>0.69799999999999995</c:v>
                </c:pt>
                <c:pt idx="26">
                  <c:v>0.67900000000000005</c:v>
                </c:pt>
                <c:pt idx="27">
                  <c:v>0.68500000000000005</c:v>
                </c:pt>
                <c:pt idx="28">
                  <c:v>0.65400000000000003</c:v>
                </c:pt>
                <c:pt idx="29">
                  <c:v>0.60099999999999998</c:v>
                </c:pt>
                <c:pt idx="30">
                  <c:v>0.56899999999999995</c:v>
                </c:pt>
                <c:pt idx="31">
                  <c:v>0.52</c:v>
                </c:pt>
                <c:pt idx="32">
                  <c:v>0.47099999999999997</c:v>
                </c:pt>
                <c:pt idx="33">
                  <c:v>0.432</c:v>
                </c:pt>
                <c:pt idx="34">
                  <c:v>0.34799999999999998</c:v>
                </c:pt>
                <c:pt idx="35">
                  <c:v>0.307</c:v>
                </c:pt>
                <c:pt idx="36">
                  <c:v>0.308</c:v>
                </c:pt>
                <c:pt idx="37">
                  <c:v>0.23499999999999999</c:v>
                </c:pt>
                <c:pt idx="38">
                  <c:v>0.22900000000000001</c:v>
                </c:pt>
                <c:pt idx="40">
                  <c:v>0.218</c:v>
                </c:pt>
                <c:pt idx="41">
                  <c:v>0.224</c:v>
                </c:pt>
                <c:pt idx="42">
                  <c:v>0.218</c:v>
                </c:pt>
                <c:pt idx="43">
                  <c:v>0.20699999999999999</c:v>
                </c:pt>
                <c:pt idx="45">
                  <c:v>0.19700000000000001</c:v>
                </c:pt>
                <c:pt idx="46">
                  <c:v>0.19600000000000001</c:v>
                </c:pt>
                <c:pt idx="47">
                  <c:v>0.19500000000000001</c:v>
                </c:pt>
              </c:numCache>
            </c:numRef>
          </c:val>
          <c:smooth val="0"/>
        </c:ser>
        <c:ser>
          <c:idx val="95"/>
          <c:order val="95"/>
          <c:tx>
            <c:strRef>
              <c:f>'2015'!$C$98:$Q$98</c:f>
              <c:strCache>
                <c:ptCount val="1"/>
                <c:pt idx="0">
                  <c:v>50-1 15,88 16,23 16,23 Пшеница озимая Подсолнечник Кукуруза Ададжіо 1,95 1,96 27.04.2015 02.09.2015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'2015'!$R$98:$BN$98</c:f>
              <c:numCache>
                <c:formatCode>General</c:formatCode>
                <c:ptCount val="49"/>
                <c:pt idx="0">
                  <c:v>0.22700000000000001</c:v>
                </c:pt>
                <c:pt idx="1">
                  <c:v>0.24099999999999999</c:v>
                </c:pt>
                <c:pt idx="2">
                  <c:v>0.24099999999999999</c:v>
                </c:pt>
                <c:pt idx="3">
                  <c:v>0.24099999999999999</c:v>
                </c:pt>
                <c:pt idx="4">
                  <c:v>0.23400000000000001</c:v>
                </c:pt>
                <c:pt idx="6">
                  <c:v>0.24099999999999999</c:v>
                </c:pt>
                <c:pt idx="8">
                  <c:v>0.23799999999999999</c:v>
                </c:pt>
                <c:pt idx="9">
                  <c:v>0.23100000000000001</c:v>
                </c:pt>
                <c:pt idx="10">
                  <c:v>0.26100000000000001</c:v>
                </c:pt>
                <c:pt idx="11">
                  <c:v>0.26100000000000001</c:v>
                </c:pt>
                <c:pt idx="12">
                  <c:v>0.27700000000000002</c:v>
                </c:pt>
                <c:pt idx="13">
                  <c:v>0.27400000000000002</c:v>
                </c:pt>
                <c:pt idx="14">
                  <c:v>0.32800000000000001</c:v>
                </c:pt>
                <c:pt idx="15">
                  <c:v>0.371</c:v>
                </c:pt>
                <c:pt idx="16">
                  <c:v>0.4</c:v>
                </c:pt>
                <c:pt idx="17">
                  <c:v>0.436</c:v>
                </c:pt>
                <c:pt idx="18">
                  <c:v>0.44</c:v>
                </c:pt>
                <c:pt idx="19">
                  <c:v>0.47199999999999998</c:v>
                </c:pt>
                <c:pt idx="20">
                  <c:v>0.53900000000000003</c:v>
                </c:pt>
                <c:pt idx="21">
                  <c:v>0.63300000000000001</c:v>
                </c:pt>
                <c:pt idx="22">
                  <c:v>0.63900000000000001</c:v>
                </c:pt>
                <c:pt idx="23">
                  <c:v>0.61799999999999999</c:v>
                </c:pt>
                <c:pt idx="24">
                  <c:v>0.63600000000000001</c:v>
                </c:pt>
                <c:pt idx="25">
                  <c:v>0.59899999999999998</c:v>
                </c:pt>
                <c:pt idx="26">
                  <c:v>0.59499999999999997</c:v>
                </c:pt>
                <c:pt idx="27">
                  <c:v>0.63400000000000001</c:v>
                </c:pt>
                <c:pt idx="28">
                  <c:v>0.64</c:v>
                </c:pt>
                <c:pt idx="29">
                  <c:v>0.63800000000000001</c:v>
                </c:pt>
                <c:pt idx="30">
                  <c:v>0.626</c:v>
                </c:pt>
                <c:pt idx="31">
                  <c:v>0.61599999999999999</c:v>
                </c:pt>
                <c:pt idx="32">
                  <c:v>0.61399999999999999</c:v>
                </c:pt>
                <c:pt idx="33">
                  <c:v>0.57999999999999996</c:v>
                </c:pt>
                <c:pt idx="34">
                  <c:v>0.47499999999999998</c:v>
                </c:pt>
                <c:pt idx="35">
                  <c:v>0.379</c:v>
                </c:pt>
                <c:pt idx="36">
                  <c:v>0.36399999999999999</c:v>
                </c:pt>
                <c:pt idx="37">
                  <c:v>0.28399999999999997</c:v>
                </c:pt>
                <c:pt idx="38">
                  <c:v>0.252</c:v>
                </c:pt>
                <c:pt idx="40">
                  <c:v>0.23499999999999999</c:v>
                </c:pt>
                <c:pt idx="41">
                  <c:v>0.23</c:v>
                </c:pt>
                <c:pt idx="42">
                  <c:v>0.221</c:v>
                </c:pt>
                <c:pt idx="43">
                  <c:v>0.20399999999999999</c:v>
                </c:pt>
                <c:pt idx="45">
                  <c:v>0.21</c:v>
                </c:pt>
                <c:pt idx="46">
                  <c:v>0.215</c:v>
                </c:pt>
                <c:pt idx="47">
                  <c:v>0.22</c:v>
                </c:pt>
              </c:numCache>
            </c:numRef>
          </c:val>
          <c:smooth val="0"/>
        </c:ser>
        <c:ser>
          <c:idx val="96"/>
          <c:order val="96"/>
          <c:tx>
            <c:strRef>
              <c:f>'2015'!$C$99:$Q$99</c:f>
              <c:strCache>
                <c:ptCount val="1"/>
                <c:pt idx="0">
                  <c:v>50-2 55,29 59,83 59,83 Пшеница озимая Подсолнечник Кукуруза Ададжіо 1,95 2,21 25.04.2015 02.09.2015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'2015'!$R$99:$BN$99</c:f>
              <c:numCache>
                <c:formatCode>General</c:formatCode>
                <c:ptCount val="49"/>
                <c:pt idx="0">
                  <c:v>0.23499999999999999</c:v>
                </c:pt>
                <c:pt idx="1">
                  <c:v>0.23899999999999999</c:v>
                </c:pt>
                <c:pt idx="2">
                  <c:v>0.23499999999999999</c:v>
                </c:pt>
                <c:pt idx="3">
                  <c:v>0.216</c:v>
                </c:pt>
                <c:pt idx="4">
                  <c:v>0.216</c:v>
                </c:pt>
                <c:pt idx="6">
                  <c:v>0.216</c:v>
                </c:pt>
                <c:pt idx="8">
                  <c:v>0.22800000000000001</c:v>
                </c:pt>
                <c:pt idx="9">
                  <c:v>0.22900000000000001</c:v>
                </c:pt>
                <c:pt idx="10">
                  <c:v>0.23499999999999999</c:v>
                </c:pt>
                <c:pt idx="11">
                  <c:v>0.246</c:v>
                </c:pt>
                <c:pt idx="12">
                  <c:v>0.26800000000000002</c:v>
                </c:pt>
                <c:pt idx="13">
                  <c:v>0.28199999999999997</c:v>
                </c:pt>
                <c:pt idx="14">
                  <c:v>0.29199999999999998</c:v>
                </c:pt>
                <c:pt idx="15">
                  <c:v>0.309</c:v>
                </c:pt>
                <c:pt idx="16">
                  <c:v>0.38300000000000001</c:v>
                </c:pt>
                <c:pt idx="17">
                  <c:v>0.45</c:v>
                </c:pt>
                <c:pt idx="18">
                  <c:v>0.45300000000000001</c:v>
                </c:pt>
                <c:pt idx="20">
                  <c:v>0.56899999999999995</c:v>
                </c:pt>
                <c:pt idx="21">
                  <c:v>0.70299999999999996</c:v>
                </c:pt>
                <c:pt idx="22">
                  <c:v>0.72199999999999998</c:v>
                </c:pt>
                <c:pt idx="23">
                  <c:v>0.73499999999999999</c:v>
                </c:pt>
                <c:pt idx="24">
                  <c:v>0.73</c:v>
                </c:pt>
                <c:pt idx="25">
                  <c:v>0.73799999999999999</c:v>
                </c:pt>
                <c:pt idx="26">
                  <c:v>0.71399999999999997</c:v>
                </c:pt>
                <c:pt idx="27">
                  <c:v>0.66600000000000004</c:v>
                </c:pt>
                <c:pt idx="28">
                  <c:v>0.61899999999999999</c:v>
                </c:pt>
                <c:pt idx="29">
                  <c:v>0.56399999999999995</c:v>
                </c:pt>
                <c:pt idx="30">
                  <c:v>0.56599999999999995</c:v>
                </c:pt>
                <c:pt idx="31">
                  <c:v>0.56299999999999994</c:v>
                </c:pt>
                <c:pt idx="32">
                  <c:v>0.52400000000000002</c:v>
                </c:pt>
                <c:pt idx="33">
                  <c:v>0.47499999999999998</c:v>
                </c:pt>
                <c:pt idx="34">
                  <c:v>0.372</c:v>
                </c:pt>
                <c:pt idx="35">
                  <c:v>0.29899999999999999</c:v>
                </c:pt>
                <c:pt idx="36">
                  <c:v>0.30599999999999999</c:v>
                </c:pt>
                <c:pt idx="37">
                  <c:v>0.249</c:v>
                </c:pt>
                <c:pt idx="38">
                  <c:v>0.23599999999999999</c:v>
                </c:pt>
                <c:pt idx="40">
                  <c:v>0.22500000000000001</c:v>
                </c:pt>
                <c:pt idx="41">
                  <c:v>0.22500000000000001</c:v>
                </c:pt>
                <c:pt idx="42">
                  <c:v>0.224</c:v>
                </c:pt>
                <c:pt idx="43">
                  <c:v>0.21299999999999999</c:v>
                </c:pt>
                <c:pt idx="45">
                  <c:v>0.2</c:v>
                </c:pt>
                <c:pt idx="46">
                  <c:v>0.19600000000000001</c:v>
                </c:pt>
                <c:pt idx="47">
                  <c:v>0.188</c:v>
                </c:pt>
              </c:numCache>
            </c:numRef>
          </c:val>
          <c:smooth val="0"/>
        </c:ser>
        <c:ser>
          <c:idx val="97"/>
          <c:order val="97"/>
          <c:tx>
            <c:strRef>
              <c:f>'2015'!$C$100:$Q$100</c:f>
              <c:strCache>
                <c:ptCount val="1"/>
                <c:pt idx="0">
                  <c:v>50-3 21,52 21,52 21,52 Подсолнечник Ячмень озимый Фасоль Достойний 3,91 3,8 28.09.2014 29.06.2015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'2015'!$R$100:$BN$100</c:f>
              <c:numCache>
                <c:formatCode>General</c:formatCode>
                <c:ptCount val="49"/>
                <c:pt idx="0">
                  <c:v>0.19400000000000001</c:v>
                </c:pt>
                <c:pt idx="1">
                  <c:v>0.23</c:v>
                </c:pt>
                <c:pt idx="2">
                  <c:v>0.23599999999999999</c:v>
                </c:pt>
                <c:pt idx="3">
                  <c:v>0.24299999999999999</c:v>
                </c:pt>
                <c:pt idx="4">
                  <c:v>0.24399999999999999</c:v>
                </c:pt>
                <c:pt idx="6">
                  <c:v>0.245</c:v>
                </c:pt>
                <c:pt idx="8">
                  <c:v>0.24099999999999999</c:v>
                </c:pt>
                <c:pt idx="9">
                  <c:v>0.25900000000000001</c:v>
                </c:pt>
                <c:pt idx="10">
                  <c:v>0.25900000000000001</c:v>
                </c:pt>
                <c:pt idx="11">
                  <c:v>0.27200000000000002</c:v>
                </c:pt>
                <c:pt idx="12">
                  <c:v>0.30199999999999999</c:v>
                </c:pt>
                <c:pt idx="13">
                  <c:v>0.30599999999999999</c:v>
                </c:pt>
                <c:pt idx="14">
                  <c:v>0.33200000000000002</c:v>
                </c:pt>
                <c:pt idx="15">
                  <c:v>0.33800000000000002</c:v>
                </c:pt>
                <c:pt idx="16">
                  <c:v>0.33900000000000002</c:v>
                </c:pt>
                <c:pt idx="17">
                  <c:v>0.35199999999999998</c:v>
                </c:pt>
                <c:pt idx="18">
                  <c:v>0.38</c:v>
                </c:pt>
                <c:pt idx="20">
                  <c:v>0.46800000000000003</c:v>
                </c:pt>
                <c:pt idx="21">
                  <c:v>0.501</c:v>
                </c:pt>
                <c:pt idx="22">
                  <c:v>0.46899999999999997</c:v>
                </c:pt>
                <c:pt idx="23">
                  <c:v>0.48899999999999999</c:v>
                </c:pt>
                <c:pt idx="24">
                  <c:v>0.51900000000000002</c:v>
                </c:pt>
                <c:pt idx="25">
                  <c:v>0.55100000000000005</c:v>
                </c:pt>
                <c:pt idx="26">
                  <c:v>0.48499999999999999</c:v>
                </c:pt>
                <c:pt idx="27">
                  <c:v>0.45500000000000002</c:v>
                </c:pt>
                <c:pt idx="28">
                  <c:v>0.496</c:v>
                </c:pt>
                <c:pt idx="29">
                  <c:v>0.61899999999999999</c:v>
                </c:pt>
                <c:pt idx="30">
                  <c:v>0.70599999999999996</c:v>
                </c:pt>
                <c:pt idx="31">
                  <c:v>0.70599999999999996</c:v>
                </c:pt>
                <c:pt idx="32">
                  <c:v>0.70199999999999996</c:v>
                </c:pt>
                <c:pt idx="33">
                  <c:v>0.68600000000000005</c:v>
                </c:pt>
                <c:pt idx="34">
                  <c:v>0.65800000000000003</c:v>
                </c:pt>
                <c:pt idx="35">
                  <c:v>0.57999999999999996</c:v>
                </c:pt>
                <c:pt idx="36">
                  <c:v>0.52900000000000003</c:v>
                </c:pt>
                <c:pt idx="37">
                  <c:v>0.36699999999999999</c:v>
                </c:pt>
                <c:pt idx="38">
                  <c:v>0.32800000000000001</c:v>
                </c:pt>
                <c:pt idx="40">
                  <c:v>0.26</c:v>
                </c:pt>
                <c:pt idx="41">
                  <c:v>0.254</c:v>
                </c:pt>
                <c:pt idx="42">
                  <c:v>0.248</c:v>
                </c:pt>
                <c:pt idx="43">
                  <c:v>0.24099999999999999</c:v>
                </c:pt>
                <c:pt idx="45">
                  <c:v>0.214</c:v>
                </c:pt>
                <c:pt idx="46">
                  <c:v>0.217</c:v>
                </c:pt>
                <c:pt idx="47">
                  <c:v>0.224</c:v>
                </c:pt>
              </c:numCache>
            </c:numRef>
          </c:val>
          <c:smooth val="0"/>
        </c:ser>
        <c:ser>
          <c:idx val="98"/>
          <c:order val="98"/>
          <c:tx>
            <c:strRef>
              <c:f>'2015'!$C$101:$Q$101</c:f>
              <c:strCache>
                <c:ptCount val="1"/>
                <c:pt idx="0">
                  <c:v>51 49,24 49,24 49,24 Рапс озимый Пшеница озимая Кукуруза Шестопаловка с/ элита 2,08 2,59 28.09.2014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'2015'!$R$101:$BN$101</c:f>
              <c:numCache>
                <c:formatCode>General</c:formatCode>
                <c:ptCount val="49"/>
                <c:pt idx="0">
                  <c:v>0.245</c:v>
                </c:pt>
                <c:pt idx="1">
                  <c:v>0.252</c:v>
                </c:pt>
                <c:pt idx="2">
                  <c:v>0.25600000000000001</c:v>
                </c:pt>
                <c:pt idx="3">
                  <c:v>0.25700000000000001</c:v>
                </c:pt>
                <c:pt idx="4">
                  <c:v>0.24199999999999999</c:v>
                </c:pt>
                <c:pt idx="6">
                  <c:v>0.22700000000000001</c:v>
                </c:pt>
                <c:pt idx="8">
                  <c:v>0.24</c:v>
                </c:pt>
                <c:pt idx="9">
                  <c:v>0.25700000000000001</c:v>
                </c:pt>
                <c:pt idx="10">
                  <c:v>0.251</c:v>
                </c:pt>
                <c:pt idx="11">
                  <c:v>0.253</c:v>
                </c:pt>
                <c:pt idx="12">
                  <c:v>0.25700000000000001</c:v>
                </c:pt>
                <c:pt idx="13">
                  <c:v>0.26100000000000001</c:v>
                </c:pt>
                <c:pt idx="14">
                  <c:v>0.27</c:v>
                </c:pt>
                <c:pt idx="15">
                  <c:v>0.26900000000000002</c:v>
                </c:pt>
                <c:pt idx="16">
                  <c:v>0.26600000000000001</c:v>
                </c:pt>
                <c:pt idx="17">
                  <c:v>0.27500000000000002</c:v>
                </c:pt>
                <c:pt idx="18">
                  <c:v>0.28100000000000003</c:v>
                </c:pt>
                <c:pt idx="20">
                  <c:v>0.28499999999999998</c:v>
                </c:pt>
                <c:pt idx="21">
                  <c:v>0.30499999999999999</c:v>
                </c:pt>
                <c:pt idx="22">
                  <c:v>0.29499999999999998</c:v>
                </c:pt>
                <c:pt idx="23">
                  <c:v>0.34599999999999997</c:v>
                </c:pt>
                <c:pt idx="24">
                  <c:v>0.40500000000000003</c:v>
                </c:pt>
                <c:pt idx="25">
                  <c:v>0.44500000000000001</c:v>
                </c:pt>
                <c:pt idx="26">
                  <c:v>0.48099999999999998</c:v>
                </c:pt>
                <c:pt idx="27">
                  <c:v>0.495</c:v>
                </c:pt>
                <c:pt idx="28">
                  <c:v>0.56699999999999995</c:v>
                </c:pt>
                <c:pt idx="29">
                  <c:v>0.64500000000000002</c:v>
                </c:pt>
                <c:pt idx="30">
                  <c:v>0.68799999999999994</c:v>
                </c:pt>
                <c:pt idx="31">
                  <c:v>0.66400000000000003</c:v>
                </c:pt>
                <c:pt idx="32">
                  <c:v>0.68100000000000005</c:v>
                </c:pt>
                <c:pt idx="33">
                  <c:v>0.61299999999999999</c:v>
                </c:pt>
                <c:pt idx="34">
                  <c:v>0.56599999999999995</c:v>
                </c:pt>
                <c:pt idx="35">
                  <c:v>0.46</c:v>
                </c:pt>
                <c:pt idx="36">
                  <c:v>0.45100000000000001</c:v>
                </c:pt>
                <c:pt idx="37">
                  <c:v>0.312</c:v>
                </c:pt>
                <c:pt idx="38">
                  <c:v>0.27900000000000003</c:v>
                </c:pt>
                <c:pt idx="40">
                  <c:v>0.26800000000000002</c:v>
                </c:pt>
                <c:pt idx="41">
                  <c:v>0.27800000000000002</c:v>
                </c:pt>
                <c:pt idx="42">
                  <c:v>0.26200000000000001</c:v>
                </c:pt>
                <c:pt idx="43">
                  <c:v>0.26200000000000001</c:v>
                </c:pt>
                <c:pt idx="45">
                  <c:v>0.25800000000000001</c:v>
                </c:pt>
                <c:pt idx="46">
                  <c:v>0.26400000000000001</c:v>
                </c:pt>
                <c:pt idx="47">
                  <c:v>0.27400000000000002</c:v>
                </c:pt>
                <c:pt idx="48">
                  <c:v>0.27900000000000003</c:v>
                </c:pt>
              </c:numCache>
            </c:numRef>
          </c:val>
          <c:smooth val="0"/>
        </c:ser>
        <c:ser>
          <c:idx val="99"/>
          <c:order val="99"/>
          <c:tx>
            <c:strRef>
              <c:f>'2015'!$C$102:$Q$102</c:f>
              <c:strCache>
                <c:ptCount val="1"/>
                <c:pt idx="0">
                  <c:v>54 83,27 83,27 83,27 Подсолнечник Пшеница озимая Кукуруза Місія Одеська 3,45 3,31 19.09.2014 08.07.2015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'2015'!$R$102:$BN$102</c:f>
              <c:numCache>
                <c:formatCode>General</c:formatCode>
                <c:ptCount val="49"/>
                <c:pt idx="0">
                  <c:v>0.216</c:v>
                </c:pt>
                <c:pt idx="1">
                  <c:v>0.21299999999999999</c:v>
                </c:pt>
                <c:pt idx="2">
                  <c:v>0.222</c:v>
                </c:pt>
                <c:pt idx="3">
                  <c:v>0.21299999999999999</c:v>
                </c:pt>
                <c:pt idx="4">
                  <c:v>0.214</c:v>
                </c:pt>
                <c:pt idx="6">
                  <c:v>0.21299999999999999</c:v>
                </c:pt>
                <c:pt idx="8">
                  <c:v>0.21099999999999999</c:v>
                </c:pt>
                <c:pt idx="9">
                  <c:v>0.219</c:v>
                </c:pt>
                <c:pt idx="10">
                  <c:v>0.219</c:v>
                </c:pt>
                <c:pt idx="11">
                  <c:v>0.216</c:v>
                </c:pt>
                <c:pt idx="12">
                  <c:v>0.21099999999999999</c:v>
                </c:pt>
                <c:pt idx="13">
                  <c:v>0.22900000000000001</c:v>
                </c:pt>
                <c:pt idx="14">
                  <c:v>0.23100000000000001</c:v>
                </c:pt>
                <c:pt idx="15">
                  <c:v>0.23400000000000001</c:v>
                </c:pt>
                <c:pt idx="16">
                  <c:v>0.224</c:v>
                </c:pt>
                <c:pt idx="17">
                  <c:v>0.22</c:v>
                </c:pt>
                <c:pt idx="18">
                  <c:v>0.218</c:v>
                </c:pt>
                <c:pt idx="20">
                  <c:v>0.27100000000000002</c:v>
                </c:pt>
                <c:pt idx="21">
                  <c:v>0.26900000000000002</c:v>
                </c:pt>
                <c:pt idx="22">
                  <c:v>0.27700000000000002</c:v>
                </c:pt>
                <c:pt idx="23">
                  <c:v>0.28399999999999997</c:v>
                </c:pt>
                <c:pt idx="24">
                  <c:v>0.28699999999999998</c:v>
                </c:pt>
                <c:pt idx="25">
                  <c:v>0.32800000000000001</c:v>
                </c:pt>
                <c:pt idx="26">
                  <c:v>0.35199999999999998</c:v>
                </c:pt>
                <c:pt idx="27">
                  <c:v>0.34100000000000003</c:v>
                </c:pt>
                <c:pt idx="28">
                  <c:v>0.43099999999999999</c:v>
                </c:pt>
                <c:pt idx="29">
                  <c:v>0.63300000000000001</c:v>
                </c:pt>
                <c:pt idx="30">
                  <c:v>0.73599999999999999</c:v>
                </c:pt>
                <c:pt idx="31">
                  <c:v>0.755</c:v>
                </c:pt>
                <c:pt idx="32">
                  <c:v>0.76700000000000002</c:v>
                </c:pt>
                <c:pt idx="33">
                  <c:v>0.76400000000000001</c:v>
                </c:pt>
                <c:pt idx="34">
                  <c:v>0.73499999999999999</c:v>
                </c:pt>
                <c:pt idx="35">
                  <c:v>0.66100000000000003</c:v>
                </c:pt>
                <c:pt idx="36">
                  <c:v>0.63900000000000001</c:v>
                </c:pt>
                <c:pt idx="37">
                  <c:v>0.45700000000000002</c:v>
                </c:pt>
                <c:pt idx="38">
                  <c:v>0.40200000000000002</c:v>
                </c:pt>
                <c:pt idx="40">
                  <c:v>0.318</c:v>
                </c:pt>
                <c:pt idx="41">
                  <c:v>0.29199999999999998</c:v>
                </c:pt>
                <c:pt idx="42">
                  <c:v>0.28999999999999998</c:v>
                </c:pt>
                <c:pt idx="43">
                  <c:v>0.27300000000000002</c:v>
                </c:pt>
                <c:pt idx="45">
                  <c:v>0.248</c:v>
                </c:pt>
                <c:pt idx="46">
                  <c:v>0.26200000000000001</c:v>
                </c:pt>
                <c:pt idx="47">
                  <c:v>0.25900000000000001</c:v>
                </c:pt>
              </c:numCache>
            </c:numRef>
          </c:val>
          <c:smooth val="0"/>
        </c:ser>
        <c:ser>
          <c:idx val="100"/>
          <c:order val="100"/>
          <c:tx>
            <c:strRef>
              <c:f>'2015'!$C$103:$Q$103</c:f>
              <c:strCache>
                <c:ptCount val="1"/>
                <c:pt idx="0">
                  <c:v>56-1 24,21 24,21 24,21 Подсолнечник Пшеница озимая Кукуруза Шестопаловка 2,76 2,79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'2015'!$R$103:$BN$103</c:f>
              <c:numCache>
                <c:formatCode>General</c:formatCode>
                <c:ptCount val="49"/>
                <c:pt idx="0">
                  <c:v>0.219</c:v>
                </c:pt>
                <c:pt idx="1">
                  <c:v>0.224</c:v>
                </c:pt>
                <c:pt idx="2">
                  <c:v>0.222</c:v>
                </c:pt>
                <c:pt idx="3">
                  <c:v>0.219</c:v>
                </c:pt>
                <c:pt idx="4">
                  <c:v>0.22600000000000001</c:v>
                </c:pt>
                <c:pt idx="6">
                  <c:v>0.221</c:v>
                </c:pt>
                <c:pt idx="8">
                  <c:v>0.221</c:v>
                </c:pt>
                <c:pt idx="9">
                  <c:v>0.23100000000000001</c:v>
                </c:pt>
                <c:pt idx="10">
                  <c:v>0.23499999999999999</c:v>
                </c:pt>
                <c:pt idx="11">
                  <c:v>0.23300000000000001</c:v>
                </c:pt>
                <c:pt idx="12">
                  <c:v>0.24199999999999999</c:v>
                </c:pt>
                <c:pt idx="13">
                  <c:v>0.25700000000000001</c:v>
                </c:pt>
                <c:pt idx="14">
                  <c:v>0.26900000000000002</c:v>
                </c:pt>
                <c:pt idx="15">
                  <c:v>0.27500000000000002</c:v>
                </c:pt>
                <c:pt idx="16">
                  <c:v>0.29799999999999999</c:v>
                </c:pt>
                <c:pt idx="17">
                  <c:v>0.311</c:v>
                </c:pt>
                <c:pt idx="18">
                  <c:v>0.32300000000000001</c:v>
                </c:pt>
                <c:pt idx="20">
                  <c:v>0.33300000000000002</c:v>
                </c:pt>
                <c:pt idx="21">
                  <c:v>0.35299999999999998</c:v>
                </c:pt>
                <c:pt idx="22">
                  <c:v>0.34200000000000003</c:v>
                </c:pt>
                <c:pt idx="23">
                  <c:v>0.374</c:v>
                </c:pt>
                <c:pt idx="24">
                  <c:v>0.36699999999999999</c:v>
                </c:pt>
                <c:pt idx="25">
                  <c:v>0.442</c:v>
                </c:pt>
                <c:pt idx="26">
                  <c:v>0.42499999999999999</c:v>
                </c:pt>
                <c:pt idx="27">
                  <c:v>0.45100000000000001</c:v>
                </c:pt>
                <c:pt idx="28">
                  <c:v>0.54400000000000004</c:v>
                </c:pt>
                <c:pt idx="29">
                  <c:v>0.65500000000000003</c:v>
                </c:pt>
                <c:pt idx="30">
                  <c:v>0.70299999999999996</c:v>
                </c:pt>
                <c:pt idx="31">
                  <c:v>0.68400000000000005</c:v>
                </c:pt>
                <c:pt idx="32">
                  <c:v>0.68600000000000005</c:v>
                </c:pt>
                <c:pt idx="33">
                  <c:v>0.69499999999999995</c:v>
                </c:pt>
                <c:pt idx="34">
                  <c:v>0.66</c:v>
                </c:pt>
                <c:pt idx="35">
                  <c:v>0.54400000000000004</c:v>
                </c:pt>
                <c:pt idx="36">
                  <c:v>0.497</c:v>
                </c:pt>
                <c:pt idx="37">
                  <c:v>0.34699999999999998</c:v>
                </c:pt>
                <c:pt idx="38">
                  <c:v>0.28699999999999998</c:v>
                </c:pt>
                <c:pt idx="40">
                  <c:v>0.252</c:v>
                </c:pt>
                <c:pt idx="41">
                  <c:v>0.254</c:v>
                </c:pt>
                <c:pt idx="42">
                  <c:v>0.251</c:v>
                </c:pt>
                <c:pt idx="43">
                  <c:v>0.23699999999999999</c:v>
                </c:pt>
                <c:pt idx="45">
                  <c:v>0.21099999999999999</c:v>
                </c:pt>
                <c:pt idx="46">
                  <c:v>0.217</c:v>
                </c:pt>
                <c:pt idx="47">
                  <c:v>0.19</c:v>
                </c:pt>
              </c:numCache>
            </c:numRef>
          </c:val>
          <c:smooth val="0"/>
        </c:ser>
        <c:ser>
          <c:idx val="101"/>
          <c:order val="101"/>
          <c:tx>
            <c:strRef>
              <c:f>'2015'!$C$104:$Q$104</c:f>
              <c:strCache>
                <c:ptCount val="1"/>
                <c:pt idx="0">
                  <c:v>56-2 15,25 15,25 15,25 Подсолнечник Пшеница озимая Кукуруза Шестопалівка 2,93 3,45 25.09.2014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'2015'!$R$104:$BN$104</c:f>
              <c:numCache>
                <c:formatCode>General</c:formatCode>
                <c:ptCount val="49"/>
                <c:pt idx="0">
                  <c:v>0.21299999999999999</c:v>
                </c:pt>
                <c:pt idx="1">
                  <c:v>0.224</c:v>
                </c:pt>
                <c:pt idx="2">
                  <c:v>0.24399999999999999</c:v>
                </c:pt>
                <c:pt idx="3">
                  <c:v>0.24199999999999999</c:v>
                </c:pt>
                <c:pt idx="4">
                  <c:v>0.24</c:v>
                </c:pt>
                <c:pt idx="6">
                  <c:v>0.24</c:v>
                </c:pt>
                <c:pt idx="8">
                  <c:v>0.22500000000000001</c:v>
                </c:pt>
                <c:pt idx="9">
                  <c:v>0.22800000000000001</c:v>
                </c:pt>
                <c:pt idx="10">
                  <c:v>0.23400000000000001</c:v>
                </c:pt>
                <c:pt idx="11">
                  <c:v>0.23699999999999999</c:v>
                </c:pt>
                <c:pt idx="12">
                  <c:v>0.23400000000000001</c:v>
                </c:pt>
                <c:pt idx="13">
                  <c:v>0.247</c:v>
                </c:pt>
                <c:pt idx="14">
                  <c:v>0.25800000000000001</c:v>
                </c:pt>
                <c:pt idx="15">
                  <c:v>0.253</c:v>
                </c:pt>
                <c:pt idx="16">
                  <c:v>0.25900000000000001</c:v>
                </c:pt>
                <c:pt idx="17">
                  <c:v>0.28100000000000003</c:v>
                </c:pt>
                <c:pt idx="18">
                  <c:v>0.28000000000000003</c:v>
                </c:pt>
                <c:pt idx="20">
                  <c:v>0.34100000000000003</c:v>
                </c:pt>
                <c:pt idx="21">
                  <c:v>0.33400000000000002</c:v>
                </c:pt>
                <c:pt idx="22">
                  <c:v>0.33900000000000002</c:v>
                </c:pt>
                <c:pt idx="23">
                  <c:v>0.35199999999999998</c:v>
                </c:pt>
                <c:pt idx="24">
                  <c:v>0.35599999999999998</c:v>
                </c:pt>
                <c:pt idx="25">
                  <c:v>0.40699999999999997</c:v>
                </c:pt>
                <c:pt idx="26">
                  <c:v>0.43099999999999999</c:v>
                </c:pt>
                <c:pt idx="27">
                  <c:v>0.45</c:v>
                </c:pt>
                <c:pt idx="28">
                  <c:v>0.53400000000000003</c:v>
                </c:pt>
                <c:pt idx="29">
                  <c:v>0.66100000000000003</c:v>
                </c:pt>
                <c:pt idx="30">
                  <c:v>0.73699999999999999</c:v>
                </c:pt>
                <c:pt idx="31">
                  <c:v>0.746</c:v>
                </c:pt>
                <c:pt idx="32">
                  <c:v>0.78</c:v>
                </c:pt>
                <c:pt idx="33">
                  <c:v>0.78</c:v>
                </c:pt>
                <c:pt idx="34">
                  <c:v>0.68100000000000005</c:v>
                </c:pt>
                <c:pt idx="35">
                  <c:v>0.59799999999999998</c:v>
                </c:pt>
                <c:pt idx="36">
                  <c:v>0.51300000000000001</c:v>
                </c:pt>
                <c:pt idx="37">
                  <c:v>0.40799999999999997</c:v>
                </c:pt>
                <c:pt idx="38">
                  <c:v>0.35</c:v>
                </c:pt>
                <c:pt idx="40">
                  <c:v>0.28899999999999998</c:v>
                </c:pt>
                <c:pt idx="41">
                  <c:v>0.27400000000000002</c:v>
                </c:pt>
                <c:pt idx="42">
                  <c:v>0.26500000000000001</c:v>
                </c:pt>
                <c:pt idx="43">
                  <c:v>0.25700000000000001</c:v>
                </c:pt>
                <c:pt idx="45">
                  <c:v>0.224</c:v>
                </c:pt>
                <c:pt idx="46">
                  <c:v>0.224</c:v>
                </c:pt>
                <c:pt idx="47">
                  <c:v>0.23</c:v>
                </c:pt>
              </c:numCache>
            </c:numRef>
          </c:val>
          <c:smooth val="0"/>
        </c:ser>
        <c:ser>
          <c:idx val="102"/>
          <c:order val="102"/>
          <c:tx>
            <c:strRef>
              <c:f>'2015'!$C$105:$Q$105</c:f>
              <c:strCache>
                <c:ptCount val="1"/>
                <c:pt idx="0">
                  <c:v>57-1 12,79 12,79 12,79 Подсолнечник Пшеница озимая Горох Шестопаловка 3,33 2,73 24.09.2014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'2015'!$R$105:$BN$105</c:f>
              <c:numCache>
                <c:formatCode>General</c:formatCode>
                <c:ptCount val="49"/>
                <c:pt idx="0">
                  <c:v>0.218</c:v>
                </c:pt>
                <c:pt idx="1">
                  <c:v>0.23699999999999999</c:v>
                </c:pt>
                <c:pt idx="2">
                  <c:v>0.22800000000000001</c:v>
                </c:pt>
                <c:pt idx="3">
                  <c:v>0.22</c:v>
                </c:pt>
                <c:pt idx="4">
                  <c:v>0.21299999999999999</c:v>
                </c:pt>
                <c:pt idx="6">
                  <c:v>0.20699999999999999</c:v>
                </c:pt>
                <c:pt idx="8">
                  <c:v>0.20699999999999999</c:v>
                </c:pt>
                <c:pt idx="9">
                  <c:v>0.20799999999999999</c:v>
                </c:pt>
                <c:pt idx="10">
                  <c:v>0.21</c:v>
                </c:pt>
                <c:pt idx="11">
                  <c:v>0.221</c:v>
                </c:pt>
                <c:pt idx="12">
                  <c:v>0.255</c:v>
                </c:pt>
                <c:pt idx="13">
                  <c:v>0.246</c:v>
                </c:pt>
                <c:pt idx="14">
                  <c:v>0.29899999999999999</c:v>
                </c:pt>
                <c:pt idx="15">
                  <c:v>0.29599999999999999</c:v>
                </c:pt>
                <c:pt idx="16">
                  <c:v>0.28999999999999998</c:v>
                </c:pt>
                <c:pt idx="17">
                  <c:v>0.28699999999999998</c:v>
                </c:pt>
                <c:pt idx="18">
                  <c:v>0.31</c:v>
                </c:pt>
                <c:pt idx="20">
                  <c:v>0.34599999999999997</c:v>
                </c:pt>
                <c:pt idx="21">
                  <c:v>0.36599999999999999</c:v>
                </c:pt>
                <c:pt idx="22">
                  <c:v>0.34100000000000003</c:v>
                </c:pt>
                <c:pt idx="23">
                  <c:v>0.373</c:v>
                </c:pt>
                <c:pt idx="24">
                  <c:v>0.40100000000000002</c:v>
                </c:pt>
                <c:pt idx="25">
                  <c:v>0.442</c:v>
                </c:pt>
                <c:pt idx="26">
                  <c:v>0.47899999999999998</c:v>
                </c:pt>
                <c:pt idx="27">
                  <c:v>0.46100000000000002</c:v>
                </c:pt>
                <c:pt idx="28">
                  <c:v>0.53100000000000003</c:v>
                </c:pt>
                <c:pt idx="29">
                  <c:v>0.67700000000000005</c:v>
                </c:pt>
                <c:pt idx="30">
                  <c:v>0.73399999999999999</c:v>
                </c:pt>
                <c:pt idx="31">
                  <c:v>0.71799999999999997</c:v>
                </c:pt>
                <c:pt idx="32">
                  <c:v>0.71599999999999997</c:v>
                </c:pt>
                <c:pt idx="33">
                  <c:v>0.70499999999999996</c:v>
                </c:pt>
                <c:pt idx="34">
                  <c:v>0.628</c:v>
                </c:pt>
                <c:pt idx="35">
                  <c:v>0.54800000000000004</c:v>
                </c:pt>
                <c:pt idx="36">
                  <c:v>0.48099999999999998</c:v>
                </c:pt>
                <c:pt idx="37">
                  <c:v>0.33200000000000002</c:v>
                </c:pt>
                <c:pt idx="38">
                  <c:v>0.28299999999999997</c:v>
                </c:pt>
                <c:pt idx="40">
                  <c:v>0.24299999999999999</c:v>
                </c:pt>
                <c:pt idx="41">
                  <c:v>0.24299999999999999</c:v>
                </c:pt>
                <c:pt idx="42">
                  <c:v>0.248</c:v>
                </c:pt>
                <c:pt idx="43">
                  <c:v>0.23799999999999999</c:v>
                </c:pt>
                <c:pt idx="45">
                  <c:v>0.21</c:v>
                </c:pt>
                <c:pt idx="46">
                  <c:v>0.20399999999999999</c:v>
                </c:pt>
                <c:pt idx="47">
                  <c:v>0.193</c:v>
                </c:pt>
              </c:numCache>
            </c:numRef>
          </c:val>
          <c:smooth val="0"/>
        </c:ser>
        <c:ser>
          <c:idx val="103"/>
          <c:order val="103"/>
          <c:tx>
            <c:strRef>
              <c:f>'2015'!$C$106:$Q$106</c:f>
              <c:strCache>
                <c:ptCount val="1"/>
                <c:pt idx="0">
                  <c:v>57-2 5,01 5,01 5,01 Подсолнечник Пшеница озимая Горох Шестопалівка 3,32 2,62 25.09.2014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'2015'!$R$106:$BN$106</c:f>
              <c:numCache>
                <c:formatCode>General</c:formatCode>
                <c:ptCount val="49"/>
                <c:pt idx="0">
                  <c:v>0.23799999999999999</c:v>
                </c:pt>
                <c:pt idx="1">
                  <c:v>0.22600000000000001</c:v>
                </c:pt>
                <c:pt idx="2">
                  <c:v>0.22700000000000001</c:v>
                </c:pt>
                <c:pt idx="3">
                  <c:v>0.214</c:v>
                </c:pt>
                <c:pt idx="4">
                  <c:v>0.21299999999999999</c:v>
                </c:pt>
                <c:pt idx="6">
                  <c:v>0.22</c:v>
                </c:pt>
                <c:pt idx="8">
                  <c:v>0.218</c:v>
                </c:pt>
                <c:pt idx="9">
                  <c:v>0.22800000000000001</c:v>
                </c:pt>
                <c:pt idx="10">
                  <c:v>0.23799999999999999</c:v>
                </c:pt>
                <c:pt idx="11">
                  <c:v>0.247</c:v>
                </c:pt>
                <c:pt idx="12">
                  <c:v>0.27900000000000003</c:v>
                </c:pt>
                <c:pt idx="13">
                  <c:v>0.28899999999999998</c:v>
                </c:pt>
                <c:pt idx="14">
                  <c:v>0.33600000000000002</c:v>
                </c:pt>
                <c:pt idx="15">
                  <c:v>0.34699999999999998</c:v>
                </c:pt>
                <c:pt idx="16">
                  <c:v>0.373</c:v>
                </c:pt>
                <c:pt idx="17">
                  <c:v>0.36699999999999999</c:v>
                </c:pt>
                <c:pt idx="18">
                  <c:v>0.40699999999999997</c:v>
                </c:pt>
                <c:pt idx="20">
                  <c:v>0.45300000000000001</c:v>
                </c:pt>
                <c:pt idx="21">
                  <c:v>0.52</c:v>
                </c:pt>
                <c:pt idx="22">
                  <c:v>0.51700000000000002</c:v>
                </c:pt>
                <c:pt idx="23">
                  <c:v>0.54100000000000004</c:v>
                </c:pt>
                <c:pt idx="24">
                  <c:v>0.55000000000000004</c:v>
                </c:pt>
                <c:pt idx="25">
                  <c:v>0.55900000000000005</c:v>
                </c:pt>
                <c:pt idx="26">
                  <c:v>0.55500000000000005</c:v>
                </c:pt>
                <c:pt idx="27">
                  <c:v>0.53500000000000003</c:v>
                </c:pt>
                <c:pt idx="28">
                  <c:v>0.52300000000000002</c:v>
                </c:pt>
                <c:pt idx="29">
                  <c:v>0.56399999999999995</c:v>
                </c:pt>
                <c:pt idx="30">
                  <c:v>0.63</c:v>
                </c:pt>
                <c:pt idx="31">
                  <c:v>0.63600000000000001</c:v>
                </c:pt>
                <c:pt idx="32">
                  <c:v>0.61499999999999999</c:v>
                </c:pt>
                <c:pt idx="33">
                  <c:v>0.60199999999999998</c:v>
                </c:pt>
                <c:pt idx="34">
                  <c:v>0.52600000000000002</c:v>
                </c:pt>
                <c:pt idx="35">
                  <c:v>0.45500000000000002</c:v>
                </c:pt>
                <c:pt idx="36">
                  <c:v>0.438</c:v>
                </c:pt>
                <c:pt idx="37">
                  <c:v>0.31</c:v>
                </c:pt>
                <c:pt idx="38">
                  <c:v>0.245</c:v>
                </c:pt>
                <c:pt idx="40">
                  <c:v>0.22900000000000001</c:v>
                </c:pt>
                <c:pt idx="41">
                  <c:v>0.22700000000000001</c:v>
                </c:pt>
                <c:pt idx="42">
                  <c:v>0.23200000000000001</c:v>
                </c:pt>
                <c:pt idx="43">
                  <c:v>0.22600000000000001</c:v>
                </c:pt>
                <c:pt idx="45">
                  <c:v>0.191</c:v>
                </c:pt>
                <c:pt idx="46">
                  <c:v>0.182</c:v>
                </c:pt>
                <c:pt idx="47">
                  <c:v>0.17699999999999999</c:v>
                </c:pt>
              </c:numCache>
            </c:numRef>
          </c:val>
          <c:smooth val="0"/>
        </c:ser>
        <c:ser>
          <c:idx val="104"/>
          <c:order val="104"/>
          <c:tx>
            <c:strRef>
              <c:f>'2015'!$C$107:$Q$107</c:f>
              <c:strCache>
                <c:ptCount val="1"/>
                <c:pt idx="0">
                  <c:v>57-4 20,66 20,66 20,66 Рапс озимый Пшеница озимая Горох Зиск с/элита 3,36 3,07 24.09.2014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'2015'!$R$107:$BN$107</c:f>
              <c:numCache>
                <c:formatCode>General</c:formatCode>
                <c:ptCount val="49"/>
                <c:pt idx="0">
                  <c:v>0.22900000000000001</c:v>
                </c:pt>
                <c:pt idx="1">
                  <c:v>0.255</c:v>
                </c:pt>
                <c:pt idx="2">
                  <c:v>0.25600000000000001</c:v>
                </c:pt>
                <c:pt idx="3">
                  <c:v>0.25600000000000001</c:v>
                </c:pt>
                <c:pt idx="4">
                  <c:v>0.23</c:v>
                </c:pt>
                <c:pt idx="6">
                  <c:v>0.23100000000000001</c:v>
                </c:pt>
                <c:pt idx="8">
                  <c:v>0.22900000000000001</c:v>
                </c:pt>
                <c:pt idx="9">
                  <c:v>0.224</c:v>
                </c:pt>
                <c:pt idx="10">
                  <c:v>0.223</c:v>
                </c:pt>
                <c:pt idx="11">
                  <c:v>0.22500000000000001</c:v>
                </c:pt>
                <c:pt idx="12">
                  <c:v>0.26100000000000001</c:v>
                </c:pt>
                <c:pt idx="13">
                  <c:v>0.27</c:v>
                </c:pt>
                <c:pt idx="14">
                  <c:v>0.28299999999999997</c:v>
                </c:pt>
                <c:pt idx="15">
                  <c:v>0.28799999999999998</c:v>
                </c:pt>
                <c:pt idx="16">
                  <c:v>0.29399999999999998</c:v>
                </c:pt>
                <c:pt idx="17">
                  <c:v>0.312</c:v>
                </c:pt>
                <c:pt idx="18">
                  <c:v>0.32600000000000001</c:v>
                </c:pt>
                <c:pt idx="20">
                  <c:v>0.374</c:v>
                </c:pt>
                <c:pt idx="21">
                  <c:v>0.42899999999999999</c:v>
                </c:pt>
                <c:pt idx="22">
                  <c:v>0.442</c:v>
                </c:pt>
                <c:pt idx="23">
                  <c:v>0.48599999999999999</c:v>
                </c:pt>
                <c:pt idx="24">
                  <c:v>0.53</c:v>
                </c:pt>
                <c:pt idx="25">
                  <c:v>0.53100000000000003</c:v>
                </c:pt>
                <c:pt idx="26">
                  <c:v>0.53700000000000003</c:v>
                </c:pt>
                <c:pt idx="27">
                  <c:v>0.55000000000000004</c:v>
                </c:pt>
                <c:pt idx="28">
                  <c:v>0.58399999999999996</c:v>
                </c:pt>
                <c:pt idx="29">
                  <c:v>0.68100000000000005</c:v>
                </c:pt>
                <c:pt idx="30">
                  <c:v>0.71399999999999997</c:v>
                </c:pt>
                <c:pt idx="31">
                  <c:v>0.71599999999999997</c:v>
                </c:pt>
                <c:pt idx="32">
                  <c:v>0.71199999999999997</c:v>
                </c:pt>
                <c:pt idx="33">
                  <c:v>0.68400000000000005</c:v>
                </c:pt>
                <c:pt idx="34">
                  <c:v>0.61099999999999999</c:v>
                </c:pt>
                <c:pt idx="35">
                  <c:v>0.54500000000000004</c:v>
                </c:pt>
                <c:pt idx="36">
                  <c:v>0.48599999999999999</c:v>
                </c:pt>
                <c:pt idx="37">
                  <c:v>0.33700000000000002</c:v>
                </c:pt>
                <c:pt idx="38">
                  <c:v>0.314</c:v>
                </c:pt>
                <c:pt idx="40">
                  <c:v>0.27300000000000002</c:v>
                </c:pt>
                <c:pt idx="41">
                  <c:v>0.26200000000000001</c:v>
                </c:pt>
                <c:pt idx="42">
                  <c:v>0.23100000000000001</c:v>
                </c:pt>
                <c:pt idx="43">
                  <c:v>0.223</c:v>
                </c:pt>
                <c:pt idx="45">
                  <c:v>0.22700000000000001</c:v>
                </c:pt>
                <c:pt idx="46">
                  <c:v>0.23699999999999999</c:v>
                </c:pt>
                <c:pt idx="47">
                  <c:v>0.23799999999999999</c:v>
                </c:pt>
              </c:numCache>
            </c:numRef>
          </c:val>
          <c:smooth val="0"/>
        </c:ser>
        <c:ser>
          <c:idx val="105"/>
          <c:order val="105"/>
          <c:tx>
            <c:strRef>
              <c:f>'2015'!$C$108:$Q$108</c:f>
              <c:strCache>
                <c:ptCount val="1"/>
                <c:pt idx="0">
                  <c:v>58 27,01 27,01 27,01 Пшеница озимая Пшеница озимая Фацелия Антонівка 2,28 2,41 20.09.2014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'2015'!$R$108:$BN$108</c:f>
              <c:numCache>
                <c:formatCode>General</c:formatCode>
                <c:ptCount val="49"/>
                <c:pt idx="0">
                  <c:v>0.255</c:v>
                </c:pt>
                <c:pt idx="1">
                  <c:v>0.24299999999999999</c:v>
                </c:pt>
                <c:pt idx="2">
                  <c:v>0.28499999999999998</c:v>
                </c:pt>
                <c:pt idx="3">
                  <c:v>0.23799999999999999</c:v>
                </c:pt>
                <c:pt idx="4">
                  <c:v>0.24299999999999999</c:v>
                </c:pt>
                <c:pt idx="6">
                  <c:v>0.24399999999999999</c:v>
                </c:pt>
                <c:pt idx="8">
                  <c:v>0.24</c:v>
                </c:pt>
                <c:pt idx="9">
                  <c:v>0.24299999999999999</c:v>
                </c:pt>
                <c:pt idx="10">
                  <c:v>0.22800000000000001</c:v>
                </c:pt>
                <c:pt idx="11">
                  <c:v>0.23899999999999999</c:v>
                </c:pt>
                <c:pt idx="12">
                  <c:v>0.25700000000000001</c:v>
                </c:pt>
                <c:pt idx="13">
                  <c:v>0.27200000000000002</c:v>
                </c:pt>
                <c:pt idx="14">
                  <c:v>0.28999999999999998</c:v>
                </c:pt>
                <c:pt idx="15">
                  <c:v>0.29299999999999998</c:v>
                </c:pt>
                <c:pt idx="16">
                  <c:v>0.28599999999999998</c:v>
                </c:pt>
                <c:pt idx="17">
                  <c:v>0.307</c:v>
                </c:pt>
                <c:pt idx="18">
                  <c:v>0.30599999999999999</c:v>
                </c:pt>
                <c:pt idx="20">
                  <c:v>0.34399999999999997</c:v>
                </c:pt>
                <c:pt idx="21">
                  <c:v>0.35199999999999998</c:v>
                </c:pt>
                <c:pt idx="22">
                  <c:v>0.39100000000000001</c:v>
                </c:pt>
                <c:pt idx="23">
                  <c:v>0.438</c:v>
                </c:pt>
                <c:pt idx="24">
                  <c:v>0.48199999999999998</c:v>
                </c:pt>
                <c:pt idx="25">
                  <c:v>0.50900000000000001</c:v>
                </c:pt>
                <c:pt idx="26">
                  <c:v>0.52400000000000002</c:v>
                </c:pt>
                <c:pt idx="27">
                  <c:v>0.52800000000000002</c:v>
                </c:pt>
                <c:pt idx="28">
                  <c:v>0.56399999999999995</c:v>
                </c:pt>
                <c:pt idx="29">
                  <c:v>0.63200000000000001</c:v>
                </c:pt>
                <c:pt idx="30">
                  <c:v>0.64100000000000001</c:v>
                </c:pt>
                <c:pt idx="31">
                  <c:v>0.64</c:v>
                </c:pt>
                <c:pt idx="32">
                  <c:v>0.65500000000000003</c:v>
                </c:pt>
                <c:pt idx="33">
                  <c:v>0.54500000000000004</c:v>
                </c:pt>
                <c:pt idx="34">
                  <c:v>0.53900000000000003</c:v>
                </c:pt>
                <c:pt idx="35">
                  <c:v>0.497</c:v>
                </c:pt>
                <c:pt idx="36">
                  <c:v>0.495</c:v>
                </c:pt>
                <c:pt idx="37">
                  <c:v>0.33100000000000002</c:v>
                </c:pt>
                <c:pt idx="38">
                  <c:v>0.30199999999999999</c:v>
                </c:pt>
                <c:pt idx="40">
                  <c:v>0.26500000000000001</c:v>
                </c:pt>
                <c:pt idx="41">
                  <c:v>0.28000000000000003</c:v>
                </c:pt>
                <c:pt idx="42">
                  <c:v>0.254</c:v>
                </c:pt>
                <c:pt idx="43">
                  <c:v>0.245</c:v>
                </c:pt>
                <c:pt idx="45">
                  <c:v>0.24099999999999999</c:v>
                </c:pt>
                <c:pt idx="46">
                  <c:v>0.245</c:v>
                </c:pt>
                <c:pt idx="47">
                  <c:v>0.23799999999999999</c:v>
                </c:pt>
              </c:numCache>
            </c:numRef>
          </c:val>
          <c:smooth val="0"/>
        </c:ser>
        <c:ser>
          <c:idx val="106"/>
          <c:order val="106"/>
          <c:tx>
            <c:strRef>
              <c:f>'2015'!$C$109:$Q$109</c:f>
              <c:strCache>
                <c:ptCount val="1"/>
                <c:pt idx="0">
                  <c:v>61 44,49 40,22 40,22 Подсолнечник Пшеница озимая Горох Мисия Одеська 3,31 2,96 20.09.2014 01.07.2015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'2015'!$R$109:$BN$109</c:f>
              <c:numCache>
                <c:formatCode>General</c:formatCode>
                <c:ptCount val="49"/>
                <c:pt idx="0">
                  <c:v>0.22700000000000001</c:v>
                </c:pt>
                <c:pt idx="1">
                  <c:v>0.22700000000000001</c:v>
                </c:pt>
                <c:pt idx="2">
                  <c:v>0.24299999999999999</c:v>
                </c:pt>
                <c:pt idx="3">
                  <c:v>0.22800000000000001</c:v>
                </c:pt>
                <c:pt idx="4">
                  <c:v>0.22700000000000001</c:v>
                </c:pt>
                <c:pt idx="6">
                  <c:v>0.22500000000000001</c:v>
                </c:pt>
                <c:pt idx="8">
                  <c:v>0.22600000000000001</c:v>
                </c:pt>
                <c:pt idx="9">
                  <c:v>0.24099999999999999</c:v>
                </c:pt>
                <c:pt idx="10">
                  <c:v>0.23799999999999999</c:v>
                </c:pt>
                <c:pt idx="11">
                  <c:v>0.24299999999999999</c:v>
                </c:pt>
                <c:pt idx="12">
                  <c:v>0.255</c:v>
                </c:pt>
                <c:pt idx="13">
                  <c:v>0.253</c:v>
                </c:pt>
                <c:pt idx="14">
                  <c:v>0.27</c:v>
                </c:pt>
                <c:pt idx="15">
                  <c:v>0.27600000000000002</c:v>
                </c:pt>
                <c:pt idx="16">
                  <c:v>0.28799999999999998</c:v>
                </c:pt>
                <c:pt idx="17">
                  <c:v>0.28100000000000003</c:v>
                </c:pt>
                <c:pt idx="18">
                  <c:v>0.27</c:v>
                </c:pt>
                <c:pt idx="20">
                  <c:v>0.314</c:v>
                </c:pt>
                <c:pt idx="21">
                  <c:v>0.32300000000000001</c:v>
                </c:pt>
                <c:pt idx="22">
                  <c:v>0.314</c:v>
                </c:pt>
                <c:pt idx="23">
                  <c:v>0.32700000000000001</c:v>
                </c:pt>
                <c:pt idx="24">
                  <c:v>0.32800000000000001</c:v>
                </c:pt>
                <c:pt idx="25">
                  <c:v>0.35</c:v>
                </c:pt>
                <c:pt idx="26">
                  <c:v>0.35399999999999998</c:v>
                </c:pt>
                <c:pt idx="27">
                  <c:v>0.35799999999999998</c:v>
                </c:pt>
                <c:pt idx="28">
                  <c:v>0.435</c:v>
                </c:pt>
                <c:pt idx="29">
                  <c:v>0.61399999999999999</c:v>
                </c:pt>
                <c:pt idx="30">
                  <c:v>0.69399999999999995</c:v>
                </c:pt>
                <c:pt idx="31">
                  <c:v>0.72099999999999997</c:v>
                </c:pt>
                <c:pt idx="32">
                  <c:v>0.745</c:v>
                </c:pt>
                <c:pt idx="33">
                  <c:v>0.73599999999999999</c:v>
                </c:pt>
                <c:pt idx="34">
                  <c:v>0.65900000000000003</c:v>
                </c:pt>
                <c:pt idx="35">
                  <c:v>0.56100000000000005</c:v>
                </c:pt>
                <c:pt idx="36">
                  <c:v>0.53</c:v>
                </c:pt>
                <c:pt idx="37">
                  <c:v>0.36799999999999999</c:v>
                </c:pt>
                <c:pt idx="38">
                  <c:v>0.33400000000000002</c:v>
                </c:pt>
                <c:pt idx="40">
                  <c:v>0.28799999999999998</c:v>
                </c:pt>
                <c:pt idx="41">
                  <c:v>0.27400000000000002</c:v>
                </c:pt>
                <c:pt idx="42">
                  <c:v>0.26500000000000001</c:v>
                </c:pt>
                <c:pt idx="43">
                  <c:v>0.26100000000000001</c:v>
                </c:pt>
                <c:pt idx="45">
                  <c:v>0.23100000000000001</c:v>
                </c:pt>
                <c:pt idx="46">
                  <c:v>0.23699999999999999</c:v>
                </c:pt>
                <c:pt idx="47">
                  <c:v>0.23200000000000001</c:v>
                </c:pt>
              </c:numCache>
            </c:numRef>
          </c:val>
          <c:smooth val="0"/>
        </c:ser>
        <c:ser>
          <c:idx val="107"/>
          <c:order val="107"/>
          <c:tx>
            <c:strRef>
              <c:f>'2015'!$C$110:$Q$110</c:f>
              <c:strCache>
                <c:ptCount val="1"/>
                <c:pt idx="0">
                  <c:v>61-1 34,77 34,77 34,77 Подсолнечник Пшеница озимая Горох Місія Одеська 3,34 3,06 19.09.2014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'2015'!$R$110:$BN$110</c:f>
              <c:numCache>
                <c:formatCode>General</c:formatCode>
                <c:ptCount val="49"/>
                <c:pt idx="0">
                  <c:v>0.23400000000000001</c:v>
                </c:pt>
                <c:pt idx="1">
                  <c:v>0.217</c:v>
                </c:pt>
                <c:pt idx="2">
                  <c:v>0.27900000000000003</c:v>
                </c:pt>
                <c:pt idx="3">
                  <c:v>0.27200000000000002</c:v>
                </c:pt>
                <c:pt idx="4">
                  <c:v>0.20499999999999999</c:v>
                </c:pt>
                <c:pt idx="6">
                  <c:v>0.22</c:v>
                </c:pt>
                <c:pt idx="8">
                  <c:v>0.215</c:v>
                </c:pt>
                <c:pt idx="9">
                  <c:v>0.20599999999999999</c:v>
                </c:pt>
                <c:pt idx="10">
                  <c:v>0.19700000000000001</c:v>
                </c:pt>
                <c:pt idx="11">
                  <c:v>0.193</c:v>
                </c:pt>
                <c:pt idx="12">
                  <c:v>0.23799999999999999</c:v>
                </c:pt>
                <c:pt idx="13">
                  <c:v>0.21299999999999999</c:v>
                </c:pt>
                <c:pt idx="14">
                  <c:v>0.20300000000000001</c:v>
                </c:pt>
                <c:pt idx="15">
                  <c:v>0.20200000000000001</c:v>
                </c:pt>
                <c:pt idx="16">
                  <c:v>0.193</c:v>
                </c:pt>
                <c:pt idx="17">
                  <c:v>0.22600000000000001</c:v>
                </c:pt>
                <c:pt idx="18">
                  <c:v>0.252</c:v>
                </c:pt>
                <c:pt idx="20">
                  <c:v>0.254</c:v>
                </c:pt>
                <c:pt idx="21">
                  <c:v>0.27800000000000002</c:v>
                </c:pt>
                <c:pt idx="22">
                  <c:v>0.251</c:v>
                </c:pt>
                <c:pt idx="23">
                  <c:v>0.308</c:v>
                </c:pt>
                <c:pt idx="24">
                  <c:v>0.34300000000000003</c:v>
                </c:pt>
                <c:pt idx="25">
                  <c:v>0.36099999999999999</c:v>
                </c:pt>
                <c:pt idx="26">
                  <c:v>0.35399999999999998</c:v>
                </c:pt>
                <c:pt idx="27">
                  <c:v>0.33500000000000002</c:v>
                </c:pt>
                <c:pt idx="28">
                  <c:v>0.44500000000000001</c:v>
                </c:pt>
                <c:pt idx="29">
                  <c:v>0.65100000000000002</c:v>
                </c:pt>
                <c:pt idx="30">
                  <c:v>0.71</c:v>
                </c:pt>
                <c:pt idx="31">
                  <c:v>0.67700000000000005</c:v>
                </c:pt>
                <c:pt idx="32">
                  <c:v>0.76600000000000001</c:v>
                </c:pt>
                <c:pt idx="33">
                  <c:v>0.76800000000000002</c:v>
                </c:pt>
                <c:pt idx="34">
                  <c:v>0.67</c:v>
                </c:pt>
                <c:pt idx="35">
                  <c:v>0.57899999999999996</c:v>
                </c:pt>
                <c:pt idx="36">
                  <c:v>0.52300000000000002</c:v>
                </c:pt>
                <c:pt idx="37">
                  <c:v>0.37</c:v>
                </c:pt>
                <c:pt idx="38">
                  <c:v>0.33400000000000002</c:v>
                </c:pt>
                <c:pt idx="40">
                  <c:v>0.27800000000000002</c:v>
                </c:pt>
                <c:pt idx="41">
                  <c:v>0.27800000000000002</c:v>
                </c:pt>
                <c:pt idx="42">
                  <c:v>0.25900000000000001</c:v>
                </c:pt>
                <c:pt idx="43">
                  <c:v>0.246</c:v>
                </c:pt>
                <c:pt idx="45">
                  <c:v>0.215</c:v>
                </c:pt>
                <c:pt idx="46">
                  <c:v>0.21099999999999999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108"/>
          <c:order val="108"/>
          <c:tx>
            <c:strRef>
              <c:f>'2015'!$C$111:$Q$111</c:f>
              <c:strCache>
                <c:ptCount val="1"/>
                <c:pt idx="0">
                  <c:v>61-3 23,89 24,01 24,01 Ячмень озимый Ячмень озимый Горох Достойний 3,21 3,96 26.09.2014 29.06.2015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'2015'!$R$111:$BN$111</c:f>
              <c:numCache>
                <c:formatCode>General</c:formatCode>
                <c:ptCount val="49"/>
                <c:pt idx="0">
                  <c:v>0.23699999999999999</c:v>
                </c:pt>
                <c:pt idx="1">
                  <c:v>0.23200000000000001</c:v>
                </c:pt>
                <c:pt idx="2">
                  <c:v>0.26100000000000001</c:v>
                </c:pt>
                <c:pt idx="3">
                  <c:v>0.26700000000000002</c:v>
                </c:pt>
                <c:pt idx="4">
                  <c:v>0.26200000000000001</c:v>
                </c:pt>
                <c:pt idx="6">
                  <c:v>0.249</c:v>
                </c:pt>
                <c:pt idx="8">
                  <c:v>0.221</c:v>
                </c:pt>
                <c:pt idx="9">
                  <c:v>0.217</c:v>
                </c:pt>
                <c:pt idx="10">
                  <c:v>0.214</c:v>
                </c:pt>
                <c:pt idx="11">
                  <c:v>0.22600000000000001</c:v>
                </c:pt>
                <c:pt idx="12">
                  <c:v>0.23599999999999999</c:v>
                </c:pt>
                <c:pt idx="13">
                  <c:v>0.23</c:v>
                </c:pt>
                <c:pt idx="14">
                  <c:v>0.23499999999999999</c:v>
                </c:pt>
                <c:pt idx="15">
                  <c:v>0.25</c:v>
                </c:pt>
                <c:pt idx="16">
                  <c:v>0.26200000000000001</c:v>
                </c:pt>
                <c:pt idx="17">
                  <c:v>0.27500000000000002</c:v>
                </c:pt>
                <c:pt idx="18">
                  <c:v>0.29199999999999998</c:v>
                </c:pt>
                <c:pt idx="20">
                  <c:v>0.30499999999999999</c:v>
                </c:pt>
                <c:pt idx="21">
                  <c:v>0.318</c:v>
                </c:pt>
                <c:pt idx="22">
                  <c:v>0.29899999999999999</c:v>
                </c:pt>
                <c:pt idx="23">
                  <c:v>0.318</c:v>
                </c:pt>
                <c:pt idx="24">
                  <c:v>0.373</c:v>
                </c:pt>
                <c:pt idx="25">
                  <c:v>0.39700000000000002</c:v>
                </c:pt>
                <c:pt idx="26">
                  <c:v>0.371</c:v>
                </c:pt>
                <c:pt idx="27">
                  <c:v>0.35799999999999998</c:v>
                </c:pt>
                <c:pt idx="28">
                  <c:v>0.437</c:v>
                </c:pt>
                <c:pt idx="29">
                  <c:v>0.61599999999999999</c:v>
                </c:pt>
                <c:pt idx="30">
                  <c:v>0.72099999999999997</c:v>
                </c:pt>
                <c:pt idx="31">
                  <c:v>0.72699999999999998</c:v>
                </c:pt>
                <c:pt idx="32">
                  <c:v>0.751</c:v>
                </c:pt>
                <c:pt idx="33">
                  <c:v>0.73399999999999999</c:v>
                </c:pt>
                <c:pt idx="34">
                  <c:v>0.63600000000000001</c:v>
                </c:pt>
                <c:pt idx="35">
                  <c:v>0.56200000000000006</c:v>
                </c:pt>
                <c:pt idx="36">
                  <c:v>0.52100000000000002</c:v>
                </c:pt>
                <c:pt idx="37">
                  <c:v>0.36899999999999999</c:v>
                </c:pt>
                <c:pt idx="38">
                  <c:v>0.31900000000000001</c:v>
                </c:pt>
                <c:pt idx="40">
                  <c:v>0.27100000000000002</c:v>
                </c:pt>
                <c:pt idx="41">
                  <c:v>0.245</c:v>
                </c:pt>
                <c:pt idx="42">
                  <c:v>0.245</c:v>
                </c:pt>
                <c:pt idx="43">
                  <c:v>0.24399999999999999</c:v>
                </c:pt>
                <c:pt idx="45">
                  <c:v>0.222</c:v>
                </c:pt>
                <c:pt idx="46">
                  <c:v>0.23699999999999999</c:v>
                </c:pt>
                <c:pt idx="47">
                  <c:v>0.22800000000000001</c:v>
                </c:pt>
              </c:numCache>
            </c:numRef>
          </c:val>
          <c:smooth val="0"/>
        </c:ser>
        <c:ser>
          <c:idx val="109"/>
          <c:order val="109"/>
          <c:tx>
            <c:strRef>
              <c:f>'2015'!$C$112:$Q$112</c:f>
              <c:strCache>
                <c:ptCount val="1"/>
                <c:pt idx="0">
                  <c:v>65 22,62 22,62 22,62 Подсолнечник Пшеница озимая Кукуруза Половик 2,8 3,56 16.09.2014 06.07.2015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'2015'!$R$112:$BN$112</c:f>
              <c:numCache>
                <c:formatCode>General</c:formatCode>
                <c:ptCount val="49"/>
                <c:pt idx="0">
                  <c:v>0.20100000000000001</c:v>
                </c:pt>
                <c:pt idx="1">
                  <c:v>0.21299999999999999</c:v>
                </c:pt>
                <c:pt idx="2">
                  <c:v>0.224</c:v>
                </c:pt>
                <c:pt idx="3">
                  <c:v>0.20200000000000001</c:v>
                </c:pt>
                <c:pt idx="4">
                  <c:v>0.193</c:v>
                </c:pt>
                <c:pt idx="6">
                  <c:v>0.23200000000000001</c:v>
                </c:pt>
                <c:pt idx="8">
                  <c:v>0.214</c:v>
                </c:pt>
                <c:pt idx="9">
                  <c:v>0.20599999999999999</c:v>
                </c:pt>
                <c:pt idx="10">
                  <c:v>0.219</c:v>
                </c:pt>
                <c:pt idx="11">
                  <c:v>0.215</c:v>
                </c:pt>
                <c:pt idx="12">
                  <c:v>0.22500000000000001</c:v>
                </c:pt>
                <c:pt idx="13">
                  <c:v>0.223</c:v>
                </c:pt>
                <c:pt idx="14">
                  <c:v>0.219</c:v>
                </c:pt>
                <c:pt idx="15">
                  <c:v>0.222</c:v>
                </c:pt>
                <c:pt idx="16">
                  <c:v>0.24399999999999999</c:v>
                </c:pt>
                <c:pt idx="17">
                  <c:v>0.28000000000000003</c:v>
                </c:pt>
                <c:pt idx="18">
                  <c:v>0.317</c:v>
                </c:pt>
                <c:pt idx="20">
                  <c:v>0.29899999999999999</c:v>
                </c:pt>
                <c:pt idx="21">
                  <c:v>0.28899999999999998</c:v>
                </c:pt>
                <c:pt idx="22">
                  <c:v>0.23499999999999999</c:v>
                </c:pt>
                <c:pt idx="23">
                  <c:v>0.24</c:v>
                </c:pt>
                <c:pt idx="24">
                  <c:v>0.28100000000000003</c:v>
                </c:pt>
                <c:pt idx="25">
                  <c:v>0.33</c:v>
                </c:pt>
                <c:pt idx="26">
                  <c:v>0.35199999999999998</c:v>
                </c:pt>
                <c:pt idx="27">
                  <c:v>0.40100000000000002</c:v>
                </c:pt>
                <c:pt idx="28">
                  <c:v>0.51800000000000002</c:v>
                </c:pt>
                <c:pt idx="29">
                  <c:v>0.68899999999999995</c:v>
                </c:pt>
                <c:pt idx="30">
                  <c:v>0.75600000000000001</c:v>
                </c:pt>
                <c:pt idx="31">
                  <c:v>0.75700000000000001</c:v>
                </c:pt>
                <c:pt idx="32">
                  <c:v>0.78300000000000003</c:v>
                </c:pt>
                <c:pt idx="33">
                  <c:v>0.76800000000000002</c:v>
                </c:pt>
                <c:pt idx="34">
                  <c:v>0.71799999999999997</c:v>
                </c:pt>
                <c:pt idx="35">
                  <c:v>0.623</c:v>
                </c:pt>
                <c:pt idx="36">
                  <c:v>0.58199999999999996</c:v>
                </c:pt>
                <c:pt idx="37">
                  <c:v>0.39300000000000002</c:v>
                </c:pt>
                <c:pt idx="38">
                  <c:v>0.33</c:v>
                </c:pt>
                <c:pt idx="40">
                  <c:v>0.26400000000000001</c:v>
                </c:pt>
                <c:pt idx="41">
                  <c:v>0.253</c:v>
                </c:pt>
                <c:pt idx="42">
                  <c:v>0.255</c:v>
                </c:pt>
                <c:pt idx="43">
                  <c:v>0.249</c:v>
                </c:pt>
                <c:pt idx="45">
                  <c:v>0.216</c:v>
                </c:pt>
                <c:pt idx="46">
                  <c:v>0.21099999999999999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110"/>
          <c:order val="110"/>
          <c:tx>
            <c:strRef>
              <c:f>'2015'!$C$113:$Q$113</c:f>
              <c:strCache>
                <c:ptCount val="1"/>
                <c:pt idx="0">
                  <c:v>67 75,25 75,25 75,25 Подсолнечник Пшеница озимая Кукуруза Польовик 4 3,62 16.09.2014 07.07.2015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'2015'!$R$113:$BN$113</c:f>
              <c:numCache>
                <c:formatCode>General</c:formatCode>
                <c:ptCount val="49"/>
                <c:pt idx="1">
                  <c:v>0.20699999999999999</c:v>
                </c:pt>
                <c:pt idx="2">
                  <c:v>0.224</c:v>
                </c:pt>
                <c:pt idx="3">
                  <c:v>0.222</c:v>
                </c:pt>
                <c:pt idx="4">
                  <c:v>0.21099999999999999</c:v>
                </c:pt>
                <c:pt idx="6">
                  <c:v>0.20699999999999999</c:v>
                </c:pt>
                <c:pt idx="8">
                  <c:v>0.215</c:v>
                </c:pt>
                <c:pt idx="9">
                  <c:v>0.20899999999999999</c:v>
                </c:pt>
                <c:pt idx="10">
                  <c:v>0.20499999999999999</c:v>
                </c:pt>
                <c:pt idx="11">
                  <c:v>0.215</c:v>
                </c:pt>
                <c:pt idx="12">
                  <c:v>0.23400000000000001</c:v>
                </c:pt>
                <c:pt idx="13">
                  <c:v>0.23699999999999999</c:v>
                </c:pt>
                <c:pt idx="14">
                  <c:v>0.24</c:v>
                </c:pt>
                <c:pt idx="15">
                  <c:v>0.24299999999999999</c:v>
                </c:pt>
                <c:pt idx="16">
                  <c:v>0.23699999999999999</c:v>
                </c:pt>
                <c:pt idx="17">
                  <c:v>0.23400000000000001</c:v>
                </c:pt>
                <c:pt idx="18">
                  <c:v>0.23699999999999999</c:v>
                </c:pt>
                <c:pt idx="20">
                  <c:v>0.25700000000000001</c:v>
                </c:pt>
                <c:pt idx="21">
                  <c:v>0.26400000000000001</c:v>
                </c:pt>
                <c:pt idx="22">
                  <c:v>0.26</c:v>
                </c:pt>
                <c:pt idx="23">
                  <c:v>0.26</c:v>
                </c:pt>
                <c:pt idx="24">
                  <c:v>0.27100000000000002</c:v>
                </c:pt>
                <c:pt idx="25">
                  <c:v>0.30499999999999999</c:v>
                </c:pt>
                <c:pt idx="26">
                  <c:v>0.35899999999999999</c:v>
                </c:pt>
                <c:pt idx="27">
                  <c:v>0.39600000000000002</c:v>
                </c:pt>
                <c:pt idx="28">
                  <c:v>0.53100000000000003</c:v>
                </c:pt>
                <c:pt idx="29">
                  <c:v>0.72499999999999998</c:v>
                </c:pt>
                <c:pt idx="30">
                  <c:v>0.77</c:v>
                </c:pt>
                <c:pt idx="31">
                  <c:v>0.76500000000000001</c:v>
                </c:pt>
                <c:pt idx="32">
                  <c:v>0.79100000000000004</c:v>
                </c:pt>
                <c:pt idx="33">
                  <c:v>0.79700000000000004</c:v>
                </c:pt>
                <c:pt idx="34">
                  <c:v>0.69499999999999995</c:v>
                </c:pt>
                <c:pt idx="35">
                  <c:v>0.63</c:v>
                </c:pt>
                <c:pt idx="36">
                  <c:v>0.61799999999999999</c:v>
                </c:pt>
                <c:pt idx="37">
                  <c:v>0.39900000000000002</c:v>
                </c:pt>
                <c:pt idx="38">
                  <c:v>0.35499999999999998</c:v>
                </c:pt>
                <c:pt idx="40">
                  <c:v>0.28599999999999998</c:v>
                </c:pt>
                <c:pt idx="41">
                  <c:v>0.27500000000000002</c:v>
                </c:pt>
                <c:pt idx="42">
                  <c:v>0.27800000000000002</c:v>
                </c:pt>
                <c:pt idx="43">
                  <c:v>0.26500000000000001</c:v>
                </c:pt>
                <c:pt idx="45">
                  <c:v>0.221</c:v>
                </c:pt>
                <c:pt idx="46">
                  <c:v>0.22900000000000001</c:v>
                </c:pt>
                <c:pt idx="47">
                  <c:v>0.22700000000000001</c:v>
                </c:pt>
              </c:numCache>
            </c:numRef>
          </c:val>
          <c:smooth val="0"/>
        </c:ser>
        <c:ser>
          <c:idx val="111"/>
          <c:order val="111"/>
          <c:tx>
            <c:strRef>
              <c:f>'2015'!$C$114:$Q$114</c:f>
              <c:strCache>
                <c:ptCount val="1"/>
                <c:pt idx="0">
                  <c:v>68 4,58 4,58 4,58 0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'2015'!$R$114:$BN$114</c:f>
              <c:numCache>
                <c:formatCode>General</c:formatCode>
                <c:ptCount val="49"/>
                <c:pt idx="0">
                  <c:v>0.224</c:v>
                </c:pt>
                <c:pt idx="1">
                  <c:v>0.23400000000000001</c:v>
                </c:pt>
                <c:pt idx="2">
                  <c:v>0.249</c:v>
                </c:pt>
                <c:pt idx="3">
                  <c:v>0.247</c:v>
                </c:pt>
                <c:pt idx="4">
                  <c:v>0.24</c:v>
                </c:pt>
                <c:pt idx="6">
                  <c:v>0.251</c:v>
                </c:pt>
                <c:pt idx="8">
                  <c:v>0.26200000000000001</c:v>
                </c:pt>
                <c:pt idx="9">
                  <c:v>0.27100000000000002</c:v>
                </c:pt>
                <c:pt idx="10">
                  <c:v>0.26500000000000001</c:v>
                </c:pt>
                <c:pt idx="11">
                  <c:v>0.27500000000000002</c:v>
                </c:pt>
                <c:pt idx="12">
                  <c:v>0.30199999999999999</c:v>
                </c:pt>
                <c:pt idx="13">
                  <c:v>0.32700000000000001</c:v>
                </c:pt>
                <c:pt idx="14">
                  <c:v>0.33400000000000002</c:v>
                </c:pt>
                <c:pt idx="15">
                  <c:v>0.35399999999999998</c:v>
                </c:pt>
                <c:pt idx="16">
                  <c:v>0.36299999999999999</c:v>
                </c:pt>
                <c:pt idx="17">
                  <c:v>0.38600000000000001</c:v>
                </c:pt>
                <c:pt idx="18">
                  <c:v>0.41299999999999998</c:v>
                </c:pt>
                <c:pt idx="20">
                  <c:v>0.45700000000000002</c:v>
                </c:pt>
                <c:pt idx="21">
                  <c:v>0.51200000000000001</c:v>
                </c:pt>
                <c:pt idx="22">
                  <c:v>0.498</c:v>
                </c:pt>
                <c:pt idx="23">
                  <c:v>0.52100000000000002</c:v>
                </c:pt>
                <c:pt idx="24">
                  <c:v>0.53700000000000003</c:v>
                </c:pt>
                <c:pt idx="25">
                  <c:v>0.53900000000000003</c:v>
                </c:pt>
                <c:pt idx="26">
                  <c:v>0.55600000000000005</c:v>
                </c:pt>
                <c:pt idx="27">
                  <c:v>0.49399999999999999</c:v>
                </c:pt>
                <c:pt idx="28">
                  <c:v>0.56100000000000005</c:v>
                </c:pt>
                <c:pt idx="29">
                  <c:v>0.67</c:v>
                </c:pt>
                <c:pt idx="30">
                  <c:v>0.73899999999999999</c:v>
                </c:pt>
                <c:pt idx="31">
                  <c:v>0.73399999999999999</c:v>
                </c:pt>
                <c:pt idx="32">
                  <c:v>0.73399999999999999</c:v>
                </c:pt>
                <c:pt idx="33">
                  <c:v>0.71199999999999997</c:v>
                </c:pt>
                <c:pt idx="34">
                  <c:v>0.67200000000000004</c:v>
                </c:pt>
                <c:pt idx="35">
                  <c:v>0.59</c:v>
                </c:pt>
                <c:pt idx="36">
                  <c:v>0.52600000000000002</c:v>
                </c:pt>
                <c:pt idx="37">
                  <c:v>0.38300000000000001</c:v>
                </c:pt>
                <c:pt idx="38">
                  <c:v>0.32300000000000001</c:v>
                </c:pt>
                <c:pt idx="40">
                  <c:v>0.27700000000000002</c:v>
                </c:pt>
                <c:pt idx="41">
                  <c:v>0.26600000000000001</c:v>
                </c:pt>
                <c:pt idx="42">
                  <c:v>0.26700000000000002</c:v>
                </c:pt>
                <c:pt idx="43">
                  <c:v>0.25600000000000001</c:v>
                </c:pt>
                <c:pt idx="45">
                  <c:v>0.222</c:v>
                </c:pt>
                <c:pt idx="46">
                  <c:v>0.22800000000000001</c:v>
                </c:pt>
                <c:pt idx="47">
                  <c:v>0.22900000000000001</c:v>
                </c:pt>
              </c:numCache>
            </c:numRef>
          </c:val>
          <c:smooth val="0"/>
        </c:ser>
        <c:ser>
          <c:idx val="112"/>
          <c:order val="112"/>
          <c:tx>
            <c:strRef>
              <c:f>'2015'!$C$115:$Q$115</c:f>
              <c:strCache>
                <c:ptCount val="1"/>
                <c:pt idx="0">
                  <c:v>68-1 5,1 5,1 5,1 Подсолнечник Пшеница озимая Горох Илиас 3,28 3,15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'2015'!$R$115:$BN$115</c:f>
              <c:numCache>
                <c:formatCode>General</c:formatCode>
                <c:ptCount val="49"/>
                <c:pt idx="0">
                  <c:v>0.24399999999999999</c:v>
                </c:pt>
                <c:pt idx="1">
                  <c:v>0.23300000000000001</c:v>
                </c:pt>
                <c:pt idx="2">
                  <c:v>0.245</c:v>
                </c:pt>
                <c:pt idx="3">
                  <c:v>0.25700000000000001</c:v>
                </c:pt>
                <c:pt idx="4">
                  <c:v>0.23</c:v>
                </c:pt>
                <c:pt idx="6">
                  <c:v>0.23300000000000001</c:v>
                </c:pt>
                <c:pt idx="8">
                  <c:v>0.22800000000000001</c:v>
                </c:pt>
                <c:pt idx="9">
                  <c:v>0.248</c:v>
                </c:pt>
                <c:pt idx="10">
                  <c:v>0.253</c:v>
                </c:pt>
                <c:pt idx="11">
                  <c:v>0.26</c:v>
                </c:pt>
                <c:pt idx="12">
                  <c:v>0.28199999999999997</c:v>
                </c:pt>
                <c:pt idx="13">
                  <c:v>0.28899999999999998</c:v>
                </c:pt>
                <c:pt idx="14">
                  <c:v>0.29199999999999998</c:v>
                </c:pt>
                <c:pt idx="15">
                  <c:v>0.30299999999999999</c:v>
                </c:pt>
                <c:pt idx="16">
                  <c:v>0.31900000000000001</c:v>
                </c:pt>
                <c:pt idx="17">
                  <c:v>0.32300000000000001</c:v>
                </c:pt>
                <c:pt idx="18">
                  <c:v>0.34499999999999997</c:v>
                </c:pt>
                <c:pt idx="20">
                  <c:v>0.39</c:v>
                </c:pt>
                <c:pt idx="21">
                  <c:v>0.45</c:v>
                </c:pt>
                <c:pt idx="22">
                  <c:v>0.441</c:v>
                </c:pt>
                <c:pt idx="23">
                  <c:v>0.47499999999999998</c:v>
                </c:pt>
                <c:pt idx="24">
                  <c:v>0.48699999999999999</c:v>
                </c:pt>
                <c:pt idx="25">
                  <c:v>0.48699999999999999</c:v>
                </c:pt>
                <c:pt idx="26">
                  <c:v>0.51500000000000001</c:v>
                </c:pt>
                <c:pt idx="27">
                  <c:v>0.51400000000000001</c:v>
                </c:pt>
                <c:pt idx="28">
                  <c:v>0.61099999999999999</c:v>
                </c:pt>
                <c:pt idx="29">
                  <c:v>0.71299999999999997</c:v>
                </c:pt>
                <c:pt idx="30">
                  <c:v>0.72199999999999998</c:v>
                </c:pt>
                <c:pt idx="31">
                  <c:v>0.71799999999999997</c:v>
                </c:pt>
                <c:pt idx="32">
                  <c:v>0.73199999999999998</c:v>
                </c:pt>
                <c:pt idx="33">
                  <c:v>0.72199999999999998</c:v>
                </c:pt>
                <c:pt idx="34">
                  <c:v>0.64800000000000002</c:v>
                </c:pt>
                <c:pt idx="35">
                  <c:v>0.56999999999999995</c:v>
                </c:pt>
                <c:pt idx="36">
                  <c:v>0.52700000000000002</c:v>
                </c:pt>
                <c:pt idx="37">
                  <c:v>0.379</c:v>
                </c:pt>
                <c:pt idx="38">
                  <c:v>0.33600000000000002</c:v>
                </c:pt>
                <c:pt idx="40">
                  <c:v>0.28000000000000003</c:v>
                </c:pt>
                <c:pt idx="41">
                  <c:v>0.26300000000000001</c:v>
                </c:pt>
                <c:pt idx="42">
                  <c:v>0.26</c:v>
                </c:pt>
                <c:pt idx="43">
                  <c:v>0.254</c:v>
                </c:pt>
                <c:pt idx="45">
                  <c:v>0.222</c:v>
                </c:pt>
                <c:pt idx="46">
                  <c:v>0.22500000000000001</c:v>
                </c:pt>
                <c:pt idx="47">
                  <c:v>0.22700000000000001</c:v>
                </c:pt>
              </c:numCache>
            </c:numRef>
          </c:val>
          <c:smooth val="0"/>
        </c:ser>
        <c:ser>
          <c:idx val="113"/>
          <c:order val="113"/>
          <c:tx>
            <c:strRef>
              <c:f>'2015'!$C$116:$Q$116</c:f>
              <c:strCache>
                <c:ptCount val="1"/>
                <c:pt idx="0">
                  <c:v>68-2 4,99 4,99 4,99 Подсолнечник Пшеница озимая Горох Илиас 3,28 3,24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'2015'!$R$116:$BN$116</c:f>
              <c:numCache>
                <c:formatCode>General</c:formatCode>
                <c:ptCount val="49"/>
                <c:pt idx="0">
                  <c:v>0.22800000000000001</c:v>
                </c:pt>
                <c:pt idx="1">
                  <c:v>0.26</c:v>
                </c:pt>
                <c:pt idx="2">
                  <c:v>0.27700000000000002</c:v>
                </c:pt>
                <c:pt idx="3">
                  <c:v>0.28899999999999998</c:v>
                </c:pt>
                <c:pt idx="4">
                  <c:v>0.27400000000000002</c:v>
                </c:pt>
                <c:pt idx="6">
                  <c:v>0.26400000000000001</c:v>
                </c:pt>
                <c:pt idx="8">
                  <c:v>0.26300000000000001</c:v>
                </c:pt>
                <c:pt idx="9">
                  <c:v>0.26300000000000001</c:v>
                </c:pt>
                <c:pt idx="10">
                  <c:v>0.26100000000000001</c:v>
                </c:pt>
                <c:pt idx="11">
                  <c:v>0.25900000000000001</c:v>
                </c:pt>
                <c:pt idx="12">
                  <c:v>0.29099999999999998</c:v>
                </c:pt>
                <c:pt idx="13">
                  <c:v>0.309</c:v>
                </c:pt>
                <c:pt idx="14">
                  <c:v>0.29899999999999999</c:v>
                </c:pt>
                <c:pt idx="15">
                  <c:v>0.29499999999999998</c:v>
                </c:pt>
                <c:pt idx="16">
                  <c:v>0.309</c:v>
                </c:pt>
                <c:pt idx="17">
                  <c:v>0.33900000000000002</c:v>
                </c:pt>
                <c:pt idx="18">
                  <c:v>0.374</c:v>
                </c:pt>
                <c:pt idx="20">
                  <c:v>0.46200000000000002</c:v>
                </c:pt>
                <c:pt idx="21">
                  <c:v>0.44</c:v>
                </c:pt>
                <c:pt idx="22">
                  <c:v>0.372</c:v>
                </c:pt>
                <c:pt idx="23">
                  <c:v>0.46500000000000002</c:v>
                </c:pt>
                <c:pt idx="24">
                  <c:v>0.50700000000000001</c:v>
                </c:pt>
                <c:pt idx="25">
                  <c:v>0.55600000000000005</c:v>
                </c:pt>
                <c:pt idx="26">
                  <c:v>0.56699999999999995</c:v>
                </c:pt>
                <c:pt idx="27">
                  <c:v>0.56699999999999995</c:v>
                </c:pt>
                <c:pt idx="28">
                  <c:v>0.61899999999999999</c:v>
                </c:pt>
                <c:pt idx="29">
                  <c:v>0.70099999999999996</c:v>
                </c:pt>
                <c:pt idx="30">
                  <c:v>0.71199999999999997</c:v>
                </c:pt>
                <c:pt idx="31">
                  <c:v>0.71399999999999997</c:v>
                </c:pt>
                <c:pt idx="32">
                  <c:v>0.72699999999999998</c:v>
                </c:pt>
                <c:pt idx="33">
                  <c:v>0.71599999999999997</c:v>
                </c:pt>
                <c:pt idx="34">
                  <c:v>0.68700000000000006</c:v>
                </c:pt>
                <c:pt idx="35">
                  <c:v>0.60299999999999998</c:v>
                </c:pt>
                <c:pt idx="36">
                  <c:v>0.51500000000000001</c:v>
                </c:pt>
                <c:pt idx="37">
                  <c:v>0.35899999999999999</c:v>
                </c:pt>
                <c:pt idx="38">
                  <c:v>0.317</c:v>
                </c:pt>
                <c:pt idx="40">
                  <c:v>0.27500000000000002</c:v>
                </c:pt>
                <c:pt idx="41">
                  <c:v>0.26700000000000002</c:v>
                </c:pt>
                <c:pt idx="42">
                  <c:v>0.27</c:v>
                </c:pt>
                <c:pt idx="43">
                  <c:v>0.25700000000000001</c:v>
                </c:pt>
                <c:pt idx="45">
                  <c:v>0.217</c:v>
                </c:pt>
                <c:pt idx="46">
                  <c:v>0.216</c:v>
                </c:pt>
                <c:pt idx="47">
                  <c:v>0.22</c:v>
                </c:pt>
              </c:numCache>
            </c:numRef>
          </c:val>
          <c:smooth val="0"/>
        </c:ser>
        <c:ser>
          <c:idx val="114"/>
          <c:order val="114"/>
          <c:tx>
            <c:strRef>
              <c:f>'2015'!$C$117:$Q$117</c:f>
              <c:strCache>
                <c:ptCount val="1"/>
                <c:pt idx="0">
                  <c:v>68-3 21,37 21,37 21,37 Подсолнечник Пшеница озимая Горох Шестопаловка 3,48 4,42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'2015'!$R$117:$BN$117</c:f>
              <c:numCache>
                <c:formatCode>General</c:formatCode>
                <c:ptCount val="49"/>
                <c:pt idx="1">
                  <c:v>0.20499999999999999</c:v>
                </c:pt>
                <c:pt idx="2">
                  <c:v>0.25700000000000001</c:v>
                </c:pt>
                <c:pt idx="3">
                  <c:v>0.24</c:v>
                </c:pt>
                <c:pt idx="4">
                  <c:v>0.20100000000000001</c:v>
                </c:pt>
                <c:pt idx="6">
                  <c:v>0.20699999999999999</c:v>
                </c:pt>
                <c:pt idx="8">
                  <c:v>0.20799999999999999</c:v>
                </c:pt>
                <c:pt idx="9">
                  <c:v>0.20499999999999999</c:v>
                </c:pt>
                <c:pt idx="10">
                  <c:v>0.20899999999999999</c:v>
                </c:pt>
                <c:pt idx="11">
                  <c:v>0.215</c:v>
                </c:pt>
                <c:pt idx="12">
                  <c:v>0.22900000000000001</c:v>
                </c:pt>
                <c:pt idx="13">
                  <c:v>0.23899999999999999</c:v>
                </c:pt>
                <c:pt idx="14">
                  <c:v>0.22800000000000001</c:v>
                </c:pt>
                <c:pt idx="15">
                  <c:v>0.24099999999999999</c:v>
                </c:pt>
                <c:pt idx="16">
                  <c:v>0.26100000000000001</c:v>
                </c:pt>
                <c:pt idx="17">
                  <c:v>0.253</c:v>
                </c:pt>
                <c:pt idx="18">
                  <c:v>0.27700000000000002</c:v>
                </c:pt>
                <c:pt idx="20">
                  <c:v>0.27800000000000002</c:v>
                </c:pt>
                <c:pt idx="21">
                  <c:v>0.27800000000000002</c:v>
                </c:pt>
                <c:pt idx="22">
                  <c:v>0.26</c:v>
                </c:pt>
                <c:pt idx="23">
                  <c:v>0.28699999999999998</c:v>
                </c:pt>
                <c:pt idx="24">
                  <c:v>0.32600000000000001</c:v>
                </c:pt>
                <c:pt idx="25">
                  <c:v>0.36899999999999999</c:v>
                </c:pt>
                <c:pt idx="26">
                  <c:v>0.378</c:v>
                </c:pt>
                <c:pt idx="27">
                  <c:v>0.42499999999999999</c:v>
                </c:pt>
                <c:pt idx="28">
                  <c:v>0.54100000000000004</c:v>
                </c:pt>
                <c:pt idx="29">
                  <c:v>0.73899999999999999</c:v>
                </c:pt>
                <c:pt idx="30">
                  <c:v>0.76800000000000002</c:v>
                </c:pt>
                <c:pt idx="31">
                  <c:v>0.78300000000000003</c:v>
                </c:pt>
                <c:pt idx="32">
                  <c:v>0.82199999999999995</c:v>
                </c:pt>
                <c:pt idx="33">
                  <c:v>0.83099999999999996</c:v>
                </c:pt>
                <c:pt idx="34">
                  <c:v>0.76300000000000001</c:v>
                </c:pt>
                <c:pt idx="35">
                  <c:v>0.7</c:v>
                </c:pt>
                <c:pt idx="36">
                  <c:v>0.66700000000000004</c:v>
                </c:pt>
                <c:pt idx="37">
                  <c:v>0.48199999999999998</c:v>
                </c:pt>
                <c:pt idx="38">
                  <c:v>0.42</c:v>
                </c:pt>
                <c:pt idx="40">
                  <c:v>0.318</c:v>
                </c:pt>
                <c:pt idx="41">
                  <c:v>0.30299999999999999</c:v>
                </c:pt>
                <c:pt idx="42">
                  <c:v>0.28799999999999998</c:v>
                </c:pt>
                <c:pt idx="43">
                  <c:v>0.27800000000000002</c:v>
                </c:pt>
                <c:pt idx="45">
                  <c:v>0.22900000000000001</c:v>
                </c:pt>
                <c:pt idx="46">
                  <c:v>0.23100000000000001</c:v>
                </c:pt>
                <c:pt idx="47">
                  <c:v>0.23200000000000001</c:v>
                </c:pt>
              </c:numCache>
            </c:numRef>
          </c:val>
          <c:smooth val="0"/>
        </c:ser>
        <c:ser>
          <c:idx val="115"/>
          <c:order val="115"/>
          <c:tx>
            <c:strRef>
              <c:f>'2015'!$C$118:$Q$118</c:f>
              <c:strCache>
                <c:ptCount val="1"/>
                <c:pt idx="0">
                  <c:v>69 43,92 43,92 43,92 Пшеница озимая Пшеница озимая Кукуруза Шестопаловка 2,69 2,4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'2015'!$R$118:$BN$118</c:f>
              <c:numCache>
                <c:formatCode>General</c:formatCode>
                <c:ptCount val="49"/>
                <c:pt idx="0">
                  <c:v>0.24199999999999999</c:v>
                </c:pt>
                <c:pt idx="1">
                  <c:v>0.26200000000000001</c:v>
                </c:pt>
                <c:pt idx="2">
                  <c:v>0.27100000000000002</c:v>
                </c:pt>
                <c:pt idx="3">
                  <c:v>0.25800000000000001</c:v>
                </c:pt>
                <c:pt idx="4">
                  <c:v>0.24199999999999999</c:v>
                </c:pt>
                <c:pt idx="6">
                  <c:v>0.24299999999999999</c:v>
                </c:pt>
                <c:pt idx="8">
                  <c:v>0.22700000000000001</c:v>
                </c:pt>
                <c:pt idx="9">
                  <c:v>0.218</c:v>
                </c:pt>
                <c:pt idx="10">
                  <c:v>0.218</c:v>
                </c:pt>
                <c:pt idx="11">
                  <c:v>0.216</c:v>
                </c:pt>
                <c:pt idx="12">
                  <c:v>0.217</c:v>
                </c:pt>
                <c:pt idx="13">
                  <c:v>0.221</c:v>
                </c:pt>
                <c:pt idx="14">
                  <c:v>0.218</c:v>
                </c:pt>
                <c:pt idx="15">
                  <c:v>0.22700000000000001</c:v>
                </c:pt>
                <c:pt idx="16">
                  <c:v>0.25</c:v>
                </c:pt>
                <c:pt idx="17">
                  <c:v>0.252</c:v>
                </c:pt>
                <c:pt idx="18">
                  <c:v>0.249</c:v>
                </c:pt>
                <c:pt idx="20">
                  <c:v>0.314</c:v>
                </c:pt>
                <c:pt idx="21">
                  <c:v>0.33500000000000002</c:v>
                </c:pt>
                <c:pt idx="22">
                  <c:v>0.34399999999999997</c:v>
                </c:pt>
                <c:pt idx="23">
                  <c:v>0.39500000000000002</c:v>
                </c:pt>
                <c:pt idx="24">
                  <c:v>0.46899999999999997</c:v>
                </c:pt>
                <c:pt idx="25">
                  <c:v>0.495</c:v>
                </c:pt>
                <c:pt idx="26">
                  <c:v>0.53500000000000003</c:v>
                </c:pt>
                <c:pt idx="27">
                  <c:v>0.51900000000000002</c:v>
                </c:pt>
                <c:pt idx="28">
                  <c:v>0.57499999999999996</c:v>
                </c:pt>
                <c:pt idx="29">
                  <c:v>0.64800000000000002</c:v>
                </c:pt>
                <c:pt idx="30">
                  <c:v>0.63800000000000001</c:v>
                </c:pt>
                <c:pt idx="31">
                  <c:v>0.65100000000000002</c:v>
                </c:pt>
                <c:pt idx="32">
                  <c:v>0.69199999999999995</c:v>
                </c:pt>
                <c:pt idx="33">
                  <c:v>0.64600000000000002</c:v>
                </c:pt>
                <c:pt idx="34">
                  <c:v>0.60499999999999998</c:v>
                </c:pt>
                <c:pt idx="35">
                  <c:v>0.52500000000000002</c:v>
                </c:pt>
                <c:pt idx="36">
                  <c:v>0.497</c:v>
                </c:pt>
                <c:pt idx="37">
                  <c:v>0.35599999999999998</c:v>
                </c:pt>
                <c:pt idx="38">
                  <c:v>0.31900000000000001</c:v>
                </c:pt>
                <c:pt idx="40">
                  <c:v>0.27800000000000002</c:v>
                </c:pt>
                <c:pt idx="41">
                  <c:v>0.26700000000000002</c:v>
                </c:pt>
                <c:pt idx="42">
                  <c:v>0.26500000000000001</c:v>
                </c:pt>
                <c:pt idx="43">
                  <c:v>0.25700000000000001</c:v>
                </c:pt>
                <c:pt idx="45">
                  <c:v>0.23200000000000001</c:v>
                </c:pt>
                <c:pt idx="46">
                  <c:v>0.248</c:v>
                </c:pt>
                <c:pt idx="47">
                  <c:v>0.248</c:v>
                </c:pt>
              </c:numCache>
            </c:numRef>
          </c:val>
          <c:smooth val="0"/>
        </c:ser>
        <c:ser>
          <c:idx val="116"/>
          <c:order val="116"/>
          <c:tx>
            <c:strRef>
              <c:f>'2015'!$C$119:$Q$119</c:f>
              <c:strCache>
                <c:ptCount val="1"/>
                <c:pt idx="0">
                  <c:v>70 60,07 60,07 60,07 Подсолнечник Ячмень озимый Горох Достойний 3,92 3,72 28.09.2014 24.06.2015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'2015'!$R$119:$BN$119</c:f>
              <c:numCache>
                <c:formatCode>General</c:formatCode>
                <c:ptCount val="49"/>
                <c:pt idx="0">
                  <c:v>0.22800000000000001</c:v>
                </c:pt>
                <c:pt idx="1">
                  <c:v>0.222</c:v>
                </c:pt>
                <c:pt idx="2">
                  <c:v>0.23499999999999999</c:v>
                </c:pt>
                <c:pt idx="3">
                  <c:v>0.23300000000000001</c:v>
                </c:pt>
                <c:pt idx="4">
                  <c:v>0.23599999999999999</c:v>
                </c:pt>
                <c:pt idx="6">
                  <c:v>0.218</c:v>
                </c:pt>
                <c:pt idx="8">
                  <c:v>0.20100000000000001</c:v>
                </c:pt>
                <c:pt idx="9">
                  <c:v>0.219</c:v>
                </c:pt>
                <c:pt idx="10">
                  <c:v>0.223</c:v>
                </c:pt>
                <c:pt idx="11">
                  <c:v>0.219</c:v>
                </c:pt>
                <c:pt idx="12">
                  <c:v>0.224</c:v>
                </c:pt>
                <c:pt idx="13">
                  <c:v>0.23300000000000001</c:v>
                </c:pt>
                <c:pt idx="14">
                  <c:v>0.23499999999999999</c:v>
                </c:pt>
                <c:pt idx="15">
                  <c:v>0.23799999999999999</c:v>
                </c:pt>
                <c:pt idx="16">
                  <c:v>0.247</c:v>
                </c:pt>
                <c:pt idx="17">
                  <c:v>0.25</c:v>
                </c:pt>
                <c:pt idx="18">
                  <c:v>0.26800000000000002</c:v>
                </c:pt>
                <c:pt idx="20">
                  <c:v>0.27700000000000002</c:v>
                </c:pt>
                <c:pt idx="21">
                  <c:v>0.29099999999999998</c:v>
                </c:pt>
                <c:pt idx="22">
                  <c:v>0.28699999999999998</c:v>
                </c:pt>
                <c:pt idx="23">
                  <c:v>0.29899999999999999</c:v>
                </c:pt>
                <c:pt idx="24">
                  <c:v>0.34399999999999997</c:v>
                </c:pt>
                <c:pt idx="25">
                  <c:v>0.35299999999999998</c:v>
                </c:pt>
                <c:pt idx="26">
                  <c:v>0.39600000000000002</c:v>
                </c:pt>
                <c:pt idx="27">
                  <c:v>0.33</c:v>
                </c:pt>
                <c:pt idx="28">
                  <c:v>0.38300000000000001</c:v>
                </c:pt>
                <c:pt idx="29">
                  <c:v>0.496</c:v>
                </c:pt>
                <c:pt idx="30">
                  <c:v>0.70599999999999996</c:v>
                </c:pt>
                <c:pt idx="31">
                  <c:v>0.77900000000000003</c:v>
                </c:pt>
                <c:pt idx="32">
                  <c:v>0.80600000000000005</c:v>
                </c:pt>
                <c:pt idx="33">
                  <c:v>0.79400000000000004</c:v>
                </c:pt>
                <c:pt idx="34">
                  <c:v>0.747</c:v>
                </c:pt>
                <c:pt idx="35">
                  <c:v>0.67700000000000005</c:v>
                </c:pt>
                <c:pt idx="36">
                  <c:v>0.63300000000000001</c:v>
                </c:pt>
                <c:pt idx="37">
                  <c:v>0.45700000000000002</c:v>
                </c:pt>
                <c:pt idx="38">
                  <c:v>0.39200000000000002</c:v>
                </c:pt>
                <c:pt idx="40">
                  <c:v>0.29599999999999999</c:v>
                </c:pt>
                <c:pt idx="41">
                  <c:v>0.27300000000000002</c:v>
                </c:pt>
                <c:pt idx="42">
                  <c:v>0.26300000000000001</c:v>
                </c:pt>
                <c:pt idx="43">
                  <c:v>0.25700000000000001</c:v>
                </c:pt>
                <c:pt idx="45">
                  <c:v>0.23400000000000001</c:v>
                </c:pt>
                <c:pt idx="46">
                  <c:v>0.23499999999999999</c:v>
                </c:pt>
                <c:pt idx="47">
                  <c:v>0.23799999999999999</c:v>
                </c:pt>
              </c:numCache>
            </c:numRef>
          </c:val>
          <c:smooth val="0"/>
        </c:ser>
        <c:ser>
          <c:idx val="117"/>
          <c:order val="117"/>
          <c:tx>
            <c:strRef>
              <c:f>'2015'!$C$120:$Q$120</c:f>
              <c:strCache>
                <c:ptCount val="1"/>
                <c:pt idx="0">
                  <c:v>71 71,4 71,4 71,4 Пшеница озимая Пшеница озимая Сорго Антонівка 2,5 2,95 20.09.2014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'2015'!$R$120:$BN$120</c:f>
              <c:numCache>
                <c:formatCode>General</c:formatCode>
                <c:ptCount val="49"/>
                <c:pt idx="0">
                  <c:v>0.23899999999999999</c:v>
                </c:pt>
                <c:pt idx="1">
                  <c:v>0.23599999999999999</c:v>
                </c:pt>
                <c:pt idx="2">
                  <c:v>0.23799999999999999</c:v>
                </c:pt>
                <c:pt idx="3">
                  <c:v>0.23300000000000001</c:v>
                </c:pt>
                <c:pt idx="4">
                  <c:v>0.219</c:v>
                </c:pt>
                <c:pt idx="6">
                  <c:v>0.22</c:v>
                </c:pt>
                <c:pt idx="8">
                  <c:v>0.22500000000000001</c:v>
                </c:pt>
                <c:pt idx="9">
                  <c:v>0.23100000000000001</c:v>
                </c:pt>
                <c:pt idx="10">
                  <c:v>0.23100000000000001</c:v>
                </c:pt>
                <c:pt idx="11">
                  <c:v>0.23300000000000001</c:v>
                </c:pt>
                <c:pt idx="12">
                  <c:v>0.23599999999999999</c:v>
                </c:pt>
                <c:pt idx="13">
                  <c:v>0.248</c:v>
                </c:pt>
                <c:pt idx="14">
                  <c:v>0.27600000000000002</c:v>
                </c:pt>
                <c:pt idx="15">
                  <c:v>0.28100000000000003</c:v>
                </c:pt>
                <c:pt idx="16">
                  <c:v>0.26400000000000001</c:v>
                </c:pt>
                <c:pt idx="17">
                  <c:v>0.27</c:v>
                </c:pt>
                <c:pt idx="18">
                  <c:v>0.28699999999999998</c:v>
                </c:pt>
                <c:pt idx="20">
                  <c:v>0.30599999999999999</c:v>
                </c:pt>
                <c:pt idx="21">
                  <c:v>0.30399999999999999</c:v>
                </c:pt>
                <c:pt idx="22">
                  <c:v>0.29799999999999999</c:v>
                </c:pt>
                <c:pt idx="23">
                  <c:v>0.35399999999999998</c:v>
                </c:pt>
                <c:pt idx="24">
                  <c:v>0.42499999999999999</c:v>
                </c:pt>
                <c:pt idx="25">
                  <c:v>0.4</c:v>
                </c:pt>
                <c:pt idx="26">
                  <c:v>0.41199999999999998</c:v>
                </c:pt>
                <c:pt idx="27">
                  <c:v>0.442</c:v>
                </c:pt>
                <c:pt idx="28">
                  <c:v>0.51</c:v>
                </c:pt>
                <c:pt idx="29">
                  <c:v>0.60399999999999998</c:v>
                </c:pt>
                <c:pt idx="30">
                  <c:v>0.68200000000000005</c:v>
                </c:pt>
                <c:pt idx="31">
                  <c:v>0.67400000000000004</c:v>
                </c:pt>
                <c:pt idx="32">
                  <c:v>0.69199999999999995</c:v>
                </c:pt>
                <c:pt idx="33">
                  <c:v>0.67900000000000005</c:v>
                </c:pt>
                <c:pt idx="34">
                  <c:v>0.56000000000000005</c:v>
                </c:pt>
                <c:pt idx="35">
                  <c:v>0.505</c:v>
                </c:pt>
                <c:pt idx="36">
                  <c:v>0.499</c:v>
                </c:pt>
                <c:pt idx="37">
                  <c:v>0.35499999999999998</c:v>
                </c:pt>
                <c:pt idx="38">
                  <c:v>0.32300000000000001</c:v>
                </c:pt>
                <c:pt idx="40">
                  <c:v>0.29499999999999998</c:v>
                </c:pt>
                <c:pt idx="41">
                  <c:v>0.28699999999999998</c:v>
                </c:pt>
                <c:pt idx="42">
                  <c:v>0.26</c:v>
                </c:pt>
                <c:pt idx="43">
                  <c:v>0.249</c:v>
                </c:pt>
                <c:pt idx="45">
                  <c:v>0.25</c:v>
                </c:pt>
                <c:pt idx="46">
                  <c:v>0.248</c:v>
                </c:pt>
                <c:pt idx="47">
                  <c:v>0.249</c:v>
                </c:pt>
              </c:numCache>
            </c:numRef>
          </c:val>
          <c:smooth val="0"/>
        </c:ser>
        <c:ser>
          <c:idx val="118"/>
          <c:order val="118"/>
          <c:tx>
            <c:strRef>
              <c:f>'2015'!$C$121:$Q$121</c:f>
              <c:strCache>
                <c:ptCount val="1"/>
                <c:pt idx="0">
                  <c:v>73 6,49 6,49 6,49 Рапс озимый Пшеница озимая Кукуруза Куяльник с/элита 2,51 2,96 28.09.2014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'2015'!$R$121:$BN$121</c:f>
              <c:numCache>
                <c:formatCode>General</c:formatCode>
                <c:ptCount val="49"/>
                <c:pt idx="0">
                  <c:v>0.32100000000000001</c:v>
                </c:pt>
                <c:pt idx="1">
                  <c:v>0.29899999999999999</c:v>
                </c:pt>
                <c:pt idx="2">
                  <c:v>0.311</c:v>
                </c:pt>
                <c:pt idx="3">
                  <c:v>0.309</c:v>
                </c:pt>
                <c:pt idx="4">
                  <c:v>0.311</c:v>
                </c:pt>
                <c:pt idx="6">
                  <c:v>0.318</c:v>
                </c:pt>
                <c:pt idx="8">
                  <c:v>0.312</c:v>
                </c:pt>
                <c:pt idx="9">
                  <c:v>0.32800000000000001</c:v>
                </c:pt>
                <c:pt idx="10">
                  <c:v>0.36599999999999999</c:v>
                </c:pt>
                <c:pt idx="11">
                  <c:v>0.371</c:v>
                </c:pt>
                <c:pt idx="12">
                  <c:v>0.375</c:v>
                </c:pt>
                <c:pt idx="13">
                  <c:v>0.39200000000000002</c:v>
                </c:pt>
                <c:pt idx="14">
                  <c:v>0.4</c:v>
                </c:pt>
                <c:pt idx="15">
                  <c:v>0.40300000000000002</c:v>
                </c:pt>
                <c:pt idx="16">
                  <c:v>0.36299999999999999</c:v>
                </c:pt>
                <c:pt idx="17">
                  <c:v>0.39200000000000002</c:v>
                </c:pt>
                <c:pt idx="18">
                  <c:v>0.36899999999999999</c:v>
                </c:pt>
                <c:pt idx="20">
                  <c:v>0.442</c:v>
                </c:pt>
                <c:pt idx="21">
                  <c:v>0.45200000000000001</c:v>
                </c:pt>
                <c:pt idx="22">
                  <c:v>0.46200000000000002</c:v>
                </c:pt>
                <c:pt idx="23">
                  <c:v>0.46300000000000002</c:v>
                </c:pt>
                <c:pt idx="24">
                  <c:v>0.44800000000000001</c:v>
                </c:pt>
                <c:pt idx="25">
                  <c:v>0.46600000000000003</c:v>
                </c:pt>
                <c:pt idx="26">
                  <c:v>0.48499999999999999</c:v>
                </c:pt>
                <c:pt idx="27">
                  <c:v>0.52700000000000002</c:v>
                </c:pt>
                <c:pt idx="28">
                  <c:v>0.58299999999999996</c:v>
                </c:pt>
                <c:pt idx="29">
                  <c:v>0.68500000000000005</c:v>
                </c:pt>
                <c:pt idx="30">
                  <c:v>0.73199999999999998</c:v>
                </c:pt>
                <c:pt idx="31">
                  <c:v>0.69099999999999995</c:v>
                </c:pt>
                <c:pt idx="32">
                  <c:v>0.69899999999999995</c:v>
                </c:pt>
                <c:pt idx="33">
                  <c:v>0.66700000000000004</c:v>
                </c:pt>
                <c:pt idx="34">
                  <c:v>0.627</c:v>
                </c:pt>
                <c:pt idx="35">
                  <c:v>0.52200000000000002</c:v>
                </c:pt>
                <c:pt idx="36">
                  <c:v>0.48799999999999999</c:v>
                </c:pt>
                <c:pt idx="37">
                  <c:v>0.35899999999999999</c:v>
                </c:pt>
                <c:pt idx="38">
                  <c:v>0.36</c:v>
                </c:pt>
                <c:pt idx="40">
                  <c:v>0.317</c:v>
                </c:pt>
                <c:pt idx="41">
                  <c:v>0.30399999999999999</c:v>
                </c:pt>
                <c:pt idx="42">
                  <c:v>0.30099999999999999</c:v>
                </c:pt>
                <c:pt idx="43">
                  <c:v>0.29799999999999999</c:v>
                </c:pt>
                <c:pt idx="45">
                  <c:v>0.27800000000000002</c:v>
                </c:pt>
                <c:pt idx="46">
                  <c:v>0.28199999999999997</c:v>
                </c:pt>
                <c:pt idx="47">
                  <c:v>0.33800000000000002</c:v>
                </c:pt>
                <c:pt idx="48">
                  <c:v>0.36599999999999999</c:v>
                </c:pt>
              </c:numCache>
            </c:numRef>
          </c:val>
          <c:smooth val="0"/>
        </c:ser>
        <c:ser>
          <c:idx val="119"/>
          <c:order val="119"/>
          <c:tx>
            <c:strRef>
              <c:f>'2015'!$C$122:$Q$122</c:f>
              <c:strCache>
                <c:ptCount val="1"/>
                <c:pt idx="0">
                  <c:v>kancyr 79,62 79,62 79,62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'2015'!$R$122:$BN$122</c:f>
              <c:numCache>
                <c:formatCode>General</c:formatCode>
                <c:ptCount val="49"/>
                <c:pt idx="0">
                  <c:v>0.34100000000000003</c:v>
                </c:pt>
                <c:pt idx="1">
                  <c:v>0.34200000000000003</c:v>
                </c:pt>
                <c:pt idx="2">
                  <c:v>0.33300000000000002</c:v>
                </c:pt>
                <c:pt idx="3">
                  <c:v>0.31900000000000001</c:v>
                </c:pt>
                <c:pt idx="4">
                  <c:v>0.28000000000000003</c:v>
                </c:pt>
                <c:pt idx="6">
                  <c:v>0.27100000000000002</c:v>
                </c:pt>
                <c:pt idx="8">
                  <c:v>0.25600000000000001</c:v>
                </c:pt>
                <c:pt idx="9">
                  <c:v>0.28299999999999997</c:v>
                </c:pt>
                <c:pt idx="10">
                  <c:v>0.28299999999999997</c:v>
                </c:pt>
                <c:pt idx="11">
                  <c:v>0.29099999999999998</c:v>
                </c:pt>
                <c:pt idx="12">
                  <c:v>0.313</c:v>
                </c:pt>
                <c:pt idx="13">
                  <c:v>0.34300000000000003</c:v>
                </c:pt>
                <c:pt idx="14">
                  <c:v>0.374</c:v>
                </c:pt>
                <c:pt idx="15">
                  <c:v>0.379</c:v>
                </c:pt>
                <c:pt idx="16">
                  <c:v>0.378</c:v>
                </c:pt>
                <c:pt idx="17">
                  <c:v>0.4</c:v>
                </c:pt>
                <c:pt idx="18">
                  <c:v>0.41599999999999998</c:v>
                </c:pt>
                <c:pt idx="20">
                  <c:v>0.58099999999999996</c:v>
                </c:pt>
                <c:pt idx="21">
                  <c:v>0.63500000000000001</c:v>
                </c:pt>
                <c:pt idx="22">
                  <c:v>0.625</c:v>
                </c:pt>
                <c:pt idx="23">
                  <c:v>0.622</c:v>
                </c:pt>
                <c:pt idx="24">
                  <c:v>0.61399999999999999</c:v>
                </c:pt>
                <c:pt idx="25">
                  <c:v>0.58899999999999997</c:v>
                </c:pt>
                <c:pt idx="26">
                  <c:v>0.59799999999999998</c:v>
                </c:pt>
                <c:pt idx="27">
                  <c:v>0.60399999999999998</c:v>
                </c:pt>
                <c:pt idx="28">
                  <c:v>0.56399999999999995</c:v>
                </c:pt>
                <c:pt idx="29">
                  <c:v>0.55700000000000005</c:v>
                </c:pt>
                <c:pt idx="30">
                  <c:v>0.53300000000000003</c:v>
                </c:pt>
                <c:pt idx="31">
                  <c:v>0.53900000000000003</c:v>
                </c:pt>
                <c:pt idx="32">
                  <c:v>0.56499999999999995</c:v>
                </c:pt>
                <c:pt idx="34">
                  <c:v>0.47399999999999998</c:v>
                </c:pt>
                <c:pt idx="35">
                  <c:v>0.33800000000000002</c:v>
                </c:pt>
                <c:pt idx="36">
                  <c:v>0.33200000000000002</c:v>
                </c:pt>
                <c:pt idx="37">
                  <c:v>0.27500000000000002</c:v>
                </c:pt>
                <c:pt idx="38">
                  <c:v>0.23300000000000001</c:v>
                </c:pt>
                <c:pt idx="40">
                  <c:v>0.22800000000000001</c:v>
                </c:pt>
                <c:pt idx="41">
                  <c:v>0.23400000000000001</c:v>
                </c:pt>
                <c:pt idx="42">
                  <c:v>0.24099999999999999</c:v>
                </c:pt>
                <c:pt idx="43">
                  <c:v>0.23300000000000001</c:v>
                </c:pt>
                <c:pt idx="44">
                  <c:v>0.222</c:v>
                </c:pt>
                <c:pt idx="45">
                  <c:v>0.22500000000000001</c:v>
                </c:pt>
                <c:pt idx="46">
                  <c:v>0.23300000000000001</c:v>
                </c:pt>
                <c:pt idx="47">
                  <c:v>0.217</c:v>
                </c:pt>
                <c:pt idx="48">
                  <c:v>0.217</c:v>
                </c:pt>
              </c:numCache>
            </c:numRef>
          </c:val>
          <c:smooth val="0"/>
        </c:ser>
        <c:ser>
          <c:idx val="120"/>
          <c:order val="120"/>
          <c:tx>
            <c:strRef>
              <c:f>'2015'!$C$123:$Q$123</c:f>
              <c:strCache>
                <c:ptCount val="1"/>
                <c:pt idx="0">
                  <c:v>1-1 10,82 10,82 10,82 Кукуруза Соя Пшеница озимая Ювілейна 0,38 0,73 30.04.2015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'2015'!$R$123:$BN$123</c:f>
              <c:numCache>
                <c:formatCode>General</c:formatCode>
                <c:ptCount val="49"/>
                <c:pt idx="0">
                  <c:v>0.34300000000000003</c:v>
                </c:pt>
                <c:pt idx="1">
                  <c:v>0.29799999999999999</c:v>
                </c:pt>
                <c:pt idx="2">
                  <c:v>0.30599999999999999</c:v>
                </c:pt>
                <c:pt idx="3">
                  <c:v>0.33100000000000002</c:v>
                </c:pt>
                <c:pt idx="4">
                  <c:v>0.31900000000000001</c:v>
                </c:pt>
                <c:pt idx="6">
                  <c:v>0.28000000000000003</c:v>
                </c:pt>
                <c:pt idx="7">
                  <c:v>0.26200000000000001</c:v>
                </c:pt>
                <c:pt idx="8">
                  <c:v>0.245</c:v>
                </c:pt>
                <c:pt idx="9">
                  <c:v>0.28399999999999997</c:v>
                </c:pt>
                <c:pt idx="10">
                  <c:v>0.28599999999999998</c:v>
                </c:pt>
                <c:pt idx="11">
                  <c:v>0.28699999999999998</c:v>
                </c:pt>
                <c:pt idx="12">
                  <c:v>0.30499999999999999</c:v>
                </c:pt>
                <c:pt idx="13">
                  <c:v>0.317</c:v>
                </c:pt>
                <c:pt idx="14">
                  <c:v>0.33600000000000002</c:v>
                </c:pt>
                <c:pt idx="15">
                  <c:v>0.377</c:v>
                </c:pt>
                <c:pt idx="16">
                  <c:v>0.39</c:v>
                </c:pt>
                <c:pt idx="17">
                  <c:v>0.377</c:v>
                </c:pt>
                <c:pt idx="18">
                  <c:v>0.42199999999999999</c:v>
                </c:pt>
                <c:pt idx="19">
                  <c:v>0.46800000000000003</c:v>
                </c:pt>
                <c:pt idx="20">
                  <c:v>0.51</c:v>
                </c:pt>
                <c:pt idx="21">
                  <c:v>0.55000000000000004</c:v>
                </c:pt>
                <c:pt idx="22">
                  <c:v>0.55100000000000005</c:v>
                </c:pt>
                <c:pt idx="23">
                  <c:v>0.55600000000000005</c:v>
                </c:pt>
                <c:pt idx="24">
                  <c:v>0.57399999999999995</c:v>
                </c:pt>
                <c:pt idx="25">
                  <c:v>0.60799999999999998</c:v>
                </c:pt>
                <c:pt idx="26">
                  <c:v>0.623</c:v>
                </c:pt>
                <c:pt idx="27">
                  <c:v>0.54700000000000004</c:v>
                </c:pt>
                <c:pt idx="28">
                  <c:v>0.56999999999999995</c:v>
                </c:pt>
                <c:pt idx="29">
                  <c:v>0.57799999999999996</c:v>
                </c:pt>
                <c:pt idx="30">
                  <c:v>0.57799999999999996</c:v>
                </c:pt>
                <c:pt idx="31">
                  <c:v>0.56999999999999995</c:v>
                </c:pt>
                <c:pt idx="32">
                  <c:v>0.57499999999999996</c:v>
                </c:pt>
                <c:pt idx="34">
                  <c:v>0.48499999999999999</c:v>
                </c:pt>
                <c:pt idx="35">
                  <c:v>0.39100000000000001</c:v>
                </c:pt>
                <c:pt idx="36">
                  <c:v>0.33800000000000002</c:v>
                </c:pt>
                <c:pt idx="37">
                  <c:v>0.29199999999999998</c:v>
                </c:pt>
                <c:pt idx="38">
                  <c:v>0.24399999999999999</c:v>
                </c:pt>
                <c:pt idx="39">
                  <c:v>0.23599999999999999</c:v>
                </c:pt>
                <c:pt idx="40">
                  <c:v>0.22800000000000001</c:v>
                </c:pt>
                <c:pt idx="41">
                  <c:v>0.218</c:v>
                </c:pt>
                <c:pt idx="42">
                  <c:v>0.217</c:v>
                </c:pt>
                <c:pt idx="43">
                  <c:v>0.219</c:v>
                </c:pt>
                <c:pt idx="45">
                  <c:v>0.214</c:v>
                </c:pt>
                <c:pt idx="46">
                  <c:v>0.20399999999999999</c:v>
                </c:pt>
                <c:pt idx="47">
                  <c:v>0.20499999999999999</c:v>
                </c:pt>
              </c:numCache>
            </c:numRef>
          </c:val>
          <c:smooth val="0"/>
        </c:ser>
        <c:ser>
          <c:idx val="121"/>
          <c:order val="121"/>
          <c:tx>
            <c:strRef>
              <c:f>'2015'!$C$124:$Q$124</c:f>
              <c:strCache>
                <c:ptCount val="1"/>
                <c:pt idx="0">
                  <c:v>1-2 13,62 13,62 13,62 Кукуруза Соя Пшеница озимая Ювілейна 0,38 0,87 30.04.2015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'2015'!$R$124:$BN$124</c:f>
              <c:numCache>
                <c:formatCode>General</c:formatCode>
                <c:ptCount val="49"/>
                <c:pt idx="0">
                  <c:v>0.38600000000000001</c:v>
                </c:pt>
                <c:pt idx="1">
                  <c:v>0.372</c:v>
                </c:pt>
                <c:pt idx="2">
                  <c:v>0.37</c:v>
                </c:pt>
                <c:pt idx="3">
                  <c:v>0.34100000000000003</c:v>
                </c:pt>
                <c:pt idx="4">
                  <c:v>0.32700000000000001</c:v>
                </c:pt>
                <c:pt idx="6">
                  <c:v>0.29099999999999998</c:v>
                </c:pt>
                <c:pt idx="7">
                  <c:v>0.25600000000000001</c:v>
                </c:pt>
                <c:pt idx="8">
                  <c:v>0.22600000000000001</c:v>
                </c:pt>
                <c:pt idx="9">
                  <c:v>0.217</c:v>
                </c:pt>
                <c:pt idx="10">
                  <c:v>0.22600000000000001</c:v>
                </c:pt>
                <c:pt idx="11">
                  <c:v>0.22900000000000001</c:v>
                </c:pt>
                <c:pt idx="12">
                  <c:v>0.248</c:v>
                </c:pt>
                <c:pt idx="13">
                  <c:v>0.26400000000000001</c:v>
                </c:pt>
                <c:pt idx="14">
                  <c:v>0.28799999999999998</c:v>
                </c:pt>
                <c:pt idx="15">
                  <c:v>0.318</c:v>
                </c:pt>
                <c:pt idx="16">
                  <c:v>0.32500000000000001</c:v>
                </c:pt>
                <c:pt idx="17">
                  <c:v>0.32</c:v>
                </c:pt>
                <c:pt idx="18">
                  <c:v>0.38300000000000001</c:v>
                </c:pt>
                <c:pt idx="19">
                  <c:v>0.40600000000000003</c:v>
                </c:pt>
                <c:pt idx="20">
                  <c:v>0.43</c:v>
                </c:pt>
                <c:pt idx="21">
                  <c:v>0.44500000000000001</c:v>
                </c:pt>
                <c:pt idx="22">
                  <c:v>0.39600000000000002</c:v>
                </c:pt>
                <c:pt idx="23">
                  <c:v>0.435</c:v>
                </c:pt>
                <c:pt idx="24">
                  <c:v>0.45700000000000002</c:v>
                </c:pt>
                <c:pt idx="25">
                  <c:v>0.45900000000000002</c:v>
                </c:pt>
                <c:pt idx="26">
                  <c:v>0.47499999999999998</c:v>
                </c:pt>
                <c:pt idx="27">
                  <c:v>0.42499999999999999</c:v>
                </c:pt>
                <c:pt idx="28">
                  <c:v>0.46899999999999997</c:v>
                </c:pt>
                <c:pt idx="29">
                  <c:v>0.50800000000000001</c:v>
                </c:pt>
                <c:pt idx="30">
                  <c:v>0.56000000000000005</c:v>
                </c:pt>
                <c:pt idx="31">
                  <c:v>0.55600000000000005</c:v>
                </c:pt>
                <c:pt idx="32">
                  <c:v>0.57599999999999996</c:v>
                </c:pt>
                <c:pt idx="33">
                  <c:v>0.56899999999999995</c:v>
                </c:pt>
                <c:pt idx="34">
                  <c:v>0.499</c:v>
                </c:pt>
                <c:pt idx="35">
                  <c:v>0.441</c:v>
                </c:pt>
                <c:pt idx="36">
                  <c:v>0.40300000000000002</c:v>
                </c:pt>
                <c:pt idx="37">
                  <c:v>0.308</c:v>
                </c:pt>
                <c:pt idx="38">
                  <c:v>0.27100000000000002</c:v>
                </c:pt>
                <c:pt idx="39">
                  <c:v>0.25600000000000001</c:v>
                </c:pt>
                <c:pt idx="40">
                  <c:v>0.23499999999999999</c:v>
                </c:pt>
                <c:pt idx="41">
                  <c:v>0.22900000000000001</c:v>
                </c:pt>
                <c:pt idx="42">
                  <c:v>0.222</c:v>
                </c:pt>
                <c:pt idx="43">
                  <c:v>0.214</c:v>
                </c:pt>
                <c:pt idx="45">
                  <c:v>0.20599999999999999</c:v>
                </c:pt>
                <c:pt idx="46">
                  <c:v>0.20200000000000001</c:v>
                </c:pt>
                <c:pt idx="47">
                  <c:v>0.193</c:v>
                </c:pt>
              </c:numCache>
            </c:numRef>
          </c:val>
          <c:smooth val="0"/>
        </c:ser>
        <c:ser>
          <c:idx val="122"/>
          <c:order val="122"/>
          <c:tx>
            <c:strRef>
              <c:f>'2015'!$C$125:$Q$125</c:f>
              <c:strCache>
                <c:ptCount val="1"/>
                <c:pt idx="0">
                  <c:v>120 71,85 71,85 71,85 Подсолнечник Кукуруза Пшеница озимая НК Кобальт 1,13 2,28 23.04.2015 15.09.2015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'2015'!$R$125:$BN$125</c:f>
              <c:numCache>
                <c:formatCode>General</c:formatCode>
                <c:ptCount val="49"/>
                <c:pt idx="0">
                  <c:v>0.34100000000000003</c:v>
                </c:pt>
                <c:pt idx="1">
                  <c:v>0.34100000000000003</c:v>
                </c:pt>
                <c:pt idx="2">
                  <c:v>0.33900000000000002</c:v>
                </c:pt>
                <c:pt idx="3">
                  <c:v>0.315</c:v>
                </c:pt>
                <c:pt idx="4">
                  <c:v>0.28100000000000003</c:v>
                </c:pt>
                <c:pt idx="6">
                  <c:v>0.25600000000000001</c:v>
                </c:pt>
                <c:pt idx="7">
                  <c:v>0.26</c:v>
                </c:pt>
                <c:pt idx="8">
                  <c:v>0.21</c:v>
                </c:pt>
                <c:pt idx="9">
                  <c:v>0.21199999999999999</c:v>
                </c:pt>
                <c:pt idx="10">
                  <c:v>0.214</c:v>
                </c:pt>
                <c:pt idx="11">
                  <c:v>0.217</c:v>
                </c:pt>
                <c:pt idx="12">
                  <c:v>0.23100000000000001</c:v>
                </c:pt>
                <c:pt idx="13">
                  <c:v>0.24299999999999999</c:v>
                </c:pt>
                <c:pt idx="14">
                  <c:v>0.249</c:v>
                </c:pt>
                <c:pt idx="15">
                  <c:v>0.28699999999999998</c:v>
                </c:pt>
                <c:pt idx="16">
                  <c:v>0.32</c:v>
                </c:pt>
                <c:pt idx="17">
                  <c:v>0.33600000000000002</c:v>
                </c:pt>
                <c:pt idx="18">
                  <c:v>0.371</c:v>
                </c:pt>
                <c:pt idx="19">
                  <c:v>0.44400000000000001</c:v>
                </c:pt>
                <c:pt idx="20">
                  <c:v>0.47399999999999998</c:v>
                </c:pt>
                <c:pt idx="21">
                  <c:v>0.52300000000000002</c:v>
                </c:pt>
                <c:pt idx="22">
                  <c:v>0.55700000000000005</c:v>
                </c:pt>
                <c:pt idx="23">
                  <c:v>0.59199999999999997</c:v>
                </c:pt>
                <c:pt idx="24">
                  <c:v>0.621</c:v>
                </c:pt>
                <c:pt idx="25">
                  <c:v>0.60799999999999998</c:v>
                </c:pt>
                <c:pt idx="26">
                  <c:v>0.58099999999999996</c:v>
                </c:pt>
                <c:pt idx="27">
                  <c:v>0.54500000000000004</c:v>
                </c:pt>
                <c:pt idx="28">
                  <c:v>0.44900000000000001</c:v>
                </c:pt>
                <c:pt idx="29">
                  <c:v>0.46200000000000002</c:v>
                </c:pt>
                <c:pt idx="30">
                  <c:v>0.48799999999999999</c:v>
                </c:pt>
                <c:pt idx="31">
                  <c:v>0.45900000000000002</c:v>
                </c:pt>
                <c:pt idx="32">
                  <c:v>0.48899999999999999</c:v>
                </c:pt>
                <c:pt idx="33">
                  <c:v>0.50800000000000001</c:v>
                </c:pt>
                <c:pt idx="34">
                  <c:v>0.36099999999999999</c:v>
                </c:pt>
                <c:pt idx="35">
                  <c:v>0.29099999999999998</c:v>
                </c:pt>
                <c:pt idx="36">
                  <c:v>0.28000000000000003</c:v>
                </c:pt>
                <c:pt idx="37">
                  <c:v>0.22700000000000001</c:v>
                </c:pt>
                <c:pt idx="38">
                  <c:v>0.22800000000000001</c:v>
                </c:pt>
                <c:pt idx="39">
                  <c:v>0.221</c:v>
                </c:pt>
                <c:pt idx="40">
                  <c:v>0.214</c:v>
                </c:pt>
                <c:pt idx="41">
                  <c:v>0.214</c:v>
                </c:pt>
                <c:pt idx="42">
                  <c:v>0.216</c:v>
                </c:pt>
                <c:pt idx="43">
                  <c:v>0.221</c:v>
                </c:pt>
                <c:pt idx="45">
                  <c:v>0.21099999999999999</c:v>
                </c:pt>
                <c:pt idx="46">
                  <c:v>0.21099999999999999</c:v>
                </c:pt>
                <c:pt idx="47">
                  <c:v>0.215</c:v>
                </c:pt>
              </c:numCache>
            </c:numRef>
          </c:val>
          <c:smooth val="0"/>
        </c:ser>
        <c:ser>
          <c:idx val="123"/>
          <c:order val="123"/>
          <c:tx>
            <c:strRef>
              <c:f>'2015'!$C$126:$Q$126</c:f>
              <c:strCache>
                <c:ptCount val="1"/>
                <c:pt idx="0">
                  <c:v>122 30,73 30,73 30,73 Подсолнечник Кукуруза Пшеница озимая 1,01 2,62 24.04.2015 17.09.2015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'2015'!$R$126:$BN$126</c:f>
              <c:numCache>
                <c:formatCode>General</c:formatCode>
                <c:ptCount val="49"/>
                <c:pt idx="0">
                  <c:v>0.38600000000000001</c:v>
                </c:pt>
                <c:pt idx="1">
                  <c:v>0.35699999999999998</c:v>
                </c:pt>
                <c:pt idx="2">
                  <c:v>0.34499999999999997</c:v>
                </c:pt>
                <c:pt idx="3">
                  <c:v>0.30499999999999999</c:v>
                </c:pt>
                <c:pt idx="4">
                  <c:v>0.26800000000000002</c:v>
                </c:pt>
                <c:pt idx="6">
                  <c:v>0.25600000000000001</c:v>
                </c:pt>
                <c:pt idx="7">
                  <c:v>0.23300000000000001</c:v>
                </c:pt>
                <c:pt idx="8">
                  <c:v>0.22</c:v>
                </c:pt>
                <c:pt idx="9">
                  <c:v>0.23499999999999999</c:v>
                </c:pt>
                <c:pt idx="10">
                  <c:v>0.27200000000000002</c:v>
                </c:pt>
                <c:pt idx="11">
                  <c:v>0.27</c:v>
                </c:pt>
                <c:pt idx="12">
                  <c:v>0.27500000000000002</c:v>
                </c:pt>
                <c:pt idx="13">
                  <c:v>0.28899999999999998</c:v>
                </c:pt>
                <c:pt idx="14">
                  <c:v>0.32600000000000001</c:v>
                </c:pt>
                <c:pt idx="15">
                  <c:v>0.35499999999999998</c:v>
                </c:pt>
                <c:pt idx="16">
                  <c:v>0.373</c:v>
                </c:pt>
                <c:pt idx="17">
                  <c:v>0.439</c:v>
                </c:pt>
                <c:pt idx="18">
                  <c:v>0.496</c:v>
                </c:pt>
                <c:pt idx="19">
                  <c:v>0.51600000000000001</c:v>
                </c:pt>
                <c:pt idx="20">
                  <c:v>0.54600000000000004</c:v>
                </c:pt>
                <c:pt idx="21">
                  <c:v>0.61</c:v>
                </c:pt>
                <c:pt idx="22">
                  <c:v>0.626</c:v>
                </c:pt>
                <c:pt idx="23">
                  <c:v>0.66900000000000004</c:v>
                </c:pt>
                <c:pt idx="24">
                  <c:v>0.68300000000000005</c:v>
                </c:pt>
                <c:pt idx="25">
                  <c:v>0.64700000000000002</c:v>
                </c:pt>
                <c:pt idx="26">
                  <c:v>0.64600000000000002</c:v>
                </c:pt>
                <c:pt idx="27">
                  <c:v>0.57899999999999996</c:v>
                </c:pt>
                <c:pt idx="28">
                  <c:v>0.52600000000000002</c:v>
                </c:pt>
                <c:pt idx="29">
                  <c:v>0.48899999999999999</c:v>
                </c:pt>
                <c:pt idx="30">
                  <c:v>0.48899999999999999</c:v>
                </c:pt>
                <c:pt idx="31">
                  <c:v>0.48399999999999999</c:v>
                </c:pt>
                <c:pt idx="32">
                  <c:v>0.47</c:v>
                </c:pt>
                <c:pt idx="34">
                  <c:v>0.44500000000000001</c:v>
                </c:pt>
                <c:pt idx="35">
                  <c:v>0.36299999999999999</c:v>
                </c:pt>
                <c:pt idx="36">
                  <c:v>0.35099999999999998</c:v>
                </c:pt>
                <c:pt idx="37">
                  <c:v>0.25900000000000001</c:v>
                </c:pt>
                <c:pt idx="38">
                  <c:v>0.223</c:v>
                </c:pt>
                <c:pt idx="39">
                  <c:v>0.215</c:v>
                </c:pt>
                <c:pt idx="40">
                  <c:v>0.216</c:v>
                </c:pt>
                <c:pt idx="41">
                  <c:v>0.26</c:v>
                </c:pt>
                <c:pt idx="42">
                  <c:v>0.251</c:v>
                </c:pt>
                <c:pt idx="43">
                  <c:v>0.247</c:v>
                </c:pt>
                <c:pt idx="45">
                  <c:v>0.219</c:v>
                </c:pt>
                <c:pt idx="46">
                  <c:v>0.191</c:v>
                </c:pt>
                <c:pt idx="47">
                  <c:v>0.183</c:v>
                </c:pt>
                <c:pt idx="48">
                  <c:v>0.17699999999999999</c:v>
                </c:pt>
              </c:numCache>
            </c:numRef>
          </c:val>
          <c:smooth val="0"/>
        </c:ser>
        <c:ser>
          <c:idx val="124"/>
          <c:order val="124"/>
          <c:tx>
            <c:strRef>
              <c:f>'2015'!$C$127:$Q$127</c:f>
              <c:strCache>
                <c:ptCount val="1"/>
                <c:pt idx="0">
                  <c:v>123 51,88 51,88 51,88 Пшеница озимая Кукуруза Пшеница озимая 1,97 1,4 23.04.2015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'2015'!$R$127:$BN$127</c:f>
              <c:numCache>
                <c:formatCode>General</c:formatCode>
                <c:ptCount val="49"/>
                <c:pt idx="0">
                  <c:v>0.36099999999999999</c:v>
                </c:pt>
                <c:pt idx="1">
                  <c:v>0.35099999999999998</c:v>
                </c:pt>
                <c:pt idx="2">
                  <c:v>0.35399999999999998</c:v>
                </c:pt>
                <c:pt idx="3">
                  <c:v>0.33900000000000002</c:v>
                </c:pt>
                <c:pt idx="4">
                  <c:v>0.315</c:v>
                </c:pt>
                <c:pt idx="6">
                  <c:v>0.27700000000000002</c:v>
                </c:pt>
                <c:pt idx="7">
                  <c:v>0.27800000000000002</c:v>
                </c:pt>
                <c:pt idx="8">
                  <c:v>0.2</c:v>
                </c:pt>
                <c:pt idx="9">
                  <c:v>0.20100000000000001</c:v>
                </c:pt>
                <c:pt idx="10">
                  <c:v>0.20100000000000001</c:v>
                </c:pt>
                <c:pt idx="11">
                  <c:v>0.20399999999999999</c:v>
                </c:pt>
                <c:pt idx="12">
                  <c:v>0.21099999999999999</c:v>
                </c:pt>
                <c:pt idx="13">
                  <c:v>0.22900000000000001</c:v>
                </c:pt>
                <c:pt idx="14">
                  <c:v>0.24399999999999999</c:v>
                </c:pt>
                <c:pt idx="15">
                  <c:v>0.28299999999999997</c:v>
                </c:pt>
                <c:pt idx="16">
                  <c:v>0.32</c:v>
                </c:pt>
                <c:pt idx="17">
                  <c:v>0.32300000000000001</c:v>
                </c:pt>
                <c:pt idx="18">
                  <c:v>0.35599999999999998</c:v>
                </c:pt>
                <c:pt idx="19">
                  <c:v>0.433</c:v>
                </c:pt>
                <c:pt idx="20">
                  <c:v>0.45200000000000001</c:v>
                </c:pt>
                <c:pt idx="21">
                  <c:v>0.51</c:v>
                </c:pt>
                <c:pt idx="22">
                  <c:v>0.50700000000000001</c:v>
                </c:pt>
                <c:pt idx="23">
                  <c:v>0.55300000000000005</c:v>
                </c:pt>
                <c:pt idx="24">
                  <c:v>0.55000000000000004</c:v>
                </c:pt>
                <c:pt idx="25">
                  <c:v>0.55700000000000005</c:v>
                </c:pt>
                <c:pt idx="26">
                  <c:v>0.504</c:v>
                </c:pt>
                <c:pt idx="27">
                  <c:v>0.49099999999999999</c:v>
                </c:pt>
                <c:pt idx="28">
                  <c:v>0.45800000000000002</c:v>
                </c:pt>
                <c:pt idx="29">
                  <c:v>0.47399999999999998</c:v>
                </c:pt>
                <c:pt idx="30">
                  <c:v>0.45200000000000001</c:v>
                </c:pt>
                <c:pt idx="31">
                  <c:v>0.41899999999999998</c:v>
                </c:pt>
                <c:pt idx="32">
                  <c:v>0.42099999999999999</c:v>
                </c:pt>
                <c:pt idx="34">
                  <c:v>0.32400000000000001</c:v>
                </c:pt>
                <c:pt idx="35">
                  <c:v>0.28899999999999998</c:v>
                </c:pt>
                <c:pt idx="36">
                  <c:v>0.28499999999999998</c:v>
                </c:pt>
                <c:pt idx="37">
                  <c:v>0.248</c:v>
                </c:pt>
                <c:pt idx="38">
                  <c:v>0.22800000000000001</c:v>
                </c:pt>
                <c:pt idx="39">
                  <c:v>0.221</c:v>
                </c:pt>
                <c:pt idx="40">
                  <c:v>0.22</c:v>
                </c:pt>
                <c:pt idx="41">
                  <c:v>0.217</c:v>
                </c:pt>
                <c:pt idx="42">
                  <c:v>0.224</c:v>
                </c:pt>
                <c:pt idx="43">
                  <c:v>0.22500000000000001</c:v>
                </c:pt>
                <c:pt idx="45">
                  <c:v>0.20399999999999999</c:v>
                </c:pt>
                <c:pt idx="46">
                  <c:v>0.20100000000000001</c:v>
                </c:pt>
                <c:pt idx="47">
                  <c:v>0.20100000000000001</c:v>
                </c:pt>
                <c:pt idx="48">
                  <c:v>0.183</c:v>
                </c:pt>
              </c:numCache>
            </c:numRef>
          </c:val>
          <c:smooth val="0"/>
        </c:ser>
        <c:ser>
          <c:idx val="125"/>
          <c:order val="125"/>
          <c:tx>
            <c:strRef>
              <c:f>'2015'!$C$128:$Q$128</c:f>
              <c:strCache>
                <c:ptCount val="1"/>
                <c:pt idx="0">
                  <c:v>125 19,56 19,56 19,56 Кукуруза Подсолнечник Пшеница озимая Трістан 1,62 1,43 27.04.2015 03.09.2015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'2015'!$R$128:$BN$128</c:f>
              <c:numCache>
                <c:formatCode>General</c:formatCode>
                <c:ptCount val="49"/>
                <c:pt idx="0">
                  <c:v>0.28699999999999998</c:v>
                </c:pt>
                <c:pt idx="1">
                  <c:v>0.41299999999999998</c:v>
                </c:pt>
                <c:pt idx="2">
                  <c:v>0.38600000000000001</c:v>
                </c:pt>
                <c:pt idx="3">
                  <c:v>0.33200000000000002</c:v>
                </c:pt>
                <c:pt idx="4">
                  <c:v>0.33400000000000002</c:v>
                </c:pt>
                <c:pt idx="6">
                  <c:v>0.32300000000000001</c:v>
                </c:pt>
                <c:pt idx="7">
                  <c:v>0.27200000000000002</c:v>
                </c:pt>
                <c:pt idx="8">
                  <c:v>0.26</c:v>
                </c:pt>
                <c:pt idx="9">
                  <c:v>0.26900000000000002</c:v>
                </c:pt>
                <c:pt idx="10">
                  <c:v>0.26500000000000001</c:v>
                </c:pt>
                <c:pt idx="11">
                  <c:v>0.28999999999999998</c:v>
                </c:pt>
                <c:pt idx="12">
                  <c:v>0.28599999999999998</c:v>
                </c:pt>
                <c:pt idx="13">
                  <c:v>0.28699999999999998</c:v>
                </c:pt>
                <c:pt idx="14">
                  <c:v>0.317</c:v>
                </c:pt>
                <c:pt idx="15">
                  <c:v>0.34899999999999998</c:v>
                </c:pt>
                <c:pt idx="16">
                  <c:v>0.36499999999999999</c:v>
                </c:pt>
                <c:pt idx="17">
                  <c:v>0.38900000000000001</c:v>
                </c:pt>
                <c:pt idx="18">
                  <c:v>0.40500000000000003</c:v>
                </c:pt>
                <c:pt idx="19">
                  <c:v>0.40799999999999997</c:v>
                </c:pt>
                <c:pt idx="20">
                  <c:v>0.439</c:v>
                </c:pt>
                <c:pt idx="21">
                  <c:v>0.52600000000000002</c:v>
                </c:pt>
                <c:pt idx="22">
                  <c:v>0.52800000000000002</c:v>
                </c:pt>
                <c:pt idx="23">
                  <c:v>0.56399999999999995</c:v>
                </c:pt>
                <c:pt idx="24">
                  <c:v>0.57599999999999996</c:v>
                </c:pt>
                <c:pt idx="25">
                  <c:v>0.60699999999999998</c:v>
                </c:pt>
                <c:pt idx="26">
                  <c:v>0.61499999999999999</c:v>
                </c:pt>
                <c:pt idx="27">
                  <c:v>0.61199999999999999</c:v>
                </c:pt>
                <c:pt idx="28">
                  <c:v>0.59699999999999998</c:v>
                </c:pt>
                <c:pt idx="29">
                  <c:v>0.54300000000000004</c:v>
                </c:pt>
                <c:pt idx="30">
                  <c:v>0.53100000000000003</c:v>
                </c:pt>
                <c:pt idx="31">
                  <c:v>0.53200000000000003</c:v>
                </c:pt>
                <c:pt idx="32">
                  <c:v>0.52500000000000002</c:v>
                </c:pt>
                <c:pt idx="34">
                  <c:v>0.435</c:v>
                </c:pt>
                <c:pt idx="35">
                  <c:v>0.373</c:v>
                </c:pt>
                <c:pt idx="36">
                  <c:v>0.318</c:v>
                </c:pt>
                <c:pt idx="37">
                  <c:v>0.31</c:v>
                </c:pt>
                <c:pt idx="38">
                  <c:v>0.27900000000000003</c:v>
                </c:pt>
                <c:pt idx="39">
                  <c:v>0.27200000000000002</c:v>
                </c:pt>
                <c:pt idx="40">
                  <c:v>0.27200000000000002</c:v>
                </c:pt>
                <c:pt idx="41">
                  <c:v>0.26500000000000001</c:v>
                </c:pt>
                <c:pt idx="42">
                  <c:v>0.24399999999999999</c:v>
                </c:pt>
                <c:pt idx="43">
                  <c:v>0.26100000000000001</c:v>
                </c:pt>
                <c:pt idx="45">
                  <c:v>0.24199999999999999</c:v>
                </c:pt>
                <c:pt idx="46">
                  <c:v>0.223</c:v>
                </c:pt>
                <c:pt idx="47">
                  <c:v>0.22800000000000001</c:v>
                </c:pt>
                <c:pt idx="48">
                  <c:v>0.26400000000000001</c:v>
                </c:pt>
              </c:numCache>
            </c:numRef>
          </c:val>
          <c:smooth val="0"/>
        </c:ser>
        <c:ser>
          <c:idx val="126"/>
          <c:order val="126"/>
          <c:tx>
            <c:strRef>
              <c:f>'2015'!$C$129:$Q$129</c:f>
              <c:strCache>
                <c:ptCount val="1"/>
                <c:pt idx="0">
                  <c:v>126 62,99 62,99 62,99 Кукуруза Подсолнечник Пшеница озимая Трістан 1,29 1,3 26.04.2015 09.09.2015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'2015'!$R$129:$BN$129</c:f>
              <c:numCache>
                <c:formatCode>General</c:formatCode>
                <c:ptCount val="49"/>
                <c:pt idx="0">
                  <c:v>0.376</c:v>
                </c:pt>
                <c:pt idx="1">
                  <c:v>0.38700000000000001</c:v>
                </c:pt>
                <c:pt idx="2">
                  <c:v>0.376</c:v>
                </c:pt>
                <c:pt idx="3">
                  <c:v>0.379</c:v>
                </c:pt>
                <c:pt idx="4">
                  <c:v>0.33900000000000002</c:v>
                </c:pt>
                <c:pt idx="6">
                  <c:v>0.32300000000000001</c:v>
                </c:pt>
                <c:pt idx="7">
                  <c:v>0.30599999999999999</c:v>
                </c:pt>
                <c:pt idx="8">
                  <c:v>0.23699999999999999</c:v>
                </c:pt>
                <c:pt idx="9">
                  <c:v>0.23499999999999999</c:v>
                </c:pt>
                <c:pt idx="10">
                  <c:v>0.23300000000000001</c:v>
                </c:pt>
                <c:pt idx="11">
                  <c:v>0.23499999999999999</c:v>
                </c:pt>
                <c:pt idx="12">
                  <c:v>0.26400000000000001</c:v>
                </c:pt>
                <c:pt idx="13">
                  <c:v>0.252</c:v>
                </c:pt>
                <c:pt idx="14">
                  <c:v>0.254</c:v>
                </c:pt>
                <c:pt idx="15">
                  <c:v>0.26</c:v>
                </c:pt>
                <c:pt idx="16">
                  <c:v>0.27500000000000002</c:v>
                </c:pt>
                <c:pt idx="17">
                  <c:v>0.29199999999999998</c:v>
                </c:pt>
                <c:pt idx="18">
                  <c:v>0.3</c:v>
                </c:pt>
                <c:pt idx="19">
                  <c:v>0.36299999999999999</c:v>
                </c:pt>
                <c:pt idx="20">
                  <c:v>0.4</c:v>
                </c:pt>
                <c:pt idx="21">
                  <c:v>0.47399999999999998</c:v>
                </c:pt>
                <c:pt idx="22">
                  <c:v>0.504</c:v>
                </c:pt>
                <c:pt idx="23">
                  <c:v>0.53200000000000003</c:v>
                </c:pt>
                <c:pt idx="24">
                  <c:v>0.56100000000000005</c:v>
                </c:pt>
                <c:pt idx="25">
                  <c:v>0.60499999999999998</c:v>
                </c:pt>
                <c:pt idx="26">
                  <c:v>0.52500000000000002</c:v>
                </c:pt>
                <c:pt idx="27">
                  <c:v>0.53600000000000003</c:v>
                </c:pt>
                <c:pt idx="28">
                  <c:v>0.54300000000000004</c:v>
                </c:pt>
                <c:pt idx="29">
                  <c:v>0.53100000000000003</c:v>
                </c:pt>
                <c:pt idx="30">
                  <c:v>0.51300000000000001</c:v>
                </c:pt>
                <c:pt idx="31">
                  <c:v>0.48599999999999999</c:v>
                </c:pt>
                <c:pt idx="32">
                  <c:v>0.47699999999999998</c:v>
                </c:pt>
                <c:pt idx="34">
                  <c:v>0.39800000000000002</c:v>
                </c:pt>
                <c:pt idx="35">
                  <c:v>0.35799999999999998</c:v>
                </c:pt>
                <c:pt idx="36">
                  <c:v>0.35</c:v>
                </c:pt>
                <c:pt idx="37">
                  <c:v>0.28399999999999997</c:v>
                </c:pt>
                <c:pt idx="38">
                  <c:v>0.27600000000000002</c:v>
                </c:pt>
                <c:pt idx="39">
                  <c:v>0.25700000000000001</c:v>
                </c:pt>
                <c:pt idx="40">
                  <c:v>0.24199999999999999</c:v>
                </c:pt>
                <c:pt idx="41">
                  <c:v>0.25700000000000001</c:v>
                </c:pt>
                <c:pt idx="42">
                  <c:v>0.23400000000000001</c:v>
                </c:pt>
                <c:pt idx="43">
                  <c:v>0.23599999999999999</c:v>
                </c:pt>
                <c:pt idx="45">
                  <c:v>0.22</c:v>
                </c:pt>
                <c:pt idx="46">
                  <c:v>0.20599999999999999</c:v>
                </c:pt>
                <c:pt idx="47">
                  <c:v>0.20300000000000001</c:v>
                </c:pt>
                <c:pt idx="48">
                  <c:v>0.19800000000000001</c:v>
                </c:pt>
              </c:numCache>
            </c:numRef>
          </c:val>
          <c:smooth val="0"/>
        </c:ser>
        <c:ser>
          <c:idx val="127"/>
          <c:order val="127"/>
          <c:tx>
            <c:strRef>
              <c:f>'2015'!$C$130:$Q$130</c:f>
              <c:strCache>
                <c:ptCount val="1"/>
                <c:pt idx="0">
                  <c:v>129 30,99 30,99 30,99 Кукуруза Подсолнечник Пшеница озимая Трістан 0,98 1,39 16.04.2015 25.08.2015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'2015'!$R$130:$BN$130</c:f>
              <c:numCache>
                <c:formatCode>General</c:formatCode>
                <c:ptCount val="49"/>
                <c:pt idx="0">
                  <c:v>0.311</c:v>
                </c:pt>
                <c:pt idx="1">
                  <c:v>0.33300000000000002</c:v>
                </c:pt>
                <c:pt idx="2">
                  <c:v>0.34399999999999997</c:v>
                </c:pt>
                <c:pt idx="3">
                  <c:v>0.34599999999999997</c:v>
                </c:pt>
                <c:pt idx="4">
                  <c:v>0.29899999999999999</c:v>
                </c:pt>
                <c:pt idx="6">
                  <c:v>0.27600000000000002</c:v>
                </c:pt>
                <c:pt idx="7">
                  <c:v>0.25800000000000001</c:v>
                </c:pt>
                <c:pt idx="8">
                  <c:v>0.254</c:v>
                </c:pt>
                <c:pt idx="9">
                  <c:v>0.24199999999999999</c:v>
                </c:pt>
                <c:pt idx="10">
                  <c:v>0.22700000000000001</c:v>
                </c:pt>
                <c:pt idx="11">
                  <c:v>0.23300000000000001</c:v>
                </c:pt>
                <c:pt idx="12">
                  <c:v>0.26100000000000001</c:v>
                </c:pt>
                <c:pt idx="13">
                  <c:v>0.26400000000000001</c:v>
                </c:pt>
                <c:pt idx="14">
                  <c:v>0.28199999999999997</c:v>
                </c:pt>
                <c:pt idx="15">
                  <c:v>0.28899999999999998</c:v>
                </c:pt>
                <c:pt idx="16">
                  <c:v>0.3</c:v>
                </c:pt>
                <c:pt idx="17">
                  <c:v>0.32</c:v>
                </c:pt>
                <c:pt idx="18">
                  <c:v>0.36199999999999999</c:v>
                </c:pt>
                <c:pt idx="19">
                  <c:v>0.42299999999999999</c:v>
                </c:pt>
                <c:pt idx="20">
                  <c:v>0.439</c:v>
                </c:pt>
                <c:pt idx="21">
                  <c:v>0.48499999999999999</c:v>
                </c:pt>
                <c:pt idx="22">
                  <c:v>0.53</c:v>
                </c:pt>
                <c:pt idx="23">
                  <c:v>0.58499999999999996</c:v>
                </c:pt>
                <c:pt idx="24">
                  <c:v>0.625</c:v>
                </c:pt>
                <c:pt idx="25">
                  <c:v>0.66200000000000003</c:v>
                </c:pt>
                <c:pt idx="26">
                  <c:v>0.64900000000000002</c:v>
                </c:pt>
                <c:pt idx="27">
                  <c:v>0.59499999999999997</c:v>
                </c:pt>
                <c:pt idx="28">
                  <c:v>0.57699999999999996</c:v>
                </c:pt>
                <c:pt idx="29">
                  <c:v>0.57799999999999996</c:v>
                </c:pt>
                <c:pt idx="30">
                  <c:v>0.55500000000000005</c:v>
                </c:pt>
                <c:pt idx="31">
                  <c:v>0.52400000000000002</c:v>
                </c:pt>
                <c:pt idx="32">
                  <c:v>0.52800000000000002</c:v>
                </c:pt>
                <c:pt idx="33">
                  <c:v>0.498</c:v>
                </c:pt>
                <c:pt idx="34">
                  <c:v>0.42899999999999999</c:v>
                </c:pt>
                <c:pt idx="35">
                  <c:v>0.38</c:v>
                </c:pt>
                <c:pt idx="36">
                  <c:v>0.376</c:v>
                </c:pt>
                <c:pt idx="37">
                  <c:v>0.26100000000000001</c:v>
                </c:pt>
                <c:pt idx="38">
                  <c:v>0.25900000000000001</c:v>
                </c:pt>
                <c:pt idx="39">
                  <c:v>0.25</c:v>
                </c:pt>
                <c:pt idx="40">
                  <c:v>0.23699999999999999</c:v>
                </c:pt>
                <c:pt idx="41">
                  <c:v>0.23</c:v>
                </c:pt>
                <c:pt idx="42">
                  <c:v>0.23100000000000001</c:v>
                </c:pt>
                <c:pt idx="43">
                  <c:v>0.22500000000000001</c:v>
                </c:pt>
                <c:pt idx="45">
                  <c:v>0.217</c:v>
                </c:pt>
                <c:pt idx="46">
                  <c:v>0.224</c:v>
                </c:pt>
                <c:pt idx="47">
                  <c:v>0.221</c:v>
                </c:pt>
                <c:pt idx="48">
                  <c:v>0.222</c:v>
                </c:pt>
              </c:numCache>
            </c:numRef>
          </c:val>
          <c:smooth val="0"/>
        </c:ser>
        <c:ser>
          <c:idx val="128"/>
          <c:order val="128"/>
          <c:tx>
            <c:strRef>
              <c:f>'2015'!$C$131:$Q$131</c:f>
              <c:strCache>
                <c:ptCount val="1"/>
                <c:pt idx="0">
                  <c:v>130 53,16 53,08 53,08 Кукуруза Подсолнечник Пшеница озимая Ададжіо 1,89 2,12 14.04.2015 23.08.2015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'2015'!$R$131:$BN$131</c:f>
              <c:numCache>
                <c:formatCode>General</c:formatCode>
                <c:ptCount val="49"/>
                <c:pt idx="0">
                  <c:v>0.34599999999999997</c:v>
                </c:pt>
                <c:pt idx="1">
                  <c:v>0.32500000000000001</c:v>
                </c:pt>
                <c:pt idx="2">
                  <c:v>0.33200000000000002</c:v>
                </c:pt>
                <c:pt idx="3">
                  <c:v>0.32600000000000001</c:v>
                </c:pt>
                <c:pt idx="4">
                  <c:v>0.27600000000000002</c:v>
                </c:pt>
                <c:pt idx="6">
                  <c:v>0.27200000000000002</c:v>
                </c:pt>
                <c:pt idx="7">
                  <c:v>0.27200000000000002</c:v>
                </c:pt>
                <c:pt idx="8">
                  <c:v>0.214</c:v>
                </c:pt>
                <c:pt idx="9">
                  <c:v>0.22</c:v>
                </c:pt>
                <c:pt idx="10">
                  <c:v>0.21099999999999999</c:v>
                </c:pt>
                <c:pt idx="11">
                  <c:v>0.21299999999999999</c:v>
                </c:pt>
                <c:pt idx="12">
                  <c:v>0.221</c:v>
                </c:pt>
                <c:pt idx="13">
                  <c:v>0.22900000000000001</c:v>
                </c:pt>
                <c:pt idx="14">
                  <c:v>0.247</c:v>
                </c:pt>
                <c:pt idx="15">
                  <c:v>0.248</c:v>
                </c:pt>
                <c:pt idx="16">
                  <c:v>0.24299999999999999</c:v>
                </c:pt>
                <c:pt idx="17">
                  <c:v>0.25800000000000001</c:v>
                </c:pt>
                <c:pt idx="18">
                  <c:v>0.28100000000000003</c:v>
                </c:pt>
                <c:pt idx="19">
                  <c:v>0.377</c:v>
                </c:pt>
                <c:pt idx="20">
                  <c:v>0.38800000000000001</c:v>
                </c:pt>
                <c:pt idx="21">
                  <c:v>0.45900000000000002</c:v>
                </c:pt>
                <c:pt idx="22">
                  <c:v>0.51100000000000001</c:v>
                </c:pt>
                <c:pt idx="23">
                  <c:v>0.621</c:v>
                </c:pt>
                <c:pt idx="24">
                  <c:v>0.66300000000000003</c:v>
                </c:pt>
                <c:pt idx="25">
                  <c:v>0.68300000000000005</c:v>
                </c:pt>
                <c:pt idx="26">
                  <c:v>0.71499999999999997</c:v>
                </c:pt>
                <c:pt idx="27">
                  <c:v>0.69299999999999995</c:v>
                </c:pt>
                <c:pt idx="28">
                  <c:v>0.66200000000000003</c:v>
                </c:pt>
                <c:pt idx="29">
                  <c:v>0.64500000000000002</c:v>
                </c:pt>
                <c:pt idx="30">
                  <c:v>0.626</c:v>
                </c:pt>
                <c:pt idx="31">
                  <c:v>0.56999999999999995</c:v>
                </c:pt>
                <c:pt idx="32">
                  <c:v>0.51900000000000002</c:v>
                </c:pt>
                <c:pt idx="34">
                  <c:v>0.36199999999999999</c:v>
                </c:pt>
                <c:pt idx="35">
                  <c:v>0.308</c:v>
                </c:pt>
                <c:pt idx="36">
                  <c:v>0.30499999999999999</c:v>
                </c:pt>
                <c:pt idx="37">
                  <c:v>0.24099999999999999</c:v>
                </c:pt>
                <c:pt idx="38">
                  <c:v>0.22600000000000001</c:v>
                </c:pt>
                <c:pt idx="40">
                  <c:v>0.22700000000000001</c:v>
                </c:pt>
                <c:pt idx="41">
                  <c:v>0.22900000000000001</c:v>
                </c:pt>
                <c:pt idx="42">
                  <c:v>0.23200000000000001</c:v>
                </c:pt>
                <c:pt idx="43">
                  <c:v>0.23400000000000001</c:v>
                </c:pt>
                <c:pt idx="45">
                  <c:v>0.215</c:v>
                </c:pt>
                <c:pt idx="46">
                  <c:v>0.221</c:v>
                </c:pt>
                <c:pt idx="47">
                  <c:v>0.224</c:v>
                </c:pt>
              </c:numCache>
            </c:numRef>
          </c:val>
          <c:smooth val="0"/>
        </c:ser>
        <c:ser>
          <c:idx val="129"/>
          <c:order val="129"/>
          <c:tx>
            <c:strRef>
              <c:f>'2015'!$C$132:$Q$132</c:f>
              <c:strCache>
                <c:ptCount val="1"/>
                <c:pt idx="0">
                  <c:v>145 71,04 71,04 71,04 Подсолнечник Подсолнечник Пшеница озимая Трістан 1,2 1,59 22.04.2015 29.08.2015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'2015'!$R$132:$BN$132</c:f>
              <c:numCache>
                <c:formatCode>General</c:formatCode>
                <c:ptCount val="49"/>
                <c:pt idx="0">
                  <c:v>0.34699999999999998</c:v>
                </c:pt>
                <c:pt idx="1">
                  <c:v>0.32700000000000001</c:v>
                </c:pt>
                <c:pt idx="2">
                  <c:v>0.317</c:v>
                </c:pt>
                <c:pt idx="3">
                  <c:v>0.315</c:v>
                </c:pt>
                <c:pt idx="4">
                  <c:v>0.30599999999999999</c:v>
                </c:pt>
                <c:pt idx="6">
                  <c:v>0.25700000000000001</c:v>
                </c:pt>
                <c:pt idx="7">
                  <c:v>0.26</c:v>
                </c:pt>
                <c:pt idx="8">
                  <c:v>0.21299999999999999</c:v>
                </c:pt>
                <c:pt idx="9">
                  <c:v>0.22500000000000001</c:v>
                </c:pt>
                <c:pt idx="10">
                  <c:v>0.224</c:v>
                </c:pt>
                <c:pt idx="11">
                  <c:v>0.222</c:v>
                </c:pt>
                <c:pt idx="12">
                  <c:v>0.23499999999999999</c:v>
                </c:pt>
                <c:pt idx="13">
                  <c:v>0.248</c:v>
                </c:pt>
                <c:pt idx="14">
                  <c:v>0.249</c:v>
                </c:pt>
                <c:pt idx="15">
                  <c:v>0.26300000000000001</c:v>
                </c:pt>
                <c:pt idx="16">
                  <c:v>0.26400000000000001</c:v>
                </c:pt>
                <c:pt idx="17">
                  <c:v>0.29199999999999998</c:v>
                </c:pt>
                <c:pt idx="18">
                  <c:v>0.32700000000000001</c:v>
                </c:pt>
                <c:pt idx="20">
                  <c:v>0.39</c:v>
                </c:pt>
                <c:pt idx="21">
                  <c:v>0.53400000000000003</c:v>
                </c:pt>
                <c:pt idx="22">
                  <c:v>0.56799999999999995</c:v>
                </c:pt>
                <c:pt idx="23">
                  <c:v>0.61299999999999999</c:v>
                </c:pt>
                <c:pt idx="24">
                  <c:v>0.63</c:v>
                </c:pt>
                <c:pt idx="25">
                  <c:v>0.69899999999999995</c:v>
                </c:pt>
                <c:pt idx="26">
                  <c:v>0.69899999999999995</c:v>
                </c:pt>
                <c:pt idx="27">
                  <c:v>0.65600000000000003</c:v>
                </c:pt>
                <c:pt idx="28">
                  <c:v>0.61699999999999999</c:v>
                </c:pt>
                <c:pt idx="29">
                  <c:v>0.57099999999999995</c:v>
                </c:pt>
                <c:pt idx="30">
                  <c:v>0.51</c:v>
                </c:pt>
                <c:pt idx="31">
                  <c:v>0.47699999999999998</c:v>
                </c:pt>
                <c:pt idx="32">
                  <c:v>0.44800000000000001</c:v>
                </c:pt>
                <c:pt idx="33">
                  <c:v>0.35399999999999998</c:v>
                </c:pt>
                <c:pt idx="34">
                  <c:v>0.314</c:v>
                </c:pt>
                <c:pt idx="35">
                  <c:v>0.255</c:v>
                </c:pt>
                <c:pt idx="36">
                  <c:v>0.24399999999999999</c:v>
                </c:pt>
                <c:pt idx="37">
                  <c:v>0.22</c:v>
                </c:pt>
                <c:pt idx="38">
                  <c:v>0.20599999999999999</c:v>
                </c:pt>
                <c:pt idx="40">
                  <c:v>0.20799999999999999</c:v>
                </c:pt>
                <c:pt idx="41">
                  <c:v>0.214</c:v>
                </c:pt>
                <c:pt idx="42">
                  <c:v>0.22600000000000001</c:v>
                </c:pt>
                <c:pt idx="43">
                  <c:v>0.22800000000000001</c:v>
                </c:pt>
                <c:pt idx="45">
                  <c:v>0.20599999999999999</c:v>
                </c:pt>
                <c:pt idx="46">
                  <c:v>0.20399999999999999</c:v>
                </c:pt>
              </c:numCache>
            </c:numRef>
          </c:val>
          <c:smooth val="0"/>
        </c:ser>
        <c:ser>
          <c:idx val="130"/>
          <c:order val="130"/>
          <c:tx>
            <c:strRef>
              <c:f>'2015'!$C$133:$Q$133</c:f>
              <c:strCache>
                <c:ptCount val="1"/>
                <c:pt idx="0">
                  <c:v>150 44,15 44,15 44,15 Кукуруза Подсолнечник Пшеница озимая Трістан 0,95 1,51 22.04.2015 02.09.2015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'2015'!$R$133:$BN$133</c:f>
              <c:numCache>
                <c:formatCode>General</c:formatCode>
                <c:ptCount val="49"/>
                <c:pt idx="0">
                  <c:v>0.32800000000000001</c:v>
                </c:pt>
                <c:pt idx="1">
                  <c:v>0.317</c:v>
                </c:pt>
                <c:pt idx="2">
                  <c:v>0.32400000000000001</c:v>
                </c:pt>
                <c:pt idx="3">
                  <c:v>0.29699999999999999</c:v>
                </c:pt>
                <c:pt idx="4">
                  <c:v>0.27600000000000002</c:v>
                </c:pt>
                <c:pt idx="6">
                  <c:v>0.24</c:v>
                </c:pt>
                <c:pt idx="8">
                  <c:v>0.22</c:v>
                </c:pt>
                <c:pt idx="9">
                  <c:v>0.218</c:v>
                </c:pt>
                <c:pt idx="10">
                  <c:v>0.21099999999999999</c:v>
                </c:pt>
                <c:pt idx="11">
                  <c:v>0.22</c:v>
                </c:pt>
                <c:pt idx="12">
                  <c:v>0.23400000000000001</c:v>
                </c:pt>
                <c:pt idx="13">
                  <c:v>0.23499999999999999</c:v>
                </c:pt>
                <c:pt idx="14">
                  <c:v>0.254</c:v>
                </c:pt>
                <c:pt idx="15">
                  <c:v>0.27200000000000002</c:v>
                </c:pt>
                <c:pt idx="16">
                  <c:v>0.29099999999999998</c:v>
                </c:pt>
                <c:pt idx="17">
                  <c:v>0.315</c:v>
                </c:pt>
                <c:pt idx="18">
                  <c:v>0.33900000000000002</c:v>
                </c:pt>
                <c:pt idx="19">
                  <c:v>0.435</c:v>
                </c:pt>
                <c:pt idx="20">
                  <c:v>0.45900000000000002</c:v>
                </c:pt>
                <c:pt idx="21">
                  <c:v>0.53100000000000003</c:v>
                </c:pt>
                <c:pt idx="22">
                  <c:v>0.53700000000000003</c:v>
                </c:pt>
                <c:pt idx="23">
                  <c:v>0.61299999999999999</c:v>
                </c:pt>
                <c:pt idx="24">
                  <c:v>0.61499999999999999</c:v>
                </c:pt>
                <c:pt idx="25">
                  <c:v>0.63100000000000001</c:v>
                </c:pt>
                <c:pt idx="26">
                  <c:v>0.55500000000000005</c:v>
                </c:pt>
                <c:pt idx="27">
                  <c:v>0.55900000000000005</c:v>
                </c:pt>
                <c:pt idx="28">
                  <c:v>0.55700000000000005</c:v>
                </c:pt>
                <c:pt idx="29">
                  <c:v>0.54900000000000004</c:v>
                </c:pt>
                <c:pt idx="30">
                  <c:v>0.53100000000000003</c:v>
                </c:pt>
                <c:pt idx="31">
                  <c:v>0.54400000000000004</c:v>
                </c:pt>
                <c:pt idx="32">
                  <c:v>0.47499999999999998</c:v>
                </c:pt>
                <c:pt idx="33">
                  <c:v>0.35799999999999998</c:v>
                </c:pt>
                <c:pt idx="34">
                  <c:v>0.31900000000000001</c:v>
                </c:pt>
                <c:pt idx="35">
                  <c:v>0.28000000000000003</c:v>
                </c:pt>
                <c:pt idx="36">
                  <c:v>0.28100000000000003</c:v>
                </c:pt>
                <c:pt idx="37">
                  <c:v>0.224</c:v>
                </c:pt>
                <c:pt idx="38">
                  <c:v>0.218</c:v>
                </c:pt>
                <c:pt idx="40">
                  <c:v>0.217</c:v>
                </c:pt>
                <c:pt idx="41">
                  <c:v>0.22</c:v>
                </c:pt>
                <c:pt idx="42">
                  <c:v>0.216</c:v>
                </c:pt>
                <c:pt idx="43">
                  <c:v>0.218</c:v>
                </c:pt>
                <c:pt idx="45">
                  <c:v>0.20399999999999999</c:v>
                </c:pt>
                <c:pt idx="46">
                  <c:v>0.20200000000000001</c:v>
                </c:pt>
                <c:pt idx="47">
                  <c:v>0.189</c:v>
                </c:pt>
              </c:numCache>
            </c:numRef>
          </c:val>
          <c:smooth val="0"/>
        </c:ser>
        <c:ser>
          <c:idx val="131"/>
          <c:order val="131"/>
          <c:tx>
            <c:strRef>
              <c:f>'2015'!$C$134:$Q$134</c:f>
              <c:strCache>
                <c:ptCount val="1"/>
                <c:pt idx="0">
                  <c:v>153 4,22 4,22 4,22 Подсолнечник Пшеница озимая Трістан 0,84 1,54 28.04.2015 25.08.2015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'2015'!$R$134:$BN$134</c:f>
              <c:numCache>
                <c:formatCode>General</c:formatCode>
                <c:ptCount val="49"/>
                <c:pt idx="0">
                  <c:v>0.35599999999999998</c:v>
                </c:pt>
                <c:pt idx="1">
                  <c:v>0.36299999999999999</c:v>
                </c:pt>
                <c:pt idx="2">
                  <c:v>0.35199999999999998</c:v>
                </c:pt>
                <c:pt idx="3">
                  <c:v>0.34</c:v>
                </c:pt>
                <c:pt idx="4">
                  <c:v>0.32</c:v>
                </c:pt>
                <c:pt idx="6">
                  <c:v>0.30199999999999999</c:v>
                </c:pt>
                <c:pt idx="8">
                  <c:v>0.27300000000000002</c:v>
                </c:pt>
                <c:pt idx="9">
                  <c:v>0.27500000000000002</c:v>
                </c:pt>
                <c:pt idx="10">
                  <c:v>0.27900000000000003</c:v>
                </c:pt>
                <c:pt idx="11">
                  <c:v>0.28399999999999997</c:v>
                </c:pt>
                <c:pt idx="12">
                  <c:v>0.29299999999999998</c:v>
                </c:pt>
                <c:pt idx="13">
                  <c:v>0.312</c:v>
                </c:pt>
                <c:pt idx="14">
                  <c:v>0.33200000000000002</c:v>
                </c:pt>
                <c:pt idx="15">
                  <c:v>0.34399999999999997</c:v>
                </c:pt>
                <c:pt idx="16">
                  <c:v>0.34399999999999997</c:v>
                </c:pt>
                <c:pt idx="17">
                  <c:v>0.34499999999999997</c:v>
                </c:pt>
                <c:pt idx="18">
                  <c:v>0.35599999999999998</c:v>
                </c:pt>
                <c:pt idx="20">
                  <c:v>0.41599999999999998</c:v>
                </c:pt>
                <c:pt idx="21">
                  <c:v>0.47899999999999998</c:v>
                </c:pt>
                <c:pt idx="22">
                  <c:v>0.51</c:v>
                </c:pt>
                <c:pt idx="23">
                  <c:v>0.52800000000000002</c:v>
                </c:pt>
                <c:pt idx="24">
                  <c:v>0.51200000000000001</c:v>
                </c:pt>
                <c:pt idx="25">
                  <c:v>0.55400000000000005</c:v>
                </c:pt>
                <c:pt idx="26">
                  <c:v>0.56299999999999994</c:v>
                </c:pt>
                <c:pt idx="27">
                  <c:v>0.56299999999999994</c:v>
                </c:pt>
                <c:pt idx="28">
                  <c:v>0.58399999999999996</c:v>
                </c:pt>
                <c:pt idx="29">
                  <c:v>0.623</c:v>
                </c:pt>
                <c:pt idx="30">
                  <c:v>0.59499999999999997</c:v>
                </c:pt>
                <c:pt idx="31">
                  <c:v>0.59499999999999997</c:v>
                </c:pt>
                <c:pt idx="32">
                  <c:v>0.61799999999999999</c:v>
                </c:pt>
                <c:pt idx="34">
                  <c:v>0.57899999999999996</c:v>
                </c:pt>
                <c:pt idx="35">
                  <c:v>0.48099999999999998</c:v>
                </c:pt>
                <c:pt idx="36">
                  <c:v>0.47</c:v>
                </c:pt>
                <c:pt idx="37">
                  <c:v>0.35</c:v>
                </c:pt>
                <c:pt idx="38">
                  <c:v>0.314</c:v>
                </c:pt>
                <c:pt idx="40">
                  <c:v>0.28599999999999998</c:v>
                </c:pt>
                <c:pt idx="41">
                  <c:v>0.28199999999999997</c:v>
                </c:pt>
                <c:pt idx="42">
                  <c:v>0.28199999999999997</c:v>
                </c:pt>
                <c:pt idx="43">
                  <c:v>0.28499999999999998</c:v>
                </c:pt>
                <c:pt idx="45">
                  <c:v>0.26600000000000001</c:v>
                </c:pt>
                <c:pt idx="46">
                  <c:v>0.26200000000000001</c:v>
                </c:pt>
                <c:pt idx="47">
                  <c:v>0.253</c:v>
                </c:pt>
              </c:numCache>
            </c:numRef>
          </c:val>
          <c:smooth val="0"/>
        </c:ser>
        <c:ser>
          <c:idx val="132"/>
          <c:order val="132"/>
          <c:tx>
            <c:strRef>
              <c:f>'2015'!$C$135:$Q$135</c:f>
              <c:strCache>
                <c:ptCount val="1"/>
                <c:pt idx="0">
                  <c:v>154 5,07 5,07 5,07 0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'2015'!$R$135:$BN$135</c:f>
              <c:numCache>
                <c:formatCode>General</c:formatCode>
                <c:ptCount val="49"/>
                <c:pt idx="0">
                  <c:v>0.3</c:v>
                </c:pt>
                <c:pt idx="1">
                  <c:v>0.29399999999999998</c:v>
                </c:pt>
                <c:pt idx="2">
                  <c:v>0.314</c:v>
                </c:pt>
                <c:pt idx="3">
                  <c:v>0.28499999999999998</c:v>
                </c:pt>
                <c:pt idx="4">
                  <c:v>0.28599999999999998</c:v>
                </c:pt>
                <c:pt idx="6">
                  <c:v>0.27900000000000003</c:v>
                </c:pt>
                <c:pt idx="7">
                  <c:v>0.27900000000000003</c:v>
                </c:pt>
                <c:pt idx="8">
                  <c:v>0.26600000000000001</c:v>
                </c:pt>
                <c:pt idx="9">
                  <c:v>0.26700000000000002</c:v>
                </c:pt>
                <c:pt idx="10">
                  <c:v>0.28899999999999998</c:v>
                </c:pt>
                <c:pt idx="11">
                  <c:v>0.31</c:v>
                </c:pt>
                <c:pt idx="12">
                  <c:v>0.318</c:v>
                </c:pt>
                <c:pt idx="13">
                  <c:v>0.33</c:v>
                </c:pt>
                <c:pt idx="14">
                  <c:v>0.34599999999999997</c:v>
                </c:pt>
                <c:pt idx="15">
                  <c:v>0.378</c:v>
                </c:pt>
                <c:pt idx="16">
                  <c:v>0.40400000000000003</c:v>
                </c:pt>
                <c:pt idx="17">
                  <c:v>0.441</c:v>
                </c:pt>
                <c:pt idx="18">
                  <c:v>0.49099999999999999</c:v>
                </c:pt>
                <c:pt idx="19">
                  <c:v>0.54900000000000004</c:v>
                </c:pt>
                <c:pt idx="20">
                  <c:v>0.55400000000000005</c:v>
                </c:pt>
                <c:pt idx="21">
                  <c:v>0.63400000000000001</c:v>
                </c:pt>
                <c:pt idx="22">
                  <c:v>0.64700000000000002</c:v>
                </c:pt>
                <c:pt idx="23">
                  <c:v>0.66100000000000003</c:v>
                </c:pt>
                <c:pt idx="24">
                  <c:v>0.68700000000000006</c:v>
                </c:pt>
                <c:pt idx="25">
                  <c:v>0.69199999999999995</c:v>
                </c:pt>
                <c:pt idx="26">
                  <c:v>0.66600000000000004</c:v>
                </c:pt>
                <c:pt idx="27">
                  <c:v>0.66200000000000003</c:v>
                </c:pt>
                <c:pt idx="28">
                  <c:v>0.623</c:v>
                </c:pt>
                <c:pt idx="29">
                  <c:v>0.60599999999999998</c:v>
                </c:pt>
                <c:pt idx="30">
                  <c:v>0.56100000000000005</c:v>
                </c:pt>
                <c:pt idx="31">
                  <c:v>0.56100000000000005</c:v>
                </c:pt>
                <c:pt idx="32">
                  <c:v>0.57699999999999996</c:v>
                </c:pt>
                <c:pt idx="33">
                  <c:v>0.57699999999999996</c:v>
                </c:pt>
                <c:pt idx="34">
                  <c:v>0.45600000000000002</c:v>
                </c:pt>
                <c:pt idx="35">
                  <c:v>0.38</c:v>
                </c:pt>
                <c:pt idx="36">
                  <c:v>0.34300000000000003</c:v>
                </c:pt>
                <c:pt idx="37">
                  <c:v>0.29299999999999998</c:v>
                </c:pt>
                <c:pt idx="38">
                  <c:v>0.26100000000000001</c:v>
                </c:pt>
                <c:pt idx="39">
                  <c:v>0.247</c:v>
                </c:pt>
                <c:pt idx="40">
                  <c:v>0.23</c:v>
                </c:pt>
                <c:pt idx="41">
                  <c:v>0.22800000000000001</c:v>
                </c:pt>
                <c:pt idx="42">
                  <c:v>0.216</c:v>
                </c:pt>
                <c:pt idx="43">
                  <c:v>0.21099999999999999</c:v>
                </c:pt>
                <c:pt idx="45">
                  <c:v>0.21</c:v>
                </c:pt>
                <c:pt idx="46">
                  <c:v>0.20799999999999999</c:v>
                </c:pt>
                <c:pt idx="47">
                  <c:v>0.214</c:v>
                </c:pt>
                <c:pt idx="48">
                  <c:v>0.22</c:v>
                </c:pt>
              </c:numCache>
            </c:numRef>
          </c:val>
          <c:smooth val="0"/>
        </c:ser>
        <c:ser>
          <c:idx val="133"/>
          <c:order val="133"/>
          <c:tx>
            <c:strRef>
              <c:f>'2015'!$C$136:$Q$136</c:f>
              <c:strCache>
                <c:ptCount val="1"/>
                <c:pt idx="0">
                  <c:v>155 5,62 5,62 5,62 0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'2015'!$R$136:$BN$136</c:f>
              <c:numCache>
                <c:formatCode>General</c:formatCode>
                <c:ptCount val="49"/>
                <c:pt idx="0">
                  <c:v>0.32700000000000001</c:v>
                </c:pt>
                <c:pt idx="1">
                  <c:v>0.33300000000000002</c:v>
                </c:pt>
                <c:pt idx="2">
                  <c:v>0.314</c:v>
                </c:pt>
                <c:pt idx="3">
                  <c:v>0.28999999999999998</c:v>
                </c:pt>
                <c:pt idx="4">
                  <c:v>0.27800000000000002</c:v>
                </c:pt>
                <c:pt idx="6">
                  <c:v>0.254</c:v>
                </c:pt>
                <c:pt idx="8">
                  <c:v>0.24299999999999999</c:v>
                </c:pt>
                <c:pt idx="9">
                  <c:v>0.22700000000000001</c:v>
                </c:pt>
                <c:pt idx="10">
                  <c:v>0.22500000000000001</c:v>
                </c:pt>
                <c:pt idx="11">
                  <c:v>0.222</c:v>
                </c:pt>
                <c:pt idx="12">
                  <c:v>0.24299999999999999</c:v>
                </c:pt>
                <c:pt idx="13">
                  <c:v>0.26100000000000001</c:v>
                </c:pt>
                <c:pt idx="14">
                  <c:v>0.27</c:v>
                </c:pt>
                <c:pt idx="15">
                  <c:v>0.28499999999999998</c:v>
                </c:pt>
                <c:pt idx="16">
                  <c:v>0.25800000000000001</c:v>
                </c:pt>
                <c:pt idx="17">
                  <c:v>0.30399999999999999</c:v>
                </c:pt>
                <c:pt idx="18">
                  <c:v>0.33</c:v>
                </c:pt>
                <c:pt idx="20">
                  <c:v>0.371</c:v>
                </c:pt>
                <c:pt idx="21">
                  <c:v>0.41099999999999998</c:v>
                </c:pt>
                <c:pt idx="22">
                  <c:v>0.42699999999999999</c:v>
                </c:pt>
                <c:pt idx="23">
                  <c:v>0.44500000000000001</c:v>
                </c:pt>
                <c:pt idx="24">
                  <c:v>0.47</c:v>
                </c:pt>
                <c:pt idx="25">
                  <c:v>0.42799999999999999</c:v>
                </c:pt>
                <c:pt idx="26">
                  <c:v>0.41799999999999998</c:v>
                </c:pt>
                <c:pt idx="27">
                  <c:v>0.41399999999999998</c:v>
                </c:pt>
                <c:pt idx="28">
                  <c:v>0.45200000000000001</c:v>
                </c:pt>
                <c:pt idx="29">
                  <c:v>0.55600000000000005</c:v>
                </c:pt>
                <c:pt idx="30">
                  <c:v>0.57599999999999996</c:v>
                </c:pt>
                <c:pt idx="31">
                  <c:v>0.61699999999999999</c:v>
                </c:pt>
                <c:pt idx="32">
                  <c:v>0.625</c:v>
                </c:pt>
                <c:pt idx="34">
                  <c:v>0.53400000000000003</c:v>
                </c:pt>
                <c:pt idx="35">
                  <c:v>0.48</c:v>
                </c:pt>
                <c:pt idx="36">
                  <c:v>0.44900000000000001</c:v>
                </c:pt>
                <c:pt idx="37">
                  <c:v>0.40899999999999997</c:v>
                </c:pt>
                <c:pt idx="38">
                  <c:v>0.314</c:v>
                </c:pt>
                <c:pt idx="40">
                  <c:v>0.27100000000000002</c:v>
                </c:pt>
                <c:pt idx="41">
                  <c:v>0.26500000000000001</c:v>
                </c:pt>
                <c:pt idx="42">
                  <c:v>0.26</c:v>
                </c:pt>
                <c:pt idx="43">
                  <c:v>0.25600000000000001</c:v>
                </c:pt>
                <c:pt idx="45">
                  <c:v>0.24</c:v>
                </c:pt>
                <c:pt idx="46">
                  <c:v>0.23899999999999999</c:v>
                </c:pt>
                <c:pt idx="47">
                  <c:v>0.21299999999999999</c:v>
                </c:pt>
              </c:numCache>
            </c:numRef>
          </c:val>
          <c:smooth val="0"/>
        </c:ser>
        <c:ser>
          <c:idx val="134"/>
          <c:order val="134"/>
          <c:tx>
            <c:strRef>
              <c:f>'2015'!$C$137:$Q$137</c:f>
              <c:strCache>
                <c:ptCount val="1"/>
                <c:pt idx="0">
                  <c:v>2 25,1 25,1 25,1 Кукуруза Соя Пшеница озимая Ювілейна 0,18 0,72 30.04.2015 17.09.2015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'2015'!$R$137:$BN$137</c:f>
              <c:numCache>
                <c:formatCode>General</c:formatCode>
                <c:ptCount val="49"/>
                <c:pt idx="0">
                  <c:v>0.34599999999999997</c:v>
                </c:pt>
                <c:pt idx="1">
                  <c:v>0.317</c:v>
                </c:pt>
                <c:pt idx="2">
                  <c:v>0.34499999999999997</c:v>
                </c:pt>
                <c:pt idx="3">
                  <c:v>0.33300000000000002</c:v>
                </c:pt>
                <c:pt idx="4">
                  <c:v>0.307</c:v>
                </c:pt>
                <c:pt idx="6">
                  <c:v>0.26800000000000002</c:v>
                </c:pt>
                <c:pt idx="7">
                  <c:v>0.26800000000000002</c:v>
                </c:pt>
                <c:pt idx="8">
                  <c:v>0.22800000000000001</c:v>
                </c:pt>
                <c:pt idx="9">
                  <c:v>0.216</c:v>
                </c:pt>
                <c:pt idx="10">
                  <c:v>0.24299999999999999</c:v>
                </c:pt>
                <c:pt idx="11">
                  <c:v>0.26500000000000001</c:v>
                </c:pt>
                <c:pt idx="12">
                  <c:v>0.26400000000000001</c:v>
                </c:pt>
                <c:pt idx="13">
                  <c:v>0.28799999999999998</c:v>
                </c:pt>
                <c:pt idx="14">
                  <c:v>0.28899999999999998</c:v>
                </c:pt>
                <c:pt idx="15">
                  <c:v>0.33</c:v>
                </c:pt>
                <c:pt idx="16">
                  <c:v>0.30299999999999999</c:v>
                </c:pt>
                <c:pt idx="17">
                  <c:v>0.33500000000000002</c:v>
                </c:pt>
                <c:pt idx="18">
                  <c:v>0.38400000000000001</c:v>
                </c:pt>
                <c:pt idx="19">
                  <c:v>0.435</c:v>
                </c:pt>
                <c:pt idx="20">
                  <c:v>0.47499999999999998</c:v>
                </c:pt>
                <c:pt idx="21">
                  <c:v>0.47</c:v>
                </c:pt>
                <c:pt idx="22">
                  <c:v>0.40400000000000003</c:v>
                </c:pt>
                <c:pt idx="23">
                  <c:v>0.53300000000000003</c:v>
                </c:pt>
                <c:pt idx="24">
                  <c:v>0.45700000000000002</c:v>
                </c:pt>
                <c:pt idx="25">
                  <c:v>0.51500000000000001</c:v>
                </c:pt>
                <c:pt idx="26">
                  <c:v>0.52900000000000003</c:v>
                </c:pt>
                <c:pt idx="27">
                  <c:v>0.47199999999999998</c:v>
                </c:pt>
                <c:pt idx="28">
                  <c:v>0.46200000000000002</c:v>
                </c:pt>
                <c:pt idx="29">
                  <c:v>0.47099999999999997</c:v>
                </c:pt>
                <c:pt idx="30">
                  <c:v>0.46600000000000003</c:v>
                </c:pt>
                <c:pt idx="31">
                  <c:v>0.45800000000000002</c:v>
                </c:pt>
                <c:pt idx="32">
                  <c:v>0.60099999999999998</c:v>
                </c:pt>
                <c:pt idx="33">
                  <c:v>0.61</c:v>
                </c:pt>
                <c:pt idx="34">
                  <c:v>0.48599999999999999</c:v>
                </c:pt>
                <c:pt idx="35">
                  <c:v>0.374</c:v>
                </c:pt>
                <c:pt idx="36">
                  <c:v>0.33800000000000002</c:v>
                </c:pt>
                <c:pt idx="37">
                  <c:v>0.32100000000000001</c:v>
                </c:pt>
                <c:pt idx="38">
                  <c:v>0.23300000000000001</c:v>
                </c:pt>
                <c:pt idx="39">
                  <c:v>0.22800000000000001</c:v>
                </c:pt>
                <c:pt idx="40">
                  <c:v>0.22</c:v>
                </c:pt>
                <c:pt idx="41">
                  <c:v>0.22800000000000001</c:v>
                </c:pt>
                <c:pt idx="42">
                  <c:v>0.23</c:v>
                </c:pt>
                <c:pt idx="43">
                  <c:v>0.23200000000000001</c:v>
                </c:pt>
                <c:pt idx="45">
                  <c:v>0.20699999999999999</c:v>
                </c:pt>
                <c:pt idx="46">
                  <c:v>0.20799999999999999</c:v>
                </c:pt>
                <c:pt idx="47">
                  <c:v>0.21299999999999999</c:v>
                </c:pt>
              </c:numCache>
            </c:numRef>
          </c:val>
          <c:smooth val="0"/>
        </c:ser>
        <c:ser>
          <c:idx val="135"/>
          <c:order val="135"/>
          <c:tx>
            <c:strRef>
              <c:f>'2015'!$C$138:$Q$138</c:f>
              <c:strCache>
                <c:ptCount val="1"/>
                <c:pt idx="0">
                  <c:v>200 1,18 1,18 1,18 0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'2015'!$R$138:$BN$138</c:f>
              <c:numCache>
                <c:formatCode>General</c:formatCode>
                <c:ptCount val="49"/>
                <c:pt idx="0">
                  <c:v>0.27200000000000002</c:v>
                </c:pt>
                <c:pt idx="1">
                  <c:v>0.26300000000000001</c:v>
                </c:pt>
                <c:pt idx="2">
                  <c:v>0.26200000000000001</c:v>
                </c:pt>
                <c:pt idx="3">
                  <c:v>0.25600000000000001</c:v>
                </c:pt>
                <c:pt idx="4">
                  <c:v>0.25800000000000001</c:v>
                </c:pt>
                <c:pt idx="6">
                  <c:v>0.248</c:v>
                </c:pt>
                <c:pt idx="8">
                  <c:v>0.22700000000000001</c:v>
                </c:pt>
                <c:pt idx="9">
                  <c:v>0.224</c:v>
                </c:pt>
                <c:pt idx="10">
                  <c:v>0.23400000000000001</c:v>
                </c:pt>
                <c:pt idx="11">
                  <c:v>0.24</c:v>
                </c:pt>
                <c:pt idx="12">
                  <c:v>0.251</c:v>
                </c:pt>
                <c:pt idx="13">
                  <c:v>0.26</c:v>
                </c:pt>
                <c:pt idx="14">
                  <c:v>0.26</c:v>
                </c:pt>
                <c:pt idx="15">
                  <c:v>0.26800000000000002</c:v>
                </c:pt>
                <c:pt idx="16">
                  <c:v>0.27300000000000002</c:v>
                </c:pt>
                <c:pt idx="17">
                  <c:v>0.28799999999999998</c:v>
                </c:pt>
                <c:pt idx="18">
                  <c:v>0.29799999999999999</c:v>
                </c:pt>
                <c:pt idx="20">
                  <c:v>0.34</c:v>
                </c:pt>
                <c:pt idx="21">
                  <c:v>0.36799999999999999</c:v>
                </c:pt>
                <c:pt idx="22">
                  <c:v>0.36299999999999999</c:v>
                </c:pt>
                <c:pt idx="23">
                  <c:v>0.38400000000000001</c:v>
                </c:pt>
                <c:pt idx="24">
                  <c:v>0.4</c:v>
                </c:pt>
                <c:pt idx="25">
                  <c:v>0.42299999999999999</c:v>
                </c:pt>
                <c:pt idx="26">
                  <c:v>0.42499999999999999</c:v>
                </c:pt>
                <c:pt idx="27">
                  <c:v>0.45400000000000001</c:v>
                </c:pt>
                <c:pt idx="28">
                  <c:v>0.55900000000000005</c:v>
                </c:pt>
                <c:pt idx="29">
                  <c:v>0.625</c:v>
                </c:pt>
                <c:pt idx="30">
                  <c:v>0.627</c:v>
                </c:pt>
                <c:pt idx="31">
                  <c:v>0.64500000000000002</c:v>
                </c:pt>
                <c:pt idx="32">
                  <c:v>0.65600000000000003</c:v>
                </c:pt>
                <c:pt idx="33">
                  <c:v>0.59899999999999998</c:v>
                </c:pt>
                <c:pt idx="34">
                  <c:v>0.52200000000000002</c:v>
                </c:pt>
                <c:pt idx="35">
                  <c:v>0.39900000000000002</c:v>
                </c:pt>
                <c:pt idx="36">
                  <c:v>0.35399999999999998</c:v>
                </c:pt>
                <c:pt idx="37">
                  <c:v>0.29599999999999999</c:v>
                </c:pt>
                <c:pt idx="38">
                  <c:v>0.253</c:v>
                </c:pt>
                <c:pt idx="40">
                  <c:v>0.23799999999999999</c:v>
                </c:pt>
                <c:pt idx="41">
                  <c:v>0.23</c:v>
                </c:pt>
                <c:pt idx="42">
                  <c:v>0.23200000000000001</c:v>
                </c:pt>
                <c:pt idx="43">
                  <c:v>0.23</c:v>
                </c:pt>
                <c:pt idx="45">
                  <c:v>0.221</c:v>
                </c:pt>
                <c:pt idx="46">
                  <c:v>0.218</c:v>
                </c:pt>
                <c:pt idx="47">
                  <c:v>0.222</c:v>
                </c:pt>
              </c:numCache>
            </c:numRef>
          </c:val>
          <c:smooth val="0"/>
        </c:ser>
        <c:ser>
          <c:idx val="136"/>
          <c:order val="136"/>
          <c:tx>
            <c:strRef>
              <c:f>'2015'!$C$139:$Q$139</c:f>
              <c:strCache>
                <c:ptCount val="1"/>
                <c:pt idx="0">
                  <c:v>201 3,72 3,72 3,72 0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'2015'!$R$139:$BN$139</c:f>
              <c:numCache>
                <c:formatCode>General</c:formatCode>
                <c:ptCount val="49"/>
                <c:pt idx="0">
                  <c:v>0.25</c:v>
                </c:pt>
                <c:pt idx="1">
                  <c:v>0.254</c:v>
                </c:pt>
                <c:pt idx="2">
                  <c:v>0.25</c:v>
                </c:pt>
                <c:pt idx="3">
                  <c:v>0.245</c:v>
                </c:pt>
                <c:pt idx="4">
                  <c:v>0.23499999999999999</c:v>
                </c:pt>
                <c:pt idx="6">
                  <c:v>0.222</c:v>
                </c:pt>
                <c:pt idx="7">
                  <c:v>0.219</c:v>
                </c:pt>
                <c:pt idx="8">
                  <c:v>0.216</c:v>
                </c:pt>
                <c:pt idx="9">
                  <c:v>0.22800000000000001</c:v>
                </c:pt>
                <c:pt idx="10">
                  <c:v>0.222</c:v>
                </c:pt>
                <c:pt idx="11">
                  <c:v>0.222</c:v>
                </c:pt>
                <c:pt idx="12">
                  <c:v>0.22900000000000001</c:v>
                </c:pt>
                <c:pt idx="13">
                  <c:v>0.24099999999999999</c:v>
                </c:pt>
                <c:pt idx="14">
                  <c:v>0.24199999999999999</c:v>
                </c:pt>
                <c:pt idx="15">
                  <c:v>0.24</c:v>
                </c:pt>
                <c:pt idx="16">
                  <c:v>0.23</c:v>
                </c:pt>
                <c:pt idx="17">
                  <c:v>0.224</c:v>
                </c:pt>
                <c:pt idx="18">
                  <c:v>0.23300000000000001</c:v>
                </c:pt>
                <c:pt idx="19">
                  <c:v>0.246</c:v>
                </c:pt>
                <c:pt idx="20">
                  <c:v>0.246</c:v>
                </c:pt>
                <c:pt idx="21">
                  <c:v>0.26800000000000002</c:v>
                </c:pt>
                <c:pt idx="22">
                  <c:v>0.26700000000000002</c:v>
                </c:pt>
                <c:pt idx="23">
                  <c:v>0.28199999999999997</c:v>
                </c:pt>
                <c:pt idx="24">
                  <c:v>0.28699999999999998</c:v>
                </c:pt>
                <c:pt idx="25">
                  <c:v>0.33500000000000002</c:v>
                </c:pt>
                <c:pt idx="26">
                  <c:v>0.36299999999999999</c:v>
                </c:pt>
                <c:pt idx="27">
                  <c:v>0.36499999999999999</c:v>
                </c:pt>
                <c:pt idx="28">
                  <c:v>0.44800000000000001</c:v>
                </c:pt>
                <c:pt idx="29">
                  <c:v>0.624</c:v>
                </c:pt>
                <c:pt idx="30">
                  <c:v>0.72899999999999998</c:v>
                </c:pt>
                <c:pt idx="31">
                  <c:v>0.73299999999999998</c:v>
                </c:pt>
                <c:pt idx="32">
                  <c:v>0.73699999999999999</c:v>
                </c:pt>
                <c:pt idx="34">
                  <c:v>0.64900000000000002</c:v>
                </c:pt>
                <c:pt idx="35">
                  <c:v>0.54100000000000004</c:v>
                </c:pt>
                <c:pt idx="36">
                  <c:v>0.45200000000000001</c:v>
                </c:pt>
                <c:pt idx="37">
                  <c:v>0.35599999999999998</c:v>
                </c:pt>
                <c:pt idx="38">
                  <c:v>0.29099999999999998</c:v>
                </c:pt>
                <c:pt idx="40">
                  <c:v>0.247</c:v>
                </c:pt>
                <c:pt idx="41">
                  <c:v>0.24199999999999999</c:v>
                </c:pt>
                <c:pt idx="42">
                  <c:v>0.24099999999999999</c:v>
                </c:pt>
                <c:pt idx="43">
                  <c:v>0.23100000000000001</c:v>
                </c:pt>
                <c:pt idx="45">
                  <c:v>0.215</c:v>
                </c:pt>
                <c:pt idx="46">
                  <c:v>0.21299999999999999</c:v>
                </c:pt>
                <c:pt idx="47">
                  <c:v>0.20799999999999999</c:v>
                </c:pt>
              </c:numCache>
            </c:numRef>
          </c:val>
          <c:smooth val="0"/>
        </c:ser>
        <c:ser>
          <c:idx val="137"/>
          <c:order val="137"/>
          <c:tx>
            <c:strRef>
              <c:f>'2015'!$C$140:$Q$140</c:f>
              <c:strCache>
                <c:ptCount val="1"/>
                <c:pt idx="0">
                  <c:v>202 5,34 5,34 5,34 0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'2015'!$R$140:$BN$140</c:f>
              <c:numCache>
                <c:formatCode>General</c:formatCode>
                <c:ptCount val="49"/>
                <c:pt idx="0">
                  <c:v>0.318</c:v>
                </c:pt>
                <c:pt idx="1">
                  <c:v>0.33400000000000002</c:v>
                </c:pt>
                <c:pt idx="2">
                  <c:v>0.33700000000000002</c:v>
                </c:pt>
                <c:pt idx="3">
                  <c:v>0.32500000000000001</c:v>
                </c:pt>
                <c:pt idx="4">
                  <c:v>0.30199999999999999</c:v>
                </c:pt>
                <c:pt idx="6">
                  <c:v>0.29499999999999998</c:v>
                </c:pt>
                <c:pt idx="7">
                  <c:v>0.29099999999999998</c:v>
                </c:pt>
                <c:pt idx="8">
                  <c:v>0.23899999999999999</c:v>
                </c:pt>
                <c:pt idx="9">
                  <c:v>0.24299999999999999</c:v>
                </c:pt>
                <c:pt idx="10">
                  <c:v>0.24</c:v>
                </c:pt>
                <c:pt idx="11">
                  <c:v>0.245</c:v>
                </c:pt>
                <c:pt idx="12">
                  <c:v>0.25800000000000001</c:v>
                </c:pt>
                <c:pt idx="13">
                  <c:v>0.26400000000000001</c:v>
                </c:pt>
                <c:pt idx="14">
                  <c:v>0.26300000000000001</c:v>
                </c:pt>
                <c:pt idx="15">
                  <c:v>0.25900000000000001</c:v>
                </c:pt>
                <c:pt idx="16">
                  <c:v>0.254</c:v>
                </c:pt>
                <c:pt idx="17">
                  <c:v>0.27</c:v>
                </c:pt>
                <c:pt idx="18">
                  <c:v>0.30499999999999999</c:v>
                </c:pt>
                <c:pt idx="19">
                  <c:v>0.32900000000000001</c:v>
                </c:pt>
                <c:pt idx="20">
                  <c:v>0.32500000000000001</c:v>
                </c:pt>
                <c:pt idx="21">
                  <c:v>0.38200000000000001</c:v>
                </c:pt>
                <c:pt idx="22">
                  <c:v>0.42299999999999999</c:v>
                </c:pt>
                <c:pt idx="23">
                  <c:v>0.437</c:v>
                </c:pt>
                <c:pt idx="24">
                  <c:v>0.48099999999999998</c:v>
                </c:pt>
                <c:pt idx="25">
                  <c:v>0.52900000000000003</c:v>
                </c:pt>
                <c:pt idx="26">
                  <c:v>0.56000000000000005</c:v>
                </c:pt>
                <c:pt idx="27">
                  <c:v>0.52800000000000002</c:v>
                </c:pt>
                <c:pt idx="28">
                  <c:v>0.56499999999999995</c:v>
                </c:pt>
                <c:pt idx="29">
                  <c:v>0.60799999999999998</c:v>
                </c:pt>
                <c:pt idx="30">
                  <c:v>0.64600000000000002</c:v>
                </c:pt>
                <c:pt idx="31">
                  <c:v>0.64400000000000002</c:v>
                </c:pt>
                <c:pt idx="32">
                  <c:v>0.66400000000000003</c:v>
                </c:pt>
                <c:pt idx="33">
                  <c:v>0.61499999999999999</c:v>
                </c:pt>
                <c:pt idx="34">
                  <c:v>0.51600000000000001</c:v>
                </c:pt>
                <c:pt idx="35">
                  <c:v>0.44</c:v>
                </c:pt>
                <c:pt idx="36">
                  <c:v>0.40600000000000003</c:v>
                </c:pt>
                <c:pt idx="37">
                  <c:v>0.318</c:v>
                </c:pt>
                <c:pt idx="38">
                  <c:v>0.32600000000000001</c:v>
                </c:pt>
                <c:pt idx="40">
                  <c:v>0.25700000000000001</c:v>
                </c:pt>
                <c:pt idx="41">
                  <c:v>0.25600000000000001</c:v>
                </c:pt>
                <c:pt idx="42">
                  <c:v>0.247</c:v>
                </c:pt>
                <c:pt idx="43">
                  <c:v>0.23899999999999999</c:v>
                </c:pt>
                <c:pt idx="45">
                  <c:v>0.22600000000000001</c:v>
                </c:pt>
                <c:pt idx="46">
                  <c:v>0.23300000000000001</c:v>
                </c:pt>
                <c:pt idx="47">
                  <c:v>0.23200000000000001</c:v>
                </c:pt>
              </c:numCache>
            </c:numRef>
          </c:val>
          <c:smooth val="0"/>
        </c:ser>
        <c:ser>
          <c:idx val="138"/>
          <c:order val="138"/>
          <c:tx>
            <c:strRef>
              <c:f>'2015'!$C$141:$Q$141</c:f>
              <c:strCache>
                <c:ptCount val="1"/>
                <c:pt idx="0">
                  <c:v>203 16,35 16,35 16,35 0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'2015'!$R$141:$BN$141</c:f>
              <c:numCache>
                <c:formatCode>General</c:formatCode>
                <c:ptCount val="49"/>
                <c:pt idx="0">
                  <c:v>0.372</c:v>
                </c:pt>
                <c:pt idx="1">
                  <c:v>0.34899999999999998</c:v>
                </c:pt>
                <c:pt idx="2">
                  <c:v>0.35299999999999998</c:v>
                </c:pt>
                <c:pt idx="3">
                  <c:v>0.34399999999999997</c:v>
                </c:pt>
                <c:pt idx="4">
                  <c:v>0.31900000000000001</c:v>
                </c:pt>
                <c:pt idx="6">
                  <c:v>0.28199999999999997</c:v>
                </c:pt>
                <c:pt idx="8">
                  <c:v>0.223</c:v>
                </c:pt>
                <c:pt idx="9">
                  <c:v>0.21199999999999999</c:v>
                </c:pt>
                <c:pt idx="10">
                  <c:v>0.217</c:v>
                </c:pt>
                <c:pt idx="11">
                  <c:v>0.215</c:v>
                </c:pt>
                <c:pt idx="12">
                  <c:v>0.224</c:v>
                </c:pt>
                <c:pt idx="13">
                  <c:v>0.22800000000000001</c:v>
                </c:pt>
                <c:pt idx="14">
                  <c:v>0.24299999999999999</c:v>
                </c:pt>
                <c:pt idx="15">
                  <c:v>0.25700000000000001</c:v>
                </c:pt>
                <c:pt idx="16">
                  <c:v>0.26800000000000002</c:v>
                </c:pt>
                <c:pt idx="17">
                  <c:v>0.34100000000000003</c:v>
                </c:pt>
                <c:pt idx="18">
                  <c:v>0.377</c:v>
                </c:pt>
                <c:pt idx="20">
                  <c:v>0.441</c:v>
                </c:pt>
                <c:pt idx="21">
                  <c:v>0.58699999999999997</c:v>
                </c:pt>
                <c:pt idx="22">
                  <c:v>0.64</c:v>
                </c:pt>
                <c:pt idx="23">
                  <c:v>0.67300000000000004</c:v>
                </c:pt>
                <c:pt idx="24">
                  <c:v>0.67800000000000005</c:v>
                </c:pt>
                <c:pt idx="25">
                  <c:v>0.70699999999999996</c:v>
                </c:pt>
                <c:pt idx="26">
                  <c:v>0.66900000000000004</c:v>
                </c:pt>
                <c:pt idx="27">
                  <c:v>0.64700000000000002</c:v>
                </c:pt>
                <c:pt idx="28">
                  <c:v>0.55100000000000005</c:v>
                </c:pt>
                <c:pt idx="29">
                  <c:v>0.46200000000000002</c:v>
                </c:pt>
                <c:pt idx="30">
                  <c:v>0.39700000000000002</c:v>
                </c:pt>
                <c:pt idx="31">
                  <c:v>0.34300000000000003</c:v>
                </c:pt>
                <c:pt idx="32">
                  <c:v>0.34399999999999997</c:v>
                </c:pt>
                <c:pt idx="33">
                  <c:v>0.34399999999999997</c:v>
                </c:pt>
                <c:pt idx="34">
                  <c:v>0.307</c:v>
                </c:pt>
                <c:pt idx="35">
                  <c:v>0.23899999999999999</c:v>
                </c:pt>
                <c:pt idx="36">
                  <c:v>0.222</c:v>
                </c:pt>
                <c:pt idx="37">
                  <c:v>0.21199999999999999</c:v>
                </c:pt>
                <c:pt idx="38">
                  <c:v>0.20100000000000001</c:v>
                </c:pt>
                <c:pt idx="40">
                  <c:v>0.19800000000000001</c:v>
                </c:pt>
                <c:pt idx="41">
                  <c:v>0.2</c:v>
                </c:pt>
                <c:pt idx="42">
                  <c:v>0.21099999999999999</c:v>
                </c:pt>
                <c:pt idx="43">
                  <c:v>0.22</c:v>
                </c:pt>
                <c:pt idx="45">
                  <c:v>0.19</c:v>
                </c:pt>
                <c:pt idx="46">
                  <c:v>0.17699999999999999</c:v>
                </c:pt>
                <c:pt idx="47">
                  <c:v>0.16300000000000001</c:v>
                </c:pt>
              </c:numCache>
            </c:numRef>
          </c:val>
          <c:smooth val="0"/>
        </c:ser>
        <c:ser>
          <c:idx val="139"/>
          <c:order val="139"/>
          <c:tx>
            <c:strRef>
              <c:f>'2015'!$C$142:$Q$142</c:f>
              <c:strCache>
                <c:ptCount val="1"/>
                <c:pt idx="0">
                  <c:v>3 11,1 11,1 11,1 Кукуруза Соя Пшеница озимая Ювілейна 0,41 0,86 30.04.2015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'2015'!$R$142:$BN$142</c:f>
              <c:numCache>
                <c:formatCode>General</c:formatCode>
                <c:ptCount val="49"/>
                <c:pt idx="0">
                  <c:v>0.33400000000000002</c:v>
                </c:pt>
                <c:pt idx="1">
                  <c:v>0.34899999999999998</c:v>
                </c:pt>
                <c:pt idx="2">
                  <c:v>0.35</c:v>
                </c:pt>
                <c:pt idx="3">
                  <c:v>0.317</c:v>
                </c:pt>
                <c:pt idx="4">
                  <c:v>0.30499999999999999</c:v>
                </c:pt>
                <c:pt idx="6">
                  <c:v>0.29099999999999998</c:v>
                </c:pt>
                <c:pt idx="7">
                  <c:v>0.28399999999999997</c:v>
                </c:pt>
                <c:pt idx="8">
                  <c:v>0.246</c:v>
                </c:pt>
                <c:pt idx="9">
                  <c:v>0.23899999999999999</c:v>
                </c:pt>
                <c:pt idx="10">
                  <c:v>0.24</c:v>
                </c:pt>
                <c:pt idx="11">
                  <c:v>0.23899999999999999</c:v>
                </c:pt>
                <c:pt idx="12">
                  <c:v>0.255</c:v>
                </c:pt>
                <c:pt idx="13">
                  <c:v>0.28499999999999998</c:v>
                </c:pt>
                <c:pt idx="14">
                  <c:v>0.311</c:v>
                </c:pt>
                <c:pt idx="15">
                  <c:v>0.33800000000000002</c:v>
                </c:pt>
                <c:pt idx="16">
                  <c:v>0.34899999999999998</c:v>
                </c:pt>
                <c:pt idx="17">
                  <c:v>0.36299999999999999</c:v>
                </c:pt>
                <c:pt idx="18">
                  <c:v>0.38800000000000001</c:v>
                </c:pt>
                <c:pt idx="19">
                  <c:v>0.441</c:v>
                </c:pt>
                <c:pt idx="20">
                  <c:v>0.47</c:v>
                </c:pt>
                <c:pt idx="21">
                  <c:v>0.49099999999999999</c:v>
                </c:pt>
                <c:pt idx="22">
                  <c:v>0.47</c:v>
                </c:pt>
                <c:pt idx="23">
                  <c:v>0.50700000000000001</c:v>
                </c:pt>
                <c:pt idx="24">
                  <c:v>0.505</c:v>
                </c:pt>
                <c:pt idx="25">
                  <c:v>0.51400000000000001</c:v>
                </c:pt>
                <c:pt idx="26">
                  <c:v>0.51800000000000002</c:v>
                </c:pt>
                <c:pt idx="27">
                  <c:v>0.51400000000000001</c:v>
                </c:pt>
                <c:pt idx="28">
                  <c:v>0.51100000000000001</c:v>
                </c:pt>
                <c:pt idx="29">
                  <c:v>0.498</c:v>
                </c:pt>
                <c:pt idx="30">
                  <c:v>0.496</c:v>
                </c:pt>
                <c:pt idx="31">
                  <c:v>0.501</c:v>
                </c:pt>
                <c:pt idx="32">
                  <c:v>0.50700000000000001</c:v>
                </c:pt>
                <c:pt idx="33">
                  <c:v>0.49399999999999999</c:v>
                </c:pt>
                <c:pt idx="34">
                  <c:v>0.45200000000000001</c:v>
                </c:pt>
                <c:pt idx="35">
                  <c:v>0.36099999999999999</c:v>
                </c:pt>
                <c:pt idx="36">
                  <c:v>0.31900000000000001</c:v>
                </c:pt>
                <c:pt idx="37">
                  <c:v>0.28499999999999998</c:v>
                </c:pt>
                <c:pt idx="38">
                  <c:v>0.27500000000000002</c:v>
                </c:pt>
                <c:pt idx="39">
                  <c:v>0.27</c:v>
                </c:pt>
                <c:pt idx="40">
                  <c:v>0.24299999999999999</c:v>
                </c:pt>
                <c:pt idx="41">
                  <c:v>0.24199999999999999</c:v>
                </c:pt>
                <c:pt idx="42">
                  <c:v>0.23799999999999999</c:v>
                </c:pt>
                <c:pt idx="43">
                  <c:v>0.23899999999999999</c:v>
                </c:pt>
                <c:pt idx="45">
                  <c:v>0.23100000000000001</c:v>
                </c:pt>
                <c:pt idx="46">
                  <c:v>0.221</c:v>
                </c:pt>
                <c:pt idx="47">
                  <c:v>0.21099999999999999</c:v>
                </c:pt>
              </c:numCache>
            </c:numRef>
          </c:val>
          <c:smooth val="0"/>
        </c:ser>
        <c:ser>
          <c:idx val="140"/>
          <c:order val="140"/>
          <c:tx>
            <c:strRef>
              <c:f>'2015'!$C$143:$Q$143</c:f>
              <c:strCache>
                <c:ptCount val="1"/>
                <c:pt idx="0">
                  <c:v>5 27,82 28,58 28,58 Кукуруза Подсолнечник Пшеница озимая Трістан 2,4 2,1 16.04.2015 24.08.2015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'2015'!$R$143:$BN$143</c:f>
              <c:numCache>
                <c:formatCode>General</c:formatCode>
                <c:ptCount val="49"/>
                <c:pt idx="1">
                  <c:v>0.372</c:v>
                </c:pt>
                <c:pt idx="2">
                  <c:v>0.33700000000000002</c:v>
                </c:pt>
                <c:pt idx="3">
                  <c:v>0.31900000000000001</c:v>
                </c:pt>
                <c:pt idx="4">
                  <c:v>0.29899999999999999</c:v>
                </c:pt>
                <c:pt idx="6">
                  <c:v>0.29099999999999998</c:v>
                </c:pt>
                <c:pt idx="7">
                  <c:v>0.28299999999999997</c:v>
                </c:pt>
                <c:pt idx="8">
                  <c:v>0.20899999999999999</c:v>
                </c:pt>
                <c:pt idx="9">
                  <c:v>0.21199999999999999</c:v>
                </c:pt>
                <c:pt idx="10">
                  <c:v>0.22500000000000001</c:v>
                </c:pt>
                <c:pt idx="11">
                  <c:v>0.23200000000000001</c:v>
                </c:pt>
                <c:pt idx="12">
                  <c:v>0.23</c:v>
                </c:pt>
                <c:pt idx="13">
                  <c:v>0.26400000000000001</c:v>
                </c:pt>
                <c:pt idx="14">
                  <c:v>0.26</c:v>
                </c:pt>
                <c:pt idx="15">
                  <c:v>0.25900000000000001</c:v>
                </c:pt>
                <c:pt idx="16">
                  <c:v>0.26500000000000001</c:v>
                </c:pt>
                <c:pt idx="17">
                  <c:v>0.29799999999999999</c:v>
                </c:pt>
                <c:pt idx="18">
                  <c:v>0.373</c:v>
                </c:pt>
                <c:pt idx="19">
                  <c:v>0.435</c:v>
                </c:pt>
                <c:pt idx="20">
                  <c:v>0.47799999999999998</c:v>
                </c:pt>
                <c:pt idx="21">
                  <c:v>0.58499999999999996</c:v>
                </c:pt>
                <c:pt idx="22">
                  <c:v>0.64</c:v>
                </c:pt>
                <c:pt idx="23">
                  <c:v>0.70099999999999996</c:v>
                </c:pt>
                <c:pt idx="24">
                  <c:v>0.69799999999999995</c:v>
                </c:pt>
                <c:pt idx="25">
                  <c:v>0.67500000000000004</c:v>
                </c:pt>
                <c:pt idx="26">
                  <c:v>0.69699999999999995</c:v>
                </c:pt>
                <c:pt idx="27">
                  <c:v>0.71899999999999997</c:v>
                </c:pt>
                <c:pt idx="28">
                  <c:v>0.65200000000000002</c:v>
                </c:pt>
                <c:pt idx="29">
                  <c:v>0.61799999999999999</c:v>
                </c:pt>
                <c:pt idx="30">
                  <c:v>0.60799999999999998</c:v>
                </c:pt>
                <c:pt idx="31">
                  <c:v>0.54500000000000004</c:v>
                </c:pt>
                <c:pt idx="32">
                  <c:v>0.53400000000000003</c:v>
                </c:pt>
                <c:pt idx="33">
                  <c:v>0.53100000000000003</c:v>
                </c:pt>
                <c:pt idx="34">
                  <c:v>0.40600000000000003</c:v>
                </c:pt>
                <c:pt idx="35">
                  <c:v>0.27900000000000003</c:v>
                </c:pt>
                <c:pt idx="36">
                  <c:v>0.29299999999999998</c:v>
                </c:pt>
                <c:pt idx="37">
                  <c:v>0.29299999999999998</c:v>
                </c:pt>
                <c:pt idx="38">
                  <c:v>0.254</c:v>
                </c:pt>
                <c:pt idx="39">
                  <c:v>0.23200000000000001</c:v>
                </c:pt>
                <c:pt idx="40">
                  <c:v>0.219</c:v>
                </c:pt>
                <c:pt idx="41">
                  <c:v>0.217</c:v>
                </c:pt>
                <c:pt idx="42">
                  <c:v>0.219</c:v>
                </c:pt>
                <c:pt idx="43">
                  <c:v>0.223</c:v>
                </c:pt>
                <c:pt idx="45">
                  <c:v>0.221</c:v>
                </c:pt>
                <c:pt idx="46">
                  <c:v>0.19600000000000001</c:v>
                </c:pt>
                <c:pt idx="47">
                  <c:v>0.185</c:v>
                </c:pt>
              </c:numCache>
            </c:numRef>
          </c:val>
          <c:smooth val="0"/>
        </c:ser>
        <c:ser>
          <c:idx val="141"/>
          <c:order val="141"/>
          <c:tx>
            <c:strRef>
              <c:f>'2015'!$C$144:$Q$144</c:f>
              <c:strCache>
                <c:ptCount val="1"/>
                <c:pt idx="0">
                  <c:v>6-7 81,06 81,07 81,07 Кукуруза Подсолнечник Пшеница озимая Неома 3,4 2,27 16.04.2015 31.08.2015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'2015'!$R$144:$BN$144</c:f>
              <c:numCache>
                <c:formatCode>General</c:formatCode>
                <c:ptCount val="49"/>
                <c:pt idx="0">
                  <c:v>0.31900000000000001</c:v>
                </c:pt>
                <c:pt idx="1">
                  <c:v>0.32200000000000001</c:v>
                </c:pt>
                <c:pt idx="2">
                  <c:v>0.307</c:v>
                </c:pt>
                <c:pt idx="3">
                  <c:v>0.309</c:v>
                </c:pt>
                <c:pt idx="4">
                  <c:v>0.26300000000000001</c:v>
                </c:pt>
                <c:pt idx="6">
                  <c:v>0.22600000000000001</c:v>
                </c:pt>
                <c:pt idx="7">
                  <c:v>0.221</c:v>
                </c:pt>
                <c:pt idx="8">
                  <c:v>0.217</c:v>
                </c:pt>
                <c:pt idx="9">
                  <c:v>0.22</c:v>
                </c:pt>
                <c:pt idx="10">
                  <c:v>0.222</c:v>
                </c:pt>
                <c:pt idx="11">
                  <c:v>0.22800000000000001</c:v>
                </c:pt>
                <c:pt idx="12">
                  <c:v>0.255</c:v>
                </c:pt>
                <c:pt idx="13">
                  <c:v>0.27500000000000002</c:v>
                </c:pt>
                <c:pt idx="14">
                  <c:v>0.28999999999999998</c:v>
                </c:pt>
                <c:pt idx="15">
                  <c:v>0.29899999999999999</c:v>
                </c:pt>
                <c:pt idx="16">
                  <c:v>0.29699999999999999</c:v>
                </c:pt>
                <c:pt idx="17">
                  <c:v>0.34799999999999998</c:v>
                </c:pt>
                <c:pt idx="18">
                  <c:v>0.38200000000000001</c:v>
                </c:pt>
                <c:pt idx="19">
                  <c:v>0.46400000000000002</c:v>
                </c:pt>
                <c:pt idx="20">
                  <c:v>0.49399999999999999</c:v>
                </c:pt>
                <c:pt idx="21">
                  <c:v>0.59499999999999997</c:v>
                </c:pt>
                <c:pt idx="22">
                  <c:v>0.63500000000000001</c:v>
                </c:pt>
                <c:pt idx="23">
                  <c:v>0.65900000000000003</c:v>
                </c:pt>
                <c:pt idx="24">
                  <c:v>0.66400000000000003</c:v>
                </c:pt>
                <c:pt idx="25">
                  <c:v>0.67100000000000004</c:v>
                </c:pt>
                <c:pt idx="26">
                  <c:v>0.64800000000000002</c:v>
                </c:pt>
                <c:pt idx="27">
                  <c:v>0.64800000000000002</c:v>
                </c:pt>
                <c:pt idx="28">
                  <c:v>0.627</c:v>
                </c:pt>
                <c:pt idx="29">
                  <c:v>0.60199999999999998</c:v>
                </c:pt>
                <c:pt idx="30">
                  <c:v>0.59899999999999998</c:v>
                </c:pt>
                <c:pt idx="31">
                  <c:v>0.52</c:v>
                </c:pt>
                <c:pt idx="32">
                  <c:v>0.54600000000000004</c:v>
                </c:pt>
                <c:pt idx="33">
                  <c:v>0.53900000000000003</c:v>
                </c:pt>
                <c:pt idx="34">
                  <c:v>0.36799999999999999</c:v>
                </c:pt>
                <c:pt idx="35">
                  <c:v>0.33600000000000002</c:v>
                </c:pt>
                <c:pt idx="36">
                  <c:v>0.33900000000000002</c:v>
                </c:pt>
                <c:pt idx="37">
                  <c:v>0.29099999999999998</c:v>
                </c:pt>
                <c:pt idx="38">
                  <c:v>0.28399999999999997</c:v>
                </c:pt>
                <c:pt idx="39">
                  <c:v>0.26100000000000001</c:v>
                </c:pt>
                <c:pt idx="40">
                  <c:v>0.23200000000000001</c:v>
                </c:pt>
                <c:pt idx="41">
                  <c:v>0.22500000000000001</c:v>
                </c:pt>
                <c:pt idx="42">
                  <c:v>0.22</c:v>
                </c:pt>
                <c:pt idx="43">
                  <c:v>0.21299999999999999</c:v>
                </c:pt>
                <c:pt idx="45">
                  <c:v>0.2</c:v>
                </c:pt>
                <c:pt idx="46">
                  <c:v>0.19600000000000001</c:v>
                </c:pt>
                <c:pt idx="47">
                  <c:v>0.188</c:v>
                </c:pt>
              </c:numCache>
            </c:numRef>
          </c:val>
          <c:smooth val="0"/>
        </c:ser>
        <c:ser>
          <c:idx val="142"/>
          <c:order val="142"/>
          <c:tx>
            <c:strRef>
              <c:f>'2015'!$C$145:$Q$145</c:f>
              <c:strCache>
                <c:ptCount val="1"/>
                <c:pt idx="0">
                  <c:v>74 66,83 66,83 66,83 Кукуруза Подсолнечник Пшеница озимая Неома 1,15 1,56 22.04.2015 03.09.2015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'2015'!$R$145:$BN$145</c:f>
              <c:numCache>
                <c:formatCode>General</c:formatCode>
                <c:ptCount val="49"/>
                <c:pt idx="0">
                  <c:v>0.27200000000000002</c:v>
                </c:pt>
                <c:pt idx="1">
                  <c:v>0.28000000000000003</c:v>
                </c:pt>
                <c:pt idx="2">
                  <c:v>0.27600000000000002</c:v>
                </c:pt>
                <c:pt idx="3">
                  <c:v>0.23799999999999999</c:v>
                </c:pt>
                <c:pt idx="4">
                  <c:v>0.20899999999999999</c:v>
                </c:pt>
                <c:pt idx="6">
                  <c:v>0.21099999999999999</c:v>
                </c:pt>
                <c:pt idx="7">
                  <c:v>0.21299999999999999</c:v>
                </c:pt>
                <c:pt idx="8">
                  <c:v>0.218</c:v>
                </c:pt>
                <c:pt idx="9">
                  <c:v>0.22800000000000001</c:v>
                </c:pt>
                <c:pt idx="10">
                  <c:v>0.23699999999999999</c:v>
                </c:pt>
                <c:pt idx="11">
                  <c:v>0.23300000000000001</c:v>
                </c:pt>
                <c:pt idx="12">
                  <c:v>0.23899999999999999</c:v>
                </c:pt>
                <c:pt idx="13">
                  <c:v>0.24099999999999999</c:v>
                </c:pt>
                <c:pt idx="14">
                  <c:v>0.252</c:v>
                </c:pt>
                <c:pt idx="15">
                  <c:v>0.28100000000000003</c:v>
                </c:pt>
                <c:pt idx="16">
                  <c:v>0.317</c:v>
                </c:pt>
                <c:pt idx="17">
                  <c:v>0.32600000000000001</c:v>
                </c:pt>
                <c:pt idx="18">
                  <c:v>0.34200000000000003</c:v>
                </c:pt>
                <c:pt idx="20">
                  <c:v>0.40300000000000002</c:v>
                </c:pt>
                <c:pt idx="21">
                  <c:v>0.54100000000000004</c:v>
                </c:pt>
                <c:pt idx="22">
                  <c:v>0.59199999999999997</c:v>
                </c:pt>
                <c:pt idx="23">
                  <c:v>0.65500000000000003</c:v>
                </c:pt>
                <c:pt idx="24">
                  <c:v>0.69799999999999995</c:v>
                </c:pt>
                <c:pt idx="25">
                  <c:v>0.74</c:v>
                </c:pt>
                <c:pt idx="26">
                  <c:v>0.72199999999999998</c:v>
                </c:pt>
                <c:pt idx="27">
                  <c:v>0.68600000000000005</c:v>
                </c:pt>
                <c:pt idx="28">
                  <c:v>0.64800000000000002</c:v>
                </c:pt>
                <c:pt idx="29">
                  <c:v>0.629</c:v>
                </c:pt>
                <c:pt idx="30">
                  <c:v>0.57899999999999996</c:v>
                </c:pt>
                <c:pt idx="31">
                  <c:v>0.45700000000000002</c:v>
                </c:pt>
                <c:pt idx="32">
                  <c:v>0.41799999999999998</c:v>
                </c:pt>
                <c:pt idx="33">
                  <c:v>0.372</c:v>
                </c:pt>
                <c:pt idx="34">
                  <c:v>0.316</c:v>
                </c:pt>
                <c:pt idx="35">
                  <c:v>0.27400000000000002</c:v>
                </c:pt>
                <c:pt idx="36">
                  <c:v>0.26</c:v>
                </c:pt>
                <c:pt idx="37">
                  <c:v>0.218</c:v>
                </c:pt>
                <c:pt idx="38">
                  <c:v>0.19800000000000001</c:v>
                </c:pt>
                <c:pt idx="40">
                  <c:v>0.19600000000000001</c:v>
                </c:pt>
                <c:pt idx="41">
                  <c:v>0.20699999999999999</c:v>
                </c:pt>
                <c:pt idx="42">
                  <c:v>0.219</c:v>
                </c:pt>
                <c:pt idx="43">
                  <c:v>0.214</c:v>
                </c:pt>
                <c:pt idx="45">
                  <c:v>0.192</c:v>
                </c:pt>
                <c:pt idx="46">
                  <c:v>0.189</c:v>
                </c:pt>
                <c:pt idx="47">
                  <c:v>0.187</c:v>
                </c:pt>
                <c:pt idx="48">
                  <c:v>0.214</c:v>
                </c:pt>
              </c:numCache>
            </c:numRef>
          </c:val>
          <c:smooth val="0"/>
        </c:ser>
        <c:ser>
          <c:idx val="143"/>
          <c:order val="143"/>
          <c:tx>
            <c:strRef>
              <c:f>'2015'!$C$146:$Q$146</c:f>
              <c:strCache>
                <c:ptCount val="1"/>
                <c:pt idx="0">
                  <c:v>75 34,46 34,46 34,46 Пшеница озимая Подсолнечник Пшеница озимая Трістан 1,61 2,08 14.04.2015 24.08.2015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'2015'!$R$146:$BN$146</c:f>
              <c:numCache>
                <c:formatCode>General</c:formatCode>
                <c:ptCount val="49"/>
                <c:pt idx="0">
                  <c:v>0.34699999999999998</c:v>
                </c:pt>
                <c:pt idx="1">
                  <c:v>0.34899999999999998</c:v>
                </c:pt>
                <c:pt idx="2">
                  <c:v>0.34699999999999998</c:v>
                </c:pt>
                <c:pt idx="3">
                  <c:v>0.35299999999999998</c:v>
                </c:pt>
                <c:pt idx="4">
                  <c:v>0.23200000000000001</c:v>
                </c:pt>
                <c:pt idx="6">
                  <c:v>0.23599999999999999</c:v>
                </c:pt>
                <c:pt idx="7">
                  <c:v>0.24</c:v>
                </c:pt>
                <c:pt idx="8">
                  <c:v>0.19500000000000001</c:v>
                </c:pt>
                <c:pt idx="9">
                  <c:v>0.218</c:v>
                </c:pt>
                <c:pt idx="10">
                  <c:v>0.217</c:v>
                </c:pt>
                <c:pt idx="11">
                  <c:v>0.219</c:v>
                </c:pt>
                <c:pt idx="12">
                  <c:v>0.22900000000000001</c:v>
                </c:pt>
                <c:pt idx="13">
                  <c:v>0.23699999999999999</c:v>
                </c:pt>
                <c:pt idx="14">
                  <c:v>0.24</c:v>
                </c:pt>
                <c:pt idx="15">
                  <c:v>0.249</c:v>
                </c:pt>
                <c:pt idx="16">
                  <c:v>0.26500000000000001</c:v>
                </c:pt>
                <c:pt idx="17">
                  <c:v>0.27300000000000002</c:v>
                </c:pt>
                <c:pt idx="18">
                  <c:v>0.33100000000000002</c:v>
                </c:pt>
                <c:pt idx="20">
                  <c:v>0.438</c:v>
                </c:pt>
                <c:pt idx="21">
                  <c:v>0.51700000000000002</c:v>
                </c:pt>
                <c:pt idx="22">
                  <c:v>0.55800000000000005</c:v>
                </c:pt>
                <c:pt idx="23">
                  <c:v>0.63400000000000001</c:v>
                </c:pt>
                <c:pt idx="24">
                  <c:v>0.69</c:v>
                </c:pt>
                <c:pt idx="25">
                  <c:v>0.71099999999999997</c:v>
                </c:pt>
                <c:pt idx="26">
                  <c:v>0.73</c:v>
                </c:pt>
                <c:pt idx="27">
                  <c:v>0.72</c:v>
                </c:pt>
                <c:pt idx="28">
                  <c:v>0.63100000000000001</c:v>
                </c:pt>
                <c:pt idx="29">
                  <c:v>0.624</c:v>
                </c:pt>
                <c:pt idx="30">
                  <c:v>0.56399999999999995</c:v>
                </c:pt>
                <c:pt idx="31">
                  <c:v>0.52500000000000002</c:v>
                </c:pt>
                <c:pt idx="32">
                  <c:v>0.52</c:v>
                </c:pt>
                <c:pt idx="34">
                  <c:v>0.33</c:v>
                </c:pt>
                <c:pt idx="35">
                  <c:v>0.28899999999999998</c:v>
                </c:pt>
                <c:pt idx="36">
                  <c:v>0.27600000000000002</c:v>
                </c:pt>
                <c:pt idx="37">
                  <c:v>0.251</c:v>
                </c:pt>
                <c:pt idx="38">
                  <c:v>0.248</c:v>
                </c:pt>
                <c:pt idx="40">
                  <c:v>0.223</c:v>
                </c:pt>
                <c:pt idx="41">
                  <c:v>0.22900000000000001</c:v>
                </c:pt>
                <c:pt idx="42">
                  <c:v>0.248</c:v>
                </c:pt>
                <c:pt idx="43">
                  <c:v>0.254</c:v>
                </c:pt>
                <c:pt idx="45">
                  <c:v>0.22900000000000001</c:v>
                </c:pt>
                <c:pt idx="46">
                  <c:v>0.22800000000000001</c:v>
                </c:pt>
                <c:pt idx="47">
                  <c:v>0.22600000000000001</c:v>
                </c:pt>
                <c:pt idx="48">
                  <c:v>0.26</c:v>
                </c:pt>
              </c:numCache>
            </c:numRef>
          </c:val>
          <c:smooth val="0"/>
        </c:ser>
        <c:ser>
          <c:idx val="144"/>
          <c:order val="144"/>
          <c:tx>
            <c:strRef>
              <c:f>'2015'!$C$147:$Q$147</c:f>
              <c:strCache>
                <c:ptCount val="1"/>
                <c:pt idx="0">
                  <c:v>76 27,12 57,73 57,73 Кукуруза Подсолнечник Пшеница озимая Ададжіо 1,26 1,77 14.04.2015 23.08.2015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'2015'!$R$147:$BN$147</c:f>
              <c:numCache>
                <c:formatCode>General</c:formatCode>
                <c:ptCount val="49"/>
                <c:pt idx="0">
                  <c:v>0.34899999999999998</c:v>
                </c:pt>
                <c:pt idx="1">
                  <c:v>0.33900000000000002</c:v>
                </c:pt>
                <c:pt idx="2">
                  <c:v>0.35499999999999998</c:v>
                </c:pt>
                <c:pt idx="3">
                  <c:v>0.32300000000000001</c:v>
                </c:pt>
                <c:pt idx="4">
                  <c:v>0.311</c:v>
                </c:pt>
                <c:pt idx="6">
                  <c:v>0.27400000000000002</c:v>
                </c:pt>
                <c:pt idx="7">
                  <c:v>0.27200000000000002</c:v>
                </c:pt>
                <c:pt idx="8">
                  <c:v>0.19900000000000001</c:v>
                </c:pt>
                <c:pt idx="9">
                  <c:v>0.214</c:v>
                </c:pt>
                <c:pt idx="10">
                  <c:v>0.20599999999999999</c:v>
                </c:pt>
                <c:pt idx="11">
                  <c:v>0.21299999999999999</c:v>
                </c:pt>
                <c:pt idx="12">
                  <c:v>0.22</c:v>
                </c:pt>
                <c:pt idx="13">
                  <c:v>0.23599999999999999</c:v>
                </c:pt>
                <c:pt idx="14">
                  <c:v>0.23799999999999999</c:v>
                </c:pt>
                <c:pt idx="15">
                  <c:v>0.23899999999999999</c:v>
                </c:pt>
                <c:pt idx="16">
                  <c:v>0.24199999999999999</c:v>
                </c:pt>
                <c:pt idx="17">
                  <c:v>0.247</c:v>
                </c:pt>
                <c:pt idx="18">
                  <c:v>0.26500000000000001</c:v>
                </c:pt>
                <c:pt idx="19">
                  <c:v>0.377</c:v>
                </c:pt>
                <c:pt idx="20">
                  <c:v>0.38400000000000001</c:v>
                </c:pt>
                <c:pt idx="21">
                  <c:v>0.48299999999999998</c:v>
                </c:pt>
                <c:pt idx="22">
                  <c:v>0.52500000000000002</c:v>
                </c:pt>
                <c:pt idx="23">
                  <c:v>0.63900000000000001</c:v>
                </c:pt>
                <c:pt idx="24">
                  <c:v>0.68400000000000005</c:v>
                </c:pt>
                <c:pt idx="25">
                  <c:v>0.72</c:v>
                </c:pt>
                <c:pt idx="26">
                  <c:v>0.72399999999999998</c:v>
                </c:pt>
                <c:pt idx="27">
                  <c:v>0.61099999999999999</c:v>
                </c:pt>
                <c:pt idx="28">
                  <c:v>0.623</c:v>
                </c:pt>
                <c:pt idx="29">
                  <c:v>0.59799999999999998</c:v>
                </c:pt>
                <c:pt idx="30">
                  <c:v>0.51</c:v>
                </c:pt>
                <c:pt idx="31">
                  <c:v>0.47599999999999998</c:v>
                </c:pt>
                <c:pt idx="32">
                  <c:v>0.44700000000000001</c:v>
                </c:pt>
                <c:pt idx="34">
                  <c:v>0.29899999999999999</c:v>
                </c:pt>
                <c:pt idx="35">
                  <c:v>0.247</c:v>
                </c:pt>
                <c:pt idx="36">
                  <c:v>0.23899999999999999</c:v>
                </c:pt>
                <c:pt idx="37">
                  <c:v>0.23799999999999999</c:v>
                </c:pt>
                <c:pt idx="38">
                  <c:v>0.21199999999999999</c:v>
                </c:pt>
                <c:pt idx="40">
                  <c:v>0.218</c:v>
                </c:pt>
                <c:pt idx="41">
                  <c:v>0.217</c:v>
                </c:pt>
                <c:pt idx="42">
                  <c:v>0.222</c:v>
                </c:pt>
                <c:pt idx="43">
                  <c:v>0.224</c:v>
                </c:pt>
                <c:pt idx="45">
                  <c:v>0.221</c:v>
                </c:pt>
                <c:pt idx="46">
                  <c:v>0.20699999999999999</c:v>
                </c:pt>
                <c:pt idx="47">
                  <c:v>0.215</c:v>
                </c:pt>
                <c:pt idx="48">
                  <c:v>0.254</c:v>
                </c:pt>
              </c:numCache>
            </c:numRef>
          </c:val>
          <c:smooth val="0"/>
        </c:ser>
        <c:ser>
          <c:idx val="145"/>
          <c:order val="145"/>
          <c:tx>
            <c:strRef>
              <c:f>'2015'!$C$148:$Q$148</c:f>
              <c:strCache>
                <c:ptCount val="1"/>
                <c:pt idx="0">
                  <c:v>77 17,56 17,56 17,56 Кукуруза Подсолнечник Пшеница озимая Неома 1,45 1,88 23.04.2015 03.09.2015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'2015'!$R$148:$BN$148</c:f>
              <c:numCache>
                <c:formatCode>General</c:formatCode>
                <c:ptCount val="49"/>
                <c:pt idx="0">
                  <c:v>0.27500000000000002</c:v>
                </c:pt>
                <c:pt idx="1">
                  <c:v>0.28599999999999998</c:v>
                </c:pt>
                <c:pt idx="2">
                  <c:v>0.29899999999999999</c:v>
                </c:pt>
                <c:pt idx="3">
                  <c:v>0.28599999999999998</c:v>
                </c:pt>
                <c:pt idx="4">
                  <c:v>0.28699999999999998</c:v>
                </c:pt>
                <c:pt idx="6">
                  <c:v>0.248</c:v>
                </c:pt>
                <c:pt idx="7">
                  <c:v>0.24299999999999999</c:v>
                </c:pt>
                <c:pt idx="8">
                  <c:v>0.23799999999999999</c:v>
                </c:pt>
                <c:pt idx="9">
                  <c:v>0.23799999999999999</c:v>
                </c:pt>
                <c:pt idx="10">
                  <c:v>0.22800000000000001</c:v>
                </c:pt>
                <c:pt idx="11">
                  <c:v>0.246</c:v>
                </c:pt>
                <c:pt idx="12">
                  <c:v>0.249</c:v>
                </c:pt>
                <c:pt idx="13">
                  <c:v>0.26100000000000001</c:v>
                </c:pt>
                <c:pt idx="14">
                  <c:v>0.28100000000000003</c:v>
                </c:pt>
                <c:pt idx="15">
                  <c:v>0.309</c:v>
                </c:pt>
                <c:pt idx="16">
                  <c:v>0.31900000000000001</c:v>
                </c:pt>
                <c:pt idx="17">
                  <c:v>0.35199999999999998</c:v>
                </c:pt>
                <c:pt idx="18">
                  <c:v>0.38100000000000001</c:v>
                </c:pt>
                <c:pt idx="20">
                  <c:v>0.46700000000000003</c:v>
                </c:pt>
                <c:pt idx="21">
                  <c:v>0.53400000000000003</c:v>
                </c:pt>
                <c:pt idx="22">
                  <c:v>0.54600000000000004</c:v>
                </c:pt>
                <c:pt idx="23">
                  <c:v>0.57699999999999996</c:v>
                </c:pt>
                <c:pt idx="24">
                  <c:v>0.626</c:v>
                </c:pt>
                <c:pt idx="25">
                  <c:v>0.64600000000000002</c:v>
                </c:pt>
                <c:pt idx="26">
                  <c:v>0.65100000000000002</c:v>
                </c:pt>
                <c:pt idx="27">
                  <c:v>0.64800000000000002</c:v>
                </c:pt>
                <c:pt idx="28">
                  <c:v>0.63300000000000001</c:v>
                </c:pt>
                <c:pt idx="29">
                  <c:v>0.60299999999999998</c:v>
                </c:pt>
                <c:pt idx="30">
                  <c:v>0.58399999999999996</c:v>
                </c:pt>
                <c:pt idx="31">
                  <c:v>0.55400000000000005</c:v>
                </c:pt>
                <c:pt idx="32">
                  <c:v>0.55100000000000005</c:v>
                </c:pt>
                <c:pt idx="33">
                  <c:v>0.503</c:v>
                </c:pt>
                <c:pt idx="34">
                  <c:v>0.44900000000000001</c:v>
                </c:pt>
                <c:pt idx="35">
                  <c:v>0.39100000000000001</c:v>
                </c:pt>
                <c:pt idx="36">
                  <c:v>0.38100000000000001</c:v>
                </c:pt>
                <c:pt idx="37">
                  <c:v>0.27600000000000002</c:v>
                </c:pt>
                <c:pt idx="38">
                  <c:v>0.25900000000000001</c:v>
                </c:pt>
                <c:pt idx="39">
                  <c:v>0.251</c:v>
                </c:pt>
                <c:pt idx="40">
                  <c:v>0.23300000000000001</c:v>
                </c:pt>
                <c:pt idx="41">
                  <c:v>0.23100000000000001</c:v>
                </c:pt>
                <c:pt idx="42">
                  <c:v>0.24</c:v>
                </c:pt>
                <c:pt idx="43">
                  <c:v>0.24</c:v>
                </c:pt>
                <c:pt idx="45">
                  <c:v>0.22600000000000001</c:v>
                </c:pt>
                <c:pt idx="46">
                  <c:v>0.20899999999999999</c:v>
                </c:pt>
                <c:pt idx="47">
                  <c:v>0.20499999999999999</c:v>
                </c:pt>
                <c:pt idx="48">
                  <c:v>0.20899999999999999</c:v>
                </c:pt>
              </c:numCache>
            </c:numRef>
          </c:val>
          <c:smooth val="0"/>
        </c:ser>
        <c:ser>
          <c:idx val="146"/>
          <c:order val="146"/>
          <c:tx>
            <c:strRef>
              <c:f>'2015'!$C$149:$Q$149</c:f>
              <c:strCache>
                <c:ptCount val="1"/>
                <c:pt idx="0">
                  <c:v>78 5,19 5,19 5,19 Кукуруза Подсолнечник Пшеница озимая Неома 2,2 1,56 23.04.2015 03.09.2015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'2015'!$R$149:$BN$149</c:f>
              <c:numCache>
                <c:formatCode>General</c:formatCode>
                <c:ptCount val="49"/>
                <c:pt idx="0">
                  <c:v>0.34399999999999997</c:v>
                </c:pt>
                <c:pt idx="1">
                  <c:v>0.34499999999999997</c:v>
                </c:pt>
                <c:pt idx="2">
                  <c:v>0.34200000000000003</c:v>
                </c:pt>
                <c:pt idx="3">
                  <c:v>0.32100000000000001</c:v>
                </c:pt>
                <c:pt idx="4">
                  <c:v>0.311</c:v>
                </c:pt>
                <c:pt idx="6">
                  <c:v>0.28799999999999998</c:v>
                </c:pt>
                <c:pt idx="7">
                  <c:v>0.26400000000000001</c:v>
                </c:pt>
                <c:pt idx="8">
                  <c:v>0.26</c:v>
                </c:pt>
                <c:pt idx="9">
                  <c:v>0.27600000000000002</c:v>
                </c:pt>
                <c:pt idx="10">
                  <c:v>0.27900000000000003</c:v>
                </c:pt>
                <c:pt idx="11">
                  <c:v>0.27100000000000002</c:v>
                </c:pt>
                <c:pt idx="12">
                  <c:v>0.29399999999999998</c:v>
                </c:pt>
                <c:pt idx="13">
                  <c:v>0.307</c:v>
                </c:pt>
                <c:pt idx="14">
                  <c:v>0.311</c:v>
                </c:pt>
                <c:pt idx="15">
                  <c:v>0.317</c:v>
                </c:pt>
                <c:pt idx="16">
                  <c:v>0.32400000000000001</c:v>
                </c:pt>
                <c:pt idx="17">
                  <c:v>0.36</c:v>
                </c:pt>
                <c:pt idx="18">
                  <c:v>0.39200000000000002</c:v>
                </c:pt>
                <c:pt idx="20">
                  <c:v>0.45900000000000002</c:v>
                </c:pt>
                <c:pt idx="21">
                  <c:v>0.48899999999999999</c:v>
                </c:pt>
                <c:pt idx="22">
                  <c:v>0.497</c:v>
                </c:pt>
                <c:pt idx="23">
                  <c:v>0.56299999999999994</c:v>
                </c:pt>
                <c:pt idx="24">
                  <c:v>0.59899999999999998</c:v>
                </c:pt>
                <c:pt idx="25">
                  <c:v>0.624</c:v>
                </c:pt>
                <c:pt idx="26">
                  <c:v>0.61799999999999999</c:v>
                </c:pt>
                <c:pt idx="27">
                  <c:v>0.59</c:v>
                </c:pt>
                <c:pt idx="28">
                  <c:v>0.61299999999999999</c:v>
                </c:pt>
                <c:pt idx="29">
                  <c:v>0.58799999999999997</c:v>
                </c:pt>
                <c:pt idx="30">
                  <c:v>0.57299999999999995</c:v>
                </c:pt>
                <c:pt idx="31">
                  <c:v>0.57499999999999996</c:v>
                </c:pt>
                <c:pt idx="32">
                  <c:v>0.61399999999999999</c:v>
                </c:pt>
                <c:pt idx="34">
                  <c:v>0.55900000000000005</c:v>
                </c:pt>
                <c:pt idx="35">
                  <c:v>0.49399999999999999</c:v>
                </c:pt>
                <c:pt idx="36">
                  <c:v>0.45500000000000002</c:v>
                </c:pt>
                <c:pt idx="37">
                  <c:v>0.41199999999999998</c:v>
                </c:pt>
                <c:pt idx="38">
                  <c:v>0.378</c:v>
                </c:pt>
                <c:pt idx="39">
                  <c:v>0.374</c:v>
                </c:pt>
                <c:pt idx="40">
                  <c:v>0.28199999999999997</c:v>
                </c:pt>
                <c:pt idx="41">
                  <c:v>0.27200000000000002</c:v>
                </c:pt>
                <c:pt idx="42">
                  <c:v>0.27600000000000002</c:v>
                </c:pt>
                <c:pt idx="43">
                  <c:v>0.27500000000000002</c:v>
                </c:pt>
                <c:pt idx="45">
                  <c:v>0.255</c:v>
                </c:pt>
                <c:pt idx="46">
                  <c:v>0.248</c:v>
                </c:pt>
                <c:pt idx="47">
                  <c:v>0.246</c:v>
                </c:pt>
                <c:pt idx="48">
                  <c:v>0.252</c:v>
                </c:pt>
              </c:numCache>
            </c:numRef>
          </c:val>
          <c:smooth val="0"/>
        </c:ser>
        <c:ser>
          <c:idx val="147"/>
          <c:order val="147"/>
          <c:tx>
            <c:strRef>
              <c:f>'2015'!$C$150:$Q$150</c:f>
              <c:strCache>
                <c:ptCount val="1"/>
                <c:pt idx="0">
                  <c:v>79 79,2 79,2 79,2 Пшеница озимая Подсолнечник Пшеница озимая Тристан 1,37 1,66 28.04.2015 22.08.2015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'2015'!$R$150:$BN$150</c:f>
              <c:numCache>
                <c:formatCode>General</c:formatCode>
                <c:ptCount val="49"/>
                <c:pt idx="0">
                  <c:v>0.32600000000000001</c:v>
                </c:pt>
                <c:pt idx="1">
                  <c:v>0.312</c:v>
                </c:pt>
                <c:pt idx="2">
                  <c:v>0.33</c:v>
                </c:pt>
                <c:pt idx="3">
                  <c:v>0.317</c:v>
                </c:pt>
                <c:pt idx="4">
                  <c:v>0.249</c:v>
                </c:pt>
                <c:pt idx="6">
                  <c:v>0.251</c:v>
                </c:pt>
                <c:pt idx="7">
                  <c:v>0.254</c:v>
                </c:pt>
                <c:pt idx="8">
                  <c:v>0.20699999999999999</c:v>
                </c:pt>
                <c:pt idx="9">
                  <c:v>0.214</c:v>
                </c:pt>
                <c:pt idx="10">
                  <c:v>0.215</c:v>
                </c:pt>
                <c:pt idx="11">
                  <c:v>0.218</c:v>
                </c:pt>
                <c:pt idx="12">
                  <c:v>0.218</c:v>
                </c:pt>
                <c:pt idx="13">
                  <c:v>0.223</c:v>
                </c:pt>
                <c:pt idx="14">
                  <c:v>0.24199999999999999</c:v>
                </c:pt>
                <c:pt idx="15">
                  <c:v>0.24199999999999999</c:v>
                </c:pt>
                <c:pt idx="16">
                  <c:v>0.23699999999999999</c:v>
                </c:pt>
                <c:pt idx="17">
                  <c:v>0.25900000000000001</c:v>
                </c:pt>
                <c:pt idx="18">
                  <c:v>0.26900000000000002</c:v>
                </c:pt>
                <c:pt idx="19">
                  <c:v>0.38700000000000001</c:v>
                </c:pt>
                <c:pt idx="20">
                  <c:v>0.38800000000000001</c:v>
                </c:pt>
                <c:pt idx="21">
                  <c:v>0.433</c:v>
                </c:pt>
                <c:pt idx="22">
                  <c:v>0.48699999999999999</c:v>
                </c:pt>
                <c:pt idx="23">
                  <c:v>0.59099999999999997</c:v>
                </c:pt>
                <c:pt idx="24">
                  <c:v>0.63400000000000001</c:v>
                </c:pt>
                <c:pt idx="25">
                  <c:v>0.69099999999999995</c:v>
                </c:pt>
                <c:pt idx="26">
                  <c:v>0.69399999999999995</c:v>
                </c:pt>
                <c:pt idx="27">
                  <c:v>0.68</c:v>
                </c:pt>
                <c:pt idx="28">
                  <c:v>0.64500000000000002</c:v>
                </c:pt>
                <c:pt idx="29">
                  <c:v>0.59499999999999997</c:v>
                </c:pt>
                <c:pt idx="30">
                  <c:v>0.54800000000000004</c:v>
                </c:pt>
                <c:pt idx="31">
                  <c:v>0.505</c:v>
                </c:pt>
                <c:pt idx="32">
                  <c:v>0.48099999999999998</c:v>
                </c:pt>
                <c:pt idx="34">
                  <c:v>0.34399999999999997</c:v>
                </c:pt>
                <c:pt idx="35">
                  <c:v>0.32</c:v>
                </c:pt>
                <c:pt idx="36">
                  <c:v>0.308</c:v>
                </c:pt>
                <c:pt idx="37">
                  <c:v>0.24399999999999999</c:v>
                </c:pt>
                <c:pt idx="38">
                  <c:v>0.224</c:v>
                </c:pt>
                <c:pt idx="40">
                  <c:v>0.22600000000000001</c:v>
                </c:pt>
                <c:pt idx="41">
                  <c:v>0.24</c:v>
                </c:pt>
                <c:pt idx="42">
                  <c:v>0.23100000000000001</c:v>
                </c:pt>
                <c:pt idx="43">
                  <c:v>0.22600000000000001</c:v>
                </c:pt>
                <c:pt idx="45">
                  <c:v>0.223</c:v>
                </c:pt>
                <c:pt idx="46">
                  <c:v>0.22800000000000001</c:v>
                </c:pt>
                <c:pt idx="47">
                  <c:v>0.23899999999999999</c:v>
                </c:pt>
                <c:pt idx="48">
                  <c:v>0.248</c:v>
                </c:pt>
              </c:numCache>
            </c:numRef>
          </c:val>
          <c:smooth val="0"/>
        </c:ser>
        <c:ser>
          <c:idx val="148"/>
          <c:order val="148"/>
          <c:tx>
            <c:strRef>
              <c:f>'2015'!$C$151:$Q$151</c:f>
              <c:strCache>
                <c:ptCount val="1"/>
                <c:pt idx="0">
                  <c:v>8 72,56 72,56 72,56 Кукуруза Подсолнечник Пшеница озимая 2,37 1,9 17.04.2015 01.09.2015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'2015'!$R$151:$BN$151</c:f>
              <c:numCache>
                <c:formatCode>General</c:formatCode>
                <c:ptCount val="49"/>
                <c:pt idx="0">
                  <c:v>0.29299999999999998</c:v>
                </c:pt>
                <c:pt idx="1">
                  <c:v>0.315</c:v>
                </c:pt>
                <c:pt idx="2">
                  <c:v>0.317</c:v>
                </c:pt>
                <c:pt idx="3">
                  <c:v>0.30099999999999999</c:v>
                </c:pt>
                <c:pt idx="4">
                  <c:v>0.26700000000000002</c:v>
                </c:pt>
                <c:pt idx="6">
                  <c:v>0.22600000000000001</c:v>
                </c:pt>
                <c:pt idx="7">
                  <c:v>0.215</c:v>
                </c:pt>
                <c:pt idx="8">
                  <c:v>0.20499999999999999</c:v>
                </c:pt>
                <c:pt idx="9">
                  <c:v>0.20799999999999999</c:v>
                </c:pt>
                <c:pt idx="10">
                  <c:v>0.21299999999999999</c:v>
                </c:pt>
                <c:pt idx="11">
                  <c:v>0.215</c:v>
                </c:pt>
                <c:pt idx="12">
                  <c:v>0.22</c:v>
                </c:pt>
                <c:pt idx="13">
                  <c:v>0.221</c:v>
                </c:pt>
                <c:pt idx="14">
                  <c:v>0.22800000000000001</c:v>
                </c:pt>
                <c:pt idx="15">
                  <c:v>0.251</c:v>
                </c:pt>
                <c:pt idx="16">
                  <c:v>0.26700000000000002</c:v>
                </c:pt>
                <c:pt idx="17">
                  <c:v>0.29399999999999998</c:v>
                </c:pt>
                <c:pt idx="18">
                  <c:v>0.35299999999999998</c:v>
                </c:pt>
                <c:pt idx="19">
                  <c:v>0.40400000000000003</c:v>
                </c:pt>
                <c:pt idx="20">
                  <c:v>0.44900000000000001</c:v>
                </c:pt>
                <c:pt idx="21">
                  <c:v>0.56799999999999995</c:v>
                </c:pt>
                <c:pt idx="22">
                  <c:v>0.61299999999999999</c:v>
                </c:pt>
                <c:pt idx="23">
                  <c:v>0.66</c:v>
                </c:pt>
                <c:pt idx="24">
                  <c:v>0.65700000000000003</c:v>
                </c:pt>
                <c:pt idx="25">
                  <c:v>0.66200000000000003</c:v>
                </c:pt>
                <c:pt idx="26">
                  <c:v>0.66900000000000004</c:v>
                </c:pt>
                <c:pt idx="27">
                  <c:v>0.67200000000000004</c:v>
                </c:pt>
                <c:pt idx="28">
                  <c:v>0.64100000000000001</c:v>
                </c:pt>
                <c:pt idx="29">
                  <c:v>0.58899999999999997</c:v>
                </c:pt>
                <c:pt idx="30">
                  <c:v>0.55000000000000004</c:v>
                </c:pt>
                <c:pt idx="31">
                  <c:v>0.504</c:v>
                </c:pt>
                <c:pt idx="32">
                  <c:v>0.49099999999999999</c:v>
                </c:pt>
                <c:pt idx="33">
                  <c:v>0.47799999999999998</c:v>
                </c:pt>
                <c:pt idx="34">
                  <c:v>0.33900000000000002</c:v>
                </c:pt>
                <c:pt idx="35">
                  <c:v>0.28799999999999998</c:v>
                </c:pt>
                <c:pt idx="36">
                  <c:v>0.29699999999999999</c:v>
                </c:pt>
                <c:pt idx="37">
                  <c:v>0.22900000000000001</c:v>
                </c:pt>
                <c:pt idx="38">
                  <c:v>0.245</c:v>
                </c:pt>
                <c:pt idx="39">
                  <c:v>0.25900000000000001</c:v>
                </c:pt>
                <c:pt idx="40">
                  <c:v>0.21099999999999999</c:v>
                </c:pt>
                <c:pt idx="41">
                  <c:v>0.20499999999999999</c:v>
                </c:pt>
                <c:pt idx="42">
                  <c:v>0.21199999999999999</c:v>
                </c:pt>
                <c:pt idx="43">
                  <c:v>0.20799999999999999</c:v>
                </c:pt>
                <c:pt idx="45">
                  <c:v>0.192</c:v>
                </c:pt>
                <c:pt idx="46">
                  <c:v>0.188</c:v>
                </c:pt>
                <c:pt idx="47">
                  <c:v>0.193</c:v>
                </c:pt>
                <c:pt idx="48">
                  <c:v>0.219</c:v>
                </c:pt>
              </c:numCache>
            </c:numRef>
          </c:val>
          <c:smooth val="0"/>
        </c:ser>
        <c:ser>
          <c:idx val="149"/>
          <c:order val="149"/>
          <c:tx>
            <c:strRef>
              <c:f>'2015'!$C$152:$Q$152</c:f>
              <c:strCache>
                <c:ptCount val="1"/>
                <c:pt idx="0">
                  <c:v>84 11,76 11,76 11,76 Кукуруза Подсолнечник Пшеница озимая Трістан 1,57 1,73 23.04.2015 09.09.2015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'2015'!$R$152:$BN$152</c:f>
              <c:numCache>
                <c:formatCode>General</c:formatCode>
                <c:ptCount val="49"/>
                <c:pt idx="0">
                  <c:v>0.309</c:v>
                </c:pt>
                <c:pt idx="1">
                  <c:v>0.30199999999999999</c:v>
                </c:pt>
                <c:pt idx="2">
                  <c:v>0.307</c:v>
                </c:pt>
                <c:pt idx="3">
                  <c:v>0.28199999999999997</c:v>
                </c:pt>
                <c:pt idx="4">
                  <c:v>0.27600000000000002</c:v>
                </c:pt>
                <c:pt idx="6">
                  <c:v>0.26</c:v>
                </c:pt>
                <c:pt idx="7">
                  <c:v>0.248</c:v>
                </c:pt>
                <c:pt idx="8">
                  <c:v>0.22800000000000001</c:v>
                </c:pt>
                <c:pt idx="9">
                  <c:v>0.219</c:v>
                </c:pt>
                <c:pt idx="10">
                  <c:v>0.215</c:v>
                </c:pt>
                <c:pt idx="11">
                  <c:v>0.22</c:v>
                </c:pt>
                <c:pt idx="12">
                  <c:v>0.23400000000000001</c:v>
                </c:pt>
                <c:pt idx="13">
                  <c:v>0.23400000000000001</c:v>
                </c:pt>
                <c:pt idx="14">
                  <c:v>0.26500000000000001</c:v>
                </c:pt>
                <c:pt idx="15">
                  <c:v>0.28100000000000003</c:v>
                </c:pt>
                <c:pt idx="16">
                  <c:v>0.309</c:v>
                </c:pt>
                <c:pt idx="17">
                  <c:v>0.32600000000000001</c:v>
                </c:pt>
                <c:pt idx="18">
                  <c:v>0.34599999999999997</c:v>
                </c:pt>
                <c:pt idx="19">
                  <c:v>0.47199999999999998</c:v>
                </c:pt>
                <c:pt idx="20">
                  <c:v>0.497</c:v>
                </c:pt>
                <c:pt idx="21">
                  <c:v>0.53600000000000003</c:v>
                </c:pt>
                <c:pt idx="22">
                  <c:v>0.54900000000000004</c:v>
                </c:pt>
                <c:pt idx="23">
                  <c:v>0.59799999999999998</c:v>
                </c:pt>
                <c:pt idx="24">
                  <c:v>0.60699999999999998</c:v>
                </c:pt>
                <c:pt idx="25">
                  <c:v>0.62</c:v>
                </c:pt>
                <c:pt idx="26">
                  <c:v>0.62</c:v>
                </c:pt>
                <c:pt idx="27">
                  <c:v>0.59899999999999998</c:v>
                </c:pt>
                <c:pt idx="28">
                  <c:v>0.622</c:v>
                </c:pt>
                <c:pt idx="29">
                  <c:v>0.58899999999999997</c:v>
                </c:pt>
                <c:pt idx="30">
                  <c:v>0.57799999999999996</c:v>
                </c:pt>
                <c:pt idx="31">
                  <c:v>0.55100000000000005</c:v>
                </c:pt>
                <c:pt idx="32">
                  <c:v>0.53200000000000003</c:v>
                </c:pt>
                <c:pt idx="34">
                  <c:v>0.43</c:v>
                </c:pt>
                <c:pt idx="35">
                  <c:v>0.34499999999999997</c:v>
                </c:pt>
                <c:pt idx="36">
                  <c:v>0.32500000000000001</c:v>
                </c:pt>
                <c:pt idx="37">
                  <c:v>0.27800000000000002</c:v>
                </c:pt>
                <c:pt idx="38">
                  <c:v>0.24199999999999999</c:v>
                </c:pt>
                <c:pt idx="40">
                  <c:v>0.23599999999999999</c:v>
                </c:pt>
                <c:pt idx="41">
                  <c:v>0.23699999999999999</c:v>
                </c:pt>
                <c:pt idx="42">
                  <c:v>0.23499999999999999</c:v>
                </c:pt>
                <c:pt idx="43">
                  <c:v>0.23100000000000001</c:v>
                </c:pt>
                <c:pt idx="45">
                  <c:v>0.219</c:v>
                </c:pt>
                <c:pt idx="46">
                  <c:v>0.21099999999999999</c:v>
                </c:pt>
                <c:pt idx="47">
                  <c:v>0.21099999999999999</c:v>
                </c:pt>
                <c:pt idx="48">
                  <c:v>0.217</c:v>
                </c:pt>
              </c:numCache>
            </c:numRef>
          </c:val>
          <c:smooth val="0"/>
        </c:ser>
        <c:ser>
          <c:idx val="150"/>
          <c:order val="150"/>
          <c:tx>
            <c:strRef>
              <c:f>'2015'!$C$153:$Q$153</c:f>
              <c:strCache>
                <c:ptCount val="1"/>
                <c:pt idx="0">
                  <c:v>85 21,65 21,65 21,65 Кукуруза Подсолнечник Пшеница озимая Трістан 1,93 1,54 22.04.2015 09.09.2015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'2015'!$R$153:$BN$153</c:f>
              <c:numCache>
                <c:formatCode>General</c:formatCode>
                <c:ptCount val="49"/>
                <c:pt idx="0">
                  <c:v>0.314</c:v>
                </c:pt>
                <c:pt idx="1">
                  <c:v>0.314</c:v>
                </c:pt>
                <c:pt idx="2">
                  <c:v>0.30599999999999999</c:v>
                </c:pt>
                <c:pt idx="3">
                  <c:v>0.27300000000000002</c:v>
                </c:pt>
                <c:pt idx="4">
                  <c:v>0.24</c:v>
                </c:pt>
                <c:pt idx="6">
                  <c:v>0.23599999999999999</c:v>
                </c:pt>
                <c:pt idx="7">
                  <c:v>0.23400000000000001</c:v>
                </c:pt>
                <c:pt idx="8">
                  <c:v>0.20499999999999999</c:v>
                </c:pt>
                <c:pt idx="9">
                  <c:v>0.214</c:v>
                </c:pt>
                <c:pt idx="10">
                  <c:v>0.21299999999999999</c:v>
                </c:pt>
                <c:pt idx="11">
                  <c:v>0.20899999999999999</c:v>
                </c:pt>
                <c:pt idx="12">
                  <c:v>0.22900000000000001</c:v>
                </c:pt>
                <c:pt idx="13">
                  <c:v>0.23599999999999999</c:v>
                </c:pt>
                <c:pt idx="14">
                  <c:v>0.24099999999999999</c:v>
                </c:pt>
                <c:pt idx="15">
                  <c:v>0.248</c:v>
                </c:pt>
                <c:pt idx="16">
                  <c:v>0.26300000000000001</c:v>
                </c:pt>
                <c:pt idx="17">
                  <c:v>0.32400000000000001</c:v>
                </c:pt>
                <c:pt idx="18">
                  <c:v>0.35</c:v>
                </c:pt>
                <c:pt idx="20">
                  <c:v>0.435</c:v>
                </c:pt>
                <c:pt idx="21">
                  <c:v>0.57199999999999995</c:v>
                </c:pt>
                <c:pt idx="22">
                  <c:v>0.59099999999999997</c:v>
                </c:pt>
                <c:pt idx="23">
                  <c:v>0.63</c:v>
                </c:pt>
                <c:pt idx="24">
                  <c:v>0.65400000000000003</c:v>
                </c:pt>
                <c:pt idx="25">
                  <c:v>0.67300000000000004</c:v>
                </c:pt>
                <c:pt idx="26">
                  <c:v>0.65600000000000003</c:v>
                </c:pt>
                <c:pt idx="27">
                  <c:v>0.65400000000000003</c:v>
                </c:pt>
                <c:pt idx="28">
                  <c:v>0.56100000000000005</c:v>
                </c:pt>
                <c:pt idx="29">
                  <c:v>0.55900000000000005</c:v>
                </c:pt>
                <c:pt idx="30">
                  <c:v>0.52900000000000003</c:v>
                </c:pt>
                <c:pt idx="31">
                  <c:v>0.51600000000000001</c:v>
                </c:pt>
                <c:pt idx="32">
                  <c:v>0.5</c:v>
                </c:pt>
                <c:pt idx="34">
                  <c:v>0.33100000000000002</c:v>
                </c:pt>
                <c:pt idx="35">
                  <c:v>0.29399999999999998</c:v>
                </c:pt>
                <c:pt idx="36">
                  <c:v>0.32500000000000001</c:v>
                </c:pt>
                <c:pt idx="37">
                  <c:v>0.23300000000000001</c:v>
                </c:pt>
                <c:pt idx="38">
                  <c:v>0.22</c:v>
                </c:pt>
                <c:pt idx="40">
                  <c:v>0.20599999999999999</c:v>
                </c:pt>
                <c:pt idx="41">
                  <c:v>0.221</c:v>
                </c:pt>
                <c:pt idx="42">
                  <c:v>0.22500000000000001</c:v>
                </c:pt>
                <c:pt idx="43">
                  <c:v>0.222</c:v>
                </c:pt>
                <c:pt idx="45">
                  <c:v>0.20300000000000001</c:v>
                </c:pt>
                <c:pt idx="46">
                  <c:v>0.20899999999999999</c:v>
                </c:pt>
                <c:pt idx="47">
                  <c:v>0.21299999999999999</c:v>
                </c:pt>
                <c:pt idx="48">
                  <c:v>0.217</c:v>
                </c:pt>
              </c:numCache>
            </c:numRef>
          </c:val>
          <c:smooth val="0"/>
        </c:ser>
        <c:ser>
          <c:idx val="151"/>
          <c:order val="151"/>
          <c:tx>
            <c:strRef>
              <c:f>'2015'!$C$154:$Q$154</c:f>
              <c:strCache>
                <c:ptCount val="1"/>
                <c:pt idx="0">
                  <c:v>86 25,15 25,15 25,15 Пар Подсолнечник Пшеница озимая Неома 1,77 1,8 17.04.2015 09.09.2015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'2015'!$R$154:$BN$154</c:f>
              <c:numCache>
                <c:formatCode>General</c:formatCode>
                <c:ptCount val="49"/>
                <c:pt idx="0">
                  <c:v>0.32600000000000001</c:v>
                </c:pt>
                <c:pt idx="1">
                  <c:v>0.32200000000000001</c:v>
                </c:pt>
                <c:pt idx="2">
                  <c:v>0.32300000000000001</c:v>
                </c:pt>
                <c:pt idx="3">
                  <c:v>0.30599999999999999</c:v>
                </c:pt>
                <c:pt idx="4">
                  <c:v>0.25900000000000001</c:v>
                </c:pt>
                <c:pt idx="6">
                  <c:v>0.25600000000000001</c:v>
                </c:pt>
                <c:pt idx="7">
                  <c:v>0.253</c:v>
                </c:pt>
                <c:pt idx="8">
                  <c:v>0.222</c:v>
                </c:pt>
                <c:pt idx="9">
                  <c:v>0.23499999999999999</c:v>
                </c:pt>
                <c:pt idx="10">
                  <c:v>0.248</c:v>
                </c:pt>
                <c:pt idx="11">
                  <c:v>0.24399999999999999</c:v>
                </c:pt>
                <c:pt idx="12">
                  <c:v>0.25</c:v>
                </c:pt>
                <c:pt idx="13">
                  <c:v>0.249</c:v>
                </c:pt>
                <c:pt idx="14">
                  <c:v>0.245</c:v>
                </c:pt>
                <c:pt idx="15">
                  <c:v>0.27400000000000002</c:v>
                </c:pt>
                <c:pt idx="16">
                  <c:v>0.32500000000000001</c:v>
                </c:pt>
                <c:pt idx="17">
                  <c:v>0.34300000000000003</c:v>
                </c:pt>
                <c:pt idx="18">
                  <c:v>0.36899999999999999</c:v>
                </c:pt>
                <c:pt idx="19">
                  <c:v>0.437</c:v>
                </c:pt>
                <c:pt idx="20">
                  <c:v>0.43</c:v>
                </c:pt>
                <c:pt idx="21">
                  <c:v>0.55700000000000005</c:v>
                </c:pt>
                <c:pt idx="22">
                  <c:v>0.60299999999999998</c:v>
                </c:pt>
                <c:pt idx="23">
                  <c:v>0.66100000000000003</c:v>
                </c:pt>
                <c:pt idx="24">
                  <c:v>0.69199999999999995</c:v>
                </c:pt>
                <c:pt idx="25">
                  <c:v>0.70399999999999996</c:v>
                </c:pt>
                <c:pt idx="26">
                  <c:v>0.70299999999999996</c:v>
                </c:pt>
                <c:pt idx="27">
                  <c:v>0.7</c:v>
                </c:pt>
                <c:pt idx="28">
                  <c:v>0.59099999999999997</c:v>
                </c:pt>
                <c:pt idx="29">
                  <c:v>0.56399999999999995</c:v>
                </c:pt>
                <c:pt idx="30">
                  <c:v>0.53200000000000003</c:v>
                </c:pt>
                <c:pt idx="31">
                  <c:v>0.50600000000000001</c:v>
                </c:pt>
                <c:pt idx="32">
                  <c:v>0.45700000000000002</c:v>
                </c:pt>
                <c:pt idx="34">
                  <c:v>0.318</c:v>
                </c:pt>
                <c:pt idx="35">
                  <c:v>0.29199999999999998</c:v>
                </c:pt>
                <c:pt idx="36">
                  <c:v>0.32400000000000001</c:v>
                </c:pt>
                <c:pt idx="37">
                  <c:v>0.23</c:v>
                </c:pt>
                <c:pt idx="38">
                  <c:v>0.222</c:v>
                </c:pt>
                <c:pt idx="40">
                  <c:v>0.22800000000000001</c:v>
                </c:pt>
                <c:pt idx="41">
                  <c:v>0.23100000000000001</c:v>
                </c:pt>
                <c:pt idx="42">
                  <c:v>0.23</c:v>
                </c:pt>
                <c:pt idx="43">
                  <c:v>0.22500000000000001</c:v>
                </c:pt>
                <c:pt idx="45">
                  <c:v>0.221</c:v>
                </c:pt>
                <c:pt idx="46">
                  <c:v>0.22</c:v>
                </c:pt>
                <c:pt idx="47">
                  <c:v>0.22500000000000001</c:v>
                </c:pt>
                <c:pt idx="48">
                  <c:v>0.23</c:v>
                </c:pt>
              </c:numCache>
            </c:numRef>
          </c:val>
          <c:smooth val="0"/>
        </c:ser>
        <c:ser>
          <c:idx val="152"/>
          <c:order val="152"/>
          <c:tx>
            <c:strRef>
              <c:f>'2015'!$C$155:$Q$155</c:f>
              <c:strCache>
                <c:ptCount val="1"/>
                <c:pt idx="0">
                  <c:v>87 91,01 91,01 91,01 Кукуруза Подсолнечник Пшеница озимая Неома 2,16 1,91 20.04.2015 09.09.2015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'2015'!$R$155:$BN$155</c:f>
              <c:numCache>
                <c:formatCode>General</c:formatCode>
                <c:ptCount val="49"/>
                <c:pt idx="0">
                  <c:v>0.34499999999999997</c:v>
                </c:pt>
                <c:pt idx="1">
                  <c:v>0.32800000000000001</c:v>
                </c:pt>
                <c:pt idx="2">
                  <c:v>0.34100000000000003</c:v>
                </c:pt>
                <c:pt idx="3">
                  <c:v>0.29899999999999999</c:v>
                </c:pt>
                <c:pt idx="4">
                  <c:v>0.252</c:v>
                </c:pt>
                <c:pt idx="6">
                  <c:v>0.25700000000000001</c:v>
                </c:pt>
                <c:pt idx="7">
                  <c:v>0.26100000000000001</c:v>
                </c:pt>
                <c:pt idx="8">
                  <c:v>0.216</c:v>
                </c:pt>
                <c:pt idx="9">
                  <c:v>0.222</c:v>
                </c:pt>
                <c:pt idx="10">
                  <c:v>0.22500000000000001</c:v>
                </c:pt>
                <c:pt idx="11">
                  <c:v>0.23100000000000001</c:v>
                </c:pt>
                <c:pt idx="12">
                  <c:v>0.22800000000000001</c:v>
                </c:pt>
                <c:pt idx="13">
                  <c:v>0.23200000000000001</c:v>
                </c:pt>
                <c:pt idx="14">
                  <c:v>0.24099999999999999</c:v>
                </c:pt>
                <c:pt idx="15">
                  <c:v>0.254</c:v>
                </c:pt>
                <c:pt idx="16">
                  <c:v>0.27100000000000002</c:v>
                </c:pt>
                <c:pt idx="17">
                  <c:v>0.32900000000000001</c:v>
                </c:pt>
                <c:pt idx="18">
                  <c:v>0.36799999999999999</c:v>
                </c:pt>
                <c:pt idx="20">
                  <c:v>0.46800000000000003</c:v>
                </c:pt>
                <c:pt idx="21">
                  <c:v>0.63300000000000001</c:v>
                </c:pt>
                <c:pt idx="22">
                  <c:v>0.67500000000000004</c:v>
                </c:pt>
                <c:pt idx="23">
                  <c:v>0.69899999999999995</c:v>
                </c:pt>
                <c:pt idx="24">
                  <c:v>0.71</c:v>
                </c:pt>
                <c:pt idx="25">
                  <c:v>0.73399999999999999</c:v>
                </c:pt>
                <c:pt idx="26">
                  <c:v>0.746</c:v>
                </c:pt>
                <c:pt idx="27">
                  <c:v>0.73399999999999999</c:v>
                </c:pt>
                <c:pt idx="28">
                  <c:v>0.60799999999999998</c:v>
                </c:pt>
                <c:pt idx="29">
                  <c:v>0.57799999999999996</c:v>
                </c:pt>
                <c:pt idx="30">
                  <c:v>0.50700000000000001</c:v>
                </c:pt>
                <c:pt idx="31">
                  <c:v>0.46800000000000003</c:v>
                </c:pt>
                <c:pt idx="32">
                  <c:v>0.438</c:v>
                </c:pt>
                <c:pt idx="34">
                  <c:v>0.311</c:v>
                </c:pt>
                <c:pt idx="35">
                  <c:v>0.25900000000000001</c:v>
                </c:pt>
                <c:pt idx="36">
                  <c:v>0.26700000000000002</c:v>
                </c:pt>
                <c:pt idx="37">
                  <c:v>0.219</c:v>
                </c:pt>
                <c:pt idx="38">
                  <c:v>0.20399999999999999</c:v>
                </c:pt>
                <c:pt idx="40">
                  <c:v>0.2</c:v>
                </c:pt>
                <c:pt idx="41">
                  <c:v>0.20100000000000001</c:v>
                </c:pt>
                <c:pt idx="42">
                  <c:v>0.19400000000000001</c:v>
                </c:pt>
                <c:pt idx="43">
                  <c:v>0.192</c:v>
                </c:pt>
                <c:pt idx="45">
                  <c:v>0.19400000000000001</c:v>
                </c:pt>
                <c:pt idx="46">
                  <c:v>0.189</c:v>
                </c:pt>
                <c:pt idx="47">
                  <c:v>0.19</c:v>
                </c:pt>
                <c:pt idx="48">
                  <c:v>0.191</c:v>
                </c:pt>
              </c:numCache>
            </c:numRef>
          </c:val>
          <c:smooth val="0"/>
        </c:ser>
        <c:ser>
          <c:idx val="153"/>
          <c:order val="153"/>
          <c:tx>
            <c:strRef>
              <c:f>'2015'!$C$156:$Q$156</c:f>
              <c:strCache>
                <c:ptCount val="1"/>
                <c:pt idx="0">
                  <c:v>94 46,26 46,26 46,26 Кукуруза Соя Пшеница озимая Ювілейна 0,53 0,76 29.04.2015 15.09.2015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'2015'!$R$156:$BN$156</c:f>
              <c:numCache>
                <c:formatCode>General</c:formatCode>
                <c:ptCount val="49"/>
                <c:pt idx="0">
                  <c:v>0.33900000000000002</c:v>
                </c:pt>
                <c:pt idx="1">
                  <c:v>0.34300000000000003</c:v>
                </c:pt>
                <c:pt idx="2">
                  <c:v>0.34499999999999997</c:v>
                </c:pt>
                <c:pt idx="3">
                  <c:v>0.33300000000000002</c:v>
                </c:pt>
                <c:pt idx="4">
                  <c:v>0.30099999999999999</c:v>
                </c:pt>
                <c:pt idx="6">
                  <c:v>0.25800000000000001</c:v>
                </c:pt>
                <c:pt idx="7">
                  <c:v>0.249</c:v>
                </c:pt>
                <c:pt idx="8">
                  <c:v>0.24</c:v>
                </c:pt>
                <c:pt idx="9">
                  <c:v>0.22800000000000001</c:v>
                </c:pt>
                <c:pt idx="10">
                  <c:v>0.222</c:v>
                </c:pt>
                <c:pt idx="11">
                  <c:v>0.23499999999999999</c:v>
                </c:pt>
                <c:pt idx="12">
                  <c:v>0.26500000000000001</c:v>
                </c:pt>
                <c:pt idx="13">
                  <c:v>0.28599999999999998</c:v>
                </c:pt>
                <c:pt idx="14">
                  <c:v>0.27400000000000002</c:v>
                </c:pt>
                <c:pt idx="15">
                  <c:v>0.30599999999999999</c:v>
                </c:pt>
                <c:pt idx="16">
                  <c:v>0.33200000000000002</c:v>
                </c:pt>
                <c:pt idx="17">
                  <c:v>0.372</c:v>
                </c:pt>
                <c:pt idx="18">
                  <c:v>0.42099999999999999</c:v>
                </c:pt>
                <c:pt idx="19">
                  <c:v>0.48699999999999999</c:v>
                </c:pt>
                <c:pt idx="20">
                  <c:v>0.499</c:v>
                </c:pt>
                <c:pt idx="21">
                  <c:v>0.499</c:v>
                </c:pt>
                <c:pt idx="22">
                  <c:v>0.504</c:v>
                </c:pt>
                <c:pt idx="23">
                  <c:v>0.50900000000000001</c:v>
                </c:pt>
                <c:pt idx="24">
                  <c:v>0.55400000000000005</c:v>
                </c:pt>
                <c:pt idx="25">
                  <c:v>0.57299999999999995</c:v>
                </c:pt>
                <c:pt idx="26">
                  <c:v>0.59199999999999997</c:v>
                </c:pt>
                <c:pt idx="27">
                  <c:v>0.54300000000000004</c:v>
                </c:pt>
                <c:pt idx="28">
                  <c:v>0.54800000000000004</c:v>
                </c:pt>
                <c:pt idx="29">
                  <c:v>0.53700000000000003</c:v>
                </c:pt>
                <c:pt idx="30">
                  <c:v>0.52500000000000002</c:v>
                </c:pt>
                <c:pt idx="31">
                  <c:v>0.55100000000000005</c:v>
                </c:pt>
                <c:pt idx="32">
                  <c:v>0.53200000000000003</c:v>
                </c:pt>
                <c:pt idx="33">
                  <c:v>0.52400000000000002</c:v>
                </c:pt>
                <c:pt idx="34">
                  <c:v>0.38300000000000001</c:v>
                </c:pt>
                <c:pt idx="35">
                  <c:v>0.33600000000000002</c:v>
                </c:pt>
                <c:pt idx="36">
                  <c:v>0.33</c:v>
                </c:pt>
                <c:pt idx="37">
                  <c:v>0.255</c:v>
                </c:pt>
                <c:pt idx="38">
                  <c:v>0.23899999999999999</c:v>
                </c:pt>
                <c:pt idx="39">
                  <c:v>0.224</c:v>
                </c:pt>
                <c:pt idx="40">
                  <c:v>0.20899999999999999</c:v>
                </c:pt>
                <c:pt idx="41">
                  <c:v>0.21199999999999999</c:v>
                </c:pt>
                <c:pt idx="42">
                  <c:v>0.21</c:v>
                </c:pt>
                <c:pt idx="43">
                  <c:v>0.21</c:v>
                </c:pt>
                <c:pt idx="45">
                  <c:v>0.20300000000000001</c:v>
                </c:pt>
                <c:pt idx="46">
                  <c:v>0.21199999999999999</c:v>
                </c:pt>
                <c:pt idx="47">
                  <c:v>0.219</c:v>
                </c:pt>
                <c:pt idx="48">
                  <c:v>0.22</c:v>
                </c:pt>
              </c:numCache>
            </c:numRef>
          </c:val>
          <c:smooth val="0"/>
        </c:ser>
        <c:ser>
          <c:idx val="154"/>
          <c:order val="154"/>
          <c:tx>
            <c:strRef>
              <c:f>'2015'!$C$157:$Q$157</c:f>
              <c:strCache>
                <c:ptCount val="1"/>
                <c:pt idx="0">
                  <c:v>95 40,5 40,5 40,5 Кукуруза Подсолнечник Пшеница озимая Трістан 1,28 1,5 17.04.2015 04.09.2015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'2015'!$R$157:$BN$157</c:f>
              <c:numCache>
                <c:formatCode>General</c:formatCode>
                <c:ptCount val="49"/>
                <c:pt idx="0">
                  <c:v>0.32300000000000001</c:v>
                </c:pt>
                <c:pt idx="1">
                  <c:v>0.34499999999999997</c:v>
                </c:pt>
                <c:pt idx="2">
                  <c:v>0.34599999999999997</c:v>
                </c:pt>
                <c:pt idx="3">
                  <c:v>0.32600000000000001</c:v>
                </c:pt>
                <c:pt idx="4">
                  <c:v>0.29499999999999998</c:v>
                </c:pt>
                <c:pt idx="6">
                  <c:v>0.28999999999999998</c:v>
                </c:pt>
                <c:pt idx="7">
                  <c:v>0.28100000000000003</c:v>
                </c:pt>
                <c:pt idx="8">
                  <c:v>0.23799999999999999</c:v>
                </c:pt>
                <c:pt idx="9">
                  <c:v>0.23200000000000001</c:v>
                </c:pt>
                <c:pt idx="10">
                  <c:v>0.23300000000000001</c:v>
                </c:pt>
                <c:pt idx="11">
                  <c:v>0.23400000000000001</c:v>
                </c:pt>
                <c:pt idx="12">
                  <c:v>0.24399999999999999</c:v>
                </c:pt>
                <c:pt idx="13">
                  <c:v>0.27100000000000002</c:v>
                </c:pt>
                <c:pt idx="14">
                  <c:v>0.27600000000000002</c:v>
                </c:pt>
                <c:pt idx="15">
                  <c:v>0.28000000000000003</c:v>
                </c:pt>
                <c:pt idx="16">
                  <c:v>0.28399999999999997</c:v>
                </c:pt>
                <c:pt idx="17">
                  <c:v>0.32800000000000001</c:v>
                </c:pt>
                <c:pt idx="18">
                  <c:v>0.36099999999999999</c:v>
                </c:pt>
                <c:pt idx="19">
                  <c:v>0.432</c:v>
                </c:pt>
                <c:pt idx="20">
                  <c:v>0.42599999999999999</c:v>
                </c:pt>
                <c:pt idx="21">
                  <c:v>0.53300000000000003</c:v>
                </c:pt>
                <c:pt idx="22">
                  <c:v>0.56599999999999995</c:v>
                </c:pt>
                <c:pt idx="23">
                  <c:v>0.57999999999999996</c:v>
                </c:pt>
                <c:pt idx="24">
                  <c:v>0.61799999999999999</c:v>
                </c:pt>
                <c:pt idx="25">
                  <c:v>0.66</c:v>
                </c:pt>
                <c:pt idx="26">
                  <c:v>0.65</c:v>
                </c:pt>
                <c:pt idx="27">
                  <c:v>0.621</c:v>
                </c:pt>
                <c:pt idx="28">
                  <c:v>0.59099999999999997</c:v>
                </c:pt>
                <c:pt idx="29">
                  <c:v>0.53600000000000003</c:v>
                </c:pt>
                <c:pt idx="30">
                  <c:v>0.50800000000000001</c:v>
                </c:pt>
                <c:pt idx="31">
                  <c:v>0.53900000000000003</c:v>
                </c:pt>
                <c:pt idx="32">
                  <c:v>0.52600000000000002</c:v>
                </c:pt>
                <c:pt idx="33">
                  <c:v>0.53600000000000003</c:v>
                </c:pt>
                <c:pt idx="34">
                  <c:v>0.317</c:v>
                </c:pt>
                <c:pt idx="35">
                  <c:v>0.312</c:v>
                </c:pt>
                <c:pt idx="36">
                  <c:v>0.31900000000000001</c:v>
                </c:pt>
                <c:pt idx="37">
                  <c:v>0.24199999999999999</c:v>
                </c:pt>
                <c:pt idx="38">
                  <c:v>0.23100000000000001</c:v>
                </c:pt>
                <c:pt idx="40">
                  <c:v>0.20399999999999999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0.21</c:v>
                </c:pt>
                <c:pt idx="45">
                  <c:v>0.19800000000000001</c:v>
                </c:pt>
                <c:pt idx="46">
                  <c:v>0.2</c:v>
                </c:pt>
                <c:pt idx="47">
                  <c:v>0.19800000000000001</c:v>
                </c:pt>
                <c:pt idx="48">
                  <c:v>0.19800000000000001</c:v>
                </c:pt>
              </c:numCache>
            </c:numRef>
          </c:val>
          <c:smooth val="0"/>
        </c:ser>
        <c:ser>
          <c:idx val="155"/>
          <c:order val="155"/>
          <c:tx>
            <c:strRef>
              <c:f>'2015'!$C$158:$Q$158</c:f>
              <c:strCache>
                <c:ptCount val="1"/>
                <c:pt idx="0">
                  <c:v>96 11,3 11,3 11,3 Кукуруза Соя Пшеница озимая Ювілейна 0,97 0,73 28.04.2015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'2015'!$R$158:$BN$158</c:f>
              <c:numCache>
                <c:formatCode>General</c:formatCode>
                <c:ptCount val="49"/>
                <c:pt idx="0">
                  <c:v>0.34</c:v>
                </c:pt>
                <c:pt idx="1">
                  <c:v>0.32800000000000001</c:v>
                </c:pt>
                <c:pt idx="2">
                  <c:v>0.32900000000000001</c:v>
                </c:pt>
                <c:pt idx="3">
                  <c:v>0.314</c:v>
                </c:pt>
                <c:pt idx="4">
                  <c:v>0.27200000000000002</c:v>
                </c:pt>
                <c:pt idx="6">
                  <c:v>0.27200000000000002</c:v>
                </c:pt>
                <c:pt idx="7">
                  <c:v>0.26400000000000001</c:v>
                </c:pt>
                <c:pt idx="8">
                  <c:v>0.23799999999999999</c:v>
                </c:pt>
                <c:pt idx="9">
                  <c:v>0.23699999999999999</c:v>
                </c:pt>
                <c:pt idx="10">
                  <c:v>0.249</c:v>
                </c:pt>
                <c:pt idx="11">
                  <c:v>0.26</c:v>
                </c:pt>
                <c:pt idx="12">
                  <c:v>0.27900000000000003</c:v>
                </c:pt>
                <c:pt idx="13">
                  <c:v>0.28199999999999997</c:v>
                </c:pt>
                <c:pt idx="14">
                  <c:v>0.28899999999999998</c:v>
                </c:pt>
                <c:pt idx="15">
                  <c:v>0.32300000000000001</c:v>
                </c:pt>
                <c:pt idx="16">
                  <c:v>0.33800000000000002</c:v>
                </c:pt>
                <c:pt idx="17">
                  <c:v>0.378</c:v>
                </c:pt>
                <c:pt idx="18">
                  <c:v>0.41499999999999998</c:v>
                </c:pt>
                <c:pt idx="19">
                  <c:v>0.47299999999999998</c:v>
                </c:pt>
                <c:pt idx="20">
                  <c:v>0.50800000000000001</c:v>
                </c:pt>
                <c:pt idx="21">
                  <c:v>0.55600000000000005</c:v>
                </c:pt>
                <c:pt idx="22">
                  <c:v>0.57499999999999996</c:v>
                </c:pt>
                <c:pt idx="23">
                  <c:v>0.61299999999999999</c:v>
                </c:pt>
                <c:pt idx="24">
                  <c:v>0.63400000000000001</c:v>
                </c:pt>
                <c:pt idx="25">
                  <c:v>0.65100000000000002</c:v>
                </c:pt>
                <c:pt idx="26">
                  <c:v>0.627</c:v>
                </c:pt>
                <c:pt idx="27">
                  <c:v>0.59499999999999997</c:v>
                </c:pt>
                <c:pt idx="28">
                  <c:v>0.53800000000000003</c:v>
                </c:pt>
                <c:pt idx="29">
                  <c:v>0.496</c:v>
                </c:pt>
                <c:pt idx="30">
                  <c:v>0.51900000000000002</c:v>
                </c:pt>
                <c:pt idx="31">
                  <c:v>0.51600000000000001</c:v>
                </c:pt>
                <c:pt idx="32">
                  <c:v>0.49099999999999999</c:v>
                </c:pt>
                <c:pt idx="33">
                  <c:v>0.40400000000000003</c:v>
                </c:pt>
                <c:pt idx="34">
                  <c:v>0.31900000000000001</c:v>
                </c:pt>
                <c:pt idx="35">
                  <c:v>0.30199999999999999</c:v>
                </c:pt>
                <c:pt idx="36">
                  <c:v>0.28399999999999997</c:v>
                </c:pt>
                <c:pt idx="37">
                  <c:v>0.25600000000000001</c:v>
                </c:pt>
                <c:pt idx="38">
                  <c:v>0.23100000000000001</c:v>
                </c:pt>
                <c:pt idx="40">
                  <c:v>0.217</c:v>
                </c:pt>
                <c:pt idx="41">
                  <c:v>0.22</c:v>
                </c:pt>
                <c:pt idx="42">
                  <c:v>0.221</c:v>
                </c:pt>
                <c:pt idx="43">
                  <c:v>0.218</c:v>
                </c:pt>
                <c:pt idx="45">
                  <c:v>0.20699999999999999</c:v>
                </c:pt>
                <c:pt idx="46">
                  <c:v>0.215</c:v>
                </c:pt>
                <c:pt idx="47">
                  <c:v>0.22</c:v>
                </c:pt>
              </c:numCache>
            </c:numRef>
          </c:val>
          <c:smooth val="0"/>
        </c:ser>
        <c:ser>
          <c:idx val="156"/>
          <c:order val="156"/>
          <c:tx>
            <c:strRef>
              <c:f>'2015'!$C$159:$Q$159</c:f>
              <c:strCache>
                <c:ptCount val="1"/>
                <c:pt idx="0">
                  <c:v>97 112,06 112,06 112,06 Кукуруза Подсолнечник Пшеница озимая Неома 1,29 1,34 15.04.2015 24.08.2015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'2015'!$R$159:$BN$159</c:f>
              <c:numCache>
                <c:formatCode>General</c:formatCode>
                <c:ptCount val="49"/>
                <c:pt idx="0">
                  <c:v>0.317</c:v>
                </c:pt>
                <c:pt idx="1">
                  <c:v>0.32600000000000001</c:v>
                </c:pt>
                <c:pt idx="2">
                  <c:v>0.33</c:v>
                </c:pt>
                <c:pt idx="3">
                  <c:v>0.311</c:v>
                </c:pt>
                <c:pt idx="4">
                  <c:v>0.28899999999999998</c:v>
                </c:pt>
                <c:pt idx="6">
                  <c:v>0.26600000000000001</c:v>
                </c:pt>
                <c:pt idx="7">
                  <c:v>0.251</c:v>
                </c:pt>
                <c:pt idx="8">
                  <c:v>0.221</c:v>
                </c:pt>
                <c:pt idx="9">
                  <c:v>0.23100000000000001</c:v>
                </c:pt>
                <c:pt idx="10">
                  <c:v>0.219</c:v>
                </c:pt>
                <c:pt idx="11">
                  <c:v>0.224</c:v>
                </c:pt>
                <c:pt idx="12">
                  <c:v>0.22900000000000001</c:v>
                </c:pt>
                <c:pt idx="13">
                  <c:v>0.23100000000000001</c:v>
                </c:pt>
                <c:pt idx="14">
                  <c:v>0.253</c:v>
                </c:pt>
                <c:pt idx="15">
                  <c:v>0.25800000000000001</c:v>
                </c:pt>
                <c:pt idx="16">
                  <c:v>0.25900000000000001</c:v>
                </c:pt>
                <c:pt idx="17">
                  <c:v>0.28799999999999998</c:v>
                </c:pt>
                <c:pt idx="18">
                  <c:v>0.30599999999999999</c:v>
                </c:pt>
                <c:pt idx="19">
                  <c:v>0.40100000000000002</c:v>
                </c:pt>
                <c:pt idx="20">
                  <c:v>0.40899999999999997</c:v>
                </c:pt>
                <c:pt idx="21">
                  <c:v>0.45100000000000001</c:v>
                </c:pt>
                <c:pt idx="22">
                  <c:v>0.49</c:v>
                </c:pt>
                <c:pt idx="23">
                  <c:v>0.56299999999999994</c:v>
                </c:pt>
                <c:pt idx="24">
                  <c:v>0.61599999999999999</c:v>
                </c:pt>
                <c:pt idx="25">
                  <c:v>0.625</c:v>
                </c:pt>
                <c:pt idx="26">
                  <c:v>0.61299999999999999</c:v>
                </c:pt>
                <c:pt idx="27">
                  <c:v>0.60899999999999999</c:v>
                </c:pt>
                <c:pt idx="28">
                  <c:v>0.57599999999999996</c:v>
                </c:pt>
                <c:pt idx="29">
                  <c:v>0.54700000000000004</c:v>
                </c:pt>
                <c:pt idx="30">
                  <c:v>0.54200000000000004</c:v>
                </c:pt>
                <c:pt idx="31">
                  <c:v>0.53300000000000003</c:v>
                </c:pt>
                <c:pt idx="32">
                  <c:v>0.52600000000000002</c:v>
                </c:pt>
                <c:pt idx="33">
                  <c:v>0.497</c:v>
                </c:pt>
                <c:pt idx="34">
                  <c:v>0.40699999999999997</c:v>
                </c:pt>
                <c:pt idx="35">
                  <c:v>0.32700000000000001</c:v>
                </c:pt>
                <c:pt idx="36">
                  <c:v>0.308</c:v>
                </c:pt>
                <c:pt idx="37">
                  <c:v>0.255</c:v>
                </c:pt>
                <c:pt idx="38">
                  <c:v>0.22800000000000001</c:v>
                </c:pt>
                <c:pt idx="40">
                  <c:v>0.22800000000000001</c:v>
                </c:pt>
                <c:pt idx="41">
                  <c:v>0.23899999999999999</c:v>
                </c:pt>
                <c:pt idx="42">
                  <c:v>0.221</c:v>
                </c:pt>
                <c:pt idx="43">
                  <c:v>0.224</c:v>
                </c:pt>
                <c:pt idx="45">
                  <c:v>0.217</c:v>
                </c:pt>
                <c:pt idx="46">
                  <c:v>0.216</c:v>
                </c:pt>
                <c:pt idx="47">
                  <c:v>0.215</c:v>
                </c:pt>
              </c:numCache>
            </c:numRef>
          </c:val>
          <c:smooth val="0"/>
        </c:ser>
        <c:ser>
          <c:idx val="157"/>
          <c:order val="157"/>
          <c:tx>
            <c:strRef>
              <c:f>'2015'!$C$160:$Q$160</c:f>
              <c:strCache>
                <c:ptCount val="1"/>
                <c:pt idx="0">
                  <c:v>98 28,34 28,34 28,34 Кукуруза Подсолнечник Пшеница озимая Неома 0,88 2,17 15.04.2015 24.08.2015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'2015'!$R$160:$BN$160</c:f>
              <c:numCache>
                <c:formatCode>General</c:formatCode>
                <c:ptCount val="49"/>
                <c:pt idx="0">
                  <c:v>0.34599999999999997</c:v>
                </c:pt>
                <c:pt idx="1">
                  <c:v>0.35799999999999998</c:v>
                </c:pt>
                <c:pt idx="2">
                  <c:v>0.33700000000000002</c:v>
                </c:pt>
                <c:pt idx="3">
                  <c:v>0.32300000000000001</c:v>
                </c:pt>
                <c:pt idx="4">
                  <c:v>0.28699999999999998</c:v>
                </c:pt>
                <c:pt idx="6">
                  <c:v>0.27300000000000002</c:v>
                </c:pt>
                <c:pt idx="7">
                  <c:v>0.26400000000000001</c:v>
                </c:pt>
                <c:pt idx="8">
                  <c:v>0.252</c:v>
                </c:pt>
                <c:pt idx="9">
                  <c:v>0.253</c:v>
                </c:pt>
                <c:pt idx="10">
                  <c:v>0.26800000000000002</c:v>
                </c:pt>
                <c:pt idx="11">
                  <c:v>0.26400000000000001</c:v>
                </c:pt>
                <c:pt idx="12">
                  <c:v>0.25700000000000001</c:v>
                </c:pt>
                <c:pt idx="13">
                  <c:v>0.28000000000000003</c:v>
                </c:pt>
                <c:pt idx="14">
                  <c:v>0.27300000000000002</c:v>
                </c:pt>
                <c:pt idx="15">
                  <c:v>0.28499999999999998</c:v>
                </c:pt>
                <c:pt idx="16">
                  <c:v>0.27</c:v>
                </c:pt>
                <c:pt idx="17">
                  <c:v>0.315</c:v>
                </c:pt>
                <c:pt idx="18">
                  <c:v>0.41699999999999998</c:v>
                </c:pt>
                <c:pt idx="20">
                  <c:v>0.46100000000000002</c:v>
                </c:pt>
                <c:pt idx="21">
                  <c:v>0.51200000000000001</c:v>
                </c:pt>
                <c:pt idx="22">
                  <c:v>0.54700000000000004</c:v>
                </c:pt>
                <c:pt idx="23">
                  <c:v>0.622</c:v>
                </c:pt>
                <c:pt idx="24">
                  <c:v>0.66</c:v>
                </c:pt>
                <c:pt idx="25">
                  <c:v>0.61299999999999999</c:v>
                </c:pt>
                <c:pt idx="26">
                  <c:v>0.64400000000000002</c:v>
                </c:pt>
                <c:pt idx="27">
                  <c:v>0.64700000000000002</c:v>
                </c:pt>
                <c:pt idx="28">
                  <c:v>0.63200000000000001</c:v>
                </c:pt>
                <c:pt idx="29">
                  <c:v>0.625</c:v>
                </c:pt>
                <c:pt idx="30">
                  <c:v>0.66200000000000003</c:v>
                </c:pt>
                <c:pt idx="31">
                  <c:v>0.65300000000000002</c:v>
                </c:pt>
                <c:pt idx="32">
                  <c:v>0.65900000000000003</c:v>
                </c:pt>
                <c:pt idx="33">
                  <c:v>0.66900000000000004</c:v>
                </c:pt>
                <c:pt idx="34">
                  <c:v>0.45800000000000002</c:v>
                </c:pt>
                <c:pt idx="35">
                  <c:v>0.42699999999999999</c:v>
                </c:pt>
                <c:pt idx="36">
                  <c:v>0.42799999999999999</c:v>
                </c:pt>
                <c:pt idx="37">
                  <c:v>0.29299999999999998</c:v>
                </c:pt>
                <c:pt idx="38">
                  <c:v>0.26300000000000001</c:v>
                </c:pt>
                <c:pt idx="40">
                  <c:v>0.24</c:v>
                </c:pt>
                <c:pt idx="41">
                  <c:v>0.252</c:v>
                </c:pt>
                <c:pt idx="42">
                  <c:v>0.24099999999999999</c:v>
                </c:pt>
                <c:pt idx="43">
                  <c:v>0.23</c:v>
                </c:pt>
                <c:pt idx="45">
                  <c:v>0.22</c:v>
                </c:pt>
                <c:pt idx="46">
                  <c:v>0.22500000000000001</c:v>
                </c:pt>
                <c:pt idx="47">
                  <c:v>0.22800000000000001</c:v>
                </c:pt>
              </c:numCache>
            </c:numRef>
          </c:val>
          <c:smooth val="0"/>
        </c:ser>
        <c:ser>
          <c:idx val="158"/>
          <c:order val="158"/>
          <c:tx>
            <c:strRef>
              <c:f>'2015'!$C$161:$Q$161</c:f>
              <c:strCache>
                <c:ptCount val="1"/>
                <c:pt idx="0">
                  <c:v>99 10,59 10,59 10,59 Кукуруза Подсолнечник Пшеница озимая Трістан 1,51 2,07 15.04.2015 29.08.2015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'2015'!$R$161:$BN$161</c:f>
              <c:numCache>
                <c:formatCode>General</c:formatCode>
                <c:ptCount val="49"/>
                <c:pt idx="1">
                  <c:v>0.314</c:v>
                </c:pt>
                <c:pt idx="2">
                  <c:v>0.318</c:v>
                </c:pt>
                <c:pt idx="3">
                  <c:v>0.30599999999999999</c:v>
                </c:pt>
                <c:pt idx="4">
                  <c:v>0.29499999999999998</c:v>
                </c:pt>
                <c:pt idx="6">
                  <c:v>0.29199999999999998</c:v>
                </c:pt>
                <c:pt idx="7">
                  <c:v>0.28799999999999998</c:v>
                </c:pt>
                <c:pt idx="8">
                  <c:v>0.26900000000000002</c:v>
                </c:pt>
                <c:pt idx="9">
                  <c:v>0.26200000000000001</c:v>
                </c:pt>
                <c:pt idx="10">
                  <c:v>0.26500000000000001</c:v>
                </c:pt>
                <c:pt idx="11">
                  <c:v>0.26400000000000001</c:v>
                </c:pt>
                <c:pt idx="12">
                  <c:v>0.29299999999999998</c:v>
                </c:pt>
                <c:pt idx="13">
                  <c:v>0.29099999999999998</c:v>
                </c:pt>
                <c:pt idx="14">
                  <c:v>0.3</c:v>
                </c:pt>
                <c:pt idx="15">
                  <c:v>0.32700000000000001</c:v>
                </c:pt>
                <c:pt idx="16">
                  <c:v>0.33300000000000002</c:v>
                </c:pt>
                <c:pt idx="17">
                  <c:v>0.36199999999999999</c:v>
                </c:pt>
                <c:pt idx="18">
                  <c:v>0.42</c:v>
                </c:pt>
                <c:pt idx="19">
                  <c:v>0.44800000000000001</c:v>
                </c:pt>
                <c:pt idx="20">
                  <c:v>0.45300000000000001</c:v>
                </c:pt>
                <c:pt idx="21">
                  <c:v>0.54100000000000004</c:v>
                </c:pt>
                <c:pt idx="22">
                  <c:v>0.57199999999999995</c:v>
                </c:pt>
                <c:pt idx="23">
                  <c:v>0.63900000000000001</c:v>
                </c:pt>
                <c:pt idx="24">
                  <c:v>0.65600000000000003</c:v>
                </c:pt>
                <c:pt idx="25">
                  <c:v>0.67700000000000005</c:v>
                </c:pt>
                <c:pt idx="26">
                  <c:v>0.67200000000000004</c:v>
                </c:pt>
                <c:pt idx="27">
                  <c:v>0.65700000000000003</c:v>
                </c:pt>
                <c:pt idx="28">
                  <c:v>0.63700000000000001</c:v>
                </c:pt>
                <c:pt idx="29">
                  <c:v>0.61899999999999999</c:v>
                </c:pt>
                <c:pt idx="30">
                  <c:v>0.65800000000000003</c:v>
                </c:pt>
                <c:pt idx="31">
                  <c:v>0.63600000000000001</c:v>
                </c:pt>
                <c:pt idx="32">
                  <c:v>0.61</c:v>
                </c:pt>
                <c:pt idx="33">
                  <c:v>0.57299999999999995</c:v>
                </c:pt>
                <c:pt idx="34">
                  <c:v>0.45600000000000002</c:v>
                </c:pt>
                <c:pt idx="35">
                  <c:v>0.38400000000000001</c:v>
                </c:pt>
                <c:pt idx="36">
                  <c:v>0.33</c:v>
                </c:pt>
                <c:pt idx="37">
                  <c:v>0.29499999999999998</c:v>
                </c:pt>
                <c:pt idx="38">
                  <c:v>0.29299999999999998</c:v>
                </c:pt>
                <c:pt idx="39">
                  <c:v>0.27100000000000002</c:v>
                </c:pt>
                <c:pt idx="40">
                  <c:v>0.246</c:v>
                </c:pt>
                <c:pt idx="41">
                  <c:v>0.24099999999999999</c:v>
                </c:pt>
                <c:pt idx="42">
                  <c:v>0.23300000000000001</c:v>
                </c:pt>
                <c:pt idx="43">
                  <c:v>0.23400000000000001</c:v>
                </c:pt>
                <c:pt idx="45">
                  <c:v>0.22800000000000001</c:v>
                </c:pt>
                <c:pt idx="46">
                  <c:v>0.22800000000000001</c:v>
                </c:pt>
                <c:pt idx="47">
                  <c:v>0.23100000000000001</c:v>
                </c:pt>
              </c:numCache>
            </c:numRef>
          </c:val>
          <c:smooth val="0"/>
        </c:ser>
        <c:ser>
          <c:idx val="159"/>
          <c:order val="159"/>
          <c:tx>
            <c:strRef>
              <c:f>'2015'!$C$162:$Q$162</c:f>
              <c:strCache>
                <c:ptCount val="1"/>
                <c:pt idx="0">
                  <c:v>99 10,59 10,59 10,59 Кукуруза Подсолнечник Пшеница озимая Трістан 1,51 2,07 15.04.2015 29.08.2015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'2015'!$R$162:$BN$162</c:f>
              <c:numCache>
                <c:formatCode>General</c:formatCode>
                <c:ptCount val="49"/>
              </c:numCache>
            </c:numRef>
          </c:val>
          <c:smooth val="0"/>
        </c:ser>
        <c:ser>
          <c:idx val="160"/>
          <c:order val="160"/>
          <c:tx>
            <c:strRef>
              <c:f>'2015'!$C$163:$Q$163</c:f>
              <c:strCache>
                <c:ptCount val="1"/>
                <c:pt idx="0">
                  <c:v>99 10,59 10,59 10,59 Кукуруза Средняя вегитация Пшеница озимая Трістан 1,51 2,07 15.04.2015 29.08.2015</c:v>
                </c:pt>
              </c:strCache>
            </c:strRef>
          </c:tx>
          <c:spPr>
            <a:ln w="50800" cap="sq">
              <a:solidFill>
                <a:srgbClr val="FF0000"/>
              </a:solidFill>
              <a:prstDash val="dash"/>
              <a:miter lim="800000"/>
            </a:ln>
          </c:spPr>
          <c:marker>
            <c:symbol val="none"/>
          </c:marker>
          <c:dPt>
            <c:idx val="5"/>
            <c:bubble3D val="0"/>
            <c:spPr>
              <a:ln w="50800" cap="sq" cmpd="sng">
                <a:solidFill>
                  <a:srgbClr val="FF0000"/>
                </a:solidFill>
                <a:prstDash val="dash"/>
                <a:miter lim="800000"/>
              </a:ln>
            </c:spPr>
          </c:dPt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'2015'!$R$163:$BN$163</c:f>
              <c:numCache>
                <c:formatCode>General</c:formatCode>
                <c:ptCount val="49"/>
                <c:pt idx="0">
                  <c:v>0.28461038961038954</c:v>
                </c:pt>
                <c:pt idx="1">
                  <c:v>0.28479874213836481</c:v>
                </c:pt>
                <c:pt idx="2">
                  <c:v>0.2886226415094339</c:v>
                </c:pt>
                <c:pt idx="3">
                  <c:v>0.2751257861635219</c:v>
                </c:pt>
                <c:pt idx="4">
                  <c:v>0.25875471698113223</c:v>
                </c:pt>
                <c:pt idx="6">
                  <c:v>0.2463962264150942</c:v>
                </c:pt>
                <c:pt idx="7">
                  <c:v>0.24696153846153851</c:v>
                </c:pt>
                <c:pt idx="8">
                  <c:v>0.22705660377358497</c:v>
                </c:pt>
                <c:pt idx="9">
                  <c:v>0.23101886792452839</c:v>
                </c:pt>
                <c:pt idx="10">
                  <c:v>0.23591082802547791</c:v>
                </c:pt>
                <c:pt idx="11">
                  <c:v>0.24023270440251582</c:v>
                </c:pt>
                <c:pt idx="12">
                  <c:v>0.2557672955974844</c:v>
                </c:pt>
                <c:pt idx="13">
                  <c:v>0.26544654088050318</c:v>
                </c:pt>
                <c:pt idx="14">
                  <c:v>0.28126415094339619</c:v>
                </c:pt>
                <c:pt idx="15">
                  <c:v>0.2953710691823897</c:v>
                </c:pt>
                <c:pt idx="16">
                  <c:v>0.30516981132075466</c:v>
                </c:pt>
                <c:pt idx="17">
                  <c:v>0.32508805031446542</c:v>
                </c:pt>
                <c:pt idx="18">
                  <c:v>0.35140251572327053</c:v>
                </c:pt>
                <c:pt idx="19">
                  <c:v>0.41312048192771078</c:v>
                </c:pt>
                <c:pt idx="20">
                  <c:v>0.41503144654088076</c:v>
                </c:pt>
                <c:pt idx="21">
                  <c:v>0.46417610062893072</c:v>
                </c:pt>
                <c:pt idx="22">
                  <c:v>0.47306289308176097</c:v>
                </c:pt>
                <c:pt idx="23">
                  <c:v>0.50767295597484241</c:v>
                </c:pt>
                <c:pt idx="24">
                  <c:v>0.52842767295597459</c:v>
                </c:pt>
                <c:pt idx="25">
                  <c:v>0.54779245283018829</c:v>
                </c:pt>
                <c:pt idx="26">
                  <c:v>0.5483899371069183</c:v>
                </c:pt>
                <c:pt idx="27">
                  <c:v>0.54155974842767285</c:v>
                </c:pt>
                <c:pt idx="28">
                  <c:v>0.56467295597484246</c:v>
                </c:pt>
                <c:pt idx="29">
                  <c:v>0.61025157232704408</c:v>
                </c:pt>
                <c:pt idx="30">
                  <c:v>0.61900628930817658</c:v>
                </c:pt>
                <c:pt idx="31">
                  <c:v>0.60408176100628974</c:v>
                </c:pt>
                <c:pt idx="32">
                  <c:v>0.61292452830188671</c:v>
                </c:pt>
                <c:pt idx="33">
                  <c:v>0.60572727272727267</c:v>
                </c:pt>
                <c:pt idx="34">
                  <c:v>0.52128930817610053</c:v>
                </c:pt>
                <c:pt idx="35">
                  <c:v>0.43444654088050311</c:v>
                </c:pt>
                <c:pt idx="36">
                  <c:v>0.40574842767295594</c:v>
                </c:pt>
                <c:pt idx="37">
                  <c:v>0.31762893081761007</c:v>
                </c:pt>
                <c:pt idx="38">
                  <c:v>0.28272327044025158</c:v>
                </c:pt>
                <c:pt idx="39">
                  <c:v>0.26636956521739141</c:v>
                </c:pt>
                <c:pt idx="40">
                  <c:v>0.24906918238993705</c:v>
                </c:pt>
                <c:pt idx="41">
                  <c:v>0.24545283018867925</c:v>
                </c:pt>
                <c:pt idx="42">
                  <c:v>0.2416792452830189</c:v>
                </c:pt>
                <c:pt idx="43">
                  <c:v>0.23892452830188682</c:v>
                </c:pt>
                <c:pt idx="45">
                  <c:v>0.22007547169811323</c:v>
                </c:pt>
                <c:pt idx="46">
                  <c:v>0.22046540880503154</c:v>
                </c:pt>
                <c:pt idx="47">
                  <c:v>0.22019620253164551</c:v>
                </c:pt>
                <c:pt idx="48">
                  <c:v>0.23143999999999995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389120"/>
        <c:axId val="342390656"/>
      </c:lineChart>
      <c:dateAx>
        <c:axId val="3423891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42390656"/>
        <c:crosses val="autoZero"/>
        <c:auto val="1"/>
        <c:lblOffset val="100"/>
        <c:baseTimeUnit val="days"/>
      </c:dateAx>
      <c:valAx>
        <c:axId val="342390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2389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7094779579019701E-2"/>
          <c:y val="5.4049212598425191E-3"/>
          <c:w val="0.72290398110207177"/>
          <c:h val="0.92120261929312164"/>
        </c:manualLayout>
      </c:layout>
      <c:lineChart>
        <c:grouping val="standard"/>
        <c:varyColors val="0"/>
        <c:ser>
          <c:idx val="0"/>
          <c:order val="0"/>
          <c:tx>
            <c:strRef>
              <c:f>'2015'!$C$3:$Q$3</c:f>
              <c:strCache>
                <c:ptCount val="1"/>
                <c:pt idx="0">
                  <c:v>100 15,89 15,89 15,89 Подсолнечник Пшеница озимая Подсолнечник Куяльник 2,25 3,14 17.09.2014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'2015'!$R$3:$BN$3</c:f>
              <c:numCache>
                <c:formatCode>General</c:formatCode>
                <c:ptCount val="49"/>
                <c:pt idx="0">
                  <c:v>0.30399999999999999</c:v>
                </c:pt>
                <c:pt idx="1">
                  <c:v>0.27400000000000002</c:v>
                </c:pt>
                <c:pt idx="2">
                  <c:v>0.29899999999999999</c:v>
                </c:pt>
                <c:pt idx="3">
                  <c:v>0.30099999999999999</c:v>
                </c:pt>
                <c:pt idx="4">
                  <c:v>0.3</c:v>
                </c:pt>
                <c:pt idx="6">
                  <c:v>0.28599999999999998</c:v>
                </c:pt>
                <c:pt idx="7">
                  <c:v>0.28799999999999998</c:v>
                </c:pt>
                <c:pt idx="8">
                  <c:v>0.28599999999999998</c:v>
                </c:pt>
                <c:pt idx="9">
                  <c:v>0.26900000000000002</c:v>
                </c:pt>
                <c:pt idx="10">
                  <c:v>0.27100000000000002</c:v>
                </c:pt>
                <c:pt idx="11">
                  <c:v>0.26500000000000001</c:v>
                </c:pt>
                <c:pt idx="12">
                  <c:v>0.28899999999999998</c:v>
                </c:pt>
                <c:pt idx="13">
                  <c:v>0.29799999999999999</c:v>
                </c:pt>
                <c:pt idx="14">
                  <c:v>0.315</c:v>
                </c:pt>
                <c:pt idx="15">
                  <c:v>0.34</c:v>
                </c:pt>
                <c:pt idx="16">
                  <c:v>0.34</c:v>
                </c:pt>
                <c:pt idx="17">
                  <c:v>0.33700000000000002</c:v>
                </c:pt>
                <c:pt idx="18">
                  <c:v>0.36699999999999999</c:v>
                </c:pt>
                <c:pt idx="19">
                  <c:v>0.39700000000000002</c:v>
                </c:pt>
                <c:pt idx="20">
                  <c:v>0.40300000000000002</c:v>
                </c:pt>
                <c:pt idx="21">
                  <c:v>0.39600000000000002</c:v>
                </c:pt>
                <c:pt idx="22">
                  <c:v>0.379</c:v>
                </c:pt>
                <c:pt idx="23">
                  <c:v>0.443</c:v>
                </c:pt>
                <c:pt idx="24">
                  <c:v>0.45500000000000002</c:v>
                </c:pt>
                <c:pt idx="25">
                  <c:v>0.497</c:v>
                </c:pt>
                <c:pt idx="26">
                  <c:v>0.50600000000000001</c:v>
                </c:pt>
                <c:pt idx="27">
                  <c:v>0.52400000000000002</c:v>
                </c:pt>
                <c:pt idx="28">
                  <c:v>0.57099999999999995</c:v>
                </c:pt>
                <c:pt idx="29">
                  <c:v>0.64200000000000002</c:v>
                </c:pt>
                <c:pt idx="30">
                  <c:v>0.67500000000000004</c:v>
                </c:pt>
                <c:pt idx="31">
                  <c:v>0.67600000000000005</c:v>
                </c:pt>
                <c:pt idx="32">
                  <c:v>0.68799999999999994</c:v>
                </c:pt>
                <c:pt idx="33">
                  <c:v>0.69499999999999995</c:v>
                </c:pt>
                <c:pt idx="34">
                  <c:v>0.68400000000000005</c:v>
                </c:pt>
                <c:pt idx="35">
                  <c:v>0.58399999999999996</c:v>
                </c:pt>
                <c:pt idx="36">
                  <c:v>0.56399999999999995</c:v>
                </c:pt>
                <c:pt idx="37">
                  <c:v>0.43099999999999999</c:v>
                </c:pt>
                <c:pt idx="38">
                  <c:v>0.34799999999999998</c:v>
                </c:pt>
                <c:pt idx="39">
                  <c:v>0.309</c:v>
                </c:pt>
                <c:pt idx="40">
                  <c:v>0.29799999999999999</c:v>
                </c:pt>
                <c:pt idx="41">
                  <c:v>0.29699999999999999</c:v>
                </c:pt>
                <c:pt idx="42">
                  <c:v>0.29399999999999998</c:v>
                </c:pt>
                <c:pt idx="43">
                  <c:v>0.27900000000000003</c:v>
                </c:pt>
                <c:pt idx="45">
                  <c:v>0.26</c:v>
                </c:pt>
                <c:pt idx="46">
                  <c:v>0.26800000000000002</c:v>
                </c:pt>
                <c:pt idx="47">
                  <c:v>0.27300000000000002</c:v>
                </c:pt>
                <c:pt idx="48">
                  <c:v>0.27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'2015'!$C$4:$Q$4</c:f>
              <c:strCache>
                <c:ptCount val="1"/>
                <c:pt idx="0">
                  <c:v>101 7,8 7,8 7,8 Подсолнечник Ячмень озимый Подсолнечник Девятий вал 4,96 3,92 29.09.2014 07.07.2015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'2015'!$R$4:$BN$4</c:f>
              <c:numCache>
                <c:formatCode>General</c:formatCode>
                <c:ptCount val="49"/>
                <c:pt idx="0">
                  <c:v>0.251</c:v>
                </c:pt>
                <c:pt idx="1">
                  <c:v>0.248</c:v>
                </c:pt>
                <c:pt idx="2">
                  <c:v>0.27500000000000002</c:v>
                </c:pt>
                <c:pt idx="3">
                  <c:v>0.27600000000000002</c:v>
                </c:pt>
                <c:pt idx="4">
                  <c:v>0.26900000000000002</c:v>
                </c:pt>
                <c:pt idx="6">
                  <c:v>0.26500000000000001</c:v>
                </c:pt>
                <c:pt idx="7">
                  <c:v>0.26200000000000001</c:v>
                </c:pt>
                <c:pt idx="8">
                  <c:v>0.247</c:v>
                </c:pt>
                <c:pt idx="9">
                  <c:v>0.253</c:v>
                </c:pt>
                <c:pt idx="10">
                  <c:v>0.254</c:v>
                </c:pt>
                <c:pt idx="11">
                  <c:v>0.26800000000000002</c:v>
                </c:pt>
                <c:pt idx="12">
                  <c:v>0.28000000000000003</c:v>
                </c:pt>
                <c:pt idx="13">
                  <c:v>0.28199999999999997</c:v>
                </c:pt>
                <c:pt idx="14">
                  <c:v>0.30599999999999999</c:v>
                </c:pt>
                <c:pt idx="15">
                  <c:v>0.32900000000000001</c:v>
                </c:pt>
                <c:pt idx="16">
                  <c:v>0.33400000000000002</c:v>
                </c:pt>
                <c:pt idx="17">
                  <c:v>0.33900000000000002</c:v>
                </c:pt>
                <c:pt idx="18">
                  <c:v>0.35</c:v>
                </c:pt>
                <c:pt idx="19">
                  <c:v>0.35799999999999998</c:v>
                </c:pt>
                <c:pt idx="20">
                  <c:v>0.39200000000000002</c:v>
                </c:pt>
                <c:pt idx="21">
                  <c:v>0.377</c:v>
                </c:pt>
                <c:pt idx="22">
                  <c:v>0.34599999999999997</c:v>
                </c:pt>
                <c:pt idx="23">
                  <c:v>0.36299999999999999</c:v>
                </c:pt>
                <c:pt idx="24">
                  <c:v>0.38200000000000001</c:v>
                </c:pt>
                <c:pt idx="25">
                  <c:v>0.443</c:v>
                </c:pt>
                <c:pt idx="26">
                  <c:v>0.47099999999999997</c:v>
                </c:pt>
                <c:pt idx="27">
                  <c:v>0.46600000000000003</c:v>
                </c:pt>
                <c:pt idx="28">
                  <c:v>0.58499999999999996</c:v>
                </c:pt>
                <c:pt idx="29">
                  <c:v>0.67900000000000005</c:v>
                </c:pt>
                <c:pt idx="30">
                  <c:v>0.70099999999999996</c:v>
                </c:pt>
                <c:pt idx="31">
                  <c:v>0.73199999999999998</c:v>
                </c:pt>
                <c:pt idx="32">
                  <c:v>0.75800000000000001</c:v>
                </c:pt>
                <c:pt idx="33">
                  <c:v>0.76</c:v>
                </c:pt>
                <c:pt idx="34">
                  <c:v>0.73199999999999998</c:v>
                </c:pt>
                <c:pt idx="35">
                  <c:v>0.58699999999999997</c:v>
                </c:pt>
                <c:pt idx="36">
                  <c:v>0.48599999999999999</c:v>
                </c:pt>
                <c:pt idx="37">
                  <c:v>0.41099999999999998</c:v>
                </c:pt>
                <c:pt idx="38">
                  <c:v>0.36099999999999999</c:v>
                </c:pt>
                <c:pt idx="39">
                  <c:v>0.32700000000000001</c:v>
                </c:pt>
                <c:pt idx="40">
                  <c:v>0.29099999999999998</c:v>
                </c:pt>
                <c:pt idx="41">
                  <c:v>0.27800000000000002</c:v>
                </c:pt>
                <c:pt idx="42">
                  <c:v>0.27600000000000002</c:v>
                </c:pt>
                <c:pt idx="43">
                  <c:v>0.27300000000000002</c:v>
                </c:pt>
                <c:pt idx="45">
                  <c:v>0.252</c:v>
                </c:pt>
                <c:pt idx="46">
                  <c:v>0.255</c:v>
                </c:pt>
                <c:pt idx="47">
                  <c:v>0.26200000000000001</c:v>
                </c:pt>
                <c:pt idx="48">
                  <c:v>0.26300000000000001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'2015'!$C$5:$Q$5</c:f>
              <c:strCache>
                <c:ptCount val="1"/>
                <c:pt idx="0">
                  <c:v>105 2,13 2,13 2,13 Подсолнечник Пшеница озимая Подсолнечник Годувальниця 4,29 4,38 29.09.2014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'2015'!$R$5:$BN$5</c:f>
              <c:numCache>
                <c:formatCode>General</c:formatCode>
                <c:ptCount val="49"/>
                <c:pt idx="0">
                  <c:v>0.32100000000000001</c:v>
                </c:pt>
                <c:pt idx="1">
                  <c:v>0.318</c:v>
                </c:pt>
                <c:pt idx="2">
                  <c:v>0.31</c:v>
                </c:pt>
                <c:pt idx="3">
                  <c:v>0.31</c:v>
                </c:pt>
                <c:pt idx="4">
                  <c:v>0.31</c:v>
                </c:pt>
                <c:pt idx="6">
                  <c:v>0.33600000000000002</c:v>
                </c:pt>
                <c:pt idx="7">
                  <c:v>0.35299999999999998</c:v>
                </c:pt>
                <c:pt idx="8">
                  <c:v>0.35399999999999998</c:v>
                </c:pt>
                <c:pt idx="9">
                  <c:v>0.36899999999999999</c:v>
                </c:pt>
                <c:pt idx="10">
                  <c:v>0.38100000000000001</c:v>
                </c:pt>
                <c:pt idx="11">
                  <c:v>0.41699999999999998</c:v>
                </c:pt>
                <c:pt idx="12">
                  <c:v>0.46300000000000002</c:v>
                </c:pt>
                <c:pt idx="13">
                  <c:v>0.48899999999999999</c:v>
                </c:pt>
                <c:pt idx="14">
                  <c:v>0.502</c:v>
                </c:pt>
                <c:pt idx="15">
                  <c:v>0.53600000000000003</c:v>
                </c:pt>
                <c:pt idx="16">
                  <c:v>0.54800000000000004</c:v>
                </c:pt>
                <c:pt idx="17">
                  <c:v>0.56799999999999995</c:v>
                </c:pt>
                <c:pt idx="18">
                  <c:v>0.629</c:v>
                </c:pt>
                <c:pt idx="19">
                  <c:v>0.63500000000000001</c:v>
                </c:pt>
                <c:pt idx="20">
                  <c:v>0.64900000000000002</c:v>
                </c:pt>
                <c:pt idx="21">
                  <c:v>0.65100000000000002</c:v>
                </c:pt>
                <c:pt idx="22">
                  <c:v>0.65200000000000002</c:v>
                </c:pt>
                <c:pt idx="23">
                  <c:v>0.67200000000000004</c:v>
                </c:pt>
                <c:pt idx="24">
                  <c:v>0.69799999999999995</c:v>
                </c:pt>
                <c:pt idx="25">
                  <c:v>0.69499999999999995</c:v>
                </c:pt>
                <c:pt idx="26">
                  <c:v>0.67600000000000005</c:v>
                </c:pt>
                <c:pt idx="27">
                  <c:v>0.72399999999999998</c:v>
                </c:pt>
                <c:pt idx="28">
                  <c:v>0.746</c:v>
                </c:pt>
                <c:pt idx="29">
                  <c:v>0.79</c:v>
                </c:pt>
                <c:pt idx="30">
                  <c:v>0.79800000000000004</c:v>
                </c:pt>
                <c:pt idx="31">
                  <c:v>0.78</c:v>
                </c:pt>
                <c:pt idx="32">
                  <c:v>0.78400000000000003</c:v>
                </c:pt>
                <c:pt idx="33">
                  <c:v>0.748</c:v>
                </c:pt>
                <c:pt idx="34">
                  <c:v>0.72599999999999998</c:v>
                </c:pt>
                <c:pt idx="35">
                  <c:v>0.60899999999999999</c:v>
                </c:pt>
                <c:pt idx="36">
                  <c:v>0.53800000000000003</c:v>
                </c:pt>
                <c:pt idx="37">
                  <c:v>0.41899999999999998</c:v>
                </c:pt>
                <c:pt idx="38">
                  <c:v>0.372</c:v>
                </c:pt>
                <c:pt idx="39">
                  <c:v>0.34100000000000003</c:v>
                </c:pt>
                <c:pt idx="40">
                  <c:v>0.311</c:v>
                </c:pt>
                <c:pt idx="41">
                  <c:v>0.29899999999999999</c:v>
                </c:pt>
                <c:pt idx="42">
                  <c:v>0.29799999999999999</c:v>
                </c:pt>
                <c:pt idx="43">
                  <c:v>0.29199999999999998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0.3</c:v>
                </c:pt>
                <c:pt idx="48">
                  <c:v>0.30399999999999999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'2015'!$C$6:$Q$6</c:f>
              <c:strCache>
                <c:ptCount val="1"/>
                <c:pt idx="0">
                  <c:v>106 5,86 5,86 5,86 Подсолнечник Пшеница озимая Подсолнечник Служниця 4,5 3,99 29.09.2014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'2015'!$R$6:$BN$6</c:f>
              <c:numCache>
                <c:formatCode>General</c:formatCode>
                <c:ptCount val="49"/>
                <c:pt idx="0">
                  <c:v>0.31</c:v>
                </c:pt>
                <c:pt idx="1">
                  <c:v>0.29699999999999999</c:v>
                </c:pt>
                <c:pt idx="2">
                  <c:v>0.28199999999999997</c:v>
                </c:pt>
                <c:pt idx="3">
                  <c:v>0.27900000000000003</c:v>
                </c:pt>
                <c:pt idx="4">
                  <c:v>0.308</c:v>
                </c:pt>
                <c:pt idx="6">
                  <c:v>0.33600000000000002</c:v>
                </c:pt>
                <c:pt idx="7">
                  <c:v>0.34</c:v>
                </c:pt>
                <c:pt idx="8">
                  <c:v>0.33700000000000002</c:v>
                </c:pt>
                <c:pt idx="9">
                  <c:v>0.36899999999999999</c:v>
                </c:pt>
                <c:pt idx="10">
                  <c:v>0.376</c:v>
                </c:pt>
                <c:pt idx="11">
                  <c:v>0.377</c:v>
                </c:pt>
                <c:pt idx="12">
                  <c:v>0.41799999999999998</c:v>
                </c:pt>
                <c:pt idx="13">
                  <c:v>0.46200000000000002</c:v>
                </c:pt>
                <c:pt idx="14">
                  <c:v>0.48199999999999998</c:v>
                </c:pt>
                <c:pt idx="15">
                  <c:v>0.52600000000000002</c:v>
                </c:pt>
                <c:pt idx="16">
                  <c:v>0.54600000000000004</c:v>
                </c:pt>
                <c:pt idx="17">
                  <c:v>0.54900000000000004</c:v>
                </c:pt>
                <c:pt idx="18">
                  <c:v>0.62</c:v>
                </c:pt>
                <c:pt idx="19">
                  <c:v>0.59599999999999997</c:v>
                </c:pt>
                <c:pt idx="20">
                  <c:v>0.60199999999999998</c:v>
                </c:pt>
                <c:pt idx="21">
                  <c:v>0.60499999999999998</c:v>
                </c:pt>
                <c:pt idx="22">
                  <c:v>0.60499999999999998</c:v>
                </c:pt>
                <c:pt idx="23">
                  <c:v>0.63100000000000001</c:v>
                </c:pt>
                <c:pt idx="24">
                  <c:v>0.66800000000000004</c:v>
                </c:pt>
                <c:pt idx="25">
                  <c:v>0.68400000000000005</c:v>
                </c:pt>
                <c:pt idx="26">
                  <c:v>0.70799999999999996</c:v>
                </c:pt>
                <c:pt idx="27">
                  <c:v>0.73299999999999998</c:v>
                </c:pt>
                <c:pt idx="28">
                  <c:v>0.77800000000000002</c:v>
                </c:pt>
                <c:pt idx="29">
                  <c:v>0.79600000000000004</c:v>
                </c:pt>
                <c:pt idx="30">
                  <c:v>0.80400000000000005</c:v>
                </c:pt>
                <c:pt idx="31">
                  <c:v>0.78700000000000003</c:v>
                </c:pt>
                <c:pt idx="32">
                  <c:v>0.77300000000000002</c:v>
                </c:pt>
                <c:pt idx="33">
                  <c:v>0.73599999999999999</c:v>
                </c:pt>
                <c:pt idx="34">
                  <c:v>0.73399999999999999</c:v>
                </c:pt>
                <c:pt idx="35">
                  <c:v>0.61899999999999999</c:v>
                </c:pt>
                <c:pt idx="36">
                  <c:v>0.54900000000000004</c:v>
                </c:pt>
                <c:pt idx="37">
                  <c:v>0.44800000000000001</c:v>
                </c:pt>
                <c:pt idx="38">
                  <c:v>0.371</c:v>
                </c:pt>
                <c:pt idx="39">
                  <c:v>0.33700000000000002</c:v>
                </c:pt>
                <c:pt idx="40">
                  <c:v>0.30099999999999999</c:v>
                </c:pt>
                <c:pt idx="41">
                  <c:v>0.29499999999999998</c:v>
                </c:pt>
                <c:pt idx="42">
                  <c:v>0.30099999999999999</c:v>
                </c:pt>
                <c:pt idx="43">
                  <c:v>0.30199999999999999</c:v>
                </c:pt>
                <c:pt idx="45">
                  <c:v>0.28499999999999998</c:v>
                </c:pt>
                <c:pt idx="46">
                  <c:v>0.27500000000000002</c:v>
                </c:pt>
                <c:pt idx="47">
                  <c:v>0.27600000000000002</c:v>
                </c:pt>
                <c:pt idx="48">
                  <c:v>0.27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'2015'!$C$7:$Q$7</c:f>
              <c:strCache>
                <c:ptCount val="1"/>
                <c:pt idx="0">
                  <c:v>107 0,9 0,9 0,9 Пшеница озимая Кукуруза Подсолнечник ДК 440 4,63 2,67 26.04.2015 17.09.2015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'2015'!$R$7:$BN$7</c:f>
              <c:numCache>
                <c:formatCode>General</c:formatCode>
                <c:ptCount val="49"/>
                <c:pt idx="0">
                  <c:v>0.30299999999999999</c:v>
                </c:pt>
                <c:pt idx="1">
                  <c:v>0.30499999999999999</c:v>
                </c:pt>
                <c:pt idx="2">
                  <c:v>0.27900000000000003</c:v>
                </c:pt>
                <c:pt idx="3">
                  <c:v>0.27200000000000002</c:v>
                </c:pt>
                <c:pt idx="4">
                  <c:v>0.26200000000000001</c:v>
                </c:pt>
                <c:pt idx="6">
                  <c:v>0.26</c:v>
                </c:pt>
                <c:pt idx="7">
                  <c:v>0.26</c:v>
                </c:pt>
                <c:pt idx="8">
                  <c:v>0.25700000000000001</c:v>
                </c:pt>
                <c:pt idx="9">
                  <c:v>0.27200000000000002</c:v>
                </c:pt>
                <c:pt idx="10">
                  <c:v>0.29899999999999999</c:v>
                </c:pt>
                <c:pt idx="11">
                  <c:v>0.30199999999999999</c:v>
                </c:pt>
                <c:pt idx="12">
                  <c:v>0.32900000000000001</c:v>
                </c:pt>
                <c:pt idx="13">
                  <c:v>0.33200000000000002</c:v>
                </c:pt>
                <c:pt idx="14">
                  <c:v>0.34699999999999998</c:v>
                </c:pt>
                <c:pt idx="15">
                  <c:v>0.36499999999999999</c:v>
                </c:pt>
                <c:pt idx="16">
                  <c:v>0.371</c:v>
                </c:pt>
                <c:pt idx="17">
                  <c:v>0.39600000000000002</c:v>
                </c:pt>
                <c:pt idx="18">
                  <c:v>0.45500000000000002</c:v>
                </c:pt>
                <c:pt idx="19">
                  <c:v>0.47</c:v>
                </c:pt>
                <c:pt idx="20">
                  <c:v>0.53100000000000003</c:v>
                </c:pt>
                <c:pt idx="21">
                  <c:v>0.57799999999999996</c:v>
                </c:pt>
                <c:pt idx="22">
                  <c:v>0.56499999999999995</c:v>
                </c:pt>
                <c:pt idx="23">
                  <c:v>0.58899999999999997</c:v>
                </c:pt>
                <c:pt idx="24">
                  <c:v>0.63400000000000001</c:v>
                </c:pt>
                <c:pt idx="25">
                  <c:v>0.63200000000000001</c:v>
                </c:pt>
                <c:pt idx="26">
                  <c:v>0.60599999999999998</c:v>
                </c:pt>
                <c:pt idx="27">
                  <c:v>0.54300000000000004</c:v>
                </c:pt>
                <c:pt idx="28">
                  <c:v>0.56399999999999995</c:v>
                </c:pt>
                <c:pt idx="29">
                  <c:v>0.621</c:v>
                </c:pt>
                <c:pt idx="30">
                  <c:v>0.63500000000000001</c:v>
                </c:pt>
                <c:pt idx="31">
                  <c:v>0.61799999999999999</c:v>
                </c:pt>
                <c:pt idx="32">
                  <c:v>0.64200000000000002</c:v>
                </c:pt>
                <c:pt idx="33">
                  <c:v>0.64100000000000001</c:v>
                </c:pt>
                <c:pt idx="34">
                  <c:v>0.59099999999999997</c:v>
                </c:pt>
                <c:pt idx="35">
                  <c:v>0.47699999999999998</c:v>
                </c:pt>
                <c:pt idx="36">
                  <c:v>0.46600000000000003</c:v>
                </c:pt>
                <c:pt idx="37">
                  <c:v>0.33600000000000002</c:v>
                </c:pt>
                <c:pt idx="38">
                  <c:v>0.30499999999999999</c:v>
                </c:pt>
                <c:pt idx="39">
                  <c:v>0.27300000000000002</c:v>
                </c:pt>
                <c:pt idx="40">
                  <c:v>0.25800000000000001</c:v>
                </c:pt>
                <c:pt idx="41">
                  <c:v>0.25900000000000001</c:v>
                </c:pt>
                <c:pt idx="42">
                  <c:v>0.255</c:v>
                </c:pt>
                <c:pt idx="43">
                  <c:v>0.253</c:v>
                </c:pt>
                <c:pt idx="45">
                  <c:v>0.23599999999999999</c:v>
                </c:pt>
                <c:pt idx="46">
                  <c:v>0.23599999999999999</c:v>
                </c:pt>
                <c:pt idx="47">
                  <c:v>0.247</c:v>
                </c:pt>
                <c:pt idx="48">
                  <c:v>0.253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'2015'!$C$8:$Q$8</c:f>
              <c:strCache>
                <c:ptCount val="1"/>
                <c:pt idx="0">
                  <c:v>108 1,96 1,96 1,96 Пшеница озимая Кукуруза Подсолнечник ДК 440 1,95 3,93 26.04.2015 23.09.2015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'2015'!$R$8:$BN$8</c:f>
              <c:numCache>
                <c:formatCode>General</c:formatCode>
                <c:ptCount val="49"/>
                <c:pt idx="0">
                  <c:v>0.30299999999999999</c:v>
                </c:pt>
                <c:pt idx="1">
                  <c:v>0.29499999999999998</c:v>
                </c:pt>
                <c:pt idx="2">
                  <c:v>0.26400000000000001</c:v>
                </c:pt>
                <c:pt idx="3">
                  <c:v>0.28599999999999998</c:v>
                </c:pt>
                <c:pt idx="4">
                  <c:v>0.29099999999999998</c:v>
                </c:pt>
                <c:pt idx="6">
                  <c:v>0.29099999999999998</c:v>
                </c:pt>
                <c:pt idx="7">
                  <c:v>0.29099999999999998</c:v>
                </c:pt>
                <c:pt idx="8">
                  <c:v>0.29599999999999999</c:v>
                </c:pt>
                <c:pt idx="9">
                  <c:v>0.30199999999999999</c:v>
                </c:pt>
                <c:pt idx="10">
                  <c:v>0.32700000000000001</c:v>
                </c:pt>
                <c:pt idx="11">
                  <c:v>0.33500000000000002</c:v>
                </c:pt>
                <c:pt idx="12">
                  <c:v>0.36599999999999999</c:v>
                </c:pt>
                <c:pt idx="13">
                  <c:v>0.38300000000000001</c:v>
                </c:pt>
                <c:pt idx="14">
                  <c:v>0.39200000000000002</c:v>
                </c:pt>
                <c:pt idx="15">
                  <c:v>0.41699999999999998</c:v>
                </c:pt>
                <c:pt idx="16">
                  <c:v>0.439</c:v>
                </c:pt>
                <c:pt idx="17">
                  <c:v>0.45900000000000002</c:v>
                </c:pt>
                <c:pt idx="18">
                  <c:v>0.50700000000000001</c:v>
                </c:pt>
                <c:pt idx="19">
                  <c:v>0.55600000000000005</c:v>
                </c:pt>
                <c:pt idx="20">
                  <c:v>0.59899999999999998</c:v>
                </c:pt>
                <c:pt idx="21">
                  <c:v>0.63600000000000001</c:v>
                </c:pt>
                <c:pt idx="22">
                  <c:v>0.64</c:v>
                </c:pt>
                <c:pt idx="23">
                  <c:v>0.65800000000000003</c:v>
                </c:pt>
                <c:pt idx="24">
                  <c:v>0.67700000000000005</c:v>
                </c:pt>
                <c:pt idx="25">
                  <c:v>0.68200000000000005</c:v>
                </c:pt>
                <c:pt idx="26">
                  <c:v>0.69699999999999995</c:v>
                </c:pt>
                <c:pt idx="27">
                  <c:v>0.65800000000000003</c:v>
                </c:pt>
                <c:pt idx="28">
                  <c:v>0.628</c:v>
                </c:pt>
                <c:pt idx="29">
                  <c:v>0.622</c:v>
                </c:pt>
                <c:pt idx="30">
                  <c:v>0.60699999999999998</c:v>
                </c:pt>
                <c:pt idx="31">
                  <c:v>0.60599999999999998</c:v>
                </c:pt>
                <c:pt idx="32">
                  <c:v>0.61799999999999999</c:v>
                </c:pt>
                <c:pt idx="33">
                  <c:v>0.63</c:v>
                </c:pt>
                <c:pt idx="34">
                  <c:v>0.58099999999999996</c:v>
                </c:pt>
                <c:pt idx="35">
                  <c:v>0.42799999999999999</c:v>
                </c:pt>
                <c:pt idx="36">
                  <c:v>0.40300000000000002</c:v>
                </c:pt>
                <c:pt idx="37">
                  <c:v>0.34899999999999998</c:v>
                </c:pt>
                <c:pt idx="38">
                  <c:v>0.30399999999999999</c:v>
                </c:pt>
                <c:pt idx="39">
                  <c:v>0.27500000000000002</c:v>
                </c:pt>
                <c:pt idx="40">
                  <c:v>0.255</c:v>
                </c:pt>
                <c:pt idx="41">
                  <c:v>0.26500000000000001</c:v>
                </c:pt>
                <c:pt idx="42">
                  <c:v>0.26700000000000002</c:v>
                </c:pt>
                <c:pt idx="43">
                  <c:v>0.26500000000000001</c:v>
                </c:pt>
                <c:pt idx="45">
                  <c:v>0.245</c:v>
                </c:pt>
                <c:pt idx="46">
                  <c:v>0.24399999999999999</c:v>
                </c:pt>
                <c:pt idx="47">
                  <c:v>0.26</c:v>
                </c:pt>
                <c:pt idx="48">
                  <c:v>0.29899999999999999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'2015'!$C$9:$Q$9</c:f>
              <c:strCache>
                <c:ptCount val="1"/>
                <c:pt idx="0">
                  <c:v>109 8,71 8,71 8,71 Пшеница озимая Кукуруза Подсолнечник 4,63 2,64 26.04.2015 17.09.2015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'2015'!$R$9:$BN$9</c:f>
              <c:numCache>
                <c:formatCode>General</c:formatCode>
                <c:ptCount val="49"/>
                <c:pt idx="0">
                  <c:v>0.30299999999999999</c:v>
                </c:pt>
                <c:pt idx="1">
                  <c:v>0.27800000000000002</c:v>
                </c:pt>
                <c:pt idx="2">
                  <c:v>0.28799999999999998</c:v>
                </c:pt>
                <c:pt idx="3">
                  <c:v>0.27100000000000002</c:v>
                </c:pt>
                <c:pt idx="4">
                  <c:v>0.27100000000000002</c:v>
                </c:pt>
                <c:pt idx="6">
                  <c:v>0.26</c:v>
                </c:pt>
                <c:pt idx="7">
                  <c:v>0.26400000000000001</c:v>
                </c:pt>
                <c:pt idx="8">
                  <c:v>0.26100000000000001</c:v>
                </c:pt>
                <c:pt idx="9">
                  <c:v>0.25700000000000001</c:v>
                </c:pt>
                <c:pt idx="10">
                  <c:v>0.27700000000000002</c:v>
                </c:pt>
                <c:pt idx="11">
                  <c:v>0.27900000000000003</c:v>
                </c:pt>
                <c:pt idx="12">
                  <c:v>0.29099999999999998</c:v>
                </c:pt>
                <c:pt idx="13">
                  <c:v>0.30299999999999999</c:v>
                </c:pt>
                <c:pt idx="14">
                  <c:v>0.32400000000000001</c:v>
                </c:pt>
                <c:pt idx="15">
                  <c:v>0.35</c:v>
                </c:pt>
                <c:pt idx="16">
                  <c:v>0.36499999999999999</c:v>
                </c:pt>
                <c:pt idx="17">
                  <c:v>0.39300000000000002</c:v>
                </c:pt>
                <c:pt idx="18">
                  <c:v>0.45500000000000002</c:v>
                </c:pt>
                <c:pt idx="19">
                  <c:v>0.48</c:v>
                </c:pt>
                <c:pt idx="20">
                  <c:v>0.51700000000000002</c:v>
                </c:pt>
                <c:pt idx="21">
                  <c:v>0.57099999999999995</c:v>
                </c:pt>
                <c:pt idx="22">
                  <c:v>0.59199999999999997</c:v>
                </c:pt>
                <c:pt idx="23">
                  <c:v>0.60299999999999998</c:v>
                </c:pt>
                <c:pt idx="24">
                  <c:v>0.60199999999999998</c:v>
                </c:pt>
                <c:pt idx="25">
                  <c:v>0.65500000000000003</c:v>
                </c:pt>
                <c:pt idx="26">
                  <c:v>0.622</c:v>
                </c:pt>
                <c:pt idx="27">
                  <c:v>0.61199999999999999</c:v>
                </c:pt>
                <c:pt idx="28">
                  <c:v>0.60299999999999998</c:v>
                </c:pt>
                <c:pt idx="29">
                  <c:v>0.627</c:v>
                </c:pt>
                <c:pt idx="30">
                  <c:v>0.60399999999999998</c:v>
                </c:pt>
                <c:pt idx="31">
                  <c:v>0.56699999999999995</c:v>
                </c:pt>
                <c:pt idx="32">
                  <c:v>0.59799999999999998</c:v>
                </c:pt>
                <c:pt idx="33">
                  <c:v>0.623</c:v>
                </c:pt>
                <c:pt idx="34">
                  <c:v>0.60099999999999998</c:v>
                </c:pt>
                <c:pt idx="35">
                  <c:v>0.497</c:v>
                </c:pt>
                <c:pt idx="36">
                  <c:v>0.45200000000000001</c:v>
                </c:pt>
                <c:pt idx="37">
                  <c:v>0.29099999999999998</c:v>
                </c:pt>
                <c:pt idx="38">
                  <c:v>0.26400000000000001</c:v>
                </c:pt>
                <c:pt idx="39">
                  <c:v>0.25800000000000001</c:v>
                </c:pt>
                <c:pt idx="40">
                  <c:v>0.255</c:v>
                </c:pt>
                <c:pt idx="41">
                  <c:v>0.246</c:v>
                </c:pt>
                <c:pt idx="42">
                  <c:v>0.245</c:v>
                </c:pt>
                <c:pt idx="43">
                  <c:v>0.246</c:v>
                </c:pt>
                <c:pt idx="45">
                  <c:v>0.23200000000000001</c:v>
                </c:pt>
                <c:pt idx="46">
                  <c:v>0.218</c:v>
                </c:pt>
                <c:pt idx="47">
                  <c:v>0.21299999999999999</c:v>
                </c:pt>
                <c:pt idx="48">
                  <c:v>0.21299999999999999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'2015'!$C$10:$Q$10</c:f>
              <c:strCache>
                <c:ptCount val="1"/>
                <c:pt idx="0">
                  <c:v>11 79,29 79,29 79,29 Ячмень озимый Кукуруза Подсолнечник 2,99 2,77 24.04.2015 23.09.2015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'2015'!$R$10:$BN$10</c:f>
              <c:numCache>
                <c:formatCode>General</c:formatCode>
                <c:ptCount val="49"/>
                <c:pt idx="0">
                  <c:v>0.23499999999999999</c:v>
                </c:pt>
                <c:pt idx="1">
                  <c:v>0.254</c:v>
                </c:pt>
                <c:pt idx="2">
                  <c:v>0.24199999999999999</c:v>
                </c:pt>
                <c:pt idx="3">
                  <c:v>0.221</c:v>
                </c:pt>
                <c:pt idx="4">
                  <c:v>0.218</c:v>
                </c:pt>
                <c:pt idx="6">
                  <c:v>0.22</c:v>
                </c:pt>
                <c:pt idx="7">
                  <c:v>0.221</c:v>
                </c:pt>
                <c:pt idx="8">
                  <c:v>0.218</c:v>
                </c:pt>
                <c:pt idx="9">
                  <c:v>0.216</c:v>
                </c:pt>
                <c:pt idx="10">
                  <c:v>0.22700000000000001</c:v>
                </c:pt>
                <c:pt idx="11">
                  <c:v>0.24099999999999999</c:v>
                </c:pt>
                <c:pt idx="12">
                  <c:v>0.26800000000000002</c:v>
                </c:pt>
                <c:pt idx="13">
                  <c:v>0.29499999999999998</c:v>
                </c:pt>
                <c:pt idx="14">
                  <c:v>0.34300000000000003</c:v>
                </c:pt>
                <c:pt idx="15">
                  <c:v>0.38600000000000001</c:v>
                </c:pt>
                <c:pt idx="16">
                  <c:v>0.39200000000000002</c:v>
                </c:pt>
                <c:pt idx="17">
                  <c:v>0.42</c:v>
                </c:pt>
                <c:pt idx="18">
                  <c:v>0.48599999999999999</c:v>
                </c:pt>
                <c:pt idx="19">
                  <c:v>0.54100000000000004</c:v>
                </c:pt>
                <c:pt idx="20">
                  <c:v>0.58099999999999996</c:v>
                </c:pt>
                <c:pt idx="21">
                  <c:v>0.629</c:v>
                </c:pt>
                <c:pt idx="22">
                  <c:v>0.63500000000000001</c:v>
                </c:pt>
                <c:pt idx="23">
                  <c:v>0.66300000000000003</c:v>
                </c:pt>
                <c:pt idx="24">
                  <c:v>0.69</c:v>
                </c:pt>
                <c:pt idx="25">
                  <c:v>0.67800000000000005</c:v>
                </c:pt>
                <c:pt idx="26">
                  <c:v>0.67700000000000005</c:v>
                </c:pt>
                <c:pt idx="27">
                  <c:v>0.67100000000000004</c:v>
                </c:pt>
                <c:pt idx="28">
                  <c:v>0.55300000000000005</c:v>
                </c:pt>
                <c:pt idx="29">
                  <c:v>0.53300000000000003</c:v>
                </c:pt>
                <c:pt idx="30">
                  <c:v>0.495</c:v>
                </c:pt>
                <c:pt idx="31">
                  <c:v>0.46100000000000002</c:v>
                </c:pt>
                <c:pt idx="32">
                  <c:v>0.49199999999999999</c:v>
                </c:pt>
                <c:pt idx="33">
                  <c:v>0.497</c:v>
                </c:pt>
                <c:pt idx="34">
                  <c:v>0.46899999999999997</c:v>
                </c:pt>
                <c:pt idx="35">
                  <c:v>0.318</c:v>
                </c:pt>
                <c:pt idx="36">
                  <c:v>0.31900000000000001</c:v>
                </c:pt>
                <c:pt idx="37">
                  <c:v>0.27</c:v>
                </c:pt>
                <c:pt idx="38">
                  <c:v>0.23599999999999999</c:v>
                </c:pt>
                <c:pt idx="39">
                  <c:v>0.223</c:v>
                </c:pt>
                <c:pt idx="40">
                  <c:v>0.215</c:v>
                </c:pt>
                <c:pt idx="41">
                  <c:v>0.223</c:v>
                </c:pt>
                <c:pt idx="42">
                  <c:v>0.217</c:v>
                </c:pt>
                <c:pt idx="43">
                  <c:v>0.215</c:v>
                </c:pt>
                <c:pt idx="45">
                  <c:v>0.20399999999999999</c:v>
                </c:pt>
                <c:pt idx="46">
                  <c:v>0.20200000000000001</c:v>
                </c:pt>
                <c:pt idx="47">
                  <c:v>0.20300000000000001</c:v>
                </c:pt>
                <c:pt idx="48">
                  <c:v>0.21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'2015'!$C$11:$Q$11</c:f>
              <c:strCache>
                <c:ptCount val="1"/>
                <c:pt idx="0">
                  <c:v>110 10,99 10,99 10,99 Пшеница озимая Кукуруза Подсолнечник ДКС 4964 1,4 2,73 25.04.2015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'2015'!$R$11:$BN$11</c:f>
              <c:numCache>
                <c:formatCode>General</c:formatCode>
                <c:ptCount val="49"/>
                <c:pt idx="0">
                  <c:v>0.27200000000000002</c:v>
                </c:pt>
                <c:pt idx="1">
                  <c:v>0.24099999999999999</c:v>
                </c:pt>
                <c:pt idx="2">
                  <c:v>0.247</c:v>
                </c:pt>
                <c:pt idx="3">
                  <c:v>0.24399999999999999</c:v>
                </c:pt>
                <c:pt idx="4">
                  <c:v>0.23599999999999999</c:v>
                </c:pt>
                <c:pt idx="6">
                  <c:v>0.23200000000000001</c:v>
                </c:pt>
                <c:pt idx="7">
                  <c:v>0.24</c:v>
                </c:pt>
                <c:pt idx="8">
                  <c:v>0.245</c:v>
                </c:pt>
                <c:pt idx="9">
                  <c:v>0.25700000000000001</c:v>
                </c:pt>
                <c:pt idx="10">
                  <c:v>0.26800000000000002</c:v>
                </c:pt>
                <c:pt idx="11">
                  <c:v>0.29499999999999998</c:v>
                </c:pt>
                <c:pt idx="12">
                  <c:v>0.30499999999999999</c:v>
                </c:pt>
                <c:pt idx="13">
                  <c:v>0.313</c:v>
                </c:pt>
                <c:pt idx="14">
                  <c:v>0.33200000000000002</c:v>
                </c:pt>
                <c:pt idx="15">
                  <c:v>0.36</c:v>
                </c:pt>
                <c:pt idx="16">
                  <c:v>0.35299999999999998</c:v>
                </c:pt>
                <c:pt idx="17">
                  <c:v>0.374</c:v>
                </c:pt>
                <c:pt idx="18">
                  <c:v>0.41199999999999998</c:v>
                </c:pt>
                <c:pt idx="19">
                  <c:v>0.47099999999999997</c:v>
                </c:pt>
                <c:pt idx="20">
                  <c:v>0.51</c:v>
                </c:pt>
                <c:pt idx="21">
                  <c:v>0.56200000000000006</c:v>
                </c:pt>
                <c:pt idx="22">
                  <c:v>0.56399999999999995</c:v>
                </c:pt>
                <c:pt idx="23">
                  <c:v>0.625</c:v>
                </c:pt>
                <c:pt idx="24">
                  <c:v>0.64600000000000002</c:v>
                </c:pt>
                <c:pt idx="25">
                  <c:v>0.64500000000000002</c:v>
                </c:pt>
                <c:pt idx="26">
                  <c:v>0.61</c:v>
                </c:pt>
                <c:pt idx="27">
                  <c:v>0.53900000000000003</c:v>
                </c:pt>
                <c:pt idx="28">
                  <c:v>0.64600000000000002</c:v>
                </c:pt>
                <c:pt idx="29">
                  <c:v>0.58699999999999997</c:v>
                </c:pt>
                <c:pt idx="30">
                  <c:v>0.54200000000000004</c:v>
                </c:pt>
                <c:pt idx="31">
                  <c:v>0.505</c:v>
                </c:pt>
                <c:pt idx="32">
                  <c:v>0.504</c:v>
                </c:pt>
                <c:pt idx="33">
                  <c:v>0.49299999999999999</c:v>
                </c:pt>
                <c:pt idx="34">
                  <c:v>0.42899999999999999</c:v>
                </c:pt>
                <c:pt idx="35">
                  <c:v>0.34799999999999998</c:v>
                </c:pt>
                <c:pt idx="36">
                  <c:v>0.32600000000000001</c:v>
                </c:pt>
                <c:pt idx="37">
                  <c:v>0.30099999999999999</c:v>
                </c:pt>
                <c:pt idx="38">
                  <c:v>0.26800000000000002</c:v>
                </c:pt>
                <c:pt idx="39">
                  <c:v>0.254</c:v>
                </c:pt>
                <c:pt idx="40">
                  <c:v>0.246</c:v>
                </c:pt>
                <c:pt idx="41">
                  <c:v>0.23699999999999999</c:v>
                </c:pt>
                <c:pt idx="42">
                  <c:v>0.22900000000000001</c:v>
                </c:pt>
                <c:pt idx="43">
                  <c:v>0.23699999999999999</c:v>
                </c:pt>
                <c:pt idx="45">
                  <c:v>0.23400000000000001</c:v>
                </c:pt>
                <c:pt idx="46">
                  <c:v>0.23300000000000001</c:v>
                </c:pt>
                <c:pt idx="47">
                  <c:v>0.23599999999999999</c:v>
                </c:pt>
                <c:pt idx="48">
                  <c:v>0.24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'2015'!$C$12:$Q$12</c:f>
              <c:strCache>
                <c:ptCount val="1"/>
                <c:pt idx="0">
                  <c:v>111 78,48 78,48 78,48 Пшеница озимая Кукуруза Подсолнечник НК Люціус 3,16 2,36 25.04.2015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'2015'!$R$12:$BN$12</c:f>
              <c:numCache>
                <c:formatCode>General</c:formatCode>
                <c:ptCount val="49"/>
                <c:pt idx="0">
                  <c:v>0.23300000000000001</c:v>
                </c:pt>
                <c:pt idx="1">
                  <c:v>0.224</c:v>
                </c:pt>
                <c:pt idx="2">
                  <c:v>0.22600000000000001</c:v>
                </c:pt>
                <c:pt idx="3">
                  <c:v>0.20300000000000001</c:v>
                </c:pt>
                <c:pt idx="4">
                  <c:v>0.21099999999999999</c:v>
                </c:pt>
                <c:pt idx="6">
                  <c:v>0.217</c:v>
                </c:pt>
                <c:pt idx="7">
                  <c:v>0.218</c:v>
                </c:pt>
                <c:pt idx="8">
                  <c:v>0.20899999999999999</c:v>
                </c:pt>
                <c:pt idx="9">
                  <c:v>0.219</c:v>
                </c:pt>
                <c:pt idx="10">
                  <c:v>0.23699999999999999</c:v>
                </c:pt>
                <c:pt idx="11">
                  <c:v>0.25</c:v>
                </c:pt>
                <c:pt idx="12">
                  <c:v>0.26500000000000001</c:v>
                </c:pt>
                <c:pt idx="13">
                  <c:v>0.26900000000000002</c:v>
                </c:pt>
                <c:pt idx="14">
                  <c:v>0.28899999999999998</c:v>
                </c:pt>
                <c:pt idx="15">
                  <c:v>0.314</c:v>
                </c:pt>
                <c:pt idx="16">
                  <c:v>0.32200000000000001</c:v>
                </c:pt>
                <c:pt idx="17">
                  <c:v>0.34300000000000003</c:v>
                </c:pt>
                <c:pt idx="18">
                  <c:v>0.376</c:v>
                </c:pt>
                <c:pt idx="19">
                  <c:v>0.46300000000000002</c:v>
                </c:pt>
                <c:pt idx="20">
                  <c:v>0.52900000000000003</c:v>
                </c:pt>
                <c:pt idx="21">
                  <c:v>0.58099999999999996</c:v>
                </c:pt>
                <c:pt idx="22">
                  <c:v>0.59299999999999997</c:v>
                </c:pt>
                <c:pt idx="23">
                  <c:v>0.63</c:v>
                </c:pt>
                <c:pt idx="24">
                  <c:v>0.63100000000000001</c:v>
                </c:pt>
                <c:pt idx="25">
                  <c:v>0.66100000000000003</c:v>
                </c:pt>
                <c:pt idx="26">
                  <c:v>0.52600000000000002</c:v>
                </c:pt>
                <c:pt idx="27">
                  <c:v>0.53400000000000003</c:v>
                </c:pt>
                <c:pt idx="28">
                  <c:v>0.54200000000000004</c:v>
                </c:pt>
                <c:pt idx="29">
                  <c:v>0.53200000000000003</c:v>
                </c:pt>
                <c:pt idx="30">
                  <c:v>0.51300000000000001</c:v>
                </c:pt>
                <c:pt idx="31">
                  <c:v>0.436</c:v>
                </c:pt>
                <c:pt idx="32">
                  <c:v>0.47399999999999998</c:v>
                </c:pt>
                <c:pt idx="33">
                  <c:v>0.502</c:v>
                </c:pt>
                <c:pt idx="34">
                  <c:v>0.40799999999999997</c:v>
                </c:pt>
                <c:pt idx="35">
                  <c:v>0.29199999999999998</c:v>
                </c:pt>
                <c:pt idx="36">
                  <c:v>0.27300000000000002</c:v>
                </c:pt>
                <c:pt idx="37">
                  <c:v>0.249</c:v>
                </c:pt>
                <c:pt idx="38">
                  <c:v>0.222</c:v>
                </c:pt>
                <c:pt idx="39">
                  <c:v>0.214</c:v>
                </c:pt>
                <c:pt idx="40">
                  <c:v>0.21299999999999999</c:v>
                </c:pt>
                <c:pt idx="41">
                  <c:v>0.214</c:v>
                </c:pt>
                <c:pt idx="42">
                  <c:v>0.2</c:v>
                </c:pt>
                <c:pt idx="43">
                  <c:v>0.189</c:v>
                </c:pt>
                <c:pt idx="45">
                  <c:v>0.19800000000000001</c:v>
                </c:pt>
                <c:pt idx="46">
                  <c:v>0.192</c:v>
                </c:pt>
                <c:pt idx="47">
                  <c:v>0.192</c:v>
                </c:pt>
                <c:pt idx="48">
                  <c:v>0.192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'2015'!$C$13:$Q$13</c:f>
              <c:strCache>
                <c:ptCount val="1"/>
                <c:pt idx="0">
                  <c:v>11-1 7,98 7,98 7,98 Ячмень озимый Кукуруза Подсолнечник 2,99 2,3 24.04.2015 23.09.2015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'2015'!$R$13:$BN$13</c:f>
              <c:numCache>
                <c:formatCode>General</c:formatCode>
                <c:ptCount val="49"/>
                <c:pt idx="0">
                  <c:v>0.23200000000000001</c:v>
                </c:pt>
                <c:pt idx="1">
                  <c:v>0.24299999999999999</c:v>
                </c:pt>
                <c:pt idx="2">
                  <c:v>0.24199999999999999</c:v>
                </c:pt>
                <c:pt idx="3">
                  <c:v>0.23599999999999999</c:v>
                </c:pt>
                <c:pt idx="4">
                  <c:v>0.214</c:v>
                </c:pt>
                <c:pt idx="6">
                  <c:v>0.19500000000000001</c:v>
                </c:pt>
                <c:pt idx="7">
                  <c:v>0.20899999999999999</c:v>
                </c:pt>
                <c:pt idx="8">
                  <c:v>0.20699999999999999</c:v>
                </c:pt>
                <c:pt idx="9">
                  <c:v>0.20899999999999999</c:v>
                </c:pt>
                <c:pt idx="10">
                  <c:v>0.22800000000000001</c:v>
                </c:pt>
                <c:pt idx="11">
                  <c:v>0.24099999999999999</c:v>
                </c:pt>
                <c:pt idx="12">
                  <c:v>0.26100000000000001</c:v>
                </c:pt>
                <c:pt idx="13">
                  <c:v>0.27800000000000002</c:v>
                </c:pt>
                <c:pt idx="14">
                  <c:v>0.29899999999999999</c:v>
                </c:pt>
                <c:pt idx="15">
                  <c:v>0.32500000000000001</c:v>
                </c:pt>
                <c:pt idx="16">
                  <c:v>0.33300000000000002</c:v>
                </c:pt>
                <c:pt idx="17">
                  <c:v>0.33700000000000002</c:v>
                </c:pt>
                <c:pt idx="18">
                  <c:v>0.35499999999999998</c:v>
                </c:pt>
                <c:pt idx="19">
                  <c:v>0.41199999999999998</c:v>
                </c:pt>
                <c:pt idx="20">
                  <c:v>0.47399999999999998</c:v>
                </c:pt>
                <c:pt idx="21">
                  <c:v>0.53900000000000003</c:v>
                </c:pt>
                <c:pt idx="22">
                  <c:v>0.51</c:v>
                </c:pt>
                <c:pt idx="23">
                  <c:v>0.54700000000000004</c:v>
                </c:pt>
                <c:pt idx="24">
                  <c:v>0.56499999999999995</c:v>
                </c:pt>
                <c:pt idx="25">
                  <c:v>0.61099999999999999</c:v>
                </c:pt>
                <c:pt idx="26">
                  <c:v>0.61399999999999999</c:v>
                </c:pt>
                <c:pt idx="27">
                  <c:v>0.58499999999999996</c:v>
                </c:pt>
                <c:pt idx="28">
                  <c:v>0.55900000000000005</c:v>
                </c:pt>
                <c:pt idx="29">
                  <c:v>0.56299999999999994</c:v>
                </c:pt>
                <c:pt idx="30">
                  <c:v>0.55400000000000005</c:v>
                </c:pt>
                <c:pt idx="31">
                  <c:v>0.52100000000000002</c:v>
                </c:pt>
                <c:pt idx="32">
                  <c:v>0.56899999999999995</c:v>
                </c:pt>
                <c:pt idx="33">
                  <c:v>0.57299999999999995</c:v>
                </c:pt>
                <c:pt idx="34">
                  <c:v>0.52600000000000002</c:v>
                </c:pt>
                <c:pt idx="35">
                  <c:v>0.39500000000000002</c:v>
                </c:pt>
                <c:pt idx="36">
                  <c:v>0.35699999999999998</c:v>
                </c:pt>
                <c:pt idx="37">
                  <c:v>0.307</c:v>
                </c:pt>
                <c:pt idx="38">
                  <c:v>0.26400000000000001</c:v>
                </c:pt>
                <c:pt idx="39">
                  <c:v>0.23899999999999999</c:v>
                </c:pt>
                <c:pt idx="40">
                  <c:v>0.216</c:v>
                </c:pt>
                <c:pt idx="41">
                  <c:v>0.20499999999999999</c:v>
                </c:pt>
                <c:pt idx="42">
                  <c:v>0.20799999999999999</c:v>
                </c:pt>
                <c:pt idx="43">
                  <c:v>0.20799999999999999</c:v>
                </c:pt>
                <c:pt idx="45">
                  <c:v>0.19900000000000001</c:v>
                </c:pt>
                <c:pt idx="46">
                  <c:v>0.19700000000000001</c:v>
                </c:pt>
                <c:pt idx="47">
                  <c:v>0.18099999999999999</c:v>
                </c:pt>
                <c:pt idx="48">
                  <c:v>0.16500000000000001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'2015'!$C$14:$Q$14</c:f>
              <c:strCache>
                <c:ptCount val="1"/>
                <c:pt idx="0">
                  <c:v>112 16,04 16,04 16,04 Ячмень озимый Кукуруза Подсолнечник ДКС 4964 3,84 2,58 25.04.2015 04.09.2015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'2015'!$R$14:$BN$14</c:f>
              <c:numCache>
                <c:formatCode>General</c:formatCode>
                <c:ptCount val="49"/>
                <c:pt idx="0">
                  <c:v>0.22600000000000001</c:v>
                </c:pt>
                <c:pt idx="1">
                  <c:v>0.20200000000000001</c:v>
                </c:pt>
                <c:pt idx="2">
                  <c:v>0.2</c:v>
                </c:pt>
                <c:pt idx="3">
                  <c:v>0.2</c:v>
                </c:pt>
                <c:pt idx="4">
                  <c:v>0.222</c:v>
                </c:pt>
                <c:pt idx="6">
                  <c:v>0.221</c:v>
                </c:pt>
                <c:pt idx="7">
                  <c:v>0.22</c:v>
                </c:pt>
                <c:pt idx="8">
                  <c:v>0.20100000000000001</c:v>
                </c:pt>
                <c:pt idx="9">
                  <c:v>0.20799999999999999</c:v>
                </c:pt>
                <c:pt idx="10">
                  <c:v>0.23300000000000001</c:v>
                </c:pt>
                <c:pt idx="11">
                  <c:v>0.246</c:v>
                </c:pt>
                <c:pt idx="12">
                  <c:v>0.26500000000000001</c:v>
                </c:pt>
                <c:pt idx="13">
                  <c:v>0.26600000000000001</c:v>
                </c:pt>
                <c:pt idx="14">
                  <c:v>0.27800000000000002</c:v>
                </c:pt>
                <c:pt idx="15">
                  <c:v>0.29599999999999999</c:v>
                </c:pt>
                <c:pt idx="16">
                  <c:v>0.307</c:v>
                </c:pt>
                <c:pt idx="17">
                  <c:v>0.33200000000000002</c:v>
                </c:pt>
                <c:pt idx="18">
                  <c:v>0.36</c:v>
                </c:pt>
                <c:pt idx="19">
                  <c:v>0.43</c:v>
                </c:pt>
                <c:pt idx="20">
                  <c:v>0.437</c:v>
                </c:pt>
                <c:pt idx="21">
                  <c:v>0.499</c:v>
                </c:pt>
                <c:pt idx="22">
                  <c:v>0.47399999999999998</c:v>
                </c:pt>
                <c:pt idx="23">
                  <c:v>0.54600000000000004</c:v>
                </c:pt>
                <c:pt idx="24">
                  <c:v>0.54100000000000004</c:v>
                </c:pt>
                <c:pt idx="25">
                  <c:v>0.54100000000000004</c:v>
                </c:pt>
                <c:pt idx="26">
                  <c:v>0.54200000000000004</c:v>
                </c:pt>
                <c:pt idx="27">
                  <c:v>0.53100000000000003</c:v>
                </c:pt>
                <c:pt idx="28">
                  <c:v>0.54500000000000004</c:v>
                </c:pt>
                <c:pt idx="29">
                  <c:v>0.57899999999999996</c:v>
                </c:pt>
                <c:pt idx="30">
                  <c:v>0.58299999999999996</c:v>
                </c:pt>
                <c:pt idx="31">
                  <c:v>0.55900000000000005</c:v>
                </c:pt>
                <c:pt idx="32">
                  <c:v>0.59699999999999998</c:v>
                </c:pt>
                <c:pt idx="33">
                  <c:v>0.59399999999999997</c:v>
                </c:pt>
                <c:pt idx="34">
                  <c:v>0.46</c:v>
                </c:pt>
                <c:pt idx="35">
                  <c:v>0.38200000000000001</c:v>
                </c:pt>
                <c:pt idx="36">
                  <c:v>0.32400000000000001</c:v>
                </c:pt>
                <c:pt idx="37">
                  <c:v>0.309</c:v>
                </c:pt>
                <c:pt idx="38">
                  <c:v>0.26200000000000001</c:v>
                </c:pt>
                <c:pt idx="39">
                  <c:v>0.24199999999999999</c:v>
                </c:pt>
                <c:pt idx="40">
                  <c:v>0.22700000000000001</c:v>
                </c:pt>
                <c:pt idx="41">
                  <c:v>0.217</c:v>
                </c:pt>
                <c:pt idx="42">
                  <c:v>0.21</c:v>
                </c:pt>
                <c:pt idx="43">
                  <c:v>0.21299999999999999</c:v>
                </c:pt>
                <c:pt idx="45">
                  <c:v>0.20599999999999999</c:v>
                </c:pt>
                <c:pt idx="46">
                  <c:v>0.21099999999999999</c:v>
                </c:pt>
                <c:pt idx="47">
                  <c:v>0.22</c:v>
                </c:pt>
                <c:pt idx="48">
                  <c:v>0.214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'2015'!$C$15:$Q$15</c:f>
              <c:strCache>
                <c:ptCount val="1"/>
                <c:pt idx="0">
                  <c:v>113 56,99 56,99 56,99 Пшеница озимая Кукуруза Подсолнечник 2,59 3,2 24.04.2015 15.09.2015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'2015'!$R$15:$BN$15</c:f>
              <c:numCache>
                <c:formatCode>General</c:formatCode>
                <c:ptCount val="49"/>
                <c:pt idx="0">
                  <c:v>0.22900000000000001</c:v>
                </c:pt>
                <c:pt idx="1">
                  <c:v>0.222</c:v>
                </c:pt>
                <c:pt idx="2">
                  <c:v>0.20899999999999999</c:v>
                </c:pt>
                <c:pt idx="3">
                  <c:v>0.20200000000000001</c:v>
                </c:pt>
                <c:pt idx="4">
                  <c:v>0.20200000000000001</c:v>
                </c:pt>
                <c:pt idx="6">
                  <c:v>0.20399999999999999</c:v>
                </c:pt>
                <c:pt idx="7">
                  <c:v>0.20300000000000001</c:v>
                </c:pt>
                <c:pt idx="8">
                  <c:v>0.19800000000000001</c:v>
                </c:pt>
                <c:pt idx="9">
                  <c:v>0.214</c:v>
                </c:pt>
                <c:pt idx="10">
                  <c:v>0.223</c:v>
                </c:pt>
                <c:pt idx="11">
                  <c:v>0.23100000000000001</c:v>
                </c:pt>
                <c:pt idx="12">
                  <c:v>0.25600000000000001</c:v>
                </c:pt>
                <c:pt idx="13">
                  <c:v>0.245</c:v>
                </c:pt>
                <c:pt idx="14">
                  <c:v>0.26300000000000001</c:v>
                </c:pt>
                <c:pt idx="15">
                  <c:v>0.317</c:v>
                </c:pt>
                <c:pt idx="16">
                  <c:v>0.35</c:v>
                </c:pt>
                <c:pt idx="17">
                  <c:v>0.36899999999999999</c:v>
                </c:pt>
                <c:pt idx="18">
                  <c:v>0.40400000000000003</c:v>
                </c:pt>
                <c:pt idx="19">
                  <c:v>0.498</c:v>
                </c:pt>
                <c:pt idx="20">
                  <c:v>0.54900000000000004</c:v>
                </c:pt>
                <c:pt idx="21">
                  <c:v>0.60799999999999998</c:v>
                </c:pt>
                <c:pt idx="22">
                  <c:v>0.63100000000000001</c:v>
                </c:pt>
                <c:pt idx="23">
                  <c:v>0.68200000000000005</c:v>
                </c:pt>
                <c:pt idx="24">
                  <c:v>0.69399999999999995</c:v>
                </c:pt>
                <c:pt idx="25">
                  <c:v>0.70599999999999996</c:v>
                </c:pt>
                <c:pt idx="26">
                  <c:v>0.67400000000000004</c:v>
                </c:pt>
                <c:pt idx="27">
                  <c:v>0.629</c:v>
                </c:pt>
                <c:pt idx="28">
                  <c:v>0.56499999999999995</c:v>
                </c:pt>
                <c:pt idx="29">
                  <c:v>0.53700000000000003</c:v>
                </c:pt>
                <c:pt idx="30">
                  <c:v>0.499</c:v>
                </c:pt>
                <c:pt idx="31">
                  <c:v>0.47399999999999998</c:v>
                </c:pt>
                <c:pt idx="32">
                  <c:v>0.503</c:v>
                </c:pt>
                <c:pt idx="33">
                  <c:v>0.502</c:v>
                </c:pt>
                <c:pt idx="34">
                  <c:v>0.49299999999999999</c:v>
                </c:pt>
                <c:pt idx="35">
                  <c:v>0.36099999999999999</c:v>
                </c:pt>
                <c:pt idx="36">
                  <c:v>0.32600000000000001</c:v>
                </c:pt>
                <c:pt idx="37">
                  <c:v>0.28399999999999997</c:v>
                </c:pt>
                <c:pt idx="38">
                  <c:v>0.245</c:v>
                </c:pt>
                <c:pt idx="39">
                  <c:v>0.23100000000000001</c:v>
                </c:pt>
                <c:pt idx="40">
                  <c:v>0.224</c:v>
                </c:pt>
                <c:pt idx="41">
                  <c:v>0.219</c:v>
                </c:pt>
                <c:pt idx="42">
                  <c:v>0.22</c:v>
                </c:pt>
                <c:pt idx="43">
                  <c:v>0.221</c:v>
                </c:pt>
                <c:pt idx="45">
                  <c:v>0.20699999999999999</c:v>
                </c:pt>
                <c:pt idx="46">
                  <c:v>0.19800000000000001</c:v>
                </c:pt>
                <c:pt idx="47">
                  <c:v>0.193</c:v>
                </c:pt>
                <c:pt idx="48">
                  <c:v>0.17699999999999999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'2015'!$C$16:$Q$16</c:f>
              <c:strCache>
                <c:ptCount val="1"/>
                <c:pt idx="0">
                  <c:v>114 64,79 64,79 64,79 Пшеница озимая Кукуруза Подсолнечник НК Термо 1,2 2,61 25.04.2015 27.09.2015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'2015'!$R$16:$BN$16</c:f>
              <c:numCache>
                <c:formatCode>General</c:formatCode>
                <c:ptCount val="49"/>
                <c:pt idx="0">
                  <c:v>0.19600000000000001</c:v>
                </c:pt>
                <c:pt idx="1">
                  <c:v>0.217</c:v>
                </c:pt>
                <c:pt idx="2">
                  <c:v>0.22900000000000001</c:v>
                </c:pt>
                <c:pt idx="3">
                  <c:v>0.22</c:v>
                </c:pt>
                <c:pt idx="4">
                  <c:v>0.222</c:v>
                </c:pt>
                <c:pt idx="6">
                  <c:v>0.23</c:v>
                </c:pt>
                <c:pt idx="7">
                  <c:v>0.22600000000000001</c:v>
                </c:pt>
                <c:pt idx="8">
                  <c:v>0.222</c:v>
                </c:pt>
                <c:pt idx="9">
                  <c:v>0.22500000000000001</c:v>
                </c:pt>
                <c:pt idx="10">
                  <c:v>0.245</c:v>
                </c:pt>
                <c:pt idx="11">
                  <c:v>0.25800000000000001</c:v>
                </c:pt>
                <c:pt idx="12">
                  <c:v>0.28599999999999998</c:v>
                </c:pt>
                <c:pt idx="13">
                  <c:v>0.29399999999999998</c:v>
                </c:pt>
                <c:pt idx="14">
                  <c:v>0.318</c:v>
                </c:pt>
                <c:pt idx="15">
                  <c:v>0.36899999999999999</c:v>
                </c:pt>
                <c:pt idx="16">
                  <c:v>0.4</c:v>
                </c:pt>
                <c:pt idx="17">
                  <c:v>0.41599999999999998</c:v>
                </c:pt>
                <c:pt idx="18">
                  <c:v>0.44600000000000001</c:v>
                </c:pt>
                <c:pt idx="19">
                  <c:v>0.51600000000000001</c:v>
                </c:pt>
                <c:pt idx="20">
                  <c:v>0.55500000000000005</c:v>
                </c:pt>
                <c:pt idx="21">
                  <c:v>0.61</c:v>
                </c:pt>
                <c:pt idx="22">
                  <c:v>0.61399999999999999</c:v>
                </c:pt>
                <c:pt idx="23">
                  <c:v>0.63800000000000001</c:v>
                </c:pt>
                <c:pt idx="24">
                  <c:v>0.64700000000000002</c:v>
                </c:pt>
                <c:pt idx="25">
                  <c:v>0.628</c:v>
                </c:pt>
                <c:pt idx="26">
                  <c:v>0.63400000000000001</c:v>
                </c:pt>
                <c:pt idx="27">
                  <c:v>0.57599999999999996</c:v>
                </c:pt>
                <c:pt idx="28">
                  <c:v>0.50900000000000001</c:v>
                </c:pt>
                <c:pt idx="29">
                  <c:v>0.47899999999999998</c:v>
                </c:pt>
                <c:pt idx="30">
                  <c:v>0.45800000000000002</c:v>
                </c:pt>
                <c:pt idx="31">
                  <c:v>0.42</c:v>
                </c:pt>
                <c:pt idx="32">
                  <c:v>0.442</c:v>
                </c:pt>
                <c:pt idx="34">
                  <c:v>0.33900000000000002</c:v>
                </c:pt>
                <c:pt idx="35">
                  <c:v>0.25900000000000001</c:v>
                </c:pt>
                <c:pt idx="36">
                  <c:v>0.26</c:v>
                </c:pt>
                <c:pt idx="37">
                  <c:v>0.224</c:v>
                </c:pt>
                <c:pt idx="38">
                  <c:v>0.20799999999999999</c:v>
                </c:pt>
                <c:pt idx="39">
                  <c:v>0.19800000000000001</c:v>
                </c:pt>
                <c:pt idx="40">
                  <c:v>0.192</c:v>
                </c:pt>
                <c:pt idx="41">
                  <c:v>0.19600000000000001</c:v>
                </c:pt>
                <c:pt idx="42">
                  <c:v>0.19400000000000001</c:v>
                </c:pt>
                <c:pt idx="43">
                  <c:v>0.19</c:v>
                </c:pt>
                <c:pt idx="45">
                  <c:v>0.183</c:v>
                </c:pt>
                <c:pt idx="46">
                  <c:v>0.18099999999999999</c:v>
                </c:pt>
                <c:pt idx="47">
                  <c:v>0.18099999999999999</c:v>
                </c:pt>
                <c:pt idx="48">
                  <c:v>0.20699999999999999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'2015'!$C$17:$Q$17</c:f>
              <c:strCache>
                <c:ptCount val="1"/>
                <c:pt idx="0">
                  <c:v>115 19,6 19,6 19,6 Пшеница озимая Кукуруза Пшеница озимая НК Кобальт 0 2,01 24.04.2015 20.09.2015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'2015'!$R$17:$BN$17</c:f>
              <c:numCache>
                <c:formatCode>General</c:formatCode>
                <c:ptCount val="49"/>
                <c:pt idx="0">
                  <c:v>0.27500000000000002</c:v>
                </c:pt>
                <c:pt idx="1">
                  <c:v>0.26200000000000001</c:v>
                </c:pt>
                <c:pt idx="2">
                  <c:v>0.26200000000000001</c:v>
                </c:pt>
                <c:pt idx="3">
                  <c:v>0.251</c:v>
                </c:pt>
                <c:pt idx="4">
                  <c:v>0.246</c:v>
                </c:pt>
                <c:pt idx="6">
                  <c:v>0.24</c:v>
                </c:pt>
                <c:pt idx="7">
                  <c:v>0.224</c:v>
                </c:pt>
                <c:pt idx="8">
                  <c:v>0.23300000000000001</c:v>
                </c:pt>
                <c:pt idx="9">
                  <c:v>0.23</c:v>
                </c:pt>
                <c:pt idx="10">
                  <c:v>0.24</c:v>
                </c:pt>
                <c:pt idx="11">
                  <c:v>0.23899999999999999</c:v>
                </c:pt>
                <c:pt idx="12">
                  <c:v>0.28999999999999998</c:v>
                </c:pt>
                <c:pt idx="13">
                  <c:v>0.28899999999999998</c:v>
                </c:pt>
                <c:pt idx="14">
                  <c:v>0.29799999999999999</c:v>
                </c:pt>
                <c:pt idx="15">
                  <c:v>0.32100000000000001</c:v>
                </c:pt>
                <c:pt idx="16">
                  <c:v>0.33700000000000002</c:v>
                </c:pt>
                <c:pt idx="17">
                  <c:v>0.35499999999999998</c:v>
                </c:pt>
                <c:pt idx="18">
                  <c:v>0.39</c:v>
                </c:pt>
                <c:pt idx="19">
                  <c:v>0.44800000000000001</c:v>
                </c:pt>
                <c:pt idx="20">
                  <c:v>0.46300000000000002</c:v>
                </c:pt>
                <c:pt idx="21">
                  <c:v>0.501</c:v>
                </c:pt>
                <c:pt idx="22">
                  <c:v>0.52400000000000002</c:v>
                </c:pt>
                <c:pt idx="23">
                  <c:v>0.66300000000000003</c:v>
                </c:pt>
                <c:pt idx="24">
                  <c:v>0.69599999999999995</c:v>
                </c:pt>
                <c:pt idx="25">
                  <c:v>0.69599999999999995</c:v>
                </c:pt>
                <c:pt idx="26">
                  <c:v>0.66400000000000003</c:v>
                </c:pt>
                <c:pt idx="27">
                  <c:v>0.57199999999999995</c:v>
                </c:pt>
                <c:pt idx="28">
                  <c:v>0.53400000000000003</c:v>
                </c:pt>
                <c:pt idx="29">
                  <c:v>0.501</c:v>
                </c:pt>
                <c:pt idx="30">
                  <c:v>0.48899999999999999</c:v>
                </c:pt>
                <c:pt idx="31">
                  <c:v>0.47399999999999998</c:v>
                </c:pt>
                <c:pt idx="32">
                  <c:v>0.48399999999999999</c:v>
                </c:pt>
                <c:pt idx="33">
                  <c:v>0.46800000000000003</c:v>
                </c:pt>
                <c:pt idx="34">
                  <c:v>0.40600000000000003</c:v>
                </c:pt>
                <c:pt idx="35">
                  <c:v>0.32200000000000001</c:v>
                </c:pt>
                <c:pt idx="36">
                  <c:v>0.308</c:v>
                </c:pt>
                <c:pt idx="37">
                  <c:v>0.247</c:v>
                </c:pt>
                <c:pt idx="38">
                  <c:v>0.23100000000000001</c:v>
                </c:pt>
                <c:pt idx="39">
                  <c:v>0.221</c:v>
                </c:pt>
                <c:pt idx="40">
                  <c:v>0.20399999999999999</c:v>
                </c:pt>
                <c:pt idx="41">
                  <c:v>0.22</c:v>
                </c:pt>
                <c:pt idx="42">
                  <c:v>0.218</c:v>
                </c:pt>
                <c:pt idx="43">
                  <c:v>0.216</c:v>
                </c:pt>
                <c:pt idx="45">
                  <c:v>0.2</c:v>
                </c:pt>
                <c:pt idx="46">
                  <c:v>0.19900000000000001</c:v>
                </c:pt>
                <c:pt idx="47">
                  <c:v>0.20399999999999999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'2015'!$C$18:$Q$18</c:f>
              <c:strCache>
                <c:ptCount val="1"/>
                <c:pt idx="0">
                  <c:v>116 16,36 16,36 16,36 Пшеница озимая Кукуруза Подсолнечник ДКС 4964 2,83 1,96 24.04.2015 23.09.2015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'2015'!$R$18:$BN$18</c:f>
              <c:numCache>
                <c:formatCode>General</c:formatCode>
                <c:ptCount val="49"/>
                <c:pt idx="0">
                  <c:v>0.22</c:v>
                </c:pt>
                <c:pt idx="1">
                  <c:v>0.20899999999999999</c:v>
                </c:pt>
                <c:pt idx="2">
                  <c:v>0.20899999999999999</c:v>
                </c:pt>
                <c:pt idx="3">
                  <c:v>0.21199999999999999</c:v>
                </c:pt>
                <c:pt idx="4">
                  <c:v>0.20799999999999999</c:v>
                </c:pt>
                <c:pt idx="6">
                  <c:v>0.20300000000000001</c:v>
                </c:pt>
                <c:pt idx="7">
                  <c:v>0.21299999999999999</c:v>
                </c:pt>
                <c:pt idx="8">
                  <c:v>0.215</c:v>
                </c:pt>
                <c:pt idx="9">
                  <c:v>0.22800000000000001</c:v>
                </c:pt>
                <c:pt idx="10">
                  <c:v>0.24199999999999999</c:v>
                </c:pt>
                <c:pt idx="11">
                  <c:v>0.248</c:v>
                </c:pt>
                <c:pt idx="12">
                  <c:v>0.27400000000000002</c:v>
                </c:pt>
                <c:pt idx="13">
                  <c:v>0.27800000000000002</c:v>
                </c:pt>
                <c:pt idx="14">
                  <c:v>0.29499999999999998</c:v>
                </c:pt>
                <c:pt idx="15">
                  <c:v>0.32800000000000001</c:v>
                </c:pt>
                <c:pt idx="16">
                  <c:v>0.33700000000000002</c:v>
                </c:pt>
                <c:pt idx="17">
                  <c:v>0.34499999999999997</c:v>
                </c:pt>
                <c:pt idx="18">
                  <c:v>0.377</c:v>
                </c:pt>
                <c:pt idx="19">
                  <c:v>0.441</c:v>
                </c:pt>
                <c:pt idx="20">
                  <c:v>0.48</c:v>
                </c:pt>
                <c:pt idx="21">
                  <c:v>0.51900000000000002</c:v>
                </c:pt>
                <c:pt idx="22">
                  <c:v>0.55600000000000005</c:v>
                </c:pt>
                <c:pt idx="23">
                  <c:v>0.626</c:v>
                </c:pt>
                <c:pt idx="24">
                  <c:v>0.65300000000000002</c:v>
                </c:pt>
                <c:pt idx="25">
                  <c:v>0.64</c:v>
                </c:pt>
                <c:pt idx="26">
                  <c:v>0.65400000000000003</c:v>
                </c:pt>
                <c:pt idx="27">
                  <c:v>0.60599999999999998</c:v>
                </c:pt>
                <c:pt idx="28">
                  <c:v>0.51900000000000002</c:v>
                </c:pt>
                <c:pt idx="29">
                  <c:v>0.48499999999999999</c:v>
                </c:pt>
                <c:pt idx="30">
                  <c:v>0.49</c:v>
                </c:pt>
                <c:pt idx="31">
                  <c:v>0.442</c:v>
                </c:pt>
                <c:pt idx="32">
                  <c:v>0.46899999999999997</c:v>
                </c:pt>
                <c:pt idx="33">
                  <c:v>0.42499999999999999</c:v>
                </c:pt>
                <c:pt idx="34">
                  <c:v>0.40500000000000003</c:v>
                </c:pt>
                <c:pt idx="35">
                  <c:v>0.34100000000000003</c:v>
                </c:pt>
                <c:pt idx="36">
                  <c:v>0.34799999999999998</c:v>
                </c:pt>
                <c:pt idx="37">
                  <c:v>0.28100000000000003</c:v>
                </c:pt>
                <c:pt idx="38">
                  <c:v>0.25900000000000001</c:v>
                </c:pt>
                <c:pt idx="39">
                  <c:v>0.24299999999999999</c:v>
                </c:pt>
                <c:pt idx="40">
                  <c:v>0.22900000000000001</c:v>
                </c:pt>
                <c:pt idx="41">
                  <c:v>0.24399999999999999</c:v>
                </c:pt>
                <c:pt idx="42">
                  <c:v>0.223</c:v>
                </c:pt>
                <c:pt idx="43">
                  <c:v>0.221</c:v>
                </c:pt>
                <c:pt idx="45">
                  <c:v>0.20100000000000001</c:v>
                </c:pt>
                <c:pt idx="46">
                  <c:v>0.193</c:v>
                </c:pt>
                <c:pt idx="47">
                  <c:v>0.19700000000000001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'2015'!$C$19:$Q$19</c:f>
              <c:strCache>
                <c:ptCount val="1"/>
                <c:pt idx="0">
                  <c:v>117 10,86 11,09 11,09 Подсолнечник Кукуруза Подсолнечник НК Люціус 1,9 2,09 24.04.2015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'2015'!$R$19:$BN$19</c:f>
              <c:numCache>
                <c:formatCode>General</c:formatCode>
                <c:ptCount val="49"/>
                <c:pt idx="0">
                  <c:v>0.224</c:v>
                </c:pt>
                <c:pt idx="1">
                  <c:v>0.215</c:v>
                </c:pt>
                <c:pt idx="2">
                  <c:v>0.19900000000000001</c:v>
                </c:pt>
                <c:pt idx="3">
                  <c:v>0.22800000000000001</c:v>
                </c:pt>
                <c:pt idx="4">
                  <c:v>0.23799999999999999</c:v>
                </c:pt>
                <c:pt idx="6">
                  <c:v>0.224</c:v>
                </c:pt>
                <c:pt idx="7">
                  <c:v>0.22800000000000001</c:v>
                </c:pt>
                <c:pt idx="8">
                  <c:v>0.23699999999999999</c:v>
                </c:pt>
                <c:pt idx="9">
                  <c:v>0.246</c:v>
                </c:pt>
                <c:pt idx="10">
                  <c:v>0.23499999999999999</c:v>
                </c:pt>
                <c:pt idx="11">
                  <c:v>0.23300000000000001</c:v>
                </c:pt>
                <c:pt idx="12">
                  <c:v>0.25600000000000001</c:v>
                </c:pt>
                <c:pt idx="13">
                  <c:v>0.27200000000000002</c:v>
                </c:pt>
                <c:pt idx="14">
                  <c:v>0.307</c:v>
                </c:pt>
                <c:pt idx="15">
                  <c:v>0.33300000000000002</c:v>
                </c:pt>
                <c:pt idx="16">
                  <c:v>0.33400000000000002</c:v>
                </c:pt>
                <c:pt idx="17">
                  <c:v>0.36199999999999999</c:v>
                </c:pt>
                <c:pt idx="18">
                  <c:v>0.39900000000000002</c:v>
                </c:pt>
                <c:pt idx="19">
                  <c:v>0.45500000000000002</c:v>
                </c:pt>
                <c:pt idx="20">
                  <c:v>0.5</c:v>
                </c:pt>
                <c:pt idx="21">
                  <c:v>0.55100000000000005</c:v>
                </c:pt>
                <c:pt idx="22">
                  <c:v>0.55400000000000005</c:v>
                </c:pt>
                <c:pt idx="23">
                  <c:v>0.60699999999999998</c:v>
                </c:pt>
                <c:pt idx="24">
                  <c:v>0.64400000000000002</c:v>
                </c:pt>
                <c:pt idx="25">
                  <c:v>0.66</c:v>
                </c:pt>
                <c:pt idx="26">
                  <c:v>0.67300000000000004</c:v>
                </c:pt>
                <c:pt idx="27">
                  <c:v>0.66900000000000004</c:v>
                </c:pt>
                <c:pt idx="28">
                  <c:v>0.60399999999999998</c:v>
                </c:pt>
                <c:pt idx="29">
                  <c:v>0.54700000000000004</c:v>
                </c:pt>
                <c:pt idx="30">
                  <c:v>0.55400000000000005</c:v>
                </c:pt>
                <c:pt idx="31">
                  <c:v>0.53700000000000003</c:v>
                </c:pt>
                <c:pt idx="32">
                  <c:v>0.53300000000000003</c:v>
                </c:pt>
                <c:pt idx="33">
                  <c:v>0.53100000000000003</c:v>
                </c:pt>
                <c:pt idx="34">
                  <c:v>0.46300000000000002</c:v>
                </c:pt>
                <c:pt idx="35">
                  <c:v>0.30599999999999999</c:v>
                </c:pt>
                <c:pt idx="36">
                  <c:v>0.29199999999999998</c:v>
                </c:pt>
                <c:pt idx="37">
                  <c:v>0.26200000000000001</c:v>
                </c:pt>
                <c:pt idx="38">
                  <c:v>0.246</c:v>
                </c:pt>
                <c:pt idx="39">
                  <c:v>0.22900000000000001</c:v>
                </c:pt>
                <c:pt idx="40">
                  <c:v>0.22500000000000001</c:v>
                </c:pt>
                <c:pt idx="41">
                  <c:v>0.22500000000000001</c:v>
                </c:pt>
                <c:pt idx="42">
                  <c:v>0.224</c:v>
                </c:pt>
                <c:pt idx="43">
                  <c:v>0.23100000000000001</c:v>
                </c:pt>
                <c:pt idx="45">
                  <c:v>0.21299999999999999</c:v>
                </c:pt>
                <c:pt idx="46">
                  <c:v>0.20899999999999999</c:v>
                </c:pt>
                <c:pt idx="47">
                  <c:v>0.20899999999999999</c:v>
                </c:pt>
                <c:pt idx="48">
                  <c:v>0.22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'2015'!$C$20:$Q$20</c:f>
              <c:strCache>
                <c:ptCount val="1"/>
                <c:pt idx="0">
                  <c:v>118 16,58 16,84 16,84 Пшеница озимая Кукуруза Подсолнечник 3,23 2,29 24.04.2015 05.09.2015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'2015'!$R$20:$BN$20</c:f>
              <c:numCache>
                <c:formatCode>General</c:formatCode>
                <c:ptCount val="49"/>
                <c:pt idx="0">
                  <c:v>0.215</c:v>
                </c:pt>
                <c:pt idx="1">
                  <c:v>0.222</c:v>
                </c:pt>
                <c:pt idx="2">
                  <c:v>0.21199999999999999</c:v>
                </c:pt>
                <c:pt idx="3">
                  <c:v>0.21</c:v>
                </c:pt>
                <c:pt idx="4">
                  <c:v>0.21099999999999999</c:v>
                </c:pt>
                <c:pt idx="6">
                  <c:v>0.21299999999999999</c:v>
                </c:pt>
                <c:pt idx="7">
                  <c:v>0.222</c:v>
                </c:pt>
                <c:pt idx="8">
                  <c:v>0.23200000000000001</c:v>
                </c:pt>
                <c:pt idx="9">
                  <c:v>0.24099999999999999</c:v>
                </c:pt>
                <c:pt idx="10">
                  <c:v>0.27</c:v>
                </c:pt>
                <c:pt idx="11">
                  <c:v>0.26800000000000002</c:v>
                </c:pt>
                <c:pt idx="12">
                  <c:v>0.28599999999999998</c:v>
                </c:pt>
                <c:pt idx="13">
                  <c:v>0.28599999999999998</c:v>
                </c:pt>
                <c:pt idx="14">
                  <c:v>0.30599999999999999</c:v>
                </c:pt>
                <c:pt idx="15">
                  <c:v>0.33900000000000002</c:v>
                </c:pt>
                <c:pt idx="16">
                  <c:v>0.35</c:v>
                </c:pt>
                <c:pt idx="17">
                  <c:v>0.41</c:v>
                </c:pt>
                <c:pt idx="18">
                  <c:v>0.441</c:v>
                </c:pt>
                <c:pt idx="19">
                  <c:v>0.504</c:v>
                </c:pt>
                <c:pt idx="20">
                  <c:v>0.54300000000000004</c:v>
                </c:pt>
                <c:pt idx="21">
                  <c:v>0.58799999999999997</c:v>
                </c:pt>
                <c:pt idx="22">
                  <c:v>0.61499999999999999</c:v>
                </c:pt>
                <c:pt idx="23">
                  <c:v>0.63400000000000001</c:v>
                </c:pt>
                <c:pt idx="24">
                  <c:v>0.64800000000000002</c:v>
                </c:pt>
                <c:pt idx="25">
                  <c:v>0.65400000000000003</c:v>
                </c:pt>
                <c:pt idx="26">
                  <c:v>0.60599999999999998</c:v>
                </c:pt>
                <c:pt idx="27">
                  <c:v>0.58699999999999997</c:v>
                </c:pt>
                <c:pt idx="28">
                  <c:v>0.59799999999999998</c:v>
                </c:pt>
                <c:pt idx="29">
                  <c:v>0.57399999999999995</c:v>
                </c:pt>
                <c:pt idx="30">
                  <c:v>0.56299999999999994</c:v>
                </c:pt>
                <c:pt idx="31">
                  <c:v>0.52600000000000002</c:v>
                </c:pt>
                <c:pt idx="32">
                  <c:v>0.57799999999999996</c:v>
                </c:pt>
                <c:pt idx="33">
                  <c:v>0.57899999999999996</c:v>
                </c:pt>
                <c:pt idx="34">
                  <c:v>0.50800000000000001</c:v>
                </c:pt>
                <c:pt idx="35">
                  <c:v>0.39800000000000002</c:v>
                </c:pt>
                <c:pt idx="36">
                  <c:v>0.35499999999999998</c:v>
                </c:pt>
                <c:pt idx="37">
                  <c:v>0.26800000000000002</c:v>
                </c:pt>
                <c:pt idx="38">
                  <c:v>0.248</c:v>
                </c:pt>
                <c:pt idx="39">
                  <c:v>0.224</c:v>
                </c:pt>
                <c:pt idx="40">
                  <c:v>0.221</c:v>
                </c:pt>
                <c:pt idx="41">
                  <c:v>0.221</c:v>
                </c:pt>
                <c:pt idx="42">
                  <c:v>0.223</c:v>
                </c:pt>
                <c:pt idx="43">
                  <c:v>0.224</c:v>
                </c:pt>
                <c:pt idx="45">
                  <c:v>0.214</c:v>
                </c:pt>
                <c:pt idx="46">
                  <c:v>0.20599999999999999</c:v>
                </c:pt>
                <c:pt idx="47">
                  <c:v>0.214</c:v>
                </c:pt>
                <c:pt idx="48">
                  <c:v>0.221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'2015'!$C$21:$Q$21</c:f>
              <c:strCache>
                <c:ptCount val="1"/>
                <c:pt idx="0">
                  <c:v>119 6,6 5 5 Кукуруза Подсолнечник ДКС 4964 0 2,27 24.04.2015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'2015'!$R$21:$BN$21</c:f>
              <c:numCache>
                <c:formatCode>General</c:formatCode>
                <c:ptCount val="49"/>
                <c:pt idx="0">
                  <c:v>0.36599999999999999</c:v>
                </c:pt>
                <c:pt idx="1">
                  <c:v>0.34799999999999998</c:v>
                </c:pt>
                <c:pt idx="2">
                  <c:v>0.35599999999999998</c:v>
                </c:pt>
                <c:pt idx="3">
                  <c:v>0.32100000000000001</c:v>
                </c:pt>
                <c:pt idx="4">
                  <c:v>0.309</c:v>
                </c:pt>
                <c:pt idx="6">
                  <c:v>0.311</c:v>
                </c:pt>
                <c:pt idx="7">
                  <c:v>0.28699999999999998</c:v>
                </c:pt>
                <c:pt idx="8">
                  <c:v>0.251</c:v>
                </c:pt>
                <c:pt idx="9">
                  <c:v>0.254</c:v>
                </c:pt>
                <c:pt idx="10">
                  <c:v>0.253</c:v>
                </c:pt>
                <c:pt idx="11">
                  <c:v>0.25700000000000001</c:v>
                </c:pt>
                <c:pt idx="12">
                  <c:v>0.28999999999999998</c:v>
                </c:pt>
                <c:pt idx="13">
                  <c:v>0.29399999999999998</c:v>
                </c:pt>
                <c:pt idx="14">
                  <c:v>0.311</c:v>
                </c:pt>
                <c:pt idx="15">
                  <c:v>0.32500000000000001</c:v>
                </c:pt>
                <c:pt idx="16">
                  <c:v>0.35499999999999998</c:v>
                </c:pt>
                <c:pt idx="17">
                  <c:v>0.374</c:v>
                </c:pt>
                <c:pt idx="18">
                  <c:v>0.38400000000000001</c:v>
                </c:pt>
                <c:pt idx="19">
                  <c:v>0.46500000000000002</c:v>
                </c:pt>
                <c:pt idx="20">
                  <c:v>0.48</c:v>
                </c:pt>
                <c:pt idx="21">
                  <c:v>0.53600000000000003</c:v>
                </c:pt>
                <c:pt idx="22">
                  <c:v>0.54600000000000004</c:v>
                </c:pt>
                <c:pt idx="23">
                  <c:v>0.58899999999999997</c:v>
                </c:pt>
                <c:pt idx="24">
                  <c:v>0.59799999999999998</c:v>
                </c:pt>
                <c:pt idx="25">
                  <c:v>0.60599999999999998</c:v>
                </c:pt>
                <c:pt idx="26">
                  <c:v>0.53500000000000003</c:v>
                </c:pt>
                <c:pt idx="27">
                  <c:v>0.53500000000000003</c:v>
                </c:pt>
                <c:pt idx="28">
                  <c:v>0.51400000000000001</c:v>
                </c:pt>
                <c:pt idx="29">
                  <c:v>0.51500000000000001</c:v>
                </c:pt>
                <c:pt idx="30">
                  <c:v>0.54600000000000004</c:v>
                </c:pt>
                <c:pt idx="31">
                  <c:v>0.504</c:v>
                </c:pt>
                <c:pt idx="32">
                  <c:v>0.443</c:v>
                </c:pt>
                <c:pt idx="34">
                  <c:v>0.379</c:v>
                </c:pt>
                <c:pt idx="35">
                  <c:v>0.32400000000000001</c:v>
                </c:pt>
                <c:pt idx="36">
                  <c:v>0.308</c:v>
                </c:pt>
                <c:pt idx="37">
                  <c:v>0.24099999999999999</c:v>
                </c:pt>
                <c:pt idx="38">
                  <c:v>0.217</c:v>
                </c:pt>
                <c:pt idx="39">
                  <c:v>0.216</c:v>
                </c:pt>
                <c:pt idx="40">
                  <c:v>0.216</c:v>
                </c:pt>
                <c:pt idx="41">
                  <c:v>0.216</c:v>
                </c:pt>
                <c:pt idx="42">
                  <c:v>0.20100000000000001</c:v>
                </c:pt>
                <c:pt idx="43">
                  <c:v>0.2</c:v>
                </c:pt>
                <c:pt idx="45">
                  <c:v>0.193</c:v>
                </c:pt>
                <c:pt idx="46">
                  <c:v>0.20100000000000001</c:v>
                </c:pt>
                <c:pt idx="47">
                  <c:v>0.20499999999999999</c:v>
                </c:pt>
                <c:pt idx="48">
                  <c:v>0.21299999999999999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'2015'!$C$22:$Q$22</c:f>
              <c:strCache>
                <c:ptCount val="1"/>
                <c:pt idx="0">
                  <c:v>12 11,48 11,48 11,48 Пшеница озимая Кукуруза Подсолнечник ДКС 4964 3,8 3,78 26.04.2015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'2015'!$R$22:$BN$22</c:f>
              <c:numCache>
                <c:formatCode>General</c:formatCode>
                <c:ptCount val="49"/>
                <c:pt idx="0">
                  <c:v>0.26800000000000002</c:v>
                </c:pt>
                <c:pt idx="1">
                  <c:v>0.26800000000000002</c:v>
                </c:pt>
                <c:pt idx="2">
                  <c:v>0.26600000000000001</c:v>
                </c:pt>
                <c:pt idx="3">
                  <c:v>0.26</c:v>
                </c:pt>
                <c:pt idx="4">
                  <c:v>0.26</c:v>
                </c:pt>
                <c:pt idx="6">
                  <c:v>0.248</c:v>
                </c:pt>
                <c:pt idx="7">
                  <c:v>0.248</c:v>
                </c:pt>
                <c:pt idx="8">
                  <c:v>0.26500000000000001</c:v>
                </c:pt>
                <c:pt idx="9">
                  <c:v>0.26500000000000001</c:v>
                </c:pt>
                <c:pt idx="10">
                  <c:v>0.26500000000000001</c:v>
                </c:pt>
                <c:pt idx="11">
                  <c:v>0.28299999999999997</c:v>
                </c:pt>
                <c:pt idx="12">
                  <c:v>0.33100000000000002</c:v>
                </c:pt>
                <c:pt idx="13">
                  <c:v>0.308</c:v>
                </c:pt>
                <c:pt idx="14">
                  <c:v>0.33300000000000002</c:v>
                </c:pt>
                <c:pt idx="15">
                  <c:v>0.35399999999999998</c:v>
                </c:pt>
                <c:pt idx="16">
                  <c:v>0.377</c:v>
                </c:pt>
                <c:pt idx="17">
                  <c:v>0.40100000000000002</c:v>
                </c:pt>
                <c:pt idx="18">
                  <c:v>0.44700000000000001</c:v>
                </c:pt>
                <c:pt idx="19">
                  <c:v>0.55900000000000005</c:v>
                </c:pt>
                <c:pt idx="20">
                  <c:v>0.59499999999999997</c:v>
                </c:pt>
                <c:pt idx="21">
                  <c:v>0.64100000000000001</c:v>
                </c:pt>
                <c:pt idx="22">
                  <c:v>0.66200000000000003</c:v>
                </c:pt>
                <c:pt idx="23">
                  <c:v>0.68100000000000005</c:v>
                </c:pt>
                <c:pt idx="24">
                  <c:v>0.68799999999999994</c:v>
                </c:pt>
                <c:pt idx="25">
                  <c:v>0.70699999999999996</c:v>
                </c:pt>
                <c:pt idx="26">
                  <c:v>0.70099999999999996</c:v>
                </c:pt>
                <c:pt idx="27">
                  <c:v>0.65</c:v>
                </c:pt>
                <c:pt idx="28">
                  <c:v>0.625</c:v>
                </c:pt>
                <c:pt idx="29">
                  <c:v>0.58099999999999996</c:v>
                </c:pt>
                <c:pt idx="30">
                  <c:v>0.53500000000000003</c:v>
                </c:pt>
                <c:pt idx="31">
                  <c:v>0.54400000000000004</c:v>
                </c:pt>
                <c:pt idx="32">
                  <c:v>0.53800000000000003</c:v>
                </c:pt>
                <c:pt idx="33">
                  <c:v>0.53900000000000003</c:v>
                </c:pt>
                <c:pt idx="34">
                  <c:v>0.53600000000000003</c:v>
                </c:pt>
                <c:pt idx="35">
                  <c:v>0.372</c:v>
                </c:pt>
                <c:pt idx="36">
                  <c:v>0.31900000000000001</c:v>
                </c:pt>
                <c:pt idx="37">
                  <c:v>0.26200000000000001</c:v>
                </c:pt>
                <c:pt idx="38">
                  <c:v>0.24299999999999999</c:v>
                </c:pt>
                <c:pt idx="39">
                  <c:v>0.23200000000000001</c:v>
                </c:pt>
                <c:pt idx="40">
                  <c:v>0.224</c:v>
                </c:pt>
                <c:pt idx="41">
                  <c:v>0.22</c:v>
                </c:pt>
                <c:pt idx="42">
                  <c:v>0.23200000000000001</c:v>
                </c:pt>
                <c:pt idx="43">
                  <c:v>0.22500000000000001</c:v>
                </c:pt>
                <c:pt idx="45">
                  <c:v>0.21</c:v>
                </c:pt>
                <c:pt idx="46">
                  <c:v>0.214</c:v>
                </c:pt>
                <c:pt idx="47">
                  <c:v>0.217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'2015'!$C$23:$Q$23</c:f>
              <c:strCache>
                <c:ptCount val="1"/>
                <c:pt idx="0">
                  <c:v>121 42,85 42,85 42,85 Подсолнечник Кукуруза Подсолнечник НК Кобальт 1,65 1,99 24.04.2015 26.09.2015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'2015'!$R$23:$BN$23</c:f>
              <c:numCache>
                <c:formatCode>General</c:formatCode>
                <c:ptCount val="49"/>
                <c:pt idx="0">
                  <c:v>0.22</c:v>
                </c:pt>
                <c:pt idx="1">
                  <c:v>0.24399999999999999</c:v>
                </c:pt>
                <c:pt idx="2">
                  <c:v>0.26200000000000001</c:v>
                </c:pt>
                <c:pt idx="3">
                  <c:v>0.21199999999999999</c:v>
                </c:pt>
                <c:pt idx="4">
                  <c:v>0.217</c:v>
                </c:pt>
                <c:pt idx="6">
                  <c:v>0.218</c:v>
                </c:pt>
                <c:pt idx="7">
                  <c:v>0.218</c:v>
                </c:pt>
                <c:pt idx="8">
                  <c:v>0.221</c:v>
                </c:pt>
                <c:pt idx="9">
                  <c:v>0.224</c:v>
                </c:pt>
                <c:pt idx="10">
                  <c:v>0.23799999999999999</c:v>
                </c:pt>
                <c:pt idx="11">
                  <c:v>0.249</c:v>
                </c:pt>
                <c:pt idx="12">
                  <c:v>0.28499999999999998</c:v>
                </c:pt>
                <c:pt idx="13">
                  <c:v>0.27400000000000002</c:v>
                </c:pt>
                <c:pt idx="14">
                  <c:v>0.28599999999999998</c:v>
                </c:pt>
                <c:pt idx="15">
                  <c:v>0.309</c:v>
                </c:pt>
                <c:pt idx="16">
                  <c:v>0.33400000000000002</c:v>
                </c:pt>
                <c:pt idx="17">
                  <c:v>0.34599999999999997</c:v>
                </c:pt>
                <c:pt idx="18">
                  <c:v>0.39</c:v>
                </c:pt>
                <c:pt idx="19">
                  <c:v>0.47199999999999998</c:v>
                </c:pt>
                <c:pt idx="20">
                  <c:v>0.51800000000000002</c:v>
                </c:pt>
                <c:pt idx="21">
                  <c:v>0.56799999999999995</c:v>
                </c:pt>
                <c:pt idx="22">
                  <c:v>0.59599999999999997</c:v>
                </c:pt>
                <c:pt idx="23">
                  <c:v>0.63900000000000001</c:v>
                </c:pt>
                <c:pt idx="24">
                  <c:v>0.67</c:v>
                </c:pt>
                <c:pt idx="25">
                  <c:v>0.65800000000000003</c:v>
                </c:pt>
                <c:pt idx="26">
                  <c:v>0.61299999999999999</c:v>
                </c:pt>
                <c:pt idx="27">
                  <c:v>0.58399999999999996</c:v>
                </c:pt>
                <c:pt idx="28">
                  <c:v>0.497</c:v>
                </c:pt>
                <c:pt idx="29">
                  <c:v>0.48599999999999999</c:v>
                </c:pt>
                <c:pt idx="30">
                  <c:v>0.46300000000000002</c:v>
                </c:pt>
                <c:pt idx="31">
                  <c:v>0.45200000000000001</c:v>
                </c:pt>
                <c:pt idx="32">
                  <c:v>0.496</c:v>
                </c:pt>
                <c:pt idx="33">
                  <c:v>0.48599999999999999</c:v>
                </c:pt>
                <c:pt idx="34">
                  <c:v>0.41099999999999998</c:v>
                </c:pt>
                <c:pt idx="35">
                  <c:v>0.29899999999999999</c:v>
                </c:pt>
                <c:pt idx="36">
                  <c:v>0.307</c:v>
                </c:pt>
                <c:pt idx="37">
                  <c:v>0.23200000000000001</c:v>
                </c:pt>
                <c:pt idx="38">
                  <c:v>0.222</c:v>
                </c:pt>
                <c:pt idx="39">
                  <c:v>0.20899999999999999</c:v>
                </c:pt>
                <c:pt idx="40">
                  <c:v>0.20699999999999999</c:v>
                </c:pt>
                <c:pt idx="41">
                  <c:v>0.21299999999999999</c:v>
                </c:pt>
                <c:pt idx="42">
                  <c:v>0.217</c:v>
                </c:pt>
                <c:pt idx="43">
                  <c:v>0.23100000000000001</c:v>
                </c:pt>
                <c:pt idx="45">
                  <c:v>0.20499999999999999</c:v>
                </c:pt>
                <c:pt idx="46">
                  <c:v>0.19500000000000001</c:v>
                </c:pt>
                <c:pt idx="47">
                  <c:v>0.192</c:v>
                </c:pt>
                <c:pt idx="48">
                  <c:v>0.19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'2015'!$C$24:$Q$24</c:f>
              <c:strCache>
                <c:ptCount val="1"/>
                <c:pt idx="0">
                  <c:v>124 15,05 15,05 15,05 Пшеница озимая Кукуруза Подсолнечник ДКС 4964 2,68 2,19 25.04.2015 26.09.2015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'2015'!$R$24:$BN$24</c:f>
              <c:numCache>
                <c:formatCode>General</c:formatCode>
                <c:ptCount val="49"/>
                <c:pt idx="0">
                  <c:v>0.22700000000000001</c:v>
                </c:pt>
                <c:pt idx="1">
                  <c:v>0.218</c:v>
                </c:pt>
                <c:pt idx="2">
                  <c:v>0.21199999999999999</c:v>
                </c:pt>
                <c:pt idx="3">
                  <c:v>0.217</c:v>
                </c:pt>
                <c:pt idx="4">
                  <c:v>0.215</c:v>
                </c:pt>
                <c:pt idx="6">
                  <c:v>0.219</c:v>
                </c:pt>
                <c:pt idx="7">
                  <c:v>0.224</c:v>
                </c:pt>
                <c:pt idx="8">
                  <c:v>0.22700000000000001</c:v>
                </c:pt>
                <c:pt idx="9">
                  <c:v>0.23499999999999999</c:v>
                </c:pt>
                <c:pt idx="10">
                  <c:v>0.25900000000000001</c:v>
                </c:pt>
                <c:pt idx="11">
                  <c:v>0.26</c:v>
                </c:pt>
                <c:pt idx="12">
                  <c:v>0.28000000000000003</c:v>
                </c:pt>
                <c:pt idx="13">
                  <c:v>0.29799999999999999</c:v>
                </c:pt>
                <c:pt idx="14">
                  <c:v>0.32100000000000001</c:v>
                </c:pt>
                <c:pt idx="15">
                  <c:v>0.35499999999999998</c:v>
                </c:pt>
                <c:pt idx="16">
                  <c:v>0.36899999999999999</c:v>
                </c:pt>
                <c:pt idx="17">
                  <c:v>0.38200000000000001</c:v>
                </c:pt>
                <c:pt idx="18">
                  <c:v>0.42599999999999999</c:v>
                </c:pt>
                <c:pt idx="19">
                  <c:v>0.47799999999999998</c:v>
                </c:pt>
                <c:pt idx="20">
                  <c:v>0.51700000000000002</c:v>
                </c:pt>
                <c:pt idx="21">
                  <c:v>0.57899999999999996</c:v>
                </c:pt>
                <c:pt idx="22">
                  <c:v>0.59299999999999997</c:v>
                </c:pt>
                <c:pt idx="23">
                  <c:v>0.621</c:v>
                </c:pt>
                <c:pt idx="24">
                  <c:v>0.63300000000000001</c:v>
                </c:pt>
                <c:pt idx="25">
                  <c:v>0.60199999999999998</c:v>
                </c:pt>
                <c:pt idx="26">
                  <c:v>0.65500000000000003</c:v>
                </c:pt>
                <c:pt idx="27">
                  <c:v>0.56399999999999995</c:v>
                </c:pt>
                <c:pt idx="28">
                  <c:v>0.54500000000000004</c:v>
                </c:pt>
                <c:pt idx="29">
                  <c:v>0.502</c:v>
                </c:pt>
                <c:pt idx="30">
                  <c:v>0.48799999999999999</c:v>
                </c:pt>
                <c:pt idx="31">
                  <c:v>0.44700000000000001</c:v>
                </c:pt>
                <c:pt idx="32">
                  <c:v>0.45300000000000001</c:v>
                </c:pt>
                <c:pt idx="34">
                  <c:v>0.36399999999999999</c:v>
                </c:pt>
                <c:pt idx="35">
                  <c:v>0.30099999999999999</c:v>
                </c:pt>
                <c:pt idx="36">
                  <c:v>0.28000000000000003</c:v>
                </c:pt>
                <c:pt idx="37">
                  <c:v>0.24399999999999999</c:v>
                </c:pt>
                <c:pt idx="38">
                  <c:v>0.23</c:v>
                </c:pt>
                <c:pt idx="39">
                  <c:v>0.218</c:v>
                </c:pt>
                <c:pt idx="40">
                  <c:v>0.20300000000000001</c:v>
                </c:pt>
                <c:pt idx="41">
                  <c:v>0.2</c:v>
                </c:pt>
                <c:pt idx="42">
                  <c:v>0.20100000000000001</c:v>
                </c:pt>
                <c:pt idx="43">
                  <c:v>0.20499999999999999</c:v>
                </c:pt>
                <c:pt idx="45">
                  <c:v>0.20200000000000001</c:v>
                </c:pt>
                <c:pt idx="46">
                  <c:v>0.20200000000000001</c:v>
                </c:pt>
                <c:pt idx="47">
                  <c:v>0.20899999999999999</c:v>
                </c:pt>
                <c:pt idx="48">
                  <c:v>0.21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'2015'!$C$25:$Q$25</c:f>
              <c:strCache>
                <c:ptCount val="1"/>
                <c:pt idx="0">
                  <c:v>135 40,55 40,55 40,55 Пшеница озимая Кукуруза Подсолнечник ДКС 4964 1,4 2,88 25.04.2015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'2015'!$R$25:$BN$25</c:f>
              <c:numCache>
                <c:formatCode>General</c:formatCode>
                <c:ptCount val="49"/>
                <c:pt idx="0">
                  <c:v>0.24199999999999999</c:v>
                </c:pt>
                <c:pt idx="1">
                  <c:v>0.24099999999999999</c:v>
                </c:pt>
                <c:pt idx="2">
                  <c:v>0.27600000000000002</c:v>
                </c:pt>
                <c:pt idx="3">
                  <c:v>0.23599999999999999</c:v>
                </c:pt>
                <c:pt idx="4">
                  <c:v>0.249</c:v>
                </c:pt>
                <c:pt idx="6">
                  <c:v>0.26</c:v>
                </c:pt>
                <c:pt idx="7">
                  <c:v>0.26</c:v>
                </c:pt>
                <c:pt idx="8">
                  <c:v>0.26100000000000001</c:v>
                </c:pt>
                <c:pt idx="9">
                  <c:v>0.26500000000000001</c:v>
                </c:pt>
                <c:pt idx="10">
                  <c:v>0.27700000000000002</c:v>
                </c:pt>
                <c:pt idx="11">
                  <c:v>0.28699999999999998</c:v>
                </c:pt>
                <c:pt idx="12">
                  <c:v>0.313</c:v>
                </c:pt>
                <c:pt idx="13">
                  <c:v>0.33700000000000002</c:v>
                </c:pt>
                <c:pt idx="14">
                  <c:v>0.36099999999999999</c:v>
                </c:pt>
                <c:pt idx="15">
                  <c:v>0.38500000000000001</c:v>
                </c:pt>
                <c:pt idx="16">
                  <c:v>0.41099999999999998</c:v>
                </c:pt>
                <c:pt idx="17">
                  <c:v>0.434</c:v>
                </c:pt>
                <c:pt idx="18">
                  <c:v>0.47399999999999998</c:v>
                </c:pt>
                <c:pt idx="19">
                  <c:v>0.52800000000000002</c:v>
                </c:pt>
                <c:pt idx="20">
                  <c:v>0.58299999999999996</c:v>
                </c:pt>
                <c:pt idx="21">
                  <c:v>0.63700000000000001</c:v>
                </c:pt>
                <c:pt idx="22">
                  <c:v>0.63500000000000001</c:v>
                </c:pt>
                <c:pt idx="23">
                  <c:v>0.65900000000000003</c:v>
                </c:pt>
                <c:pt idx="24">
                  <c:v>0.67300000000000004</c:v>
                </c:pt>
                <c:pt idx="25">
                  <c:v>0.67300000000000004</c:v>
                </c:pt>
                <c:pt idx="26">
                  <c:v>0.61</c:v>
                </c:pt>
                <c:pt idx="27">
                  <c:v>0.54600000000000004</c:v>
                </c:pt>
                <c:pt idx="28">
                  <c:v>0.54700000000000004</c:v>
                </c:pt>
                <c:pt idx="29">
                  <c:v>0.53600000000000003</c:v>
                </c:pt>
                <c:pt idx="30">
                  <c:v>0.53200000000000003</c:v>
                </c:pt>
                <c:pt idx="31">
                  <c:v>0.52700000000000002</c:v>
                </c:pt>
                <c:pt idx="32">
                  <c:v>0.51500000000000001</c:v>
                </c:pt>
                <c:pt idx="33">
                  <c:v>0.50800000000000001</c:v>
                </c:pt>
                <c:pt idx="34">
                  <c:v>0.42799999999999999</c:v>
                </c:pt>
                <c:pt idx="35">
                  <c:v>0.33200000000000002</c:v>
                </c:pt>
                <c:pt idx="36">
                  <c:v>0.32600000000000001</c:v>
                </c:pt>
                <c:pt idx="37">
                  <c:v>0.26500000000000001</c:v>
                </c:pt>
                <c:pt idx="38">
                  <c:v>0.246</c:v>
                </c:pt>
                <c:pt idx="39">
                  <c:v>0.22700000000000001</c:v>
                </c:pt>
                <c:pt idx="40">
                  <c:v>0.224</c:v>
                </c:pt>
                <c:pt idx="41">
                  <c:v>0.23</c:v>
                </c:pt>
                <c:pt idx="42">
                  <c:v>0.217</c:v>
                </c:pt>
                <c:pt idx="43">
                  <c:v>0.217</c:v>
                </c:pt>
                <c:pt idx="45">
                  <c:v>0.20699999999999999</c:v>
                </c:pt>
                <c:pt idx="46">
                  <c:v>0.20599999999999999</c:v>
                </c:pt>
                <c:pt idx="47">
                  <c:v>0.19800000000000001</c:v>
                </c:pt>
                <c:pt idx="48">
                  <c:v>0.19700000000000001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'2015'!$C$26:$Q$26</c:f>
              <c:strCache>
                <c:ptCount val="1"/>
                <c:pt idx="0">
                  <c:v>146 43,64 43,64 43,64 Пшеница озимая Кукуруза Пшеница озимая ДКС 4964 0 1,75 26.04.2015 25.09.2015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'2015'!$R$26:$BN$26</c:f>
              <c:numCache>
                <c:formatCode>General</c:formatCode>
                <c:ptCount val="49"/>
                <c:pt idx="0">
                  <c:v>0.30099999999999999</c:v>
                </c:pt>
                <c:pt idx="1">
                  <c:v>0.311</c:v>
                </c:pt>
                <c:pt idx="2">
                  <c:v>0.28599999999999998</c:v>
                </c:pt>
                <c:pt idx="3">
                  <c:v>0.28499999999999998</c:v>
                </c:pt>
                <c:pt idx="4">
                  <c:v>0.24399999999999999</c:v>
                </c:pt>
                <c:pt idx="6">
                  <c:v>0.23200000000000001</c:v>
                </c:pt>
                <c:pt idx="7">
                  <c:v>0.22600000000000001</c:v>
                </c:pt>
                <c:pt idx="8">
                  <c:v>0.219</c:v>
                </c:pt>
                <c:pt idx="9">
                  <c:v>0.215</c:v>
                </c:pt>
                <c:pt idx="10">
                  <c:v>0.215</c:v>
                </c:pt>
                <c:pt idx="11">
                  <c:v>0.216</c:v>
                </c:pt>
                <c:pt idx="12">
                  <c:v>0.22900000000000001</c:v>
                </c:pt>
                <c:pt idx="13">
                  <c:v>0.23300000000000001</c:v>
                </c:pt>
                <c:pt idx="14">
                  <c:v>0.22800000000000001</c:v>
                </c:pt>
                <c:pt idx="15">
                  <c:v>0.23</c:v>
                </c:pt>
                <c:pt idx="16">
                  <c:v>0.22700000000000001</c:v>
                </c:pt>
                <c:pt idx="17">
                  <c:v>0.23100000000000001</c:v>
                </c:pt>
                <c:pt idx="18">
                  <c:v>0.24199999999999999</c:v>
                </c:pt>
                <c:pt idx="19">
                  <c:v>0.252</c:v>
                </c:pt>
                <c:pt idx="20">
                  <c:v>0.249</c:v>
                </c:pt>
                <c:pt idx="21">
                  <c:v>0.27900000000000003</c:v>
                </c:pt>
                <c:pt idx="22">
                  <c:v>0.29399999999999998</c:v>
                </c:pt>
                <c:pt idx="23">
                  <c:v>0.32200000000000001</c:v>
                </c:pt>
                <c:pt idx="24">
                  <c:v>0.33100000000000002</c:v>
                </c:pt>
                <c:pt idx="25">
                  <c:v>0.58799999999999997</c:v>
                </c:pt>
                <c:pt idx="26">
                  <c:v>0.52</c:v>
                </c:pt>
                <c:pt idx="27">
                  <c:v>0.52</c:v>
                </c:pt>
                <c:pt idx="28">
                  <c:v>0.48099999999999998</c:v>
                </c:pt>
                <c:pt idx="29">
                  <c:v>0.442</c:v>
                </c:pt>
                <c:pt idx="30">
                  <c:v>0.436</c:v>
                </c:pt>
                <c:pt idx="31">
                  <c:v>0.41899999999999998</c:v>
                </c:pt>
                <c:pt idx="32">
                  <c:v>0.432</c:v>
                </c:pt>
                <c:pt idx="33">
                  <c:v>0.35599999999999998</c:v>
                </c:pt>
                <c:pt idx="34">
                  <c:v>0.311</c:v>
                </c:pt>
                <c:pt idx="35">
                  <c:v>0.27600000000000002</c:v>
                </c:pt>
                <c:pt idx="36">
                  <c:v>0.26900000000000002</c:v>
                </c:pt>
                <c:pt idx="37">
                  <c:v>0.22</c:v>
                </c:pt>
                <c:pt idx="38">
                  <c:v>0.214</c:v>
                </c:pt>
                <c:pt idx="39">
                  <c:v>0.223</c:v>
                </c:pt>
                <c:pt idx="40">
                  <c:v>0.216</c:v>
                </c:pt>
                <c:pt idx="41">
                  <c:v>0.215</c:v>
                </c:pt>
                <c:pt idx="42">
                  <c:v>0.214</c:v>
                </c:pt>
                <c:pt idx="43">
                  <c:v>0.20899999999999999</c:v>
                </c:pt>
                <c:pt idx="45">
                  <c:v>0.20699999999999999</c:v>
                </c:pt>
                <c:pt idx="46">
                  <c:v>0.20599999999999999</c:v>
                </c:pt>
                <c:pt idx="47">
                  <c:v>0.20599999999999999</c:v>
                </c:pt>
                <c:pt idx="48">
                  <c:v>0.20699999999999999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'2015'!$C$27:$Q$27</c:f>
              <c:strCache>
                <c:ptCount val="1"/>
                <c:pt idx="0">
                  <c:v>149 12,48 12,48 12,48 Кукуруза Пшеница озимая НК Термо 0 1,9 26.04.2015 26.09.2015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'2015'!$R$27:$BN$27</c:f>
              <c:numCache>
                <c:formatCode>General</c:formatCode>
                <c:ptCount val="49"/>
                <c:pt idx="0">
                  <c:v>0.32700000000000001</c:v>
                </c:pt>
                <c:pt idx="1">
                  <c:v>0.29899999999999999</c:v>
                </c:pt>
                <c:pt idx="2">
                  <c:v>0.29399999999999998</c:v>
                </c:pt>
                <c:pt idx="3">
                  <c:v>0.30299999999999999</c:v>
                </c:pt>
                <c:pt idx="4">
                  <c:v>0.30399999999999999</c:v>
                </c:pt>
                <c:pt idx="6">
                  <c:v>0.28199999999999997</c:v>
                </c:pt>
                <c:pt idx="7">
                  <c:v>0.27200000000000002</c:v>
                </c:pt>
                <c:pt idx="8">
                  <c:v>0.23899999999999999</c:v>
                </c:pt>
                <c:pt idx="9">
                  <c:v>0.249</c:v>
                </c:pt>
                <c:pt idx="10">
                  <c:v>0.246</c:v>
                </c:pt>
                <c:pt idx="11">
                  <c:v>0.23200000000000001</c:v>
                </c:pt>
                <c:pt idx="12">
                  <c:v>0.22700000000000001</c:v>
                </c:pt>
                <c:pt idx="13">
                  <c:v>0.23899999999999999</c:v>
                </c:pt>
                <c:pt idx="14">
                  <c:v>0.23799999999999999</c:v>
                </c:pt>
                <c:pt idx="15">
                  <c:v>0.25700000000000001</c:v>
                </c:pt>
                <c:pt idx="16">
                  <c:v>0.247</c:v>
                </c:pt>
                <c:pt idx="17">
                  <c:v>0.247</c:v>
                </c:pt>
                <c:pt idx="18">
                  <c:v>0.23200000000000001</c:v>
                </c:pt>
                <c:pt idx="19">
                  <c:v>0.23899999999999999</c:v>
                </c:pt>
                <c:pt idx="20">
                  <c:v>0.25700000000000001</c:v>
                </c:pt>
                <c:pt idx="21">
                  <c:v>0.28299999999999997</c:v>
                </c:pt>
                <c:pt idx="22">
                  <c:v>0.29299999999999998</c:v>
                </c:pt>
                <c:pt idx="23">
                  <c:v>0.29799999999999999</c:v>
                </c:pt>
                <c:pt idx="24">
                  <c:v>0.307</c:v>
                </c:pt>
                <c:pt idx="25">
                  <c:v>0.41599999999999998</c:v>
                </c:pt>
                <c:pt idx="26">
                  <c:v>0.41699999999999998</c:v>
                </c:pt>
                <c:pt idx="27">
                  <c:v>0.441</c:v>
                </c:pt>
                <c:pt idx="28">
                  <c:v>0.49</c:v>
                </c:pt>
                <c:pt idx="29">
                  <c:v>0.57099999999999995</c:v>
                </c:pt>
                <c:pt idx="30">
                  <c:v>0.58099999999999996</c:v>
                </c:pt>
                <c:pt idx="31">
                  <c:v>0.60599999999999998</c:v>
                </c:pt>
                <c:pt idx="32">
                  <c:v>0.60799999999999998</c:v>
                </c:pt>
                <c:pt idx="33">
                  <c:v>0.56499999999999995</c:v>
                </c:pt>
                <c:pt idx="34">
                  <c:v>0.48799999999999999</c:v>
                </c:pt>
                <c:pt idx="35">
                  <c:v>0.41099999999999998</c:v>
                </c:pt>
                <c:pt idx="36">
                  <c:v>0.38600000000000001</c:v>
                </c:pt>
                <c:pt idx="37">
                  <c:v>0.33200000000000002</c:v>
                </c:pt>
                <c:pt idx="38">
                  <c:v>0.29899999999999999</c:v>
                </c:pt>
                <c:pt idx="39">
                  <c:v>0.28000000000000003</c:v>
                </c:pt>
                <c:pt idx="40">
                  <c:v>0.26</c:v>
                </c:pt>
                <c:pt idx="41">
                  <c:v>0.26700000000000002</c:v>
                </c:pt>
                <c:pt idx="42">
                  <c:v>0.28000000000000003</c:v>
                </c:pt>
                <c:pt idx="43">
                  <c:v>0.28799999999999998</c:v>
                </c:pt>
                <c:pt idx="45">
                  <c:v>0.25800000000000001</c:v>
                </c:pt>
                <c:pt idx="46">
                  <c:v>0.27200000000000002</c:v>
                </c:pt>
                <c:pt idx="47">
                  <c:v>0.28499999999999998</c:v>
                </c:pt>
                <c:pt idx="48">
                  <c:v>0.28000000000000003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'2015'!$C$28:$Q$28</c:f>
              <c:strCache>
                <c:ptCount val="1"/>
                <c:pt idx="0">
                  <c:v>15 77,26 77,26 77,26 Пшеница озимая Кукуруза Подсолнечник 3,25 3,19 25.04.2015 24.09.2015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'2015'!$R$28:$BN$28</c:f>
              <c:numCache>
                <c:formatCode>General</c:formatCode>
                <c:ptCount val="4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0.19900000000000001</c:v>
                </c:pt>
                <c:pt idx="4">
                  <c:v>0.2</c:v>
                </c:pt>
                <c:pt idx="6">
                  <c:v>0.19900000000000001</c:v>
                </c:pt>
                <c:pt idx="7">
                  <c:v>0.19800000000000001</c:v>
                </c:pt>
                <c:pt idx="8">
                  <c:v>0.21099999999999999</c:v>
                </c:pt>
                <c:pt idx="9">
                  <c:v>0.2</c:v>
                </c:pt>
                <c:pt idx="10">
                  <c:v>0.19900000000000001</c:v>
                </c:pt>
                <c:pt idx="11">
                  <c:v>0.21299999999999999</c:v>
                </c:pt>
                <c:pt idx="12">
                  <c:v>0.24299999999999999</c:v>
                </c:pt>
                <c:pt idx="13">
                  <c:v>0.27600000000000002</c:v>
                </c:pt>
                <c:pt idx="14">
                  <c:v>0.32</c:v>
                </c:pt>
                <c:pt idx="15">
                  <c:v>0.34599999999999997</c:v>
                </c:pt>
                <c:pt idx="16">
                  <c:v>0.34499999999999997</c:v>
                </c:pt>
                <c:pt idx="17">
                  <c:v>0.36</c:v>
                </c:pt>
                <c:pt idx="18">
                  <c:v>0.41899999999999998</c:v>
                </c:pt>
                <c:pt idx="19">
                  <c:v>0.51200000000000001</c:v>
                </c:pt>
                <c:pt idx="20">
                  <c:v>0.56000000000000005</c:v>
                </c:pt>
                <c:pt idx="21">
                  <c:v>0.62</c:v>
                </c:pt>
                <c:pt idx="22">
                  <c:v>0.629</c:v>
                </c:pt>
                <c:pt idx="23">
                  <c:v>0.67900000000000005</c:v>
                </c:pt>
                <c:pt idx="24">
                  <c:v>0.68500000000000005</c:v>
                </c:pt>
                <c:pt idx="25">
                  <c:v>0.69299999999999995</c:v>
                </c:pt>
                <c:pt idx="26">
                  <c:v>0.68</c:v>
                </c:pt>
                <c:pt idx="27">
                  <c:v>0.65700000000000003</c:v>
                </c:pt>
                <c:pt idx="28">
                  <c:v>0.60799999999999998</c:v>
                </c:pt>
                <c:pt idx="29">
                  <c:v>0.53400000000000003</c:v>
                </c:pt>
                <c:pt idx="30">
                  <c:v>0.47599999999999998</c:v>
                </c:pt>
                <c:pt idx="31">
                  <c:v>0.39700000000000002</c:v>
                </c:pt>
                <c:pt idx="32">
                  <c:v>0.40500000000000003</c:v>
                </c:pt>
                <c:pt idx="33">
                  <c:v>0.42799999999999999</c:v>
                </c:pt>
                <c:pt idx="34">
                  <c:v>0.41499999999999998</c:v>
                </c:pt>
                <c:pt idx="35">
                  <c:v>0.33800000000000002</c:v>
                </c:pt>
                <c:pt idx="36">
                  <c:v>0.34699999999999998</c:v>
                </c:pt>
                <c:pt idx="37">
                  <c:v>0.26</c:v>
                </c:pt>
                <c:pt idx="38">
                  <c:v>0.22</c:v>
                </c:pt>
                <c:pt idx="39">
                  <c:v>0.21</c:v>
                </c:pt>
                <c:pt idx="40">
                  <c:v>0.20899999999999999</c:v>
                </c:pt>
                <c:pt idx="41">
                  <c:v>0.214</c:v>
                </c:pt>
                <c:pt idx="42">
                  <c:v>0.20899999999999999</c:v>
                </c:pt>
                <c:pt idx="43">
                  <c:v>0.20599999999999999</c:v>
                </c:pt>
                <c:pt idx="45">
                  <c:v>0.19500000000000001</c:v>
                </c:pt>
                <c:pt idx="46">
                  <c:v>0.193</c:v>
                </c:pt>
                <c:pt idx="47">
                  <c:v>0.20599999999999999</c:v>
                </c:pt>
                <c:pt idx="48">
                  <c:v>0.20499999999999999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'2015'!$C$29:$Q$29</c:f>
              <c:strCache>
                <c:ptCount val="1"/>
                <c:pt idx="0">
                  <c:v>151 89,13 89,13 89,13 Подсолнечник Кукуруза Подсолнечник НК Люціус 0,14 2,23 24.04.2015 29.09.2015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'2015'!$R$29:$BN$29</c:f>
              <c:numCache>
                <c:formatCode>General</c:formatCode>
                <c:ptCount val="49"/>
                <c:pt idx="0">
                  <c:v>0.215</c:v>
                </c:pt>
                <c:pt idx="1">
                  <c:v>0.20300000000000001</c:v>
                </c:pt>
                <c:pt idx="2">
                  <c:v>0.19500000000000001</c:v>
                </c:pt>
                <c:pt idx="3">
                  <c:v>0.19600000000000001</c:v>
                </c:pt>
                <c:pt idx="4">
                  <c:v>0.191</c:v>
                </c:pt>
                <c:pt idx="6">
                  <c:v>0.215</c:v>
                </c:pt>
                <c:pt idx="7">
                  <c:v>0.219</c:v>
                </c:pt>
                <c:pt idx="8">
                  <c:v>0.22</c:v>
                </c:pt>
                <c:pt idx="9">
                  <c:v>0.22500000000000001</c:v>
                </c:pt>
                <c:pt idx="10">
                  <c:v>0.23899999999999999</c:v>
                </c:pt>
                <c:pt idx="11">
                  <c:v>0.24399999999999999</c:v>
                </c:pt>
                <c:pt idx="12">
                  <c:v>0.26900000000000002</c:v>
                </c:pt>
                <c:pt idx="13">
                  <c:v>0.28999999999999998</c:v>
                </c:pt>
                <c:pt idx="14">
                  <c:v>0.30599999999999999</c:v>
                </c:pt>
                <c:pt idx="15">
                  <c:v>0.34200000000000003</c:v>
                </c:pt>
                <c:pt idx="16">
                  <c:v>0.379</c:v>
                </c:pt>
                <c:pt idx="17">
                  <c:v>0.39100000000000001</c:v>
                </c:pt>
                <c:pt idx="18">
                  <c:v>0.435</c:v>
                </c:pt>
                <c:pt idx="19">
                  <c:v>0.5</c:v>
                </c:pt>
                <c:pt idx="20">
                  <c:v>0.52</c:v>
                </c:pt>
                <c:pt idx="21">
                  <c:v>0.56899999999999995</c:v>
                </c:pt>
                <c:pt idx="22">
                  <c:v>0.58799999999999997</c:v>
                </c:pt>
                <c:pt idx="23">
                  <c:v>0.628</c:v>
                </c:pt>
                <c:pt idx="24">
                  <c:v>0.64700000000000002</c:v>
                </c:pt>
                <c:pt idx="25">
                  <c:v>0.62</c:v>
                </c:pt>
                <c:pt idx="26">
                  <c:v>0.61299999999999999</c:v>
                </c:pt>
                <c:pt idx="27">
                  <c:v>0.58299999999999996</c:v>
                </c:pt>
                <c:pt idx="28">
                  <c:v>0.44400000000000001</c:v>
                </c:pt>
                <c:pt idx="29">
                  <c:v>0.44600000000000001</c:v>
                </c:pt>
                <c:pt idx="30">
                  <c:v>0.46700000000000003</c:v>
                </c:pt>
                <c:pt idx="31">
                  <c:v>0.442</c:v>
                </c:pt>
                <c:pt idx="32">
                  <c:v>0.45900000000000002</c:v>
                </c:pt>
                <c:pt idx="33">
                  <c:v>0.45900000000000002</c:v>
                </c:pt>
                <c:pt idx="34">
                  <c:v>0.32800000000000001</c:v>
                </c:pt>
                <c:pt idx="35">
                  <c:v>0.251</c:v>
                </c:pt>
                <c:pt idx="36">
                  <c:v>0.25900000000000001</c:v>
                </c:pt>
                <c:pt idx="37">
                  <c:v>0.214</c:v>
                </c:pt>
                <c:pt idx="38">
                  <c:v>0.20499999999999999</c:v>
                </c:pt>
                <c:pt idx="39">
                  <c:v>0.20399999999999999</c:v>
                </c:pt>
                <c:pt idx="40">
                  <c:v>0.19700000000000001</c:v>
                </c:pt>
                <c:pt idx="41">
                  <c:v>0.20200000000000001</c:v>
                </c:pt>
                <c:pt idx="42">
                  <c:v>0.2</c:v>
                </c:pt>
                <c:pt idx="43">
                  <c:v>0.20100000000000001</c:v>
                </c:pt>
                <c:pt idx="45">
                  <c:v>0.19400000000000001</c:v>
                </c:pt>
                <c:pt idx="46">
                  <c:v>0.185</c:v>
                </c:pt>
                <c:pt idx="47">
                  <c:v>0.16900000000000001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'2015'!$C$30:$Q$30</c:f>
              <c:strCache>
                <c:ptCount val="1"/>
                <c:pt idx="0">
                  <c:v>15-1 20,53 20,39 20,39 Пшеница озимая Кукуруза Подсолнечник 3,25 2,11 25.04.2015 24.09.2015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'2015'!$R$30:$BN$30</c:f>
              <c:numCache>
                <c:formatCode>General</c:formatCode>
                <c:ptCount val="49"/>
                <c:pt idx="0">
                  <c:v>0.20300000000000001</c:v>
                </c:pt>
                <c:pt idx="1">
                  <c:v>0.20399999999999999</c:v>
                </c:pt>
                <c:pt idx="2">
                  <c:v>0.21</c:v>
                </c:pt>
                <c:pt idx="3">
                  <c:v>0.217</c:v>
                </c:pt>
                <c:pt idx="4">
                  <c:v>0.217</c:v>
                </c:pt>
                <c:pt idx="6">
                  <c:v>0.215</c:v>
                </c:pt>
                <c:pt idx="7">
                  <c:v>0.216</c:v>
                </c:pt>
                <c:pt idx="8">
                  <c:v>0.217</c:v>
                </c:pt>
                <c:pt idx="9">
                  <c:v>0.21299999999999999</c:v>
                </c:pt>
                <c:pt idx="10">
                  <c:v>0.218</c:v>
                </c:pt>
                <c:pt idx="11">
                  <c:v>0.216</c:v>
                </c:pt>
                <c:pt idx="12">
                  <c:v>0.245</c:v>
                </c:pt>
                <c:pt idx="13">
                  <c:v>0.26800000000000002</c:v>
                </c:pt>
                <c:pt idx="14">
                  <c:v>0.28999999999999998</c:v>
                </c:pt>
                <c:pt idx="15">
                  <c:v>0.316</c:v>
                </c:pt>
                <c:pt idx="16">
                  <c:v>0.32900000000000001</c:v>
                </c:pt>
                <c:pt idx="17">
                  <c:v>0.33700000000000002</c:v>
                </c:pt>
                <c:pt idx="18">
                  <c:v>0.38400000000000001</c:v>
                </c:pt>
                <c:pt idx="19">
                  <c:v>0.48299999999999998</c:v>
                </c:pt>
                <c:pt idx="20">
                  <c:v>0.52600000000000002</c:v>
                </c:pt>
                <c:pt idx="21">
                  <c:v>0.56999999999999995</c:v>
                </c:pt>
                <c:pt idx="22">
                  <c:v>0.58299999999999996</c:v>
                </c:pt>
                <c:pt idx="23">
                  <c:v>0.624</c:v>
                </c:pt>
                <c:pt idx="24">
                  <c:v>0.60699999999999998</c:v>
                </c:pt>
                <c:pt idx="25">
                  <c:v>0.63500000000000001</c:v>
                </c:pt>
                <c:pt idx="26">
                  <c:v>0.61799999999999999</c:v>
                </c:pt>
                <c:pt idx="27">
                  <c:v>0.61599999999999999</c:v>
                </c:pt>
                <c:pt idx="28">
                  <c:v>0.58799999999999997</c:v>
                </c:pt>
                <c:pt idx="29">
                  <c:v>0.54100000000000004</c:v>
                </c:pt>
                <c:pt idx="30">
                  <c:v>0.502</c:v>
                </c:pt>
                <c:pt idx="31">
                  <c:v>0.44900000000000001</c:v>
                </c:pt>
                <c:pt idx="32">
                  <c:v>0.48499999999999999</c:v>
                </c:pt>
                <c:pt idx="33">
                  <c:v>0.48399999999999999</c:v>
                </c:pt>
                <c:pt idx="34">
                  <c:v>0.435</c:v>
                </c:pt>
                <c:pt idx="35">
                  <c:v>0.36699999999999999</c:v>
                </c:pt>
                <c:pt idx="36">
                  <c:v>0.307</c:v>
                </c:pt>
                <c:pt idx="37">
                  <c:v>0.28999999999999998</c:v>
                </c:pt>
                <c:pt idx="38">
                  <c:v>0.24099999999999999</c:v>
                </c:pt>
                <c:pt idx="39">
                  <c:v>0.20799999999999999</c:v>
                </c:pt>
                <c:pt idx="40">
                  <c:v>0.216</c:v>
                </c:pt>
                <c:pt idx="41">
                  <c:v>0.22900000000000001</c:v>
                </c:pt>
                <c:pt idx="42">
                  <c:v>0.20899999999999999</c:v>
                </c:pt>
                <c:pt idx="43">
                  <c:v>0.20599999999999999</c:v>
                </c:pt>
                <c:pt idx="45">
                  <c:v>0.193</c:v>
                </c:pt>
                <c:pt idx="46">
                  <c:v>0.188</c:v>
                </c:pt>
                <c:pt idx="47">
                  <c:v>0.17199999999999999</c:v>
                </c:pt>
                <c:pt idx="48">
                  <c:v>0.16200000000000001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'2015'!$C$31:$Q$31</c:f>
              <c:strCache>
                <c:ptCount val="1"/>
                <c:pt idx="0">
                  <c:v>17 59,55 59,55 59,55 Подсолнечник Ячмень озимый Подсолнечник Достойный 3,59 4,14 27.09.2014 26.06.2015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'2015'!$R$31:$BN$31</c:f>
              <c:numCache>
                <c:formatCode>General</c:formatCode>
                <c:ptCount val="49"/>
                <c:pt idx="0">
                  <c:v>0.20300000000000001</c:v>
                </c:pt>
                <c:pt idx="1">
                  <c:v>0.222</c:v>
                </c:pt>
                <c:pt idx="2">
                  <c:v>0.22600000000000001</c:v>
                </c:pt>
                <c:pt idx="3">
                  <c:v>0.20699999999999999</c:v>
                </c:pt>
                <c:pt idx="4">
                  <c:v>0.21199999999999999</c:v>
                </c:pt>
                <c:pt idx="6">
                  <c:v>0.20300000000000001</c:v>
                </c:pt>
                <c:pt idx="7">
                  <c:v>0.19400000000000001</c:v>
                </c:pt>
                <c:pt idx="8">
                  <c:v>0.20699999999999999</c:v>
                </c:pt>
                <c:pt idx="9">
                  <c:v>0.223</c:v>
                </c:pt>
                <c:pt idx="10">
                  <c:v>0.2</c:v>
                </c:pt>
                <c:pt idx="11">
                  <c:v>0.20499999999999999</c:v>
                </c:pt>
                <c:pt idx="12">
                  <c:v>0.22600000000000001</c:v>
                </c:pt>
                <c:pt idx="13">
                  <c:v>0.23100000000000001</c:v>
                </c:pt>
                <c:pt idx="14">
                  <c:v>0.23899999999999999</c:v>
                </c:pt>
                <c:pt idx="15">
                  <c:v>0.246</c:v>
                </c:pt>
                <c:pt idx="16">
                  <c:v>0.22600000000000001</c:v>
                </c:pt>
                <c:pt idx="17">
                  <c:v>0.23400000000000001</c:v>
                </c:pt>
                <c:pt idx="18">
                  <c:v>0.248</c:v>
                </c:pt>
                <c:pt idx="19">
                  <c:v>0.24299999999999999</c:v>
                </c:pt>
                <c:pt idx="20">
                  <c:v>0.26</c:v>
                </c:pt>
                <c:pt idx="21">
                  <c:v>0.27700000000000002</c:v>
                </c:pt>
                <c:pt idx="22">
                  <c:v>0.27300000000000002</c:v>
                </c:pt>
                <c:pt idx="23">
                  <c:v>0.28699999999999998</c:v>
                </c:pt>
                <c:pt idx="24">
                  <c:v>0.31900000000000001</c:v>
                </c:pt>
                <c:pt idx="25">
                  <c:v>0.33500000000000002</c:v>
                </c:pt>
                <c:pt idx="26">
                  <c:v>0.33</c:v>
                </c:pt>
                <c:pt idx="27">
                  <c:v>0.36899999999999999</c:v>
                </c:pt>
                <c:pt idx="28">
                  <c:v>0.433</c:v>
                </c:pt>
                <c:pt idx="29">
                  <c:v>0.60099999999999998</c:v>
                </c:pt>
                <c:pt idx="30">
                  <c:v>0.68700000000000006</c:v>
                </c:pt>
                <c:pt idx="31">
                  <c:v>0.752</c:v>
                </c:pt>
                <c:pt idx="32">
                  <c:v>0.78</c:v>
                </c:pt>
                <c:pt idx="33">
                  <c:v>0.77500000000000002</c:v>
                </c:pt>
                <c:pt idx="34">
                  <c:v>0.73099999999999998</c:v>
                </c:pt>
                <c:pt idx="35">
                  <c:v>0.56899999999999995</c:v>
                </c:pt>
                <c:pt idx="36">
                  <c:v>0.54800000000000004</c:v>
                </c:pt>
                <c:pt idx="37">
                  <c:v>0.39800000000000002</c:v>
                </c:pt>
                <c:pt idx="38">
                  <c:v>0.32300000000000001</c:v>
                </c:pt>
                <c:pt idx="39">
                  <c:v>0.28899999999999998</c:v>
                </c:pt>
                <c:pt idx="40">
                  <c:v>0.27300000000000002</c:v>
                </c:pt>
                <c:pt idx="41">
                  <c:v>0.26900000000000002</c:v>
                </c:pt>
                <c:pt idx="42">
                  <c:v>0.248</c:v>
                </c:pt>
                <c:pt idx="43">
                  <c:v>0.24399999999999999</c:v>
                </c:pt>
                <c:pt idx="45">
                  <c:v>0.224</c:v>
                </c:pt>
                <c:pt idx="46">
                  <c:v>0.22700000000000001</c:v>
                </c:pt>
                <c:pt idx="47">
                  <c:v>0.23</c:v>
                </c:pt>
                <c:pt idx="48">
                  <c:v>0.23200000000000001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'2015'!$C$32:$Q$32</c:f>
              <c:strCache>
                <c:ptCount val="1"/>
                <c:pt idx="0">
                  <c:v>18 47,41 47,41 47,41 Подсолнечник Пшеница озимая Подсолнечник Куяльник 3,32 2,95 18.09.2014 12.07.2015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'2015'!$R$32:$BN$32</c:f>
              <c:numCache>
                <c:formatCode>General</c:formatCode>
                <c:ptCount val="49"/>
                <c:pt idx="0">
                  <c:v>0.19600000000000001</c:v>
                </c:pt>
                <c:pt idx="1">
                  <c:v>0.22600000000000001</c:v>
                </c:pt>
                <c:pt idx="2">
                  <c:v>0.22500000000000001</c:v>
                </c:pt>
                <c:pt idx="3">
                  <c:v>0.21</c:v>
                </c:pt>
                <c:pt idx="4">
                  <c:v>0.20499999999999999</c:v>
                </c:pt>
                <c:pt idx="6">
                  <c:v>0.20899999999999999</c:v>
                </c:pt>
                <c:pt idx="7">
                  <c:v>0.219</c:v>
                </c:pt>
                <c:pt idx="8">
                  <c:v>0.215</c:v>
                </c:pt>
                <c:pt idx="9">
                  <c:v>0.20300000000000001</c:v>
                </c:pt>
                <c:pt idx="10">
                  <c:v>0.20699999999999999</c:v>
                </c:pt>
                <c:pt idx="11">
                  <c:v>0.20300000000000001</c:v>
                </c:pt>
                <c:pt idx="12">
                  <c:v>0.20599999999999999</c:v>
                </c:pt>
                <c:pt idx="13">
                  <c:v>0.22</c:v>
                </c:pt>
                <c:pt idx="14">
                  <c:v>0.222</c:v>
                </c:pt>
                <c:pt idx="15">
                  <c:v>0.222</c:v>
                </c:pt>
                <c:pt idx="16">
                  <c:v>0.22</c:v>
                </c:pt>
                <c:pt idx="17">
                  <c:v>0.24399999999999999</c:v>
                </c:pt>
                <c:pt idx="18">
                  <c:v>0.27900000000000003</c:v>
                </c:pt>
                <c:pt idx="19">
                  <c:v>0.29599999999999999</c:v>
                </c:pt>
                <c:pt idx="20">
                  <c:v>0.28899999999999998</c:v>
                </c:pt>
                <c:pt idx="21">
                  <c:v>0.26300000000000001</c:v>
                </c:pt>
                <c:pt idx="22">
                  <c:v>0.26700000000000002</c:v>
                </c:pt>
                <c:pt idx="23">
                  <c:v>0.27200000000000002</c:v>
                </c:pt>
                <c:pt idx="24">
                  <c:v>0.29599999999999999</c:v>
                </c:pt>
                <c:pt idx="25">
                  <c:v>0.36899999999999999</c:v>
                </c:pt>
                <c:pt idx="26">
                  <c:v>0.38200000000000001</c:v>
                </c:pt>
                <c:pt idx="27">
                  <c:v>0.41699999999999998</c:v>
                </c:pt>
                <c:pt idx="28">
                  <c:v>0.499</c:v>
                </c:pt>
                <c:pt idx="29">
                  <c:v>0.63500000000000001</c:v>
                </c:pt>
                <c:pt idx="30">
                  <c:v>0.68400000000000005</c:v>
                </c:pt>
                <c:pt idx="31">
                  <c:v>0.70299999999999996</c:v>
                </c:pt>
                <c:pt idx="32">
                  <c:v>0.75600000000000001</c:v>
                </c:pt>
                <c:pt idx="33">
                  <c:v>0.72199999999999998</c:v>
                </c:pt>
                <c:pt idx="34">
                  <c:v>0.65300000000000002</c:v>
                </c:pt>
                <c:pt idx="35">
                  <c:v>0.55800000000000005</c:v>
                </c:pt>
                <c:pt idx="36">
                  <c:v>0.52900000000000003</c:v>
                </c:pt>
                <c:pt idx="37">
                  <c:v>0.38300000000000001</c:v>
                </c:pt>
                <c:pt idx="38">
                  <c:v>0.33</c:v>
                </c:pt>
                <c:pt idx="39">
                  <c:v>0.29699999999999999</c:v>
                </c:pt>
                <c:pt idx="40">
                  <c:v>0.27</c:v>
                </c:pt>
                <c:pt idx="41">
                  <c:v>0.253</c:v>
                </c:pt>
                <c:pt idx="42">
                  <c:v>0.245</c:v>
                </c:pt>
                <c:pt idx="43">
                  <c:v>0.23799999999999999</c:v>
                </c:pt>
                <c:pt idx="45">
                  <c:v>0.221</c:v>
                </c:pt>
                <c:pt idx="46">
                  <c:v>0.214</c:v>
                </c:pt>
                <c:pt idx="47">
                  <c:v>0.21299999999999999</c:v>
                </c:pt>
                <c:pt idx="48">
                  <c:v>0.21099999999999999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'2015'!$C$33:$Q$33</c:f>
              <c:strCache>
                <c:ptCount val="1"/>
                <c:pt idx="0">
                  <c:v>20 8,83 8,83 8,83 Подсолнечник Пшеница озимая Подсолнечник Куяльник 2,82 2,37 17.09.2014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'2015'!$R$33:$BN$33</c:f>
              <c:numCache>
                <c:formatCode>General</c:formatCode>
                <c:ptCount val="49"/>
                <c:pt idx="0">
                  <c:v>0.29899999999999999</c:v>
                </c:pt>
                <c:pt idx="1">
                  <c:v>0.308</c:v>
                </c:pt>
                <c:pt idx="2">
                  <c:v>0.312</c:v>
                </c:pt>
                <c:pt idx="3">
                  <c:v>0.30599999999999999</c:v>
                </c:pt>
                <c:pt idx="4">
                  <c:v>0.30099999999999999</c:v>
                </c:pt>
                <c:pt idx="6">
                  <c:v>0.30599999999999999</c:v>
                </c:pt>
                <c:pt idx="7">
                  <c:v>0.32200000000000001</c:v>
                </c:pt>
                <c:pt idx="8">
                  <c:v>0.29599999999999999</c:v>
                </c:pt>
                <c:pt idx="9">
                  <c:v>0.27800000000000002</c:v>
                </c:pt>
                <c:pt idx="10">
                  <c:v>0.26400000000000001</c:v>
                </c:pt>
                <c:pt idx="11">
                  <c:v>0.253</c:v>
                </c:pt>
                <c:pt idx="12">
                  <c:v>0.253</c:v>
                </c:pt>
                <c:pt idx="13">
                  <c:v>0.27900000000000003</c:v>
                </c:pt>
                <c:pt idx="14">
                  <c:v>0.27400000000000002</c:v>
                </c:pt>
                <c:pt idx="15">
                  <c:v>0.30399999999999999</c:v>
                </c:pt>
                <c:pt idx="16">
                  <c:v>0.309</c:v>
                </c:pt>
                <c:pt idx="17">
                  <c:v>0.32800000000000001</c:v>
                </c:pt>
                <c:pt idx="18">
                  <c:v>0.35299999999999998</c:v>
                </c:pt>
                <c:pt idx="19">
                  <c:v>0.376</c:v>
                </c:pt>
                <c:pt idx="20">
                  <c:v>0.39300000000000002</c:v>
                </c:pt>
                <c:pt idx="21">
                  <c:v>0.42299999999999999</c:v>
                </c:pt>
                <c:pt idx="22">
                  <c:v>0.42</c:v>
                </c:pt>
                <c:pt idx="23">
                  <c:v>0.44800000000000001</c:v>
                </c:pt>
                <c:pt idx="24">
                  <c:v>0.47699999999999998</c:v>
                </c:pt>
                <c:pt idx="25">
                  <c:v>0.52100000000000002</c:v>
                </c:pt>
                <c:pt idx="26">
                  <c:v>0.53400000000000003</c:v>
                </c:pt>
                <c:pt idx="27">
                  <c:v>0.56100000000000005</c:v>
                </c:pt>
                <c:pt idx="28">
                  <c:v>0.60499999999999998</c:v>
                </c:pt>
                <c:pt idx="29">
                  <c:v>0.61799999999999999</c:v>
                </c:pt>
                <c:pt idx="30">
                  <c:v>0.61</c:v>
                </c:pt>
                <c:pt idx="31">
                  <c:v>0.63700000000000001</c:v>
                </c:pt>
                <c:pt idx="32">
                  <c:v>0.65200000000000002</c:v>
                </c:pt>
                <c:pt idx="33">
                  <c:v>0.65300000000000002</c:v>
                </c:pt>
                <c:pt idx="34">
                  <c:v>0.621</c:v>
                </c:pt>
                <c:pt idx="35">
                  <c:v>0.52800000000000002</c:v>
                </c:pt>
                <c:pt idx="36">
                  <c:v>0.45900000000000002</c:v>
                </c:pt>
                <c:pt idx="37">
                  <c:v>0.36</c:v>
                </c:pt>
                <c:pt idx="38">
                  <c:v>0.33900000000000002</c:v>
                </c:pt>
                <c:pt idx="39">
                  <c:v>0.30499999999999999</c:v>
                </c:pt>
                <c:pt idx="40">
                  <c:v>0.29099999999999998</c:v>
                </c:pt>
                <c:pt idx="41">
                  <c:v>0.28699999999999998</c:v>
                </c:pt>
                <c:pt idx="42">
                  <c:v>0.25700000000000001</c:v>
                </c:pt>
                <c:pt idx="43">
                  <c:v>0.25600000000000001</c:v>
                </c:pt>
                <c:pt idx="45">
                  <c:v>0.27800000000000002</c:v>
                </c:pt>
                <c:pt idx="46">
                  <c:v>0.31</c:v>
                </c:pt>
                <c:pt idx="47">
                  <c:v>0.309</c:v>
                </c:pt>
                <c:pt idx="48">
                  <c:v>0.29499999999999998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'2015'!$C$34:$Q$34</c:f>
              <c:strCache>
                <c:ptCount val="1"/>
                <c:pt idx="0">
                  <c:v>210 6,41 6,41 6,41 0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'2015'!$R$34:$BN$34</c:f>
              <c:numCache>
                <c:formatCode>General</c:formatCode>
                <c:ptCount val="49"/>
                <c:pt idx="0">
                  <c:v>0.35099999999999998</c:v>
                </c:pt>
                <c:pt idx="1">
                  <c:v>0.313</c:v>
                </c:pt>
                <c:pt idx="2">
                  <c:v>0.32900000000000001</c:v>
                </c:pt>
                <c:pt idx="3">
                  <c:v>0.32</c:v>
                </c:pt>
                <c:pt idx="4">
                  <c:v>0.28499999999999998</c:v>
                </c:pt>
                <c:pt idx="6">
                  <c:v>0.28299999999999997</c:v>
                </c:pt>
                <c:pt idx="7">
                  <c:v>0.27100000000000002</c:v>
                </c:pt>
                <c:pt idx="8">
                  <c:v>0.22</c:v>
                </c:pt>
                <c:pt idx="9">
                  <c:v>0.22700000000000001</c:v>
                </c:pt>
                <c:pt idx="10">
                  <c:v>0.23200000000000001</c:v>
                </c:pt>
                <c:pt idx="11">
                  <c:v>0.22500000000000001</c:v>
                </c:pt>
                <c:pt idx="12">
                  <c:v>0.22700000000000001</c:v>
                </c:pt>
                <c:pt idx="13">
                  <c:v>0.23200000000000001</c:v>
                </c:pt>
                <c:pt idx="14">
                  <c:v>0.25600000000000001</c:v>
                </c:pt>
                <c:pt idx="15">
                  <c:v>0.317</c:v>
                </c:pt>
                <c:pt idx="16">
                  <c:v>0.33100000000000002</c:v>
                </c:pt>
                <c:pt idx="17">
                  <c:v>0.35399999999999998</c:v>
                </c:pt>
                <c:pt idx="18">
                  <c:v>0.377</c:v>
                </c:pt>
                <c:pt idx="19">
                  <c:v>0.435</c:v>
                </c:pt>
                <c:pt idx="20">
                  <c:v>0.47</c:v>
                </c:pt>
                <c:pt idx="21">
                  <c:v>0.57699999999999996</c:v>
                </c:pt>
                <c:pt idx="22">
                  <c:v>0.58499999999999996</c:v>
                </c:pt>
                <c:pt idx="23">
                  <c:v>0.60799999999999998</c:v>
                </c:pt>
                <c:pt idx="24">
                  <c:v>0.66100000000000003</c:v>
                </c:pt>
                <c:pt idx="25">
                  <c:v>0.69399999999999995</c:v>
                </c:pt>
                <c:pt idx="26">
                  <c:v>0.68400000000000005</c:v>
                </c:pt>
                <c:pt idx="27">
                  <c:v>0.64</c:v>
                </c:pt>
                <c:pt idx="28">
                  <c:v>0.58699999999999997</c:v>
                </c:pt>
                <c:pt idx="29">
                  <c:v>0.56799999999999995</c:v>
                </c:pt>
                <c:pt idx="30">
                  <c:v>0.51700000000000002</c:v>
                </c:pt>
                <c:pt idx="31">
                  <c:v>0.45900000000000002</c:v>
                </c:pt>
                <c:pt idx="32">
                  <c:v>0.44</c:v>
                </c:pt>
                <c:pt idx="33">
                  <c:v>0.42899999999999999</c:v>
                </c:pt>
                <c:pt idx="34">
                  <c:v>0.378</c:v>
                </c:pt>
                <c:pt idx="35">
                  <c:v>0.27900000000000003</c:v>
                </c:pt>
                <c:pt idx="36">
                  <c:v>0.26800000000000002</c:v>
                </c:pt>
                <c:pt idx="37">
                  <c:v>0.22800000000000001</c:v>
                </c:pt>
                <c:pt idx="38">
                  <c:v>0.222</c:v>
                </c:pt>
                <c:pt idx="39">
                  <c:v>0.219</c:v>
                </c:pt>
                <c:pt idx="40">
                  <c:v>0.224</c:v>
                </c:pt>
                <c:pt idx="41">
                  <c:v>0.224</c:v>
                </c:pt>
                <c:pt idx="42">
                  <c:v>0.222</c:v>
                </c:pt>
                <c:pt idx="43">
                  <c:v>0.221</c:v>
                </c:pt>
                <c:pt idx="45">
                  <c:v>0.21099999999999999</c:v>
                </c:pt>
                <c:pt idx="46">
                  <c:v>0.215</c:v>
                </c:pt>
                <c:pt idx="47">
                  <c:v>0.221</c:v>
                </c:pt>
                <c:pt idx="48">
                  <c:v>0.224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'2015'!$C$35:$Q$35</c:f>
              <c:strCache>
                <c:ptCount val="1"/>
                <c:pt idx="0">
                  <c:v>211 15,52 15,52 15,52 0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'2015'!$R$35:$BN$35</c:f>
              <c:numCache>
                <c:formatCode>General</c:formatCode>
                <c:ptCount val="49"/>
                <c:pt idx="0">
                  <c:v>0.28299999999999997</c:v>
                </c:pt>
                <c:pt idx="1">
                  <c:v>0.28499999999999998</c:v>
                </c:pt>
                <c:pt idx="2">
                  <c:v>0.29799999999999999</c:v>
                </c:pt>
                <c:pt idx="3">
                  <c:v>0.29099999999999998</c:v>
                </c:pt>
                <c:pt idx="4">
                  <c:v>0.25600000000000001</c:v>
                </c:pt>
                <c:pt idx="6">
                  <c:v>0.222</c:v>
                </c:pt>
                <c:pt idx="7">
                  <c:v>0.23400000000000001</c:v>
                </c:pt>
                <c:pt idx="8">
                  <c:v>0.219</c:v>
                </c:pt>
                <c:pt idx="9">
                  <c:v>0.21</c:v>
                </c:pt>
                <c:pt idx="11">
                  <c:v>0.21</c:v>
                </c:pt>
                <c:pt idx="12">
                  <c:v>0.22600000000000001</c:v>
                </c:pt>
                <c:pt idx="13">
                  <c:v>0.23699999999999999</c:v>
                </c:pt>
                <c:pt idx="14">
                  <c:v>0.23599999999999999</c:v>
                </c:pt>
                <c:pt idx="15">
                  <c:v>0.24</c:v>
                </c:pt>
                <c:pt idx="16">
                  <c:v>0.26</c:v>
                </c:pt>
                <c:pt idx="17">
                  <c:v>0.27600000000000002</c:v>
                </c:pt>
                <c:pt idx="18">
                  <c:v>0.28799999999999998</c:v>
                </c:pt>
                <c:pt idx="19">
                  <c:v>0.29099999999999998</c:v>
                </c:pt>
                <c:pt idx="20">
                  <c:v>0.33500000000000002</c:v>
                </c:pt>
                <c:pt idx="21">
                  <c:v>0.42599999999999999</c:v>
                </c:pt>
                <c:pt idx="22">
                  <c:v>0.46300000000000002</c:v>
                </c:pt>
                <c:pt idx="23">
                  <c:v>0.52600000000000002</c:v>
                </c:pt>
                <c:pt idx="24">
                  <c:v>0.56699999999999995</c:v>
                </c:pt>
                <c:pt idx="25">
                  <c:v>0.61499999999999999</c:v>
                </c:pt>
                <c:pt idx="26">
                  <c:v>0.623</c:v>
                </c:pt>
                <c:pt idx="27">
                  <c:v>0.60499999999999998</c:v>
                </c:pt>
                <c:pt idx="28">
                  <c:v>0.623</c:v>
                </c:pt>
                <c:pt idx="29">
                  <c:v>0.61599999999999999</c:v>
                </c:pt>
                <c:pt idx="30">
                  <c:v>0.55600000000000005</c:v>
                </c:pt>
                <c:pt idx="31">
                  <c:v>0.497</c:v>
                </c:pt>
                <c:pt idx="32">
                  <c:v>0.51800000000000002</c:v>
                </c:pt>
                <c:pt idx="34">
                  <c:v>0.39600000000000002</c:v>
                </c:pt>
                <c:pt idx="35">
                  <c:v>0.29299999999999998</c:v>
                </c:pt>
                <c:pt idx="36">
                  <c:v>0.27500000000000002</c:v>
                </c:pt>
                <c:pt idx="37">
                  <c:v>0.23200000000000001</c:v>
                </c:pt>
                <c:pt idx="38">
                  <c:v>0.219</c:v>
                </c:pt>
                <c:pt idx="39">
                  <c:v>0.217</c:v>
                </c:pt>
                <c:pt idx="40">
                  <c:v>0.221</c:v>
                </c:pt>
                <c:pt idx="41">
                  <c:v>0.221</c:v>
                </c:pt>
                <c:pt idx="42">
                  <c:v>0.216</c:v>
                </c:pt>
                <c:pt idx="43">
                  <c:v>0.21199999999999999</c:v>
                </c:pt>
                <c:pt idx="45">
                  <c:v>0.20699999999999999</c:v>
                </c:pt>
                <c:pt idx="46">
                  <c:v>0.20899999999999999</c:v>
                </c:pt>
                <c:pt idx="47">
                  <c:v>0.221</c:v>
                </c:pt>
                <c:pt idx="48">
                  <c:v>0.24399999999999999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'2015'!$C$36:$Q$36</c:f>
              <c:strCache>
                <c:ptCount val="1"/>
                <c:pt idx="0">
                  <c:v>212 1,95 1,95 1,95 0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'2015'!$R$36:$BN$36</c:f>
              <c:numCache>
                <c:formatCode>General</c:formatCode>
                <c:ptCount val="49"/>
                <c:pt idx="0">
                  <c:v>0.248</c:v>
                </c:pt>
                <c:pt idx="1">
                  <c:v>0.27800000000000002</c:v>
                </c:pt>
                <c:pt idx="2">
                  <c:v>0.28499999999999998</c:v>
                </c:pt>
                <c:pt idx="3">
                  <c:v>0.28799999999999998</c:v>
                </c:pt>
                <c:pt idx="4">
                  <c:v>0.26400000000000001</c:v>
                </c:pt>
                <c:pt idx="6">
                  <c:v>0.24099999999999999</c:v>
                </c:pt>
                <c:pt idx="7">
                  <c:v>0.255</c:v>
                </c:pt>
                <c:pt idx="8">
                  <c:v>0.23899999999999999</c:v>
                </c:pt>
                <c:pt idx="9">
                  <c:v>0.23300000000000001</c:v>
                </c:pt>
                <c:pt idx="10">
                  <c:v>0.23899999999999999</c:v>
                </c:pt>
                <c:pt idx="11">
                  <c:v>0.23699999999999999</c:v>
                </c:pt>
                <c:pt idx="12">
                  <c:v>0.24399999999999999</c:v>
                </c:pt>
                <c:pt idx="13">
                  <c:v>0.25</c:v>
                </c:pt>
                <c:pt idx="14">
                  <c:v>0.252</c:v>
                </c:pt>
                <c:pt idx="15">
                  <c:v>0.251</c:v>
                </c:pt>
                <c:pt idx="16">
                  <c:v>0.26700000000000002</c:v>
                </c:pt>
                <c:pt idx="17">
                  <c:v>0.28799999999999998</c:v>
                </c:pt>
                <c:pt idx="18">
                  <c:v>0.32500000000000001</c:v>
                </c:pt>
                <c:pt idx="19">
                  <c:v>0.34699999999999998</c:v>
                </c:pt>
                <c:pt idx="20">
                  <c:v>0.371</c:v>
                </c:pt>
                <c:pt idx="21">
                  <c:v>0.442</c:v>
                </c:pt>
                <c:pt idx="22">
                  <c:v>0.47599999999999998</c:v>
                </c:pt>
                <c:pt idx="23">
                  <c:v>0.505</c:v>
                </c:pt>
                <c:pt idx="24">
                  <c:v>0.54500000000000004</c:v>
                </c:pt>
                <c:pt idx="25">
                  <c:v>0.54500000000000004</c:v>
                </c:pt>
                <c:pt idx="26">
                  <c:v>0.54800000000000004</c:v>
                </c:pt>
                <c:pt idx="27">
                  <c:v>0.55400000000000005</c:v>
                </c:pt>
                <c:pt idx="28">
                  <c:v>0.55600000000000005</c:v>
                </c:pt>
                <c:pt idx="29">
                  <c:v>0.58699999999999997</c:v>
                </c:pt>
                <c:pt idx="30">
                  <c:v>0.58099999999999996</c:v>
                </c:pt>
                <c:pt idx="31">
                  <c:v>0.53400000000000003</c:v>
                </c:pt>
                <c:pt idx="32">
                  <c:v>0.53800000000000003</c:v>
                </c:pt>
                <c:pt idx="34">
                  <c:v>0.44600000000000001</c:v>
                </c:pt>
                <c:pt idx="35">
                  <c:v>0.3</c:v>
                </c:pt>
                <c:pt idx="36">
                  <c:v>0.27500000000000002</c:v>
                </c:pt>
                <c:pt idx="37">
                  <c:v>0.23100000000000001</c:v>
                </c:pt>
                <c:pt idx="38">
                  <c:v>0.223</c:v>
                </c:pt>
                <c:pt idx="40">
                  <c:v>0.224</c:v>
                </c:pt>
                <c:pt idx="41">
                  <c:v>0.22500000000000001</c:v>
                </c:pt>
                <c:pt idx="42">
                  <c:v>0.224</c:v>
                </c:pt>
                <c:pt idx="43">
                  <c:v>0.23</c:v>
                </c:pt>
                <c:pt idx="45">
                  <c:v>0.22</c:v>
                </c:pt>
                <c:pt idx="46">
                  <c:v>0.23599999999999999</c:v>
                </c:pt>
                <c:pt idx="47">
                  <c:v>0.23899999999999999</c:v>
                </c:pt>
                <c:pt idx="48">
                  <c:v>0.23599999999999999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'2015'!$C$37:$Q$37</c:f>
              <c:strCache>
                <c:ptCount val="1"/>
                <c:pt idx="0">
                  <c:v>22 34,57 45,58 50 Подсолнечник Пшеница озимая Подсолнечник Годувальниця 3,31 2,59 29.09.2014 12.07.2015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'2015'!$R$37:$BN$37</c:f>
              <c:numCache>
                <c:formatCode>General</c:formatCode>
                <c:ptCount val="49"/>
                <c:pt idx="0">
                  <c:v>0.224</c:v>
                </c:pt>
                <c:pt idx="1">
                  <c:v>0.22800000000000001</c:v>
                </c:pt>
                <c:pt idx="2">
                  <c:v>0.27</c:v>
                </c:pt>
                <c:pt idx="3">
                  <c:v>0.223</c:v>
                </c:pt>
                <c:pt idx="4">
                  <c:v>0.217</c:v>
                </c:pt>
                <c:pt idx="6">
                  <c:v>0.217</c:v>
                </c:pt>
                <c:pt idx="7">
                  <c:v>0.217</c:v>
                </c:pt>
                <c:pt idx="8">
                  <c:v>0.19800000000000001</c:v>
                </c:pt>
                <c:pt idx="9">
                  <c:v>0.19600000000000001</c:v>
                </c:pt>
                <c:pt idx="10">
                  <c:v>0.20300000000000001</c:v>
                </c:pt>
                <c:pt idx="11">
                  <c:v>0.20699999999999999</c:v>
                </c:pt>
                <c:pt idx="12">
                  <c:v>0.20799999999999999</c:v>
                </c:pt>
                <c:pt idx="13">
                  <c:v>0.217</c:v>
                </c:pt>
                <c:pt idx="14">
                  <c:v>0.23200000000000001</c:v>
                </c:pt>
                <c:pt idx="15">
                  <c:v>0.23</c:v>
                </c:pt>
                <c:pt idx="16">
                  <c:v>0.23100000000000001</c:v>
                </c:pt>
                <c:pt idx="17">
                  <c:v>0.27800000000000002</c:v>
                </c:pt>
                <c:pt idx="18">
                  <c:v>0.315</c:v>
                </c:pt>
                <c:pt idx="20">
                  <c:v>0.33200000000000002</c:v>
                </c:pt>
                <c:pt idx="21">
                  <c:v>0.32700000000000001</c:v>
                </c:pt>
                <c:pt idx="22">
                  <c:v>0.32400000000000001</c:v>
                </c:pt>
                <c:pt idx="23">
                  <c:v>0.36699999999999999</c:v>
                </c:pt>
                <c:pt idx="24">
                  <c:v>0.41899999999999998</c:v>
                </c:pt>
                <c:pt idx="25">
                  <c:v>0.42</c:v>
                </c:pt>
                <c:pt idx="26">
                  <c:v>0.45900000000000002</c:v>
                </c:pt>
                <c:pt idx="27">
                  <c:v>0.46500000000000002</c:v>
                </c:pt>
                <c:pt idx="28">
                  <c:v>0.52600000000000002</c:v>
                </c:pt>
                <c:pt idx="29">
                  <c:v>0.63600000000000001</c:v>
                </c:pt>
                <c:pt idx="30">
                  <c:v>0.65200000000000002</c:v>
                </c:pt>
                <c:pt idx="31">
                  <c:v>0.67500000000000004</c:v>
                </c:pt>
                <c:pt idx="32">
                  <c:v>0.69899999999999995</c:v>
                </c:pt>
                <c:pt idx="33">
                  <c:v>0.70899999999999996</c:v>
                </c:pt>
                <c:pt idx="34">
                  <c:v>0.59799999999999998</c:v>
                </c:pt>
                <c:pt idx="35">
                  <c:v>0.48599999999999999</c:v>
                </c:pt>
                <c:pt idx="36">
                  <c:v>0.41699999999999998</c:v>
                </c:pt>
                <c:pt idx="37">
                  <c:v>0.36</c:v>
                </c:pt>
                <c:pt idx="38">
                  <c:v>0.30199999999999999</c:v>
                </c:pt>
                <c:pt idx="39">
                  <c:v>0.28399999999999997</c:v>
                </c:pt>
                <c:pt idx="40">
                  <c:v>0.26700000000000002</c:v>
                </c:pt>
                <c:pt idx="41">
                  <c:v>0.24</c:v>
                </c:pt>
                <c:pt idx="42">
                  <c:v>0.24199999999999999</c:v>
                </c:pt>
                <c:pt idx="43">
                  <c:v>0.24199999999999999</c:v>
                </c:pt>
                <c:pt idx="45">
                  <c:v>0.20499999999999999</c:v>
                </c:pt>
                <c:pt idx="46">
                  <c:v>0.20599999999999999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'2015'!$C$38:$Q$38</c:f>
              <c:strCache>
                <c:ptCount val="1"/>
                <c:pt idx="0">
                  <c:v>23 141,87 141,87 141,87 Пшеница озимая Пшеница озимая Подсолнечник Антонівка/Шестопалівка 4,18 3,04 24.09.2014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'2015'!$R$38:$BN$38</c:f>
              <c:numCache>
                <c:formatCode>General</c:formatCode>
                <c:ptCount val="49"/>
                <c:pt idx="0">
                  <c:v>0.218</c:v>
                </c:pt>
                <c:pt idx="1">
                  <c:v>0.22600000000000001</c:v>
                </c:pt>
                <c:pt idx="2">
                  <c:v>0.22600000000000001</c:v>
                </c:pt>
                <c:pt idx="3">
                  <c:v>0.218</c:v>
                </c:pt>
                <c:pt idx="4">
                  <c:v>0.20399999999999999</c:v>
                </c:pt>
                <c:pt idx="6">
                  <c:v>0.20699999999999999</c:v>
                </c:pt>
                <c:pt idx="7">
                  <c:v>0.20699999999999999</c:v>
                </c:pt>
                <c:pt idx="8">
                  <c:v>0.19</c:v>
                </c:pt>
                <c:pt idx="9">
                  <c:v>0.192</c:v>
                </c:pt>
                <c:pt idx="10">
                  <c:v>0.193</c:v>
                </c:pt>
                <c:pt idx="11">
                  <c:v>0.19400000000000001</c:v>
                </c:pt>
                <c:pt idx="12">
                  <c:v>0.21299999999999999</c:v>
                </c:pt>
                <c:pt idx="13">
                  <c:v>0.215</c:v>
                </c:pt>
                <c:pt idx="14">
                  <c:v>0.25600000000000001</c:v>
                </c:pt>
                <c:pt idx="15">
                  <c:v>0.26400000000000001</c:v>
                </c:pt>
                <c:pt idx="16">
                  <c:v>0.248</c:v>
                </c:pt>
                <c:pt idx="17">
                  <c:v>0.26600000000000001</c:v>
                </c:pt>
                <c:pt idx="18">
                  <c:v>0.29099999999999998</c:v>
                </c:pt>
                <c:pt idx="19">
                  <c:v>0.32300000000000001</c:v>
                </c:pt>
                <c:pt idx="20">
                  <c:v>0.33700000000000002</c:v>
                </c:pt>
                <c:pt idx="21">
                  <c:v>0.36399999999999999</c:v>
                </c:pt>
                <c:pt idx="22">
                  <c:v>0.34599999999999997</c:v>
                </c:pt>
                <c:pt idx="23">
                  <c:v>0.34699999999999998</c:v>
                </c:pt>
                <c:pt idx="24">
                  <c:v>0.374</c:v>
                </c:pt>
                <c:pt idx="25">
                  <c:v>0.41399999999999998</c:v>
                </c:pt>
                <c:pt idx="26">
                  <c:v>0.45100000000000001</c:v>
                </c:pt>
                <c:pt idx="27">
                  <c:v>0.48599999999999999</c:v>
                </c:pt>
                <c:pt idx="28">
                  <c:v>0.56100000000000005</c:v>
                </c:pt>
                <c:pt idx="29">
                  <c:v>0.69599999999999995</c:v>
                </c:pt>
                <c:pt idx="30">
                  <c:v>0.72299999999999998</c:v>
                </c:pt>
                <c:pt idx="31">
                  <c:v>0.74199999999999999</c:v>
                </c:pt>
                <c:pt idx="32">
                  <c:v>0.77700000000000002</c:v>
                </c:pt>
                <c:pt idx="33">
                  <c:v>0.79300000000000004</c:v>
                </c:pt>
                <c:pt idx="34">
                  <c:v>0.64600000000000002</c:v>
                </c:pt>
                <c:pt idx="35">
                  <c:v>0.57199999999999995</c:v>
                </c:pt>
                <c:pt idx="36">
                  <c:v>0.57199999999999995</c:v>
                </c:pt>
                <c:pt idx="37">
                  <c:v>0.40400000000000003</c:v>
                </c:pt>
                <c:pt idx="38">
                  <c:v>0.34599999999999997</c:v>
                </c:pt>
                <c:pt idx="39">
                  <c:v>0.313</c:v>
                </c:pt>
                <c:pt idx="40">
                  <c:v>0.28899999999999998</c:v>
                </c:pt>
                <c:pt idx="41">
                  <c:v>0.27700000000000002</c:v>
                </c:pt>
                <c:pt idx="42">
                  <c:v>0.25700000000000001</c:v>
                </c:pt>
                <c:pt idx="43">
                  <c:v>0.251</c:v>
                </c:pt>
                <c:pt idx="45">
                  <c:v>0.22900000000000001</c:v>
                </c:pt>
                <c:pt idx="46">
                  <c:v>0.23300000000000001</c:v>
                </c:pt>
                <c:pt idx="47">
                  <c:v>0.23300000000000001</c:v>
                </c:pt>
                <c:pt idx="48">
                  <c:v>0.161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'2015'!$C$39:$Q$39</c:f>
              <c:strCache>
                <c:ptCount val="1"/>
                <c:pt idx="0">
                  <c:v>24 54,04 58,13 58,13 Пшеница озимая Пшеница озимая Подсолнечник Шестопаловка/Годувальница 2,78 3,58 26.09.2014 09.07.2015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'2015'!$R$39:$BN$39</c:f>
              <c:numCache>
                <c:formatCode>General</c:formatCode>
                <c:ptCount val="49"/>
                <c:pt idx="0">
                  <c:v>0.22700000000000001</c:v>
                </c:pt>
                <c:pt idx="1">
                  <c:v>0.22900000000000001</c:v>
                </c:pt>
                <c:pt idx="2">
                  <c:v>0.23200000000000001</c:v>
                </c:pt>
                <c:pt idx="3">
                  <c:v>0.22800000000000001</c:v>
                </c:pt>
                <c:pt idx="4">
                  <c:v>0.222</c:v>
                </c:pt>
                <c:pt idx="6">
                  <c:v>0.214</c:v>
                </c:pt>
                <c:pt idx="7">
                  <c:v>0.20699999999999999</c:v>
                </c:pt>
                <c:pt idx="8">
                  <c:v>0.20100000000000001</c:v>
                </c:pt>
                <c:pt idx="9">
                  <c:v>0.22500000000000001</c:v>
                </c:pt>
                <c:pt idx="10">
                  <c:v>0.22800000000000001</c:v>
                </c:pt>
                <c:pt idx="11">
                  <c:v>0.22800000000000001</c:v>
                </c:pt>
                <c:pt idx="12">
                  <c:v>0.23400000000000001</c:v>
                </c:pt>
                <c:pt idx="13">
                  <c:v>0.25600000000000001</c:v>
                </c:pt>
                <c:pt idx="14">
                  <c:v>0.26200000000000001</c:v>
                </c:pt>
                <c:pt idx="15">
                  <c:v>0.26700000000000002</c:v>
                </c:pt>
                <c:pt idx="16">
                  <c:v>0.24299999999999999</c:v>
                </c:pt>
                <c:pt idx="17">
                  <c:v>0.26</c:v>
                </c:pt>
                <c:pt idx="18">
                  <c:v>0.29899999999999999</c:v>
                </c:pt>
                <c:pt idx="19">
                  <c:v>0.307</c:v>
                </c:pt>
                <c:pt idx="20">
                  <c:v>0.315</c:v>
                </c:pt>
                <c:pt idx="21">
                  <c:v>0.31</c:v>
                </c:pt>
                <c:pt idx="22">
                  <c:v>0.29699999999999999</c:v>
                </c:pt>
                <c:pt idx="23">
                  <c:v>0.309</c:v>
                </c:pt>
                <c:pt idx="24">
                  <c:v>0.34399999999999997</c:v>
                </c:pt>
                <c:pt idx="25">
                  <c:v>0.38500000000000001</c:v>
                </c:pt>
                <c:pt idx="26">
                  <c:v>0.39500000000000002</c:v>
                </c:pt>
                <c:pt idx="27">
                  <c:v>0.47299999999999998</c:v>
                </c:pt>
                <c:pt idx="28">
                  <c:v>0.61399999999999999</c:v>
                </c:pt>
                <c:pt idx="29">
                  <c:v>0.67300000000000004</c:v>
                </c:pt>
                <c:pt idx="30">
                  <c:v>0.71599999999999997</c:v>
                </c:pt>
                <c:pt idx="31">
                  <c:v>0.74299999999999999</c:v>
                </c:pt>
                <c:pt idx="32">
                  <c:v>0.79400000000000004</c:v>
                </c:pt>
                <c:pt idx="33">
                  <c:v>0.81200000000000006</c:v>
                </c:pt>
                <c:pt idx="34">
                  <c:v>0.76700000000000002</c:v>
                </c:pt>
                <c:pt idx="35">
                  <c:v>0.57699999999999996</c:v>
                </c:pt>
                <c:pt idx="36">
                  <c:v>0.51200000000000001</c:v>
                </c:pt>
                <c:pt idx="37">
                  <c:v>0.41499999999999998</c:v>
                </c:pt>
                <c:pt idx="38">
                  <c:v>0.36499999999999999</c:v>
                </c:pt>
                <c:pt idx="39">
                  <c:v>0.34</c:v>
                </c:pt>
                <c:pt idx="40">
                  <c:v>0.308</c:v>
                </c:pt>
                <c:pt idx="41">
                  <c:v>0.28499999999999998</c:v>
                </c:pt>
                <c:pt idx="42">
                  <c:v>0.28599999999999998</c:v>
                </c:pt>
                <c:pt idx="43">
                  <c:v>0.27900000000000003</c:v>
                </c:pt>
                <c:pt idx="45">
                  <c:v>0.23899999999999999</c:v>
                </c:pt>
                <c:pt idx="46">
                  <c:v>0.25</c:v>
                </c:pt>
                <c:pt idx="47">
                  <c:v>0.25800000000000001</c:v>
                </c:pt>
                <c:pt idx="48">
                  <c:v>0.25800000000000001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'2015'!$C$40:$Q$40</c:f>
              <c:strCache>
                <c:ptCount val="1"/>
                <c:pt idx="0">
                  <c:v>301 6,31 6,31 6,31 0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'2015'!$R$40:$BN$40</c:f>
              <c:numCache>
                <c:formatCode>General</c:formatCode>
                <c:ptCount val="49"/>
                <c:pt idx="0">
                  <c:v>0.255</c:v>
                </c:pt>
                <c:pt idx="1">
                  <c:v>0.23899999999999999</c:v>
                </c:pt>
                <c:pt idx="2">
                  <c:v>0.25900000000000001</c:v>
                </c:pt>
                <c:pt idx="3">
                  <c:v>0.253</c:v>
                </c:pt>
                <c:pt idx="4">
                  <c:v>0.251</c:v>
                </c:pt>
                <c:pt idx="6">
                  <c:v>0.218</c:v>
                </c:pt>
                <c:pt idx="7">
                  <c:v>0.23</c:v>
                </c:pt>
                <c:pt idx="8">
                  <c:v>0.222</c:v>
                </c:pt>
                <c:pt idx="9">
                  <c:v>0.22600000000000001</c:v>
                </c:pt>
                <c:pt idx="10">
                  <c:v>0.23</c:v>
                </c:pt>
                <c:pt idx="11">
                  <c:v>0.221</c:v>
                </c:pt>
                <c:pt idx="12">
                  <c:v>0.246</c:v>
                </c:pt>
                <c:pt idx="13">
                  <c:v>0.27300000000000002</c:v>
                </c:pt>
                <c:pt idx="14">
                  <c:v>0.26</c:v>
                </c:pt>
                <c:pt idx="15">
                  <c:v>0.26900000000000002</c:v>
                </c:pt>
                <c:pt idx="16">
                  <c:v>0.26100000000000001</c:v>
                </c:pt>
                <c:pt idx="17">
                  <c:v>0.27500000000000002</c:v>
                </c:pt>
                <c:pt idx="18">
                  <c:v>0.29299999999999998</c:v>
                </c:pt>
                <c:pt idx="19">
                  <c:v>0.29599999999999999</c:v>
                </c:pt>
                <c:pt idx="20">
                  <c:v>0.29599999999999999</c:v>
                </c:pt>
                <c:pt idx="21">
                  <c:v>0.32800000000000001</c:v>
                </c:pt>
                <c:pt idx="22">
                  <c:v>0.33300000000000002</c:v>
                </c:pt>
                <c:pt idx="23">
                  <c:v>0.33</c:v>
                </c:pt>
                <c:pt idx="24">
                  <c:v>0.35599999999999998</c:v>
                </c:pt>
                <c:pt idx="25">
                  <c:v>0.36799999999999999</c:v>
                </c:pt>
                <c:pt idx="26">
                  <c:v>0.376</c:v>
                </c:pt>
                <c:pt idx="27">
                  <c:v>0.377</c:v>
                </c:pt>
                <c:pt idx="28">
                  <c:v>0.54800000000000004</c:v>
                </c:pt>
                <c:pt idx="29">
                  <c:v>0.63200000000000001</c:v>
                </c:pt>
                <c:pt idx="30">
                  <c:v>0.71599999999999997</c:v>
                </c:pt>
                <c:pt idx="31">
                  <c:v>0.73699999999999999</c:v>
                </c:pt>
                <c:pt idx="32">
                  <c:v>0.78700000000000003</c:v>
                </c:pt>
                <c:pt idx="33">
                  <c:v>0.78300000000000003</c:v>
                </c:pt>
                <c:pt idx="34">
                  <c:v>0.73099999999999998</c:v>
                </c:pt>
                <c:pt idx="35">
                  <c:v>0.623</c:v>
                </c:pt>
                <c:pt idx="36">
                  <c:v>0.55400000000000005</c:v>
                </c:pt>
                <c:pt idx="37">
                  <c:v>0.53800000000000003</c:v>
                </c:pt>
                <c:pt idx="38">
                  <c:v>0.4</c:v>
                </c:pt>
                <c:pt idx="39">
                  <c:v>0.38800000000000001</c:v>
                </c:pt>
                <c:pt idx="40">
                  <c:v>0.36599999999999999</c:v>
                </c:pt>
                <c:pt idx="41">
                  <c:v>0.35799999999999998</c:v>
                </c:pt>
                <c:pt idx="42">
                  <c:v>0.33600000000000002</c:v>
                </c:pt>
                <c:pt idx="43">
                  <c:v>0.31900000000000001</c:v>
                </c:pt>
                <c:pt idx="45">
                  <c:v>0.28199999999999997</c:v>
                </c:pt>
                <c:pt idx="46">
                  <c:v>0.29599999999999999</c:v>
                </c:pt>
                <c:pt idx="47">
                  <c:v>0.30299999999999999</c:v>
                </c:pt>
                <c:pt idx="48">
                  <c:v>0.28699999999999998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'2015'!$C$41:$Q$41</c:f>
              <c:strCache>
                <c:ptCount val="1"/>
                <c:pt idx="0">
                  <c:v>91 26,52 26,52 26,52 Подсолнечник Пшеница озимая Подсолнечник Польовик 3,04 2,79 16.09.2014 08.07.2015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'2015'!$R$41:$BN$41</c:f>
              <c:numCache>
                <c:formatCode>General</c:formatCode>
                <c:ptCount val="49"/>
                <c:pt idx="0">
                  <c:v>0.19700000000000001</c:v>
                </c:pt>
                <c:pt idx="1">
                  <c:v>0.214</c:v>
                </c:pt>
                <c:pt idx="2">
                  <c:v>0.23899999999999999</c:v>
                </c:pt>
                <c:pt idx="3">
                  <c:v>0.221</c:v>
                </c:pt>
                <c:pt idx="4">
                  <c:v>0.19700000000000001</c:v>
                </c:pt>
                <c:pt idx="6">
                  <c:v>0.19900000000000001</c:v>
                </c:pt>
                <c:pt idx="7">
                  <c:v>0.20200000000000001</c:v>
                </c:pt>
                <c:pt idx="8">
                  <c:v>0.186</c:v>
                </c:pt>
                <c:pt idx="9">
                  <c:v>0.17799999999999999</c:v>
                </c:pt>
                <c:pt idx="10">
                  <c:v>0.19700000000000001</c:v>
                </c:pt>
                <c:pt idx="11">
                  <c:v>0.19900000000000001</c:v>
                </c:pt>
                <c:pt idx="12">
                  <c:v>0.19700000000000001</c:v>
                </c:pt>
                <c:pt idx="13">
                  <c:v>0.19700000000000001</c:v>
                </c:pt>
                <c:pt idx="14">
                  <c:v>0.215</c:v>
                </c:pt>
                <c:pt idx="15">
                  <c:v>0.22</c:v>
                </c:pt>
                <c:pt idx="16">
                  <c:v>0.20899999999999999</c:v>
                </c:pt>
                <c:pt idx="17">
                  <c:v>0.22500000000000001</c:v>
                </c:pt>
                <c:pt idx="18">
                  <c:v>0.245</c:v>
                </c:pt>
                <c:pt idx="19">
                  <c:v>0.247</c:v>
                </c:pt>
                <c:pt idx="20">
                  <c:v>0.23200000000000001</c:v>
                </c:pt>
                <c:pt idx="21">
                  <c:v>0.26900000000000002</c:v>
                </c:pt>
                <c:pt idx="22">
                  <c:v>0.23300000000000001</c:v>
                </c:pt>
                <c:pt idx="23">
                  <c:v>0.28899999999999998</c:v>
                </c:pt>
                <c:pt idx="24">
                  <c:v>0.313</c:v>
                </c:pt>
                <c:pt idx="25">
                  <c:v>0.373</c:v>
                </c:pt>
                <c:pt idx="26">
                  <c:v>0.41699999999999998</c:v>
                </c:pt>
                <c:pt idx="27">
                  <c:v>0.39</c:v>
                </c:pt>
                <c:pt idx="28">
                  <c:v>0.48699999999999999</c:v>
                </c:pt>
                <c:pt idx="29">
                  <c:v>0.623</c:v>
                </c:pt>
                <c:pt idx="30">
                  <c:v>0.65400000000000003</c:v>
                </c:pt>
                <c:pt idx="31">
                  <c:v>0.69399999999999995</c:v>
                </c:pt>
                <c:pt idx="32">
                  <c:v>0.71499999999999997</c:v>
                </c:pt>
                <c:pt idx="34">
                  <c:v>0.60499999999999998</c:v>
                </c:pt>
                <c:pt idx="35">
                  <c:v>0.54400000000000004</c:v>
                </c:pt>
                <c:pt idx="36">
                  <c:v>0.52700000000000002</c:v>
                </c:pt>
                <c:pt idx="37">
                  <c:v>0.37</c:v>
                </c:pt>
                <c:pt idx="38">
                  <c:v>0.33900000000000002</c:v>
                </c:pt>
                <c:pt idx="39">
                  <c:v>0.29599999999999999</c:v>
                </c:pt>
                <c:pt idx="40">
                  <c:v>0.26100000000000001</c:v>
                </c:pt>
                <c:pt idx="41">
                  <c:v>0.253</c:v>
                </c:pt>
                <c:pt idx="42">
                  <c:v>0.252</c:v>
                </c:pt>
                <c:pt idx="43">
                  <c:v>0.23499999999999999</c:v>
                </c:pt>
                <c:pt idx="45">
                  <c:v>0.21099999999999999</c:v>
                </c:pt>
                <c:pt idx="46">
                  <c:v>0.21099999999999999</c:v>
                </c:pt>
                <c:pt idx="47">
                  <c:v>0.217</c:v>
                </c:pt>
                <c:pt idx="48">
                  <c:v>0.23200000000000001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'2015'!$C$42:$Q$42</c:f>
              <c:strCache>
                <c:ptCount val="1"/>
                <c:pt idx="0">
                  <c:v>92 36,55 36,55 36,55 Подсолнечник Пшеница озимая Подсолнечник Куяльник 2,82 2,45 17.09.2014 06.07.2015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'2015'!$R$42:$BN$42</c:f>
              <c:numCache>
                <c:formatCode>General</c:formatCode>
                <c:ptCount val="49"/>
                <c:pt idx="0">
                  <c:v>0.24</c:v>
                </c:pt>
                <c:pt idx="1">
                  <c:v>0.27100000000000002</c:v>
                </c:pt>
                <c:pt idx="2">
                  <c:v>0.27600000000000002</c:v>
                </c:pt>
                <c:pt idx="3">
                  <c:v>0.26100000000000001</c:v>
                </c:pt>
                <c:pt idx="4">
                  <c:v>0.26300000000000001</c:v>
                </c:pt>
                <c:pt idx="6">
                  <c:v>0.248</c:v>
                </c:pt>
                <c:pt idx="7">
                  <c:v>0.22600000000000001</c:v>
                </c:pt>
                <c:pt idx="8">
                  <c:v>0.20799999999999999</c:v>
                </c:pt>
                <c:pt idx="9">
                  <c:v>0.23100000000000001</c:v>
                </c:pt>
                <c:pt idx="10">
                  <c:v>0.217</c:v>
                </c:pt>
                <c:pt idx="11">
                  <c:v>0.215</c:v>
                </c:pt>
                <c:pt idx="12">
                  <c:v>0.223</c:v>
                </c:pt>
                <c:pt idx="13">
                  <c:v>0.23499999999999999</c:v>
                </c:pt>
                <c:pt idx="14">
                  <c:v>0.26600000000000001</c:v>
                </c:pt>
                <c:pt idx="15">
                  <c:v>0.26</c:v>
                </c:pt>
                <c:pt idx="16">
                  <c:v>0.26700000000000002</c:v>
                </c:pt>
                <c:pt idx="17">
                  <c:v>0.29899999999999999</c:v>
                </c:pt>
                <c:pt idx="18">
                  <c:v>0.32400000000000001</c:v>
                </c:pt>
                <c:pt idx="19">
                  <c:v>0.35199999999999998</c:v>
                </c:pt>
                <c:pt idx="20">
                  <c:v>0.36699999999999999</c:v>
                </c:pt>
                <c:pt idx="21">
                  <c:v>0.38200000000000001</c:v>
                </c:pt>
                <c:pt idx="22">
                  <c:v>0.40699999999999997</c:v>
                </c:pt>
                <c:pt idx="23">
                  <c:v>0.39700000000000002</c:v>
                </c:pt>
                <c:pt idx="24">
                  <c:v>0.42499999999999999</c:v>
                </c:pt>
                <c:pt idx="25">
                  <c:v>0.47599999999999998</c:v>
                </c:pt>
                <c:pt idx="26">
                  <c:v>0.48299999999999998</c:v>
                </c:pt>
                <c:pt idx="27">
                  <c:v>0.46200000000000002</c:v>
                </c:pt>
                <c:pt idx="28">
                  <c:v>0.51700000000000002</c:v>
                </c:pt>
                <c:pt idx="29">
                  <c:v>0.59699999999999998</c:v>
                </c:pt>
                <c:pt idx="30">
                  <c:v>0.61599999999999999</c:v>
                </c:pt>
                <c:pt idx="31">
                  <c:v>0.60899999999999999</c:v>
                </c:pt>
                <c:pt idx="32">
                  <c:v>0.61799999999999999</c:v>
                </c:pt>
                <c:pt idx="34">
                  <c:v>0.54500000000000004</c:v>
                </c:pt>
                <c:pt idx="35">
                  <c:v>0.505</c:v>
                </c:pt>
                <c:pt idx="36">
                  <c:v>0.49099999999999999</c:v>
                </c:pt>
                <c:pt idx="37">
                  <c:v>0.36</c:v>
                </c:pt>
                <c:pt idx="38">
                  <c:v>0.35099999999999998</c:v>
                </c:pt>
                <c:pt idx="39">
                  <c:v>0.33</c:v>
                </c:pt>
                <c:pt idx="40">
                  <c:v>0.29699999999999999</c:v>
                </c:pt>
                <c:pt idx="41">
                  <c:v>0.26800000000000002</c:v>
                </c:pt>
                <c:pt idx="42">
                  <c:v>0.26400000000000001</c:v>
                </c:pt>
                <c:pt idx="43">
                  <c:v>0.25800000000000001</c:v>
                </c:pt>
                <c:pt idx="45">
                  <c:v>0.248</c:v>
                </c:pt>
                <c:pt idx="46">
                  <c:v>0.249</c:v>
                </c:pt>
                <c:pt idx="47">
                  <c:v>0.254</c:v>
                </c:pt>
                <c:pt idx="48">
                  <c:v>0.253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'2015'!$C$43:$Q$43</c:f>
              <c:strCache>
                <c:ptCount val="1"/>
                <c:pt idx="0">
                  <c:v>102 18,22 18,22 18,22 Подсолнечник Пшеница озимая Подсолнечник Куяльник 3,65 2,99 18.09.2014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'2015'!$R$43:$BN$43</c:f>
              <c:numCache>
                <c:formatCode>General</c:formatCode>
                <c:ptCount val="49"/>
                <c:pt idx="0">
                  <c:v>0.20499999999999999</c:v>
                </c:pt>
                <c:pt idx="1">
                  <c:v>0.23499999999999999</c:v>
                </c:pt>
                <c:pt idx="2">
                  <c:v>0.24</c:v>
                </c:pt>
                <c:pt idx="3">
                  <c:v>0.224</c:v>
                </c:pt>
                <c:pt idx="4">
                  <c:v>0.224</c:v>
                </c:pt>
                <c:pt idx="6">
                  <c:v>0.22</c:v>
                </c:pt>
                <c:pt idx="7">
                  <c:v>0.20499999999999999</c:v>
                </c:pt>
                <c:pt idx="8">
                  <c:v>0.20499999999999999</c:v>
                </c:pt>
                <c:pt idx="9">
                  <c:v>0.218</c:v>
                </c:pt>
                <c:pt idx="10">
                  <c:v>0.22600000000000001</c:v>
                </c:pt>
                <c:pt idx="11">
                  <c:v>0.20899999999999999</c:v>
                </c:pt>
                <c:pt idx="12">
                  <c:v>0.22800000000000001</c:v>
                </c:pt>
                <c:pt idx="13">
                  <c:v>0.23899999999999999</c:v>
                </c:pt>
                <c:pt idx="14">
                  <c:v>0.24399999999999999</c:v>
                </c:pt>
                <c:pt idx="15">
                  <c:v>0.251</c:v>
                </c:pt>
                <c:pt idx="16">
                  <c:v>0.23699999999999999</c:v>
                </c:pt>
                <c:pt idx="17">
                  <c:v>0.25700000000000001</c:v>
                </c:pt>
                <c:pt idx="18">
                  <c:v>0.26400000000000001</c:v>
                </c:pt>
                <c:pt idx="19">
                  <c:v>0.25800000000000001</c:v>
                </c:pt>
                <c:pt idx="20">
                  <c:v>0.25</c:v>
                </c:pt>
                <c:pt idx="21">
                  <c:v>0.27300000000000002</c:v>
                </c:pt>
                <c:pt idx="22">
                  <c:v>0.255</c:v>
                </c:pt>
                <c:pt idx="23">
                  <c:v>0.246</c:v>
                </c:pt>
                <c:pt idx="24">
                  <c:v>0.28799999999999998</c:v>
                </c:pt>
                <c:pt idx="25">
                  <c:v>0.34200000000000003</c:v>
                </c:pt>
                <c:pt idx="26">
                  <c:v>0.379</c:v>
                </c:pt>
                <c:pt idx="27">
                  <c:v>0.36499999999999999</c:v>
                </c:pt>
                <c:pt idx="28">
                  <c:v>0.46800000000000003</c:v>
                </c:pt>
                <c:pt idx="29">
                  <c:v>0.64300000000000002</c:v>
                </c:pt>
                <c:pt idx="30">
                  <c:v>0.69</c:v>
                </c:pt>
                <c:pt idx="31">
                  <c:v>0.72299999999999998</c:v>
                </c:pt>
                <c:pt idx="32">
                  <c:v>0.77300000000000002</c:v>
                </c:pt>
                <c:pt idx="33">
                  <c:v>0.78300000000000003</c:v>
                </c:pt>
                <c:pt idx="34">
                  <c:v>0.75</c:v>
                </c:pt>
                <c:pt idx="35">
                  <c:v>0.55300000000000005</c:v>
                </c:pt>
                <c:pt idx="36">
                  <c:v>0.45</c:v>
                </c:pt>
                <c:pt idx="37">
                  <c:v>0.377</c:v>
                </c:pt>
                <c:pt idx="38">
                  <c:v>0.33900000000000002</c:v>
                </c:pt>
                <c:pt idx="39">
                  <c:v>0.30199999999999999</c:v>
                </c:pt>
                <c:pt idx="40">
                  <c:v>0.27700000000000002</c:v>
                </c:pt>
                <c:pt idx="41">
                  <c:v>0.26</c:v>
                </c:pt>
                <c:pt idx="42">
                  <c:v>0.254</c:v>
                </c:pt>
                <c:pt idx="43">
                  <c:v>0.25</c:v>
                </c:pt>
                <c:pt idx="45">
                  <c:v>0.23100000000000001</c:v>
                </c:pt>
                <c:pt idx="46">
                  <c:v>0.222</c:v>
                </c:pt>
                <c:pt idx="47">
                  <c:v>0.22</c:v>
                </c:pt>
                <c:pt idx="48">
                  <c:v>0.224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'2015'!$C$44:$Q$44</c:f>
              <c:strCache>
                <c:ptCount val="1"/>
                <c:pt idx="0">
                  <c:v>152 11,02 11,02 11,02 Подсолнечник Подсолнечник Ячмень озимый тест 1,11 2,08 28.04.2015 08.09.2015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'2015'!$R$44:$BN$44</c:f>
              <c:numCache>
                <c:formatCode>General</c:formatCode>
                <c:ptCount val="49"/>
                <c:pt idx="0">
                  <c:v>0.29899999999999999</c:v>
                </c:pt>
                <c:pt idx="1">
                  <c:v>0.317</c:v>
                </c:pt>
                <c:pt idx="2">
                  <c:v>0.32600000000000001</c:v>
                </c:pt>
                <c:pt idx="3">
                  <c:v>0.33300000000000002</c:v>
                </c:pt>
                <c:pt idx="4">
                  <c:v>0.32300000000000001</c:v>
                </c:pt>
                <c:pt idx="6">
                  <c:v>0.313</c:v>
                </c:pt>
                <c:pt idx="7">
                  <c:v>0.312</c:v>
                </c:pt>
                <c:pt idx="8">
                  <c:v>0.30199999999999999</c:v>
                </c:pt>
                <c:pt idx="9">
                  <c:v>0.30399999999999999</c:v>
                </c:pt>
                <c:pt idx="10">
                  <c:v>0.309</c:v>
                </c:pt>
                <c:pt idx="11">
                  <c:v>0.32700000000000001</c:v>
                </c:pt>
                <c:pt idx="12">
                  <c:v>0.33600000000000002</c:v>
                </c:pt>
                <c:pt idx="13">
                  <c:v>0.35899999999999999</c:v>
                </c:pt>
                <c:pt idx="14">
                  <c:v>0.373</c:v>
                </c:pt>
                <c:pt idx="15">
                  <c:v>0.38900000000000001</c:v>
                </c:pt>
                <c:pt idx="16">
                  <c:v>0.41</c:v>
                </c:pt>
                <c:pt idx="17">
                  <c:v>0.439</c:v>
                </c:pt>
                <c:pt idx="18">
                  <c:v>0.46600000000000003</c:v>
                </c:pt>
                <c:pt idx="19">
                  <c:v>0.5</c:v>
                </c:pt>
                <c:pt idx="20">
                  <c:v>0.52500000000000002</c:v>
                </c:pt>
                <c:pt idx="21">
                  <c:v>0.56299999999999994</c:v>
                </c:pt>
                <c:pt idx="22">
                  <c:v>0.56799999999999995</c:v>
                </c:pt>
                <c:pt idx="23">
                  <c:v>0.621</c:v>
                </c:pt>
                <c:pt idx="24">
                  <c:v>0.65600000000000003</c:v>
                </c:pt>
                <c:pt idx="25">
                  <c:v>0.65900000000000003</c:v>
                </c:pt>
                <c:pt idx="26">
                  <c:v>0.65500000000000003</c:v>
                </c:pt>
                <c:pt idx="27">
                  <c:v>0.67500000000000004</c:v>
                </c:pt>
                <c:pt idx="28">
                  <c:v>0.69399999999999995</c:v>
                </c:pt>
                <c:pt idx="29">
                  <c:v>0.69</c:v>
                </c:pt>
                <c:pt idx="30">
                  <c:v>0.68100000000000005</c:v>
                </c:pt>
                <c:pt idx="31">
                  <c:v>0.66100000000000003</c:v>
                </c:pt>
                <c:pt idx="32">
                  <c:v>0.64500000000000002</c:v>
                </c:pt>
                <c:pt idx="33">
                  <c:v>0.63500000000000001</c:v>
                </c:pt>
                <c:pt idx="34">
                  <c:v>0.58699999999999997</c:v>
                </c:pt>
                <c:pt idx="35">
                  <c:v>0.44400000000000001</c:v>
                </c:pt>
                <c:pt idx="36">
                  <c:v>0.42499999999999999</c:v>
                </c:pt>
                <c:pt idx="37">
                  <c:v>0.32500000000000001</c:v>
                </c:pt>
                <c:pt idx="38">
                  <c:v>0.28100000000000003</c:v>
                </c:pt>
                <c:pt idx="39">
                  <c:v>0.26700000000000002</c:v>
                </c:pt>
                <c:pt idx="40">
                  <c:v>0.25</c:v>
                </c:pt>
                <c:pt idx="41">
                  <c:v>0.249</c:v>
                </c:pt>
                <c:pt idx="42">
                  <c:v>0.25900000000000001</c:v>
                </c:pt>
                <c:pt idx="43">
                  <c:v>0.26300000000000001</c:v>
                </c:pt>
                <c:pt idx="45">
                  <c:v>0.23599999999999999</c:v>
                </c:pt>
                <c:pt idx="46">
                  <c:v>0.224</c:v>
                </c:pt>
                <c:pt idx="47">
                  <c:v>0.22600000000000001</c:v>
                </c:pt>
                <c:pt idx="48">
                  <c:v>0.218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'2015'!$C$45:$Q$45</c:f>
              <c:strCache>
                <c:ptCount val="1"/>
                <c:pt idx="0">
                  <c:v>25 153,96 153,96 153,96 Подсолнечник Пшеница озимая Пшеница озимая Куяльник 2,86 3,13 17.09.2014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'2015'!$R$45:$BN$45</c:f>
              <c:numCache>
                <c:formatCode>General</c:formatCode>
                <c:ptCount val="49"/>
                <c:pt idx="0">
                  <c:v>0.33300000000000002</c:v>
                </c:pt>
                <c:pt idx="1">
                  <c:v>0.33300000000000002</c:v>
                </c:pt>
                <c:pt idx="2">
                  <c:v>0.32900000000000001</c:v>
                </c:pt>
                <c:pt idx="3">
                  <c:v>0.31</c:v>
                </c:pt>
                <c:pt idx="4">
                  <c:v>0.28899999999999998</c:v>
                </c:pt>
                <c:pt idx="6">
                  <c:v>0.23699999999999999</c:v>
                </c:pt>
                <c:pt idx="7">
                  <c:v>0.22900000000000001</c:v>
                </c:pt>
                <c:pt idx="8">
                  <c:v>0.19500000000000001</c:v>
                </c:pt>
                <c:pt idx="9">
                  <c:v>0.193</c:v>
                </c:pt>
                <c:pt idx="10">
                  <c:v>0.19500000000000001</c:v>
                </c:pt>
                <c:pt idx="11">
                  <c:v>0.19600000000000001</c:v>
                </c:pt>
                <c:pt idx="12">
                  <c:v>0.217</c:v>
                </c:pt>
                <c:pt idx="13">
                  <c:v>0.25</c:v>
                </c:pt>
                <c:pt idx="14">
                  <c:v>0.26600000000000001</c:v>
                </c:pt>
                <c:pt idx="15">
                  <c:v>0.26600000000000001</c:v>
                </c:pt>
                <c:pt idx="16">
                  <c:v>0.26200000000000001</c:v>
                </c:pt>
                <c:pt idx="17">
                  <c:v>0.26200000000000001</c:v>
                </c:pt>
                <c:pt idx="18">
                  <c:v>0.25700000000000001</c:v>
                </c:pt>
                <c:pt idx="19">
                  <c:v>0.247</c:v>
                </c:pt>
                <c:pt idx="20">
                  <c:v>0.245</c:v>
                </c:pt>
                <c:pt idx="21">
                  <c:v>0.253</c:v>
                </c:pt>
                <c:pt idx="22">
                  <c:v>0.23400000000000001</c:v>
                </c:pt>
                <c:pt idx="23">
                  <c:v>0.26</c:v>
                </c:pt>
                <c:pt idx="24">
                  <c:v>0.29299999999999998</c:v>
                </c:pt>
                <c:pt idx="25">
                  <c:v>0.34100000000000003</c:v>
                </c:pt>
                <c:pt idx="26">
                  <c:v>0.36</c:v>
                </c:pt>
                <c:pt idx="27">
                  <c:v>0.35199999999999998</c:v>
                </c:pt>
                <c:pt idx="28">
                  <c:v>0.45800000000000002</c:v>
                </c:pt>
                <c:pt idx="29">
                  <c:v>0.625</c:v>
                </c:pt>
                <c:pt idx="30">
                  <c:v>0.68700000000000006</c:v>
                </c:pt>
                <c:pt idx="31">
                  <c:v>0.71199999999999997</c:v>
                </c:pt>
                <c:pt idx="32">
                  <c:v>0.755</c:v>
                </c:pt>
                <c:pt idx="34">
                  <c:v>0.754</c:v>
                </c:pt>
                <c:pt idx="35">
                  <c:v>0.59899999999999998</c:v>
                </c:pt>
                <c:pt idx="36">
                  <c:v>0.59</c:v>
                </c:pt>
                <c:pt idx="37">
                  <c:v>0.43</c:v>
                </c:pt>
                <c:pt idx="38">
                  <c:v>0.35899999999999999</c:v>
                </c:pt>
                <c:pt idx="39">
                  <c:v>0.32400000000000001</c:v>
                </c:pt>
                <c:pt idx="40">
                  <c:v>0.28999999999999998</c:v>
                </c:pt>
                <c:pt idx="41">
                  <c:v>0.26600000000000001</c:v>
                </c:pt>
                <c:pt idx="42">
                  <c:v>0.25900000000000001</c:v>
                </c:pt>
                <c:pt idx="43">
                  <c:v>0.27300000000000002</c:v>
                </c:pt>
                <c:pt idx="45">
                  <c:v>0.215</c:v>
                </c:pt>
                <c:pt idx="46">
                  <c:v>0.21</c:v>
                </c:pt>
                <c:pt idx="47">
                  <c:v>0.21299999999999999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'2015'!$C$46:$Q$46</c:f>
              <c:strCache>
                <c:ptCount val="1"/>
                <c:pt idx="0">
                  <c:v>25-1 10,65 10,65 10,65 Подсолнечник Ячмень озимый тест 0,96 1,65 28.04.2015 08.09.2015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'2015'!$R$46:$BN$46</c:f>
              <c:numCache>
                <c:formatCode>General</c:formatCode>
                <c:ptCount val="49"/>
                <c:pt idx="0">
                  <c:v>0.36499999999999999</c:v>
                </c:pt>
                <c:pt idx="1">
                  <c:v>0.32700000000000001</c:v>
                </c:pt>
                <c:pt idx="2">
                  <c:v>0.32900000000000001</c:v>
                </c:pt>
                <c:pt idx="3">
                  <c:v>0.318</c:v>
                </c:pt>
                <c:pt idx="4">
                  <c:v>0.30299999999999999</c:v>
                </c:pt>
                <c:pt idx="6">
                  <c:v>0.27400000000000002</c:v>
                </c:pt>
                <c:pt idx="7">
                  <c:v>0.27400000000000002</c:v>
                </c:pt>
                <c:pt idx="8">
                  <c:v>0.25</c:v>
                </c:pt>
                <c:pt idx="9">
                  <c:v>0.248</c:v>
                </c:pt>
                <c:pt idx="10">
                  <c:v>0.255</c:v>
                </c:pt>
                <c:pt idx="11">
                  <c:v>0.26800000000000002</c:v>
                </c:pt>
                <c:pt idx="12">
                  <c:v>0.27200000000000002</c:v>
                </c:pt>
                <c:pt idx="13">
                  <c:v>0.29299999999999998</c:v>
                </c:pt>
                <c:pt idx="14">
                  <c:v>0.30199999999999999</c:v>
                </c:pt>
                <c:pt idx="15">
                  <c:v>0.33700000000000002</c:v>
                </c:pt>
                <c:pt idx="16">
                  <c:v>0.34799999999999998</c:v>
                </c:pt>
                <c:pt idx="17">
                  <c:v>0.35099999999999998</c:v>
                </c:pt>
                <c:pt idx="18">
                  <c:v>0.371</c:v>
                </c:pt>
                <c:pt idx="19">
                  <c:v>0.39200000000000002</c:v>
                </c:pt>
                <c:pt idx="20">
                  <c:v>0.41299999999999998</c:v>
                </c:pt>
                <c:pt idx="21">
                  <c:v>0.45700000000000002</c:v>
                </c:pt>
                <c:pt idx="22">
                  <c:v>0.45600000000000002</c:v>
                </c:pt>
                <c:pt idx="23">
                  <c:v>0.45200000000000001</c:v>
                </c:pt>
                <c:pt idx="24">
                  <c:v>0.436</c:v>
                </c:pt>
                <c:pt idx="25">
                  <c:v>0.42199999999999999</c:v>
                </c:pt>
                <c:pt idx="26">
                  <c:v>0.41699999999999998</c:v>
                </c:pt>
                <c:pt idx="27">
                  <c:v>0.46500000000000002</c:v>
                </c:pt>
                <c:pt idx="28">
                  <c:v>0.52900000000000003</c:v>
                </c:pt>
                <c:pt idx="29">
                  <c:v>0.65900000000000003</c:v>
                </c:pt>
                <c:pt idx="30">
                  <c:v>0.69899999999999995</c:v>
                </c:pt>
                <c:pt idx="31">
                  <c:v>0.70499999999999996</c:v>
                </c:pt>
                <c:pt idx="32">
                  <c:v>0.71199999999999997</c:v>
                </c:pt>
                <c:pt idx="33">
                  <c:v>0.66600000000000004</c:v>
                </c:pt>
                <c:pt idx="34">
                  <c:v>0.58299999999999996</c:v>
                </c:pt>
                <c:pt idx="35">
                  <c:v>0.46700000000000003</c:v>
                </c:pt>
                <c:pt idx="36">
                  <c:v>0.38100000000000001</c:v>
                </c:pt>
                <c:pt idx="37">
                  <c:v>0.311</c:v>
                </c:pt>
                <c:pt idx="38">
                  <c:v>0.27</c:v>
                </c:pt>
                <c:pt idx="39">
                  <c:v>0.246</c:v>
                </c:pt>
                <c:pt idx="40">
                  <c:v>0.23599999999999999</c:v>
                </c:pt>
                <c:pt idx="41">
                  <c:v>0.23300000000000001</c:v>
                </c:pt>
                <c:pt idx="42">
                  <c:v>0.23300000000000001</c:v>
                </c:pt>
                <c:pt idx="43">
                  <c:v>0.247</c:v>
                </c:pt>
                <c:pt idx="45">
                  <c:v>0.21</c:v>
                </c:pt>
                <c:pt idx="46">
                  <c:v>0.20599999999999999</c:v>
                </c:pt>
                <c:pt idx="47">
                  <c:v>0.19500000000000001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'2015'!$C$47:$Q$47</c:f>
              <c:strCache>
                <c:ptCount val="1"/>
                <c:pt idx="0">
                  <c:v>26 80,72 80,72 80,72 Подсолнечник Пшеница озимая Пшеница озимая Куяльник 3,6 3,46 18.09.2014 09.07.2015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'2015'!$R$47:$BN$47</c:f>
              <c:numCache>
                <c:formatCode>General</c:formatCode>
                <c:ptCount val="49"/>
                <c:pt idx="0">
                  <c:v>0.32</c:v>
                </c:pt>
                <c:pt idx="1">
                  <c:v>0.32100000000000001</c:v>
                </c:pt>
                <c:pt idx="2">
                  <c:v>0.318</c:v>
                </c:pt>
                <c:pt idx="3">
                  <c:v>0.30199999999999999</c:v>
                </c:pt>
                <c:pt idx="4">
                  <c:v>0.26900000000000002</c:v>
                </c:pt>
                <c:pt idx="6">
                  <c:v>0.23100000000000001</c:v>
                </c:pt>
                <c:pt idx="7">
                  <c:v>0.22600000000000001</c:v>
                </c:pt>
                <c:pt idx="8">
                  <c:v>0.214</c:v>
                </c:pt>
                <c:pt idx="9">
                  <c:v>0.20899999999999999</c:v>
                </c:pt>
                <c:pt idx="10">
                  <c:v>0.20799999999999999</c:v>
                </c:pt>
                <c:pt idx="11">
                  <c:v>0.20699999999999999</c:v>
                </c:pt>
                <c:pt idx="12">
                  <c:v>0.23400000000000001</c:v>
                </c:pt>
                <c:pt idx="13">
                  <c:v>0.251</c:v>
                </c:pt>
                <c:pt idx="14">
                  <c:v>0.28499999999999998</c:v>
                </c:pt>
                <c:pt idx="15">
                  <c:v>0.28000000000000003</c:v>
                </c:pt>
                <c:pt idx="16">
                  <c:v>0.26600000000000001</c:v>
                </c:pt>
                <c:pt idx="17">
                  <c:v>0.27400000000000002</c:v>
                </c:pt>
                <c:pt idx="18">
                  <c:v>0.27200000000000002</c:v>
                </c:pt>
                <c:pt idx="19">
                  <c:v>0.27200000000000002</c:v>
                </c:pt>
                <c:pt idx="20">
                  <c:v>0.26800000000000002</c:v>
                </c:pt>
                <c:pt idx="21">
                  <c:v>0.26100000000000001</c:v>
                </c:pt>
                <c:pt idx="22">
                  <c:v>0.246</c:v>
                </c:pt>
                <c:pt idx="23">
                  <c:v>0.27400000000000002</c:v>
                </c:pt>
                <c:pt idx="24">
                  <c:v>0.308</c:v>
                </c:pt>
                <c:pt idx="25">
                  <c:v>0.36</c:v>
                </c:pt>
                <c:pt idx="26">
                  <c:v>0.39600000000000002</c:v>
                </c:pt>
                <c:pt idx="27">
                  <c:v>0.38100000000000001</c:v>
                </c:pt>
                <c:pt idx="28">
                  <c:v>0.54100000000000004</c:v>
                </c:pt>
                <c:pt idx="29">
                  <c:v>0.65100000000000002</c:v>
                </c:pt>
                <c:pt idx="30">
                  <c:v>0.71099999999999997</c:v>
                </c:pt>
                <c:pt idx="31">
                  <c:v>0.755</c:v>
                </c:pt>
                <c:pt idx="32">
                  <c:v>0.80200000000000005</c:v>
                </c:pt>
                <c:pt idx="33">
                  <c:v>0.81100000000000005</c:v>
                </c:pt>
                <c:pt idx="34">
                  <c:v>0.8</c:v>
                </c:pt>
                <c:pt idx="35">
                  <c:v>0.69699999999999995</c:v>
                </c:pt>
                <c:pt idx="36">
                  <c:v>0.66700000000000004</c:v>
                </c:pt>
                <c:pt idx="37">
                  <c:v>0.50600000000000001</c:v>
                </c:pt>
                <c:pt idx="38">
                  <c:v>0.41</c:v>
                </c:pt>
                <c:pt idx="39">
                  <c:v>0.36599999999999999</c:v>
                </c:pt>
                <c:pt idx="40">
                  <c:v>0.32600000000000001</c:v>
                </c:pt>
                <c:pt idx="41">
                  <c:v>0.29399999999999998</c:v>
                </c:pt>
                <c:pt idx="42">
                  <c:v>0.26400000000000001</c:v>
                </c:pt>
                <c:pt idx="43">
                  <c:v>0.251</c:v>
                </c:pt>
                <c:pt idx="45">
                  <c:v>0.23400000000000001</c:v>
                </c:pt>
                <c:pt idx="46">
                  <c:v>0.23699999999999999</c:v>
                </c:pt>
                <c:pt idx="47">
                  <c:v>0.23300000000000001</c:v>
                </c:pt>
                <c:pt idx="48">
                  <c:v>0.23799999999999999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'2015'!$C$48:$Q$48</c:f>
              <c:strCache>
                <c:ptCount val="1"/>
                <c:pt idx="0">
                  <c:v>27 64,54 64,54 64,54 Подсолнечник Пшеница озимая Пшеница озимая Ватажок с/ел 4,07 3,23 20.09.2014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'2015'!$R$48:$BN$48</c:f>
              <c:numCache>
                <c:formatCode>General</c:formatCode>
                <c:ptCount val="49"/>
                <c:pt idx="0">
                  <c:v>0.32200000000000001</c:v>
                </c:pt>
                <c:pt idx="1">
                  <c:v>0.32100000000000001</c:v>
                </c:pt>
                <c:pt idx="2">
                  <c:v>0.33</c:v>
                </c:pt>
                <c:pt idx="3">
                  <c:v>0.33600000000000002</c:v>
                </c:pt>
                <c:pt idx="4">
                  <c:v>0.251</c:v>
                </c:pt>
                <c:pt idx="6">
                  <c:v>0.23400000000000001</c:v>
                </c:pt>
                <c:pt idx="7">
                  <c:v>0.21299999999999999</c:v>
                </c:pt>
                <c:pt idx="8">
                  <c:v>0.18099999999999999</c:v>
                </c:pt>
                <c:pt idx="9">
                  <c:v>0.186</c:v>
                </c:pt>
                <c:pt idx="10">
                  <c:v>0.17799999999999999</c:v>
                </c:pt>
                <c:pt idx="11">
                  <c:v>0.191</c:v>
                </c:pt>
                <c:pt idx="12">
                  <c:v>0.20899999999999999</c:v>
                </c:pt>
                <c:pt idx="13">
                  <c:v>0.222</c:v>
                </c:pt>
                <c:pt idx="14">
                  <c:v>0.23799999999999999</c:v>
                </c:pt>
                <c:pt idx="15">
                  <c:v>0.22700000000000001</c:v>
                </c:pt>
                <c:pt idx="16">
                  <c:v>0.221</c:v>
                </c:pt>
                <c:pt idx="17">
                  <c:v>0.22500000000000001</c:v>
                </c:pt>
                <c:pt idx="18">
                  <c:v>0.224</c:v>
                </c:pt>
                <c:pt idx="20">
                  <c:v>0.254</c:v>
                </c:pt>
                <c:pt idx="21">
                  <c:v>0.26100000000000001</c:v>
                </c:pt>
                <c:pt idx="22">
                  <c:v>0.25800000000000001</c:v>
                </c:pt>
                <c:pt idx="23">
                  <c:v>0.27300000000000002</c:v>
                </c:pt>
                <c:pt idx="24">
                  <c:v>0.30399999999999999</c:v>
                </c:pt>
                <c:pt idx="25">
                  <c:v>0.33900000000000002</c:v>
                </c:pt>
                <c:pt idx="26">
                  <c:v>0.40799999999999997</c:v>
                </c:pt>
                <c:pt idx="27">
                  <c:v>0.45300000000000001</c:v>
                </c:pt>
                <c:pt idx="28">
                  <c:v>0.56000000000000005</c:v>
                </c:pt>
                <c:pt idx="29">
                  <c:v>0.70899999999999996</c:v>
                </c:pt>
                <c:pt idx="30">
                  <c:v>0.73799999999999999</c:v>
                </c:pt>
                <c:pt idx="31">
                  <c:v>0.74</c:v>
                </c:pt>
                <c:pt idx="32">
                  <c:v>0.77300000000000002</c:v>
                </c:pt>
                <c:pt idx="33">
                  <c:v>0.80600000000000005</c:v>
                </c:pt>
                <c:pt idx="34">
                  <c:v>0.61599999999999999</c:v>
                </c:pt>
                <c:pt idx="35">
                  <c:v>0.52400000000000002</c:v>
                </c:pt>
                <c:pt idx="36">
                  <c:v>0.499</c:v>
                </c:pt>
                <c:pt idx="37">
                  <c:v>0.35199999999999998</c:v>
                </c:pt>
                <c:pt idx="38">
                  <c:v>0.29499999999999998</c:v>
                </c:pt>
                <c:pt idx="39">
                  <c:v>0.26900000000000002</c:v>
                </c:pt>
                <c:pt idx="40">
                  <c:v>0.245</c:v>
                </c:pt>
                <c:pt idx="41">
                  <c:v>0.24</c:v>
                </c:pt>
                <c:pt idx="42">
                  <c:v>0.24099999999999999</c:v>
                </c:pt>
                <c:pt idx="43">
                  <c:v>0.26400000000000001</c:v>
                </c:pt>
                <c:pt idx="45">
                  <c:v>0.20499999999999999</c:v>
                </c:pt>
                <c:pt idx="46">
                  <c:v>0.2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'2015'!$C$49:$Q$49</c:f>
              <c:strCache>
                <c:ptCount val="1"/>
                <c:pt idx="0">
                  <c:v>28-1 20,1 20,77 20,77 Соя Пшеница озимая Пшеница озимая Куяльник 3,25 2,55 19.08.2014 08.07.2015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'2015'!$R$49:$BN$49</c:f>
              <c:numCache>
                <c:formatCode>General</c:formatCode>
                <c:ptCount val="49"/>
                <c:pt idx="0">
                  <c:v>0.29899999999999999</c:v>
                </c:pt>
                <c:pt idx="1">
                  <c:v>0.29899999999999999</c:v>
                </c:pt>
                <c:pt idx="2">
                  <c:v>0.29299999999999998</c:v>
                </c:pt>
                <c:pt idx="3">
                  <c:v>0.29199999999999998</c:v>
                </c:pt>
                <c:pt idx="4">
                  <c:v>0.27600000000000002</c:v>
                </c:pt>
                <c:pt idx="6">
                  <c:v>0.23599999999999999</c:v>
                </c:pt>
                <c:pt idx="7">
                  <c:v>0.23599999999999999</c:v>
                </c:pt>
                <c:pt idx="8">
                  <c:v>0.20699999999999999</c:v>
                </c:pt>
                <c:pt idx="9">
                  <c:v>0.214</c:v>
                </c:pt>
                <c:pt idx="10">
                  <c:v>0.221</c:v>
                </c:pt>
                <c:pt idx="11">
                  <c:v>0.218</c:v>
                </c:pt>
                <c:pt idx="12">
                  <c:v>0.221</c:v>
                </c:pt>
                <c:pt idx="13">
                  <c:v>0.23200000000000001</c:v>
                </c:pt>
                <c:pt idx="14">
                  <c:v>0.28000000000000003</c:v>
                </c:pt>
                <c:pt idx="15">
                  <c:v>0.26900000000000002</c:v>
                </c:pt>
                <c:pt idx="16">
                  <c:v>0.27800000000000002</c:v>
                </c:pt>
                <c:pt idx="17">
                  <c:v>0.309</c:v>
                </c:pt>
                <c:pt idx="18">
                  <c:v>0.33100000000000002</c:v>
                </c:pt>
                <c:pt idx="20">
                  <c:v>0.373</c:v>
                </c:pt>
                <c:pt idx="21">
                  <c:v>0.375</c:v>
                </c:pt>
                <c:pt idx="22">
                  <c:v>0.36799999999999999</c:v>
                </c:pt>
                <c:pt idx="23">
                  <c:v>0.38200000000000001</c:v>
                </c:pt>
                <c:pt idx="24">
                  <c:v>0.39300000000000002</c:v>
                </c:pt>
                <c:pt idx="25">
                  <c:v>0.35699999999999998</c:v>
                </c:pt>
                <c:pt idx="26">
                  <c:v>0.37</c:v>
                </c:pt>
                <c:pt idx="27">
                  <c:v>0.47099999999999997</c:v>
                </c:pt>
                <c:pt idx="28">
                  <c:v>0.55300000000000005</c:v>
                </c:pt>
                <c:pt idx="29">
                  <c:v>0.67700000000000005</c:v>
                </c:pt>
                <c:pt idx="30">
                  <c:v>0.68799999999999994</c:v>
                </c:pt>
                <c:pt idx="31">
                  <c:v>0.68300000000000005</c:v>
                </c:pt>
                <c:pt idx="32">
                  <c:v>0.69499999999999995</c:v>
                </c:pt>
                <c:pt idx="33">
                  <c:v>0.67400000000000004</c:v>
                </c:pt>
                <c:pt idx="34">
                  <c:v>0.64700000000000002</c:v>
                </c:pt>
                <c:pt idx="35">
                  <c:v>0.47499999999999998</c:v>
                </c:pt>
                <c:pt idx="36">
                  <c:v>0.41099999999999998</c:v>
                </c:pt>
                <c:pt idx="37">
                  <c:v>0.35399999999999998</c:v>
                </c:pt>
                <c:pt idx="38">
                  <c:v>0.309</c:v>
                </c:pt>
                <c:pt idx="39">
                  <c:v>0.29499999999999998</c:v>
                </c:pt>
                <c:pt idx="40">
                  <c:v>0.27400000000000002</c:v>
                </c:pt>
                <c:pt idx="41">
                  <c:v>0.255</c:v>
                </c:pt>
                <c:pt idx="42">
                  <c:v>0.253</c:v>
                </c:pt>
                <c:pt idx="43">
                  <c:v>0.247</c:v>
                </c:pt>
                <c:pt idx="45">
                  <c:v>0.21</c:v>
                </c:pt>
                <c:pt idx="46">
                  <c:v>0.224</c:v>
                </c:pt>
                <c:pt idx="47">
                  <c:v>0.25600000000000001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'2015'!$C$50:$Q$50</c:f>
              <c:strCache>
                <c:ptCount val="1"/>
                <c:pt idx="0">
                  <c:v>28-2 4,64 5,21 5,21 Подсолнечник Пшеница озимая Пшеница озимая Годувальница 3,34 3,19 26.09.2014 14.07.2015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'2015'!$R$50:$BN$50</c:f>
              <c:numCache>
                <c:formatCode>General</c:formatCode>
                <c:ptCount val="49"/>
                <c:pt idx="0">
                  <c:v>0.311</c:v>
                </c:pt>
                <c:pt idx="1">
                  <c:v>0.30299999999999999</c:v>
                </c:pt>
                <c:pt idx="2">
                  <c:v>0.32400000000000001</c:v>
                </c:pt>
                <c:pt idx="3">
                  <c:v>0.30599999999999999</c:v>
                </c:pt>
                <c:pt idx="4">
                  <c:v>0.27600000000000002</c:v>
                </c:pt>
                <c:pt idx="6">
                  <c:v>0.27200000000000002</c:v>
                </c:pt>
                <c:pt idx="7">
                  <c:v>0.26800000000000002</c:v>
                </c:pt>
                <c:pt idx="8">
                  <c:v>0.247</c:v>
                </c:pt>
                <c:pt idx="9">
                  <c:v>0.248</c:v>
                </c:pt>
                <c:pt idx="10">
                  <c:v>0.25600000000000001</c:v>
                </c:pt>
                <c:pt idx="11">
                  <c:v>0.27400000000000002</c:v>
                </c:pt>
                <c:pt idx="12">
                  <c:v>0.28699999999999998</c:v>
                </c:pt>
                <c:pt idx="13">
                  <c:v>0.26200000000000001</c:v>
                </c:pt>
                <c:pt idx="14">
                  <c:v>0.315</c:v>
                </c:pt>
                <c:pt idx="15">
                  <c:v>0.32400000000000001</c:v>
                </c:pt>
                <c:pt idx="16">
                  <c:v>0.32700000000000001</c:v>
                </c:pt>
                <c:pt idx="17">
                  <c:v>0.33400000000000002</c:v>
                </c:pt>
                <c:pt idx="18">
                  <c:v>0.34899999999999998</c:v>
                </c:pt>
                <c:pt idx="19">
                  <c:v>0.371</c:v>
                </c:pt>
                <c:pt idx="20">
                  <c:v>0.38200000000000001</c:v>
                </c:pt>
                <c:pt idx="21">
                  <c:v>0.40200000000000002</c:v>
                </c:pt>
                <c:pt idx="22">
                  <c:v>0.38900000000000001</c:v>
                </c:pt>
                <c:pt idx="23">
                  <c:v>0.42299999999999999</c:v>
                </c:pt>
                <c:pt idx="24">
                  <c:v>0.443</c:v>
                </c:pt>
                <c:pt idx="25">
                  <c:v>0.432</c:v>
                </c:pt>
                <c:pt idx="26">
                  <c:v>0.46400000000000002</c:v>
                </c:pt>
                <c:pt idx="27">
                  <c:v>0.5</c:v>
                </c:pt>
                <c:pt idx="28">
                  <c:v>0.58899999999999997</c:v>
                </c:pt>
                <c:pt idx="29">
                  <c:v>0.69399999999999995</c:v>
                </c:pt>
                <c:pt idx="30">
                  <c:v>0.71599999999999997</c:v>
                </c:pt>
                <c:pt idx="31">
                  <c:v>0.74399999999999999</c:v>
                </c:pt>
                <c:pt idx="32">
                  <c:v>0.749</c:v>
                </c:pt>
                <c:pt idx="33">
                  <c:v>0.754</c:v>
                </c:pt>
                <c:pt idx="34">
                  <c:v>0.70799999999999996</c:v>
                </c:pt>
                <c:pt idx="35">
                  <c:v>0.55500000000000005</c:v>
                </c:pt>
                <c:pt idx="36">
                  <c:v>0.47899999999999998</c:v>
                </c:pt>
                <c:pt idx="37">
                  <c:v>0.42599999999999999</c:v>
                </c:pt>
                <c:pt idx="38">
                  <c:v>0.39</c:v>
                </c:pt>
                <c:pt idx="39">
                  <c:v>0.39400000000000002</c:v>
                </c:pt>
                <c:pt idx="40">
                  <c:v>0.29199999999999998</c:v>
                </c:pt>
                <c:pt idx="41">
                  <c:v>0.28199999999999997</c:v>
                </c:pt>
                <c:pt idx="42">
                  <c:v>0.28599999999999998</c:v>
                </c:pt>
                <c:pt idx="43">
                  <c:v>0.28899999999999998</c:v>
                </c:pt>
                <c:pt idx="45">
                  <c:v>0.23899999999999999</c:v>
                </c:pt>
                <c:pt idx="46">
                  <c:v>0.221</c:v>
                </c:pt>
                <c:pt idx="47">
                  <c:v>0.20100000000000001</c:v>
                </c:pt>
                <c:pt idx="48">
                  <c:v>0.20100000000000001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'2015'!$C$51:$Q$51</c:f>
              <c:strCache>
                <c:ptCount val="1"/>
                <c:pt idx="0">
                  <c:v>29 16,52 16,52 16,52 Подсолнечник Пшеница озимая Пшеница озимая Годувальниця 3,36 2,44 26.09.2014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'2015'!$R$51:$BN$51</c:f>
              <c:numCache>
                <c:formatCode>General</c:formatCode>
                <c:ptCount val="49"/>
                <c:pt idx="0">
                  <c:v>0.29899999999999999</c:v>
                </c:pt>
                <c:pt idx="1">
                  <c:v>0.32400000000000001</c:v>
                </c:pt>
                <c:pt idx="2">
                  <c:v>0.32600000000000001</c:v>
                </c:pt>
                <c:pt idx="3">
                  <c:v>0.309</c:v>
                </c:pt>
                <c:pt idx="4">
                  <c:v>0.25600000000000001</c:v>
                </c:pt>
                <c:pt idx="6">
                  <c:v>0.255</c:v>
                </c:pt>
                <c:pt idx="7">
                  <c:v>0.25</c:v>
                </c:pt>
                <c:pt idx="8">
                  <c:v>0.247</c:v>
                </c:pt>
                <c:pt idx="9">
                  <c:v>0.23799999999999999</c:v>
                </c:pt>
                <c:pt idx="10">
                  <c:v>0.249</c:v>
                </c:pt>
                <c:pt idx="11">
                  <c:v>0.253</c:v>
                </c:pt>
                <c:pt idx="12">
                  <c:v>0.26100000000000001</c:v>
                </c:pt>
                <c:pt idx="13">
                  <c:v>0.26900000000000002</c:v>
                </c:pt>
                <c:pt idx="14">
                  <c:v>0.31</c:v>
                </c:pt>
                <c:pt idx="15">
                  <c:v>0.315</c:v>
                </c:pt>
                <c:pt idx="16">
                  <c:v>0.34100000000000003</c:v>
                </c:pt>
                <c:pt idx="17">
                  <c:v>0.35699999999999998</c:v>
                </c:pt>
                <c:pt idx="18">
                  <c:v>0.41399999999999998</c:v>
                </c:pt>
                <c:pt idx="19">
                  <c:v>0.45300000000000001</c:v>
                </c:pt>
                <c:pt idx="20">
                  <c:v>0.51100000000000001</c:v>
                </c:pt>
                <c:pt idx="21">
                  <c:v>0.58599999999999997</c:v>
                </c:pt>
                <c:pt idx="22">
                  <c:v>0.61299999999999999</c:v>
                </c:pt>
                <c:pt idx="23">
                  <c:v>0.629</c:v>
                </c:pt>
                <c:pt idx="24">
                  <c:v>0.629</c:v>
                </c:pt>
                <c:pt idx="25">
                  <c:v>0.57499999999999996</c:v>
                </c:pt>
                <c:pt idx="26">
                  <c:v>0.54300000000000004</c:v>
                </c:pt>
                <c:pt idx="27">
                  <c:v>0.58699999999999997</c:v>
                </c:pt>
                <c:pt idx="28">
                  <c:v>0.58299999999999996</c:v>
                </c:pt>
                <c:pt idx="29">
                  <c:v>0.60199999999999998</c:v>
                </c:pt>
                <c:pt idx="30">
                  <c:v>0.58299999999999996</c:v>
                </c:pt>
                <c:pt idx="31">
                  <c:v>0.54700000000000004</c:v>
                </c:pt>
                <c:pt idx="32">
                  <c:v>0.6</c:v>
                </c:pt>
                <c:pt idx="33">
                  <c:v>0.624</c:v>
                </c:pt>
                <c:pt idx="34">
                  <c:v>0.58299999999999996</c:v>
                </c:pt>
                <c:pt idx="35">
                  <c:v>0.39900000000000002</c:v>
                </c:pt>
                <c:pt idx="36">
                  <c:v>0.33900000000000002</c:v>
                </c:pt>
                <c:pt idx="37">
                  <c:v>0.27100000000000002</c:v>
                </c:pt>
                <c:pt idx="38">
                  <c:v>0.26100000000000001</c:v>
                </c:pt>
                <c:pt idx="39">
                  <c:v>0.249</c:v>
                </c:pt>
                <c:pt idx="40">
                  <c:v>0.23599999999999999</c:v>
                </c:pt>
                <c:pt idx="41">
                  <c:v>0.23300000000000001</c:v>
                </c:pt>
                <c:pt idx="42">
                  <c:v>0.23300000000000001</c:v>
                </c:pt>
                <c:pt idx="43">
                  <c:v>0.23899999999999999</c:v>
                </c:pt>
                <c:pt idx="45">
                  <c:v>0.21299999999999999</c:v>
                </c:pt>
                <c:pt idx="46">
                  <c:v>0.217</c:v>
                </c:pt>
                <c:pt idx="47">
                  <c:v>0.23300000000000001</c:v>
                </c:pt>
                <c:pt idx="48">
                  <c:v>0.24199999999999999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'2015'!$C$52:$Q$52</c:f>
              <c:strCache>
                <c:ptCount val="1"/>
                <c:pt idx="0">
                  <c:v>29-1 11,11 11,11 11,11 Подсолнечник Пшеница озимая Пшеница озимая Місія Одеська с/ел 3,28 2,43 20.09.2014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'2015'!$R$52:$BN$52</c:f>
              <c:numCache>
                <c:formatCode>General</c:formatCode>
                <c:ptCount val="49"/>
                <c:pt idx="0">
                  <c:v>0.35399999999999998</c:v>
                </c:pt>
                <c:pt idx="1">
                  <c:v>0.33900000000000002</c:v>
                </c:pt>
                <c:pt idx="2">
                  <c:v>0.33300000000000002</c:v>
                </c:pt>
                <c:pt idx="3">
                  <c:v>0.318</c:v>
                </c:pt>
                <c:pt idx="4">
                  <c:v>0.28399999999999997</c:v>
                </c:pt>
                <c:pt idx="6">
                  <c:v>0.25</c:v>
                </c:pt>
                <c:pt idx="7">
                  <c:v>0.24199999999999999</c:v>
                </c:pt>
                <c:pt idx="8">
                  <c:v>0.21</c:v>
                </c:pt>
                <c:pt idx="9">
                  <c:v>0.20499999999999999</c:v>
                </c:pt>
                <c:pt idx="10">
                  <c:v>0.20499999999999999</c:v>
                </c:pt>
                <c:pt idx="11">
                  <c:v>0.22</c:v>
                </c:pt>
                <c:pt idx="12">
                  <c:v>0.22800000000000001</c:v>
                </c:pt>
                <c:pt idx="13">
                  <c:v>0.253</c:v>
                </c:pt>
                <c:pt idx="14">
                  <c:v>0.26400000000000001</c:v>
                </c:pt>
                <c:pt idx="15">
                  <c:v>0.27300000000000002</c:v>
                </c:pt>
                <c:pt idx="16">
                  <c:v>0.28299999999999997</c:v>
                </c:pt>
                <c:pt idx="17">
                  <c:v>0.27800000000000002</c:v>
                </c:pt>
                <c:pt idx="18">
                  <c:v>0.35</c:v>
                </c:pt>
                <c:pt idx="20">
                  <c:v>0.41899999999999998</c:v>
                </c:pt>
                <c:pt idx="21">
                  <c:v>0.42799999999999999</c:v>
                </c:pt>
                <c:pt idx="22">
                  <c:v>0.42199999999999999</c:v>
                </c:pt>
                <c:pt idx="23">
                  <c:v>0.46600000000000003</c:v>
                </c:pt>
                <c:pt idx="24">
                  <c:v>0.49299999999999999</c:v>
                </c:pt>
                <c:pt idx="25">
                  <c:v>0.48399999999999999</c:v>
                </c:pt>
                <c:pt idx="26">
                  <c:v>0.47699999999999998</c:v>
                </c:pt>
                <c:pt idx="27">
                  <c:v>0.46500000000000002</c:v>
                </c:pt>
                <c:pt idx="28">
                  <c:v>0.55700000000000005</c:v>
                </c:pt>
                <c:pt idx="29">
                  <c:v>0.64200000000000002</c:v>
                </c:pt>
                <c:pt idx="30">
                  <c:v>0.66600000000000004</c:v>
                </c:pt>
                <c:pt idx="31">
                  <c:v>0.66500000000000004</c:v>
                </c:pt>
                <c:pt idx="32">
                  <c:v>0.65400000000000003</c:v>
                </c:pt>
                <c:pt idx="33">
                  <c:v>0.61899999999999999</c:v>
                </c:pt>
                <c:pt idx="34">
                  <c:v>0.54600000000000004</c:v>
                </c:pt>
                <c:pt idx="35">
                  <c:v>0.436</c:v>
                </c:pt>
                <c:pt idx="36">
                  <c:v>0.38400000000000001</c:v>
                </c:pt>
                <c:pt idx="37">
                  <c:v>0.314</c:v>
                </c:pt>
                <c:pt idx="38">
                  <c:v>0.27</c:v>
                </c:pt>
                <c:pt idx="39">
                  <c:v>0.26100000000000001</c:v>
                </c:pt>
                <c:pt idx="40">
                  <c:v>0.23799999999999999</c:v>
                </c:pt>
                <c:pt idx="41">
                  <c:v>0.22500000000000001</c:v>
                </c:pt>
                <c:pt idx="42">
                  <c:v>0.218</c:v>
                </c:pt>
                <c:pt idx="43">
                  <c:v>0.215</c:v>
                </c:pt>
                <c:pt idx="45">
                  <c:v>0.20300000000000001</c:v>
                </c:pt>
                <c:pt idx="46">
                  <c:v>0.20100000000000001</c:v>
                </c:pt>
                <c:pt idx="47">
                  <c:v>0.18099999999999999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'2015'!$C$53:$Q$53</c:f>
              <c:strCache>
                <c:ptCount val="1"/>
                <c:pt idx="0">
                  <c:v>30 57,56 57,56 57,56 Подсолнечник Ячмень озимый Ячмень озимый Достойний 4,26 3,83 27.09.2014 27.06.2015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'2015'!$R$53:$BN$53</c:f>
              <c:numCache>
                <c:formatCode>General</c:formatCode>
                <c:ptCount val="49"/>
                <c:pt idx="0">
                  <c:v>0.41299999999999998</c:v>
                </c:pt>
                <c:pt idx="1">
                  <c:v>0.39800000000000002</c:v>
                </c:pt>
                <c:pt idx="2">
                  <c:v>0.41499999999999998</c:v>
                </c:pt>
                <c:pt idx="3">
                  <c:v>0.375</c:v>
                </c:pt>
                <c:pt idx="4">
                  <c:v>0.34399999999999997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0.20399999999999999</c:v>
                </c:pt>
                <c:pt idx="9">
                  <c:v>0.21199999999999999</c:v>
                </c:pt>
                <c:pt idx="10">
                  <c:v>0.21199999999999999</c:v>
                </c:pt>
                <c:pt idx="11">
                  <c:v>0.20899999999999999</c:v>
                </c:pt>
                <c:pt idx="12">
                  <c:v>0.218</c:v>
                </c:pt>
                <c:pt idx="13">
                  <c:v>0.23300000000000001</c:v>
                </c:pt>
                <c:pt idx="14">
                  <c:v>0.245</c:v>
                </c:pt>
                <c:pt idx="15">
                  <c:v>0.24</c:v>
                </c:pt>
                <c:pt idx="16">
                  <c:v>0.23400000000000001</c:v>
                </c:pt>
                <c:pt idx="17">
                  <c:v>0.25900000000000001</c:v>
                </c:pt>
                <c:pt idx="18">
                  <c:v>0.26800000000000002</c:v>
                </c:pt>
                <c:pt idx="20">
                  <c:v>0.30099999999999999</c:v>
                </c:pt>
                <c:pt idx="21">
                  <c:v>0.30199999999999999</c:v>
                </c:pt>
                <c:pt idx="22">
                  <c:v>0.30299999999999999</c:v>
                </c:pt>
                <c:pt idx="23">
                  <c:v>0.33100000000000002</c:v>
                </c:pt>
                <c:pt idx="24">
                  <c:v>0.33300000000000002</c:v>
                </c:pt>
                <c:pt idx="25">
                  <c:v>0.35199999999999998</c:v>
                </c:pt>
                <c:pt idx="26">
                  <c:v>0.375</c:v>
                </c:pt>
                <c:pt idx="27">
                  <c:v>0.373</c:v>
                </c:pt>
                <c:pt idx="28">
                  <c:v>0.45900000000000002</c:v>
                </c:pt>
                <c:pt idx="29">
                  <c:v>0.64500000000000002</c:v>
                </c:pt>
                <c:pt idx="30">
                  <c:v>0.72899999999999998</c:v>
                </c:pt>
                <c:pt idx="31">
                  <c:v>0.74199999999999999</c:v>
                </c:pt>
                <c:pt idx="32">
                  <c:v>0.745</c:v>
                </c:pt>
                <c:pt idx="33">
                  <c:v>0.68400000000000005</c:v>
                </c:pt>
                <c:pt idx="34">
                  <c:v>0.66600000000000004</c:v>
                </c:pt>
                <c:pt idx="35">
                  <c:v>0.55300000000000005</c:v>
                </c:pt>
                <c:pt idx="36">
                  <c:v>0.42099999999999999</c:v>
                </c:pt>
                <c:pt idx="37">
                  <c:v>0.34399999999999997</c:v>
                </c:pt>
                <c:pt idx="38">
                  <c:v>0.317</c:v>
                </c:pt>
                <c:pt idx="39">
                  <c:v>0.308</c:v>
                </c:pt>
                <c:pt idx="40">
                  <c:v>0.247</c:v>
                </c:pt>
                <c:pt idx="41">
                  <c:v>0.24</c:v>
                </c:pt>
                <c:pt idx="42">
                  <c:v>0.22500000000000001</c:v>
                </c:pt>
                <c:pt idx="43">
                  <c:v>0.217</c:v>
                </c:pt>
                <c:pt idx="45">
                  <c:v>0.20699999999999999</c:v>
                </c:pt>
                <c:pt idx="46">
                  <c:v>0.21199999999999999</c:v>
                </c:pt>
                <c:pt idx="47">
                  <c:v>0.19900000000000001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'2015'!$C$54:$Q$54</c:f>
              <c:strCache>
                <c:ptCount val="1"/>
                <c:pt idx="0">
                  <c:v>30-2 11,26 11,26 11,26 Подсолнечник Пшеница озимая Пшеница озимая Зиск с/ел 3,49 2,3 20.09.2014 11.07.2015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'2015'!$R$54:$BN$54</c:f>
              <c:numCache>
                <c:formatCode>General</c:formatCode>
                <c:ptCount val="49"/>
                <c:pt idx="0">
                  <c:v>0.33100000000000002</c:v>
                </c:pt>
                <c:pt idx="1">
                  <c:v>0.376</c:v>
                </c:pt>
                <c:pt idx="2">
                  <c:v>0.35299999999999998</c:v>
                </c:pt>
                <c:pt idx="3">
                  <c:v>0.30099999999999999</c:v>
                </c:pt>
                <c:pt idx="4">
                  <c:v>0.28299999999999997</c:v>
                </c:pt>
                <c:pt idx="6">
                  <c:v>0.26400000000000001</c:v>
                </c:pt>
                <c:pt idx="7">
                  <c:v>0.21299999999999999</c:v>
                </c:pt>
                <c:pt idx="8">
                  <c:v>0.20399999999999999</c:v>
                </c:pt>
                <c:pt idx="9">
                  <c:v>0.20499999999999999</c:v>
                </c:pt>
                <c:pt idx="10">
                  <c:v>0.23100000000000001</c:v>
                </c:pt>
                <c:pt idx="11">
                  <c:v>0.24</c:v>
                </c:pt>
                <c:pt idx="12">
                  <c:v>0.219</c:v>
                </c:pt>
                <c:pt idx="13">
                  <c:v>0.23100000000000001</c:v>
                </c:pt>
                <c:pt idx="14">
                  <c:v>0.245</c:v>
                </c:pt>
                <c:pt idx="15">
                  <c:v>0.247</c:v>
                </c:pt>
                <c:pt idx="16">
                  <c:v>0.25600000000000001</c:v>
                </c:pt>
                <c:pt idx="17">
                  <c:v>0.27400000000000002</c:v>
                </c:pt>
                <c:pt idx="18">
                  <c:v>0.315</c:v>
                </c:pt>
                <c:pt idx="20">
                  <c:v>0.38100000000000001</c:v>
                </c:pt>
                <c:pt idx="21">
                  <c:v>0.4</c:v>
                </c:pt>
                <c:pt idx="22">
                  <c:v>0.46899999999999997</c:v>
                </c:pt>
                <c:pt idx="23">
                  <c:v>0.43099999999999999</c:v>
                </c:pt>
                <c:pt idx="24">
                  <c:v>0.46500000000000002</c:v>
                </c:pt>
                <c:pt idx="25">
                  <c:v>0.46400000000000002</c:v>
                </c:pt>
                <c:pt idx="26">
                  <c:v>0.502</c:v>
                </c:pt>
                <c:pt idx="27">
                  <c:v>0.54300000000000004</c:v>
                </c:pt>
                <c:pt idx="28">
                  <c:v>0.61699999999999999</c:v>
                </c:pt>
                <c:pt idx="29">
                  <c:v>0.67500000000000004</c:v>
                </c:pt>
                <c:pt idx="30">
                  <c:v>0.68300000000000005</c:v>
                </c:pt>
                <c:pt idx="31">
                  <c:v>0.68</c:v>
                </c:pt>
                <c:pt idx="32">
                  <c:v>0.68</c:v>
                </c:pt>
                <c:pt idx="33">
                  <c:v>0.65200000000000002</c:v>
                </c:pt>
                <c:pt idx="34">
                  <c:v>0.63600000000000001</c:v>
                </c:pt>
                <c:pt idx="35">
                  <c:v>0.40100000000000002</c:v>
                </c:pt>
                <c:pt idx="36">
                  <c:v>0.33400000000000002</c:v>
                </c:pt>
                <c:pt idx="37">
                  <c:v>0.28599999999999998</c:v>
                </c:pt>
                <c:pt idx="38">
                  <c:v>0.247</c:v>
                </c:pt>
                <c:pt idx="39">
                  <c:v>0.24099999999999999</c:v>
                </c:pt>
                <c:pt idx="40">
                  <c:v>0.22800000000000001</c:v>
                </c:pt>
                <c:pt idx="41">
                  <c:v>0.217</c:v>
                </c:pt>
                <c:pt idx="42">
                  <c:v>0.21299999999999999</c:v>
                </c:pt>
                <c:pt idx="43">
                  <c:v>0.21299999999999999</c:v>
                </c:pt>
                <c:pt idx="45">
                  <c:v>0.2</c:v>
                </c:pt>
                <c:pt idx="46">
                  <c:v>0.192</c:v>
                </c:pt>
                <c:pt idx="47">
                  <c:v>0.17299999999999999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'2015'!$C$55:$Q$55</c:f>
              <c:strCache>
                <c:ptCount val="1"/>
                <c:pt idx="0">
                  <c:v>31 65,16 65,16 65,16 Подсолнечник Пшеница озимая Пшеница озимая Куяльник 4,17 3,56 18.09.2014 14.07.2015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'2015'!$R$55:$BN$55</c:f>
              <c:numCache>
                <c:formatCode>General</c:formatCode>
                <c:ptCount val="49"/>
                <c:pt idx="0">
                  <c:v>0.309</c:v>
                </c:pt>
                <c:pt idx="1">
                  <c:v>0.33600000000000002</c:v>
                </c:pt>
                <c:pt idx="2">
                  <c:v>0.32200000000000001</c:v>
                </c:pt>
                <c:pt idx="3">
                  <c:v>0.29499999999999998</c:v>
                </c:pt>
                <c:pt idx="4">
                  <c:v>0.254</c:v>
                </c:pt>
                <c:pt idx="6">
                  <c:v>0.224</c:v>
                </c:pt>
                <c:pt idx="7">
                  <c:v>0.20899999999999999</c:v>
                </c:pt>
                <c:pt idx="8">
                  <c:v>0.214</c:v>
                </c:pt>
                <c:pt idx="9">
                  <c:v>0.218</c:v>
                </c:pt>
                <c:pt idx="10">
                  <c:v>0.20699999999999999</c:v>
                </c:pt>
                <c:pt idx="11">
                  <c:v>0.214</c:v>
                </c:pt>
                <c:pt idx="12">
                  <c:v>0.23899999999999999</c:v>
                </c:pt>
                <c:pt idx="13">
                  <c:v>0.20100000000000001</c:v>
                </c:pt>
                <c:pt idx="14">
                  <c:v>0.253</c:v>
                </c:pt>
                <c:pt idx="15">
                  <c:v>0.245</c:v>
                </c:pt>
                <c:pt idx="16">
                  <c:v>0.23200000000000001</c:v>
                </c:pt>
                <c:pt idx="17">
                  <c:v>0.23499999999999999</c:v>
                </c:pt>
                <c:pt idx="18">
                  <c:v>0.26</c:v>
                </c:pt>
                <c:pt idx="19">
                  <c:v>0.34599999999999997</c:v>
                </c:pt>
                <c:pt idx="20">
                  <c:v>0.33200000000000002</c:v>
                </c:pt>
                <c:pt idx="21">
                  <c:v>0.32</c:v>
                </c:pt>
                <c:pt idx="22">
                  <c:v>0.30599999999999999</c:v>
                </c:pt>
                <c:pt idx="23">
                  <c:v>0.33</c:v>
                </c:pt>
                <c:pt idx="24">
                  <c:v>0.35199999999999998</c:v>
                </c:pt>
                <c:pt idx="25">
                  <c:v>0.36899999999999999</c:v>
                </c:pt>
                <c:pt idx="26">
                  <c:v>0.373</c:v>
                </c:pt>
                <c:pt idx="27">
                  <c:v>0.36499999999999999</c:v>
                </c:pt>
                <c:pt idx="28">
                  <c:v>0.44800000000000001</c:v>
                </c:pt>
                <c:pt idx="29">
                  <c:v>0.68700000000000006</c:v>
                </c:pt>
                <c:pt idx="30">
                  <c:v>0.72599999999999998</c:v>
                </c:pt>
                <c:pt idx="31">
                  <c:v>0.76</c:v>
                </c:pt>
                <c:pt idx="32">
                  <c:v>0.77500000000000002</c:v>
                </c:pt>
                <c:pt idx="33">
                  <c:v>0.78100000000000003</c:v>
                </c:pt>
                <c:pt idx="34">
                  <c:v>0.747</c:v>
                </c:pt>
                <c:pt idx="35">
                  <c:v>0.66400000000000003</c:v>
                </c:pt>
                <c:pt idx="36">
                  <c:v>0.61699999999999999</c:v>
                </c:pt>
                <c:pt idx="37">
                  <c:v>0.44500000000000001</c:v>
                </c:pt>
                <c:pt idx="38">
                  <c:v>0.378</c:v>
                </c:pt>
                <c:pt idx="39">
                  <c:v>0.32800000000000001</c:v>
                </c:pt>
                <c:pt idx="40">
                  <c:v>0.28899999999999998</c:v>
                </c:pt>
                <c:pt idx="41">
                  <c:v>0.28100000000000003</c:v>
                </c:pt>
                <c:pt idx="42">
                  <c:v>0.26700000000000002</c:v>
                </c:pt>
                <c:pt idx="43">
                  <c:v>0.29299999999999998</c:v>
                </c:pt>
                <c:pt idx="45">
                  <c:v>0.21199999999999999</c:v>
                </c:pt>
                <c:pt idx="46">
                  <c:v>0.223</c:v>
                </c:pt>
                <c:pt idx="47">
                  <c:v>0.224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'2015'!$C$56:$Q$56</c:f>
              <c:strCache>
                <c:ptCount val="1"/>
                <c:pt idx="0">
                  <c:v>32 38,31 38,31 38,31 Пшеница озимая Подсолнечник Пшеница озимая Неома 2,3 2,04 15.04.2015 30.08.2015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'2015'!$R$56:$BN$56</c:f>
              <c:numCache>
                <c:formatCode>General</c:formatCode>
                <c:ptCount val="49"/>
                <c:pt idx="0">
                  <c:v>0.314</c:v>
                </c:pt>
                <c:pt idx="1">
                  <c:v>0.315</c:v>
                </c:pt>
                <c:pt idx="2">
                  <c:v>0.33500000000000002</c:v>
                </c:pt>
                <c:pt idx="3">
                  <c:v>0.28499999999999998</c:v>
                </c:pt>
                <c:pt idx="4">
                  <c:v>0.253</c:v>
                </c:pt>
                <c:pt idx="6">
                  <c:v>0.23100000000000001</c:v>
                </c:pt>
                <c:pt idx="7">
                  <c:v>0.23200000000000001</c:v>
                </c:pt>
                <c:pt idx="8">
                  <c:v>0.22</c:v>
                </c:pt>
                <c:pt idx="9">
                  <c:v>0.22600000000000001</c:v>
                </c:pt>
                <c:pt idx="10">
                  <c:v>0.23300000000000001</c:v>
                </c:pt>
                <c:pt idx="11">
                  <c:v>0.23799999999999999</c:v>
                </c:pt>
                <c:pt idx="12">
                  <c:v>0.27</c:v>
                </c:pt>
                <c:pt idx="13">
                  <c:v>0.27300000000000002</c:v>
                </c:pt>
                <c:pt idx="14">
                  <c:v>0.29599999999999999</c:v>
                </c:pt>
                <c:pt idx="15">
                  <c:v>0.3</c:v>
                </c:pt>
                <c:pt idx="16">
                  <c:v>0.29299999999999998</c:v>
                </c:pt>
                <c:pt idx="17">
                  <c:v>0.33300000000000002</c:v>
                </c:pt>
                <c:pt idx="18">
                  <c:v>0.371</c:v>
                </c:pt>
                <c:pt idx="20">
                  <c:v>0.436</c:v>
                </c:pt>
                <c:pt idx="21">
                  <c:v>0.53200000000000003</c:v>
                </c:pt>
                <c:pt idx="22">
                  <c:v>0.6</c:v>
                </c:pt>
                <c:pt idx="23">
                  <c:v>0.67</c:v>
                </c:pt>
                <c:pt idx="24">
                  <c:v>0.68799999999999994</c:v>
                </c:pt>
                <c:pt idx="25">
                  <c:v>0.68899999999999995</c:v>
                </c:pt>
                <c:pt idx="26">
                  <c:v>0.67900000000000005</c:v>
                </c:pt>
                <c:pt idx="27">
                  <c:v>0.68300000000000005</c:v>
                </c:pt>
                <c:pt idx="28">
                  <c:v>0.67600000000000005</c:v>
                </c:pt>
                <c:pt idx="29">
                  <c:v>0.67400000000000004</c:v>
                </c:pt>
                <c:pt idx="30">
                  <c:v>0.59099999999999997</c:v>
                </c:pt>
                <c:pt idx="31">
                  <c:v>0.54800000000000004</c:v>
                </c:pt>
                <c:pt idx="32">
                  <c:v>0.57699999999999996</c:v>
                </c:pt>
                <c:pt idx="33">
                  <c:v>0.56499999999999995</c:v>
                </c:pt>
                <c:pt idx="34">
                  <c:v>0.44800000000000001</c:v>
                </c:pt>
                <c:pt idx="35">
                  <c:v>0.34899999999999998</c:v>
                </c:pt>
                <c:pt idx="36">
                  <c:v>0.32800000000000001</c:v>
                </c:pt>
                <c:pt idx="37">
                  <c:v>0.26200000000000001</c:v>
                </c:pt>
                <c:pt idx="38">
                  <c:v>0.25800000000000001</c:v>
                </c:pt>
                <c:pt idx="39">
                  <c:v>0.27400000000000002</c:v>
                </c:pt>
                <c:pt idx="40">
                  <c:v>0.22900000000000001</c:v>
                </c:pt>
                <c:pt idx="41">
                  <c:v>0.247</c:v>
                </c:pt>
                <c:pt idx="42">
                  <c:v>0.24299999999999999</c:v>
                </c:pt>
                <c:pt idx="43">
                  <c:v>0.23799999999999999</c:v>
                </c:pt>
                <c:pt idx="45">
                  <c:v>0.214</c:v>
                </c:pt>
                <c:pt idx="46">
                  <c:v>0.22900000000000001</c:v>
                </c:pt>
                <c:pt idx="47">
                  <c:v>0.24399999999999999</c:v>
                </c:pt>
                <c:pt idx="48">
                  <c:v>0.254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'2015'!$C$57:$Q$57</c:f>
              <c:strCache>
                <c:ptCount val="1"/>
                <c:pt idx="0">
                  <c:v>33 30,24 30,24 30,24 Пшеница озимая Горох Пшеница озимая Мадонна 2,02 1,65 25.03.2015 30.06.2015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'2015'!$R$57:$BN$57</c:f>
              <c:numCache>
                <c:formatCode>General</c:formatCode>
                <c:ptCount val="49"/>
                <c:pt idx="0">
                  <c:v>0.315</c:v>
                </c:pt>
                <c:pt idx="1">
                  <c:v>0.33</c:v>
                </c:pt>
                <c:pt idx="2">
                  <c:v>0.32700000000000001</c:v>
                </c:pt>
                <c:pt idx="3">
                  <c:v>0.315</c:v>
                </c:pt>
                <c:pt idx="4">
                  <c:v>0.307</c:v>
                </c:pt>
                <c:pt idx="6">
                  <c:v>0.248</c:v>
                </c:pt>
                <c:pt idx="7">
                  <c:v>0.252</c:v>
                </c:pt>
                <c:pt idx="8">
                  <c:v>0.191</c:v>
                </c:pt>
                <c:pt idx="9">
                  <c:v>0.219</c:v>
                </c:pt>
                <c:pt idx="10">
                  <c:v>0.223</c:v>
                </c:pt>
                <c:pt idx="11">
                  <c:v>0.22</c:v>
                </c:pt>
                <c:pt idx="12">
                  <c:v>0.224</c:v>
                </c:pt>
                <c:pt idx="13">
                  <c:v>0.24099999999999999</c:v>
                </c:pt>
                <c:pt idx="14">
                  <c:v>0.24099999999999999</c:v>
                </c:pt>
                <c:pt idx="15">
                  <c:v>0.24399999999999999</c:v>
                </c:pt>
                <c:pt idx="16">
                  <c:v>0.247</c:v>
                </c:pt>
                <c:pt idx="17">
                  <c:v>0.27600000000000002</c:v>
                </c:pt>
                <c:pt idx="18">
                  <c:v>0.29799999999999999</c:v>
                </c:pt>
                <c:pt idx="20">
                  <c:v>0.317</c:v>
                </c:pt>
                <c:pt idx="21">
                  <c:v>0.35499999999999998</c:v>
                </c:pt>
                <c:pt idx="22">
                  <c:v>0.33700000000000002</c:v>
                </c:pt>
                <c:pt idx="23">
                  <c:v>0.45900000000000002</c:v>
                </c:pt>
                <c:pt idx="24">
                  <c:v>0.40100000000000002</c:v>
                </c:pt>
                <c:pt idx="25">
                  <c:v>0.42299999999999999</c:v>
                </c:pt>
                <c:pt idx="26">
                  <c:v>0.55300000000000005</c:v>
                </c:pt>
                <c:pt idx="27">
                  <c:v>0.53500000000000003</c:v>
                </c:pt>
                <c:pt idx="28">
                  <c:v>0.60099999999999998</c:v>
                </c:pt>
                <c:pt idx="29">
                  <c:v>0.71399999999999997</c:v>
                </c:pt>
                <c:pt idx="30">
                  <c:v>0.72099999999999997</c:v>
                </c:pt>
                <c:pt idx="31">
                  <c:v>0.67200000000000004</c:v>
                </c:pt>
                <c:pt idx="32">
                  <c:v>0.66500000000000004</c:v>
                </c:pt>
                <c:pt idx="33">
                  <c:v>0.66100000000000003</c:v>
                </c:pt>
                <c:pt idx="34">
                  <c:v>0.495</c:v>
                </c:pt>
                <c:pt idx="35">
                  <c:v>0.34899999999999998</c:v>
                </c:pt>
                <c:pt idx="36">
                  <c:v>0.38500000000000001</c:v>
                </c:pt>
                <c:pt idx="37">
                  <c:v>0.22700000000000001</c:v>
                </c:pt>
                <c:pt idx="38">
                  <c:v>0.22</c:v>
                </c:pt>
                <c:pt idx="39">
                  <c:v>0.20899999999999999</c:v>
                </c:pt>
                <c:pt idx="40">
                  <c:v>0.20699999999999999</c:v>
                </c:pt>
                <c:pt idx="41">
                  <c:v>0.23</c:v>
                </c:pt>
                <c:pt idx="42">
                  <c:v>0.22600000000000001</c:v>
                </c:pt>
                <c:pt idx="43">
                  <c:v>0.223</c:v>
                </c:pt>
                <c:pt idx="45">
                  <c:v>0.19900000000000001</c:v>
                </c:pt>
                <c:pt idx="46">
                  <c:v>0.191</c:v>
                </c:pt>
                <c:pt idx="47">
                  <c:v>0.185</c:v>
                </c:pt>
              </c:numCache>
            </c:numRef>
          </c:val>
          <c:smooth val="0"/>
        </c:ser>
        <c:ser>
          <c:idx val="55"/>
          <c:order val="55"/>
          <c:tx>
            <c:strRef>
              <c:f>'2015'!$C$58:$Q$58</c:f>
              <c:strCache>
                <c:ptCount val="1"/>
                <c:pt idx="0">
                  <c:v>33-2 6,1 6,1 6,1 Пшеница озимая Горох Пшеница озимая Мадонна 2,01 1,76 25.03.2015 06.07.2015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'2015'!$R$58:$BN$58</c:f>
              <c:numCache>
                <c:formatCode>General</c:formatCode>
                <c:ptCount val="49"/>
                <c:pt idx="0">
                  <c:v>0.29799999999999999</c:v>
                </c:pt>
                <c:pt idx="1">
                  <c:v>0.28899999999999998</c:v>
                </c:pt>
                <c:pt idx="2">
                  <c:v>0.29099999999999998</c:v>
                </c:pt>
                <c:pt idx="3">
                  <c:v>0.27600000000000002</c:v>
                </c:pt>
                <c:pt idx="4">
                  <c:v>0.248</c:v>
                </c:pt>
                <c:pt idx="6">
                  <c:v>0.25</c:v>
                </c:pt>
                <c:pt idx="7">
                  <c:v>0.25</c:v>
                </c:pt>
                <c:pt idx="8">
                  <c:v>0.20100000000000001</c:v>
                </c:pt>
                <c:pt idx="9">
                  <c:v>0.22600000000000001</c:v>
                </c:pt>
                <c:pt idx="10">
                  <c:v>0.24</c:v>
                </c:pt>
                <c:pt idx="11">
                  <c:v>0.251</c:v>
                </c:pt>
                <c:pt idx="12">
                  <c:v>0.27700000000000002</c:v>
                </c:pt>
                <c:pt idx="13">
                  <c:v>0.30099999999999999</c:v>
                </c:pt>
                <c:pt idx="14">
                  <c:v>0.29899999999999999</c:v>
                </c:pt>
                <c:pt idx="15">
                  <c:v>0.33200000000000002</c:v>
                </c:pt>
                <c:pt idx="16">
                  <c:v>0.33900000000000002</c:v>
                </c:pt>
                <c:pt idx="17">
                  <c:v>0.36199999999999999</c:v>
                </c:pt>
                <c:pt idx="18">
                  <c:v>0.38100000000000001</c:v>
                </c:pt>
                <c:pt idx="20">
                  <c:v>0.442</c:v>
                </c:pt>
                <c:pt idx="21">
                  <c:v>0.51</c:v>
                </c:pt>
                <c:pt idx="22">
                  <c:v>0.53600000000000003</c:v>
                </c:pt>
                <c:pt idx="23">
                  <c:v>0.54400000000000004</c:v>
                </c:pt>
                <c:pt idx="24">
                  <c:v>0.54500000000000004</c:v>
                </c:pt>
                <c:pt idx="25">
                  <c:v>0.56699999999999995</c:v>
                </c:pt>
                <c:pt idx="26">
                  <c:v>0.60199999999999998</c:v>
                </c:pt>
                <c:pt idx="27">
                  <c:v>0.64400000000000002</c:v>
                </c:pt>
                <c:pt idx="28">
                  <c:v>0.64200000000000002</c:v>
                </c:pt>
                <c:pt idx="29">
                  <c:v>0.68899999999999995</c:v>
                </c:pt>
                <c:pt idx="30">
                  <c:v>0.71199999999999997</c:v>
                </c:pt>
                <c:pt idx="31">
                  <c:v>0.66300000000000003</c:v>
                </c:pt>
                <c:pt idx="32">
                  <c:v>0.64100000000000001</c:v>
                </c:pt>
                <c:pt idx="33">
                  <c:v>0.57999999999999996</c:v>
                </c:pt>
                <c:pt idx="34">
                  <c:v>0.47199999999999998</c:v>
                </c:pt>
                <c:pt idx="35">
                  <c:v>0.40300000000000002</c:v>
                </c:pt>
                <c:pt idx="36">
                  <c:v>0.32500000000000001</c:v>
                </c:pt>
                <c:pt idx="37">
                  <c:v>0.27300000000000002</c:v>
                </c:pt>
                <c:pt idx="38">
                  <c:v>0.247</c:v>
                </c:pt>
                <c:pt idx="39">
                  <c:v>0.24099999999999999</c:v>
                </c:pt>
                <c:pt idx="40">
                  <c:v>0.23100000000000001</c:v>
                </c:pt>
                <c:pt idx="41">
                  <c:v>0.22600000000000001</c:v>
                </c:pt>
                <c:pt idx="42">
                  <c:v>0.22600000000000001</c:v>
                </c:pt>
                <c:pt idx="43">
                  <c:v>0.22800000000000001</c:v>
                </c:pt>
                <c:pt idx="45">
                  <c:v>0.20899999999999999</c:v>
                </c:pt>
                <c:pt idx="46">
                  <c:v>0.21199999999999999</c:v>
                </c:pt>
                <c:pt idx="47">
                  <c:v>0.214</c:v>
                </c:pt>
                <c:pt idx="48">
                  <c:v>0.24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'2015'!$C$59:$Q$59</c:f>
              <c:strCache>
                <c:ptCount val="1"/>
                <c:pt idx="0">
                  <c:v>34 31,26 31,26 31,26 Пшеница озимая Подсолнечник Пшеница озимая Неома 2,28 2,27 15.04.2015 27.08.2015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'2015'!$R$59:$BN$59</c:f>
              <c:numCache>
                <c:formatCode>General</c:formatCode>
                <c:ptCount val="49"/>
                <c:pt idx="0">
                  <c:v>0.32300000000000001</c:v>
                </c:pt>
                <c:pt idx="1">
                  <c:v>0.31900000000000001</c:v>
                </c:pt>
                <c:pt idx="2">
                  <c:v>0.317</c:v>
                </c:pt>
                <c:pt idx="3">
                  <c:v>0.30399999999999999</c:v>
                </c:pt>
                <c:pt idx="4">
                  <c:v>0.26800000000000002</c:v>
                </c:pt>
                <c:pt idx="6">
                  <c:v>0.26200000000000001</c:v>
                </c:pt>
                <c:pt idx="7">
                  <c:v>0.25600000000000001</c:v>
                </c:pt>
                <c:pt idx="8">
                  <c:v>0.215</c:v>
                </c:pt>
                <c:pt idx="9">
                  <c:v>0.245</c:v>
                </c:pt>
                <c:pt idx="10">
                  <c:v>0.23200000000000001</c:v>
                </c:pt>
                <c:pt idx="11">
                  <c:v>0.22500000000000001</c:v>
                </c:pt>
                <c:pt idx="12">
                  <c:v>0.253</c:v>
                </c:pt>
                <c:pt idx="13">
                  <c:v>0.26700000000000002</c:v>
                </c:pt>
                <c:pt idx="14">
                  <c:v>0.27400000000000002</c:v>
                </c:pt>
                <c:pt idx="15">
                  <c:v>0.28799999999999998</c:v>
                </c:pt>
                <c:pt idx="16">
                  <c:v>0.3</c:v>
                </c:pt>
                <c:pt idx="17">
                  <c:v>0.30499999999999999</c:v>
                </c:pt>
                <c:pt idx="18">
                  <c:v>0.35299999999999998</c:v>
                </c:pt>
                <c:pt idx="20">
                  <c:v>0.46700000000000003</c:v>
                </c:pt>
                <c:pt idx="21">
                  <c:v>0.50800000000000001</c:v>
                </c:pt>
                <c:pt idx="22">
                  <c:v>0.56499999999999995</c:v>
                </c:pt>
                <c:pt idx="23">
                  <c:v>0.67</c:v>
                </c:pt>
                <c:pt idx="24">
                  <c:v>0.63200000000000001</c:v>
                </c:pt>
                <c:pt idx="25">
                  <c:v>0.65800000000000003</c:v>
                </c:pt>
                <c:pt idx="26">
                  <c:v>0.7</c:v>
                </c:pt>
                <c:pt idx="27">
                  <c:v>0.72599999999999998</c:v>
                </c:pt>
                <c:pt idx="28">
                  <c:v>0.70599999999999996</c:v>
                </c:pt>
                <c:pt idx="29">
                  <c:v>0.69899999999999995</c:v>
                </c:pt>
                <c:pt idx="30">
                  <c:v>0.66</c:v>
                </c:pt>
                <c:pt idx="31">
                  <c:v>0.56000000000000005</c:v>
                </c:pt>
                <c:pt idx="32">
                  <c:v>0.55300000000000005</c:v>
                </c:pt>
                <c:pt idx="33">
                  <c:v>0.53800000000000003</c:v>
                </c:pt>
                <c:pt idx="34">
                  <c:v>0.46200000000000002</c:v>
                </c:pt>
                <c:pt idx="35">
                  <c:v>0.29499999999999998</c:v>
                </c:pt>
                <c:pt idx="36">
                  <c:v>0.28299999999999997</c:v>
                </c:pt>
                <c:pt idx="37">
                  <c:v>0.23499999999999999</c:v>
                </c:pt>
                <c:pt idx="38">
                  <c:v>0.221</c:v>
                </c:pt>
                <c:pt idx="39">
                  <c:v>0.22600000000000001</c:v>
                </c:pt>
                <c:pt idx="40">
                  <c:v>0.224</c:v>
                </c:pt>
                <c:pt idx="41">
                  <c:v>0.21199999999999999</c:v>
                </c:pt>
                <c:pt idx="42">
                  <c:v>0.221</c:v>
                </c:pt>
                <c:pt idx="43">
                  <c:v>0.221</c:v>
                </c:pt>
                <c:pt idx="45">
                  <c:v>0.21099999999999999</c:v>
                </c:pt>
                <c:pt idx="46">
                  <c:v>0.20599999999999999</c:v>
                </c:pt>
                <c:pt idx="47">
                  <c:v>0.20100000000000001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'2015'!$C$60:$Q$60</c:f>
              <c:strCache>
                <c:ptCount val="1"/>
                <c:pt idx="0">
                  <c:v>36-1 39,67 39,67 39,67 Пшеница озимая Подсолнечник Пшеница озимая Неома 2,22 2,14 16.04.2015 28.08.2015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'2015'!$R$60:$BN$60</c:f>
              <c:numCache>
                <c:formatCode>General</c:formatCode>
                <c:ptCount val="49"/>
                <c:pt idx="0">
                  <c:v>0.28599999999999998</c:v>
                </c:pt>
                <c:pt idx="1">
                  <c:v>0.33300000000000002</c:v>
                </c:pt>
                <c:pt idx="2">
                  <c:v>0.32800000000000001</c:v>
                </c:pt>
                <c:pt idx="3">
                  <c:v>0.3</c:v>
                </c:pt>
                <c:pt idx="4">
                  <c:v>0.254</c:v>
                </c:pt>
                <c:pt idx="6">
                  <c:v>0.22700000000000001</c:v>
                </c:pt>
                <c:pt idx="7">
                  <c:v>0.223</c:v>
                </c:pt>
                <c:pt idx="8">
                  <c:v>0.21</c:v>
                </c:pt>
                <c:pt idx="9">
                  <c:v>0.20799999999999999</c:v>
                </c:pt>
                <c:pt idx="10">
                  <c:v>0.20899999999999999</c:v>
                </c:pt>
                <c:pt idx="11">
                  <c:v>0.19900000000000001</c:v>
                </c:pt>
                <c:pt idx="12">
                  <c:v>0.223</c:v>
                </c:pt>
                <c:pt idx="13">
                  <c:v>0.23499999999999999</c:v>
                </c:pt>
                <c:pt idx="14">
                  <c:v>0.25900000000000001</c:v>
                </c:pt>
                <c:pt idx="15">
                  <c:v>0.24399999999999999</c:v>
                </c:pt>
                <c:pt idx="16">
                  <c:v>0.223</c:v>
                </c:pt>
                <c:pt idx="17">
                  <c:v>0.29199999999999998</c:v>
                </c:pt>
                <c:pt idx="18">
                  <c:v>0.33100000000000002</c:v>
                </c:pt>
                <c:pt idx="20">
                  <c:v>0.443</c:v>
                </c:pt>
                <c:pt idx="21">
                  <c:v>0.53900000000000003</c:v>
                </c:pt>
                <c:pt idx="22">
                  <c:v>0.56599999999999995</c:v>
                </c:pt>
                <c:pt idx="23">
                  <c:v>0.61099999999999999</c:v>
                </c:pt>
                <c:pt idx="24">
                  <c:v>0.55800000000000005</c:v>
                </c:pt>
                <c:pt idx="25">
                  <c:v>0.64700000000000002</c:v>
                </c:pt>
                <c:pt idx="26">
                  <c:v>0.69399999999999995</c:v>
                </c:pt>
                <c:pt idx="27">
                  <c:v>0.65</c:v>
                </c:pt>
                <c:pt idx="28">
                  <c:v>0.66100000000000003</c:v>
                </c:pt>
                <c:pt idx="29">
                  <c:v>0.65600000000000003</c:v>
                </c:pt>
                <c:pt idx="30">
                  <c:v>0.629</c:v>
                </c:pt>
                <c:pt idx="31">
                  <c:v>0.53200000000000003</c:v>
                </c:pt>
                <c:pt idx="32">
                  <c:v>0.53400000000000003</c:v>
                </c:pt>
                <c:pt idx="33">
                  <c:v>0.47</c:v>
                </c:pt>
                <c:pt idx="34">
                  <c:v>0.40300000000000002</c:v>
                </c:pt>
                <c:pt idx="35">
                  <c:v>0.39</c:v>
                </c:pt>
                <c:pt idx="36">
                  <c:v>0.40500000000000003</c:v>
                </c:pt>
                <c:pt idx="37">
                  <c:v>0.27</c:v>
                </c:pt>
                <c:pt idx="38">
                  <c:v>0.24399999999999999</c:v>
                </c:pt>
                <c:pt idx="39">
                  <c:v>0.22</c:v>
                </c:pt>
                <c:pt idx="40">
                  <c:v>0.214</c:v>
                </c:pt>
                <c:pt idx="41">
                  <c:v>0.22700000000000001</c:v>
                </c:pt>
                <c:pt idx="42">
                  <c:v>0.22600000000000001</c:v>
                </c:pt>
                <c:pt idx="43">
                  <c:v>0.22900000000000001</c:v>
                </c:pt>
                <c:pt idx="45">
                  <c:v>0.19900000000000001</c:v>
                </c:pt>
                <c:pt idx="46">
                  <c:v>0.21099999999999999</c:v>
                </c:pt>
                <c:pt idx="47">
                  <c:v>0.16300000000000001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'2015'!$C$61:$Q$61</c:f>
              <c:strCache>
                <c:ptCount val="1"/>
                <c:pt idx="0">
                  <c:v>36-2 52,2 52,2 52,2 Ячмень озимый Подсолнечник Пшеница озимая Неома 2,22 2,09 16.04.2015 28.08.2015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'2015'!$R$61:$BN$61</c:f>
              <c:numCache>
                <c:formatCode>General</c:formatCode>
                <c:ptCount val="49"/>
                <c:pt idx="0">
                  <c:v>0.32900000000000001</c:v>
                </c:pt>
                <c:pt idx="1">
                  <c:v>0.32200000000000001</c:v>
                </c:pt>
                <c:pt idx="2">
                  <c:v>0.34799999999999998</c:v>
                </c:pt>
                <c:pt idx="3">
                  <c:v>0.31</c:v>
                </c:pt>
                <c:pt idx="4">
                  <c:v>0.28399999999999997</c:v>
                </c:pt>
                <c:pt idx="6">
                  <c:v>0.26500000000000001</c:v>
                </c:pt>
                <c:pt idx="7">
                  <c:v>0.25</c:v>
                </c:pt>
                <c:pt idx="8">
                  <c:v>0.24299999999999999</c:v>
                </c:pt>
                <c:pt idx="9">
                  <c:v>0.248</c:v>
                </c:pt>
                <c:pt idx="10">
                  <c:v>0.26300000000000001</c:v>
                </c:pt>
                <c:pt idx="11">
                  <c:v>0.26500000000000001</c:v>
                </c:pt>
                <c:pt idx="12">
                  <c:v>0.27200000000000002</c:v>
                </c:pt>
                <c:pt idx="13">
                  <c:v>0.26800000000000002</c:v>
                </c:pt>
                <c:pt idx="14">
                  <c:v>0.26800000000000002</c:v>
                </c:pt>
                <c:pt idx="15">
                  <c:v>0.28999999999999998</c:v>
                </c:pt>
                <c:pt idx="16">
                  <c:v>0.31900000000000001</c:v>
                </c:pt>
                <c:pt idx="17">
                  <c:v>0.39600000000000002</c:v>
                </c:pt>
                <c:pt idx="18">
                  <c:v>0.437</c:v>
                </c:pt>
                <c:pt idx="20">
                  <c:v>0.53800000000000003</c:v>
                </c:pt>
                <c:pt idx="21">
                  <c:v>0.63700000000000001</c:v>
                </c:pt>
                <c:pt idx="22">
                  <c:v>0.67800000000000005</c:v>
                </c:pt>
                <c:pt idx="23">
                  <c:v>0.71199999999999997</c:v>
                </c:pt>
                <c:pt idx="24">
                  <c:v>0.71699999999999997</c:v>
                </c:pt>
                <c:pt idx="25">
                  <c:v>0.72199999999999998</c:v>
                </c:pt>
                <c:pt idx="26">
                  <c:v>0.69899999999999995</c:v>
                </c:pt>
                <c:pt idx="27">
                  <c:v>0.67100000000000004</c:v>
                </c:pt>
                <c:pt idx="28">
                  <c:v>0.65700000000000003</c:v>
                </c:pt>
                <c:pt idx="29">
                  <c:v>0.61399999999999999</c:v>
                </c:pt>
                <c:pt idx="30">
                  <c:v>0.56699999999999995</c:v>
                </c:pt>
                <c:pt idx="31">
                  <c:v>0.53700000000000003</c:v>
                </c:pt>
                <c:pt idx="32">
                  <c:v>0.56499999999999995</c:v>
                </c:pt>
                <c:pt idx="33">
                  <c:v>0.48599999999999999</c:v>
                </c:pt>
                <c:pt idx="34">
                  <c:v>0.432</c:v>
                </c:pt>
                <c:pt idx="35">
                  <c:v>0.313</c:v>
                </c:pt>
                <c:pt idx="36">
                  <c:v>0.29799999999999999</c:v>
                </c:pt>
                <c:pt idx="37">
                  <c:v>0.25700000000000001</c:v>
                </c:pt>
                <c:pt idx="38">
                  <c:v>0.24199999999999999</c:v>
                </c:pt>
                <c:pt idx="39">
                  <c:v>0.23599999999999999</c:v>
                </c:pt>
                <c:pt idx="40">
                  <c:v>0.223</c:v>
                </c:pt>
                <c:pt idx="41">
                  <c:v>0.223</c:v>
                </c:pt>
                <c:pt idx="42">
                  <c:v>0.224</c:v>
                </c:pt>
                <c:pt idx="43">
                  <c:v>0.247</c:v>
                </c:pt>
                <c:pt idx="45">
                  <c:v>0.20499999999999999</c:v>
                </c:pt>
                <c:pt idx="46">
                  <c:v>0.20899999999999999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'2015'!$C$62:$Q$62</c:f>
              <c:strCache>
                <c:ptCount val="1"/>
                <c:pt idx="0">
                  <c:v>36-3 2,44 2,44 2,44 Ячмень озимый Подсолнечник Пшеница озимая Трістан 2,22 1,99 28.04.2015 28.08.2015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'2015'!$R$62:$BN$62</c:f>
              <c:numCache>
                <c:formatCode>General</c:formatCode>
                <c:ptCount val="49"/>
                <c:pt idx="0">
                  <c:v>0.32100000000000001</c:v>
                </c:pt>
                <c:pt idx="1">
                  <c:v>0.3</c:v>
                </c:pt>
                <c:pt idx="2">
                  <c:v>0.32500000000000001</c:v>
                </c:pt>
                <c:pt idx="3">
                  <c:v>0.28999999999999998</c:v>
                </c:pt>
                <c:pt idx="4">
                  <c:v>0.27200000000000002</c:v>
                </c:pt>
                <c:pt idx="6">
                  <c:v>0.26800000000000002</c:v>
                </c:pt>
                <c:pt idx="7">
                  <c:v>0.217</c:v>
                </c:pt>
                <c:pt idx="8">
                  <c:v>0.219</c:v>
                </c:pt>
                <c:pt idx="9">
                  <c:v>0.23100000000000001</c:v>
                </c:pt>
                <c:pt idx="10">
                  <c:v>0.248</c:v>
                </c:pt>
                <c:pt idx="11">
                  <c:v>0.25900000000000001</c:v>
                </c:pt>
                <c:pt idx="12">
                  <c:v>0.27600000000000002</c:v>
                </c:pt>
                <c:pt idx="13">
                  <c:v>0.252</c:v>
                </c:pt>
                <c:pt idx="14">
                  <c:v>0.31900000000000001</c:v>
                </c:pt>
                <c:pt idx="15">
                  <c:v>0.33500000000000002</c:v>
                </c:pt>
                <c:pt idx="16">
                  <c:v>0.32500000000000001</c:v>
                </c:pt>
                <c:pt idx="17">
                  <c:v>0.34100000000000003</c:v>
                </c:pt>
                <c:pt idx="18">
                  <c:v>0.39700000000000002</c:v>
                </c:pt>
                <c:pt idx="20">
                  <c:v>0.495</c:v>
                </c:pt>
                <c:pt idx="21">
                  <c:v>0.61699999999999999</c:v>
                </c:pt>
                <c:pt idx="22">
                  <c:v>0.66900000000000004</c:v>
                </c:pt>
                <c:pt idx="23">
                  <c:v>0.70699999999999996</c:v>
                </c:pt>
                <c:pt idx="24">
                  <c:v>0.71099999999999997</c:v>
                </c:pt>
                <c:pt idx="25">
                  <c:v>0.69899999999999995</c:v>
                </c:pt>
                <c:pt idx="26">
                  <c:v>0.69</c:v>
                </c:pt>
                <c:pt idx="27">
                  <c:v>0.69499999999999995</c:v>
                </c:pt>
                <c:pt idx="28">
                  <c:v>0.69599999999999995</c:v>
                </c:pt>
                <c:pt idx="29">
                  <c:v>0.66</c:v>
                </c:pt>
                <c:pt idx="30">
                  <c:v>0.627</c:v>
                </c:pt>
                <c:pt idx="31">
                  <c:v>0.55300000000000005</c:v>
                </c:pt>
                <c:pt idx="32">
                  <c:v>0.52400000000000002</c:v>
                </c:pt>
                <c:pt idx="33">
                  <c:v>0.51</c:v>
                </c:pt>
                <c:pt idx="34">
                  <c:v>0.433</c:v>
                </c:pt>
                <c:pt idx="35">
                  <c:v>0.39300000000000002</c:v>
                </c:pt>
                <c:pt idx="36">
                  <c:v>0.35399999999999998</c:v>
                </c:pt>
                <c:pt idx="37">
                  <c:v>0.29399999999999998</c:v>
                </c:pt>
                <c:pt idx="38">
                  <c:v>0.312</c:v>
                </c:pt>
                <c:pt idx="39">
                  <c:v>0.37</c:v>
                </c:pt>
                <c:pt idx="40">
                  <c:v>0.219</c:v>
                </c:pt>
                <c:pt idx="41">
                  <c:v>0.23</c:v>
                </c:pt>
                <c:pt idx="42">
                  <c:v>0.24</c:v>
                </c:pt>
                <c:pt idx="43">
                  <c:v>0.251</c:v>
                </c:pt>
                <c:pt idx="45">
                  <c:v>0.20699999999999999</c:v>
                </c:pt>
                <c:pt idx="46">
                  <c:v>0.20499999999999999</c:v>
                </c:pt>
                <c:pt idx="47">
                  <c:v>0.217</c:v>
                </c:pt>
              </c:numCache>
            </c:numRef>
          </c:val>
          <c:smooth val="0"/>
        </c:ser>
        <c:ser>
          <c:idx val="60"/>
          <c:order val="60"/>
          <c:tx>
            <c:strRef>
              <c:f>'2015'!$C$63:$Q$63</c:f>
              <c:strCache>
                <c:ptCount val="1"/>
                <c:pt idx="0">
                  <c:v>36-4 19,05 19,05 19,05 Ячмень озимый Подсолнечник Пшеница озимая Трістан 2,22 2,39 15.04.2015 28.08.2015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'2015'!$R$63:$BN$63</c:f>
              <c:numCache>
                <c:formatCode>General</c:formatCode>
                <c:ptCount val="49"/>
                <c:pt idx="0">
                  <c:v>0.316</c:v>
                </c:pt>
                <c:pt idx="1">
                  <c:v>0.317</c:v>
                </c:pt>
                <c:pt idx="2">
                  <c:v>0.35</c:v>
                </c:pt>
                <c:pt idx="3">
                  <c:v>0.35199999999999998</c:v>
                </c:pt>
                <c:pt idx="4">
                  <c:v>0.33200000000000002</c:v>
                </c:pt>
                <c:pt idx="6">
                  <c:v>0.28599999999999998</c:v>
                </c:pt>
                <c:pt idx="7">
                  <c:v>0.29099999999999998</c:v>
                </c:pt>
                <c:pt idx="8">
                  <c:v>0.24099999999999999</c:v>
                </c:pt>
                <c:pt idx="9">
                  <c:v>0.246</c:v>
                </c:pt>
                <c:pt idx="10">
                  <c:v>0.26600000000000001</c:v>
                </c:pt>
                <c:pt idx="11">
                  <c:v>0.314</c:v>
                </c:pt>
                <c:pt idx="12">
                  <c:v>0.35199999999999998</c:v>
                </c:pt>
                <c:pt idx="13">
                  <c:v>0.36699999999999999</c:v>
                </c:pt>
                <c:pt idx="14">
                  <c:v>0.32400000000000001</c:v>
                </c:pt>
                <c:pt idx="15">
                  <c:v>0.32800000000000001</c:v>
                </c:pt>
                <c:pt idx="16">
                  <c:v>0.34100000000000003</c:v>
                </c:pt>
                <c:pt idx="17">
                  <c:v>0.41299999999999998</c:v>
                </c:pt>
                <c:pt idx="18">
                  <c:v>0.437</c:v>
                </c:pt>
                <c:pt idx="20">
                  <c:v>0.54700000000000004</c:v>
                </c:pt>
                <c:pt idx="21">
                  <c:v>0.65700000000000003</c:v>
                </c:pt>
                <c:pt idx="22">
                  <c:v>0.69399999999999995</c:v>
                </c:pt>
                <c:pt idx="23">
                  <c:v>0.71399999999999997</c:v>
                </c:pt>
                <c:pt idx="24">
                  <c:v>0.72199999999999998</c:v>
                </c:pt>
                <c:pt idx="25">
                  <c:v>0.72099999999999997</c:v>
                </c:pt>
                <c:pt idx="26">
                  <c:v>0.69499999999999995</c:v>
                </c:pt>
                <c:pt idx="27">
                  <c:v>0.68100000000000005</c:v>
                </c:pt>
                <c:pt idx="28">
                  <c:v>0.67100000000000004</c:v>
                </c:pt>
                <c:pt idx="29">
                  <c:v>0.63</c:v>
                </c:pt>
                <c:pt idx="30">
                  <c:v>0.59</c:v>
                </c:pt>
                <c:pt idx="31">
                  <c:v>0.54800000000000004</c:v>
                </c:pt>
                <c:pt idx="32">
                  <c:v>0.55700000000000005</c:v>
                </c:pt>
                <c:pt idx="33">
                  <c:v>0.51200000000000001</c:v>
                </c:pt>
                <c:pt idx="34">
                  <c:v>0.43099999999999999</c:v>
                </c:pt>
                <c:pt idx="35">
                  <c:v>0.33700000000000002</c:v>
                </c:pt>
                <c:pt idx="36">
                  <c:v>0.313</c:v>
                </c:pt>
                <c:pt idx="37">
                  <c:v>0.26600000000000001</c:v>
                </c:pt>
                <c:pt idx="38">
                  <c:v>0.246</c:v>
                </c:pt>
                <c:pt idx="39">
                  <c:v>0.23599999999999999</c:v>
                </c:pt>
                <c:pt idx="40">
                  <c:v>0.23599999999999999</c:v>
                </c:pt>
                <c:pt idx="41">
                  <c:v>0.23799999999999999</c:v>
                </c:pt>
                <c:pt idx="42">
                  <c:v>0.24</c:v>
                </c:pt>
                <c:pt idx="43">
                  <c:v>0.26200000000000001</c:v>
                </c:pt>
                <c:pt idx="45">
                  <c:v>0.215</c:v>
                </c:pt>
                <c:pt idx="46">
                  <c:v>0.20399999999999999</c:v>
                </c:pt>
                <c:pt idx="47">
                  <c:v>0.20499999999999999</c:v>
                </c:pt>
              </c:numCache>
            </c:numRef>
          </c:val>
          <c:smooth val="0"/>
        </c:ser>
        <c:ser>
          <c:idx val="61"/>
          <c:order val="61"/>
          <c:tx>
            <c:strRef>
              <c:f>'2015'!$C$64:$Q$64</c:f>
              <c:strCache>
                <c:ptCount val="1"/>
                <c:pt idx="0">
                  <c:v>37 6,16 6,16 6,16 0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'2015'!$R$64:$BN$64</c:f>
              <c:numCache>
                <c:formatCode>General</c:formatCode>
                <c:ptCount val="49"/>
                <c:pt idx="0">
                  <c:v>0.30299999999999999</c:v>
                </c:pt>
                <c:pt idx="1">
                  <c:v>0.307</c:v>
                </c:pt>
                <c:pt idx="2">
                  <c:v>0.29499999999999998</c:v>
                </c:pt>
                <c:pt idx="3">
                  <c:v>0.26700000000000002</c:v>
                </c:pt>
                <c:pt idx="4">
                  <c:v>0.248</c:v>
                </c:pt>
                <c:pt idx="6">
                  <c:v>0.22800000000000001</c:v>
                </c:pt>
                <c:pt idx="7">
                  <c:v>0.215</c:v>
                </c:pt>
                <c:pt idx="8">
                  <c:v>0.20100000000000001</c:v>
                </c:pt>
                <c:pt idx="9">
                  <c:v>0.20699999999999999</c:v>
                </c:pt>
                <c:pt idx="10">
                  <c:v>0.224</c:v>
                </c:pt>
                <c:pt idx="11">
                  <c:v>0.22800000000000001</c:v>
                </c:pt>
                <c:pt idx="12">
                  <c:v>0.23699999999999999</c:v>
                </c:pt>
                <c:pt idx="13">
                  <c:v>0.23799999999999999</c:v>
                </c:pt>
                <c:pt idx="14">
                  <c:v>0.25900000000000001</c:v>
                </c:pt>
                <c:pt idx="15">
                  <c:v>0.30299999999999999</c:v>
                </c:pt>
                <c:pt idx="16">
                  <c:v>0.313</c:v>
                </c:pt>
                <c:pt idx="17">
                  <c:v>0.34399999999999997</c:v>
                </c:pt>
                <c:pt idx="18">
                  <c:v>0.41099999999999998</c:v>
                </c:pt>
                <c:pt idx="20">
                  <c:v>0.44800000000000001</c:v>
                </c:pt>
                <c:pt idx="21">
                  <c:v>0.50800000000000001</c:v>
                </c:pt>
                <c:pt idx="22">
                  <c:v>0.48</c:v>
                </c:pt>
                <c:pt idx="23">
                  <c:v>0.56200000000000006</c:v>
                </c:pt>
                <c:pt idx="24">
                  <c:v>0.627</c:v>
                </c:pt>
                <c:pt idx="25">
                  <c:v>0.623</c:v>
                </c:pt>
                <c:pt idx="26">
                  <c:v>0.58699999999999997</c:v>
                </c:pt>
                <c:pt idx="27">
                  <c:v>0.60899999999999999</c:v>
                </c:pt>
                <c:pt idx="28">
                  <c:v>0.64900000000000002</c:v>
                </c:pt>
                <c:pt idx="29">
                  <c:v>0.68600000000000005</c:v>
                </c:pt>
                <c:pt idx="30">
                  <c:v>0.70499999999999996</c:v>
                </c:pt>
                <c:pt idx="31">
                  <c:v>0.65100000000000002</c:v>
                </c:pt>
                <c:pt idx="32">
                  <c:v>0.61699999999999999</c:v>
                </c:pt>
                <c:pt idx="33">
                  <c:v>0.60799999999999998</c:v>
                </c:pt>
                <c:pt idx="34">
                  <c:v>0.501</c:v>
                </c:pt>
                <c:pt idx="35">
                  <c:v>0.434</c:v>
                </c:pt>
                <c:pt idx="36">
                  <c:v>0.40899999999999997</c:v>
                </c:pt>
                <c:pt idx="37">
                  <c:v>0.311</c:v>
                </c:pt>
                <c:pt idx="38">
                  <c:v>0.27700000000000002</c:v>
                </c:pt>
                <c:pt idx="39">
                  <c:v>0.26</c:v>
                </c:pt>
                <c:pt idx="40">
                  <c:v>0.24099999999999999</c:v>
                </c:pt>
                <c:pt idx="41">
                  <c:v>0.24099999999999999</c:v>
                </c:pt>
                <c:pt idx="42">
                  <c:v>0.23899999999999999</c:v>
                </c:pt>
                <c:pt idx="43">
                  <c:v>0.23</c:v>
                </c:pt>
                <c:pt idx="45">
                  <c:v>0.218</c:v>
                </c:pt>
                <c:pt idx="46">
                  <c:v>0.22600000000000001</c:v>
                </c:pt>
                <c:pt idx="47">
                  <c:v>0.23200000000000001</c:v>
                </c:pt>
                <c:pt idx="48">
                  <c:v>0.23599999999999999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'2015'!$C$65:$Q$65</c:f>
              <c:strCache>
                <c:ptCount val="1"/>
                <c:pt idx="0">
                  <c:v>37-1 19,92 19,92 19,92 Пшеница озимая Подсолнечник Пшеница озимая Неома 2,78 1,5 15.04.2015 30.08.2015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'2015'!$R$65:$BN$65</c:f>
              <c:numCache>
                <c:formatCode>General</c:formatCode>
                <c:ptCount val="49"/>
                <c:pt idx="0">
                  <c:v>0.33800000000000002</c:v>
                </c:pt>
                <c:pt idx="1">
                  <c:v>0.32600000000000001</c:v>
                </c:pt>
                <c:pt idx="2">
                  <c:v>0.307</c:v>
                </c:pt>
                <c:pt idx="3">
                  <c:v>0.28999999999999998</c:v>
                </c:pt>
                <c:pt idx="4">
                  <c:v>0.252</c:v>
                </c:pt>
                <c:pt idx="6">
                  <c:v>0.24399999999999999</c:v>
                </c:pt>
                <c:pt idx="7">
                  <c:v>0.24399999999999999</c:v>
                </c:pt>
                <c:pt idx="8">
                  <c:v>0.193</c:v>
                </c:pt>
                <c:pt idx="9">
                  <c:v>0.193</c:v>
                </c:pt>
                <c:pt idx="10">
                  <c:v>0.20300000000000001</c:v>
                </c:pt>
                <c:pt idx="11">
                  <c:v>0.20899999999999999</c:v>
                </c:pt>
                <c:pt idx="12">
                  <c:v>0.222</c:v>
                </c:pt>
                <c:pt idx="13">
                  <c:v>0.219</c:v>
                </c:pt>
                <c:pt idx="14">
                  <c:v>0.23</c:v>
                </c:pt>
                <c:pt idx="15">
                  <c:v>0.23799999999999999</c:v>
                </c:pt>
                <c:pt idx="16">
                  <c:v>0.25600000000000001</c:v>
                </c:pt>
                <c:pt idx="17">
                  <c:v>0.26100000000000001</c:v>
                </c:pt>
                <c:pt idx="18">
                  <c:v>0.27500000000000002</c:v>
                </c:pt>
                <c:pt idx="20">
                  <c:v>0.33800000000000002</c:v>
                </c:pt>
                <c:pt idx="21">
                  <c:v>0.376</c:v>
                </c:pt>
                <c:pt idx="22">
                  <c:v>0.38900000000000001</c:v>
                </c:pt>
                <c:pt idx="23">
                  <c:v>0.41</c:v>
                </c:pt>
                <c:pt idx="24">
                  <c:v>0.45900000000000002</c:v>
                </c:pt>
                <c:pt idx="25">
                  <c:v>0.504</c:v>
                </c:pt>
                <c:pt idx="26">
                  <c:v>0.52300000000000002</c:v>
                </c:pt>
                <c:pt idx="27">
                  <c:v>0.52</c:v>
                </c:pt>
                <c:pt idx="28">
                  <c:v>0.55500000000000005</c:v>
                </c:pt>
                <c:pt idx="29">
                  <c:v>0.66300000000000003</c:v>
                </c:pt>
                <c:pt idx="30">
                  <c:v>0.67800000000000005</c:v>
                </c:pt>
                <c:pt idx="31">
                  <c:v>0.65500000000000003</c:v>
                </c:pt>
                <c:pt idx="32">
                  <c:v>0.65200000000000002</c:v>
                </c:pt>
                <c:pt idx="33">
                  <c:v>0.623</c:v>
                </c:pt>
                <c:pt idx="34">
                  <c:v>0.59</c:v>
                </c:pt>
                <c:pt idx="35">
                  <c:v>0.495</c:v>
                </c:pt>
                <c:pt idx="36">
                  <c:v>0.44800000000000001</c:v>
                </c:pt>
                <c:pt idx="37">
                  <c:v>0.39300000000000002</c:v>
                </c:pt>
                <c:pt idx="38">
                  <c:v>0.30299999999999999</c:v>
                </c:pt>
                <c:pt idx="39">
                  <c:v>0.29399999999999998</c:v>
                </c:pt>
                <c:pt idx="40">
                  <c:v>0.26800000000000002</c:v>
                </c:pt>
                <c:pt idx="41">
                  <c:v>0.251</c:v>
                </c:pt>
                <c:pt idx="42">
                  <c:v>0.249</c:v>
                </c:pt>
                <c:pt idx="43">
                  <c:v>0.24199999999999999</c:v>
                </c:pt>
                <c:pt idx="45">
                  <c:v>0.222</c:v>
                </c:pt>
                <c:pt idx="46">
                  <c:v>0.23499999999999999</c:v>
                </c:pt>
                <c:pt idx="47">
                  <c:v>0.23599999999999999</c:v>
                </c:pt>
                <c:pt idx="48">
                  <c:v>0.23599999999999999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'2015'!$C$66:$Q$66</c:f>
              <c:strCache>
                <c:ptCount val="1"/>
                <c:pt idx="0">
                  <c:v>37-2 12,27 12,27 12,27 Пшеница озимая Подсолнечник Пшеница озимая Неома 2,78 2 14.04.2015 30.08.2015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'2015'!$R$66:$BN$66</c:f>
              <c:numCache>
                <c:formatCode>General</c:formatCode>
                <c:ptCount val="49"/>
                <c:pt idx="0">
                  <c:v>0.308</c:v>
                </c:pt>
                <c:pt idx="1">
                  <c:v>0.29699999999999999</c:v>
                </c:pt>
                <c:pt idx="2">
                  <c:v>0.29699999999999999</c:v>
                </c:pt>
                <c:pt idx="3">
                  <c:v>0.27700000000000002</c:v>
                </c:pt>
                <c:pt idx="4">
                  <c:v>0.25600000000000001</c:v>
                </c:pt>
                <c:pt idx="6">
                  <c:v>0.24</c:v>
                </c:pt>
                <c:pt idx="7">
                  <c:v>0.24</c:v>
                </c:pt>
                <c:pt idx="8">
                  <c:v>0.20499999999999999</c:v>
                </c:pt>
                <c:pt idx="9">
                  <c:v>0.21199999999999999</c:v>
                </c:pt>
                <c:pt idx="10">
                  <c:v>0.23499999999999999</c:v>
                </c:pt>
                <c:pt idx="11">
                  <c:v>0.23899999999999999</c:v>
                </c:pt>
                <c:pt idx="12">
                  <c:v>0.248</c:v>
                </c:pt>
                <c:pt idx="13">
                  <c:v>0.26300000000000001</c:v>
                </c:pt>
                <c:pt idx="14">
                  <c:v>0.28999999999999998</c:v>
                </c:pt>
                <c:pt idx="15">
                  <c:v>0.29699999999999999</c:v>
                </c:pt>
                <c:pt idx="16">
                  <c:v>0.311</c:v>
                </c:pt>
                <c:pt idx="17">
                  <c:v>0.34399999999999997</c:v>
                </c:pt>
                <c:pt idx="18">
                  <c:v>0.42599999999999999</c:v>
                </c:pt>
                <c:pt idx="20">
                  <c:v>0.49399999999999999</c:v>
                </c:pt>
                <c:pt idx="21">
                  <c:v>0.56000000000000005</c:v>
                </c:pt>
                <c:pt idx="22">
                  <c:v>0.60299999999999998</c:v>
                </c:pt>
                <c:pt idx="23">
                  <c:v>0.68</c:v>
                </c:pt>
                <c:pt idx="24">
                  <c:v>0.67400000000000004</c:v>
                </c:pt>
                <c:pt idx="25">
                  <c:v>0.66300000000000003</c:v>
                </c:pt>
                <c:pt idx="26">
                  <c:v>0.67800000000000005</c:v>
                </c:pt>
                <c:pt idx="27">
                  <c:v>0.67500000000000004</c:v>
                </c:pt>
                <c:pt idx="28">
                  <c:v>0.64400000000000002</c:v>
                </c:pt>
                <c:pt idx="29">
                  <c:v>0.66600000000000004</c:v>
                </c:pt>
                <c:pt idx="30">
                  <c:v>0.61899999999999999</c:v>
                </c:pt>
                <c:pt idx="31">
                  <c:v>0.50700000000000001</c:v>
                </c:pt>
                <c:pt idx="32">
                  <c:v>0.498</c:v>
                </c:pt>
                <c:pt idx="33">
                  <c:v>0.47599999999999998</c:v>
                </c:pt>
                <c:pt idx="34">
                  <c:v>0.42799999999999999</c:v>
                </c:pt>
                <c:pt idx="35">
                  <c:v>0.34100000000000003</c:v>
                </c:pt>
                <c:pt idx="36">
                  <c:v>0.33200000000000002</c:v>
                </c:pt>
                <c:pt idx="37">
                  <c:v>0.27600000000000002</c:v>
                </c:pt>
                <c:pt idx="38">
                  <c:v>0.23899999999999999</c:v>
                </c:pt>
                <c:pt idx="39">
                  <c:v>0.23</c:v>
                </c:pt>
                <c:pt idx="40">
                  <c:v>0.221</c:v>
                </c:pt>
                <c:pt idx="41">
                  <c:v>0.216</c:v>
                </c:pt>
                <c:pt idx="42">
                  <c:v>0.224</c:v>
                </c:pt>
                <c:pt idx="43">
                  <c:v>0.22</c:v>
                </c:pt>
                <c:pt idx="45">
                  <c:v>0.19400000000000001</c:v>
                </c:pt>
                <c:pt idx="46">
                  <c:v>0.19700000000000001</c:v>
                </c:pt>
                <c:pt idx="47">
                  <c:v>0.217</c:v>
                </c:pt>
                <c:pt idx="48">
                  <c:v>0.26400000000000001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'2015'!$C$67:$Q$67</c:f>
              <c:strCache>
                <c:ptCount val="1"/>
                <c:pt idx="0">
                  <c:v>37-3 4,38 4,38 4,38 Пшеница озимая Горох Пшеница озимая Мадонна 2,01 1,92 25.03.2015 07.07.2015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'2015'!$R$67:$BN$67</c:f>
              <c:numCache>
                <c:formatCode>General</c:formatCode>
                <c:ptCount val="49"/>
                <c:pt idx="0">
                  <c:v>0.31</c:v>
                </c:pt>
                <c:pt idx="1">
                  <c:v>0.29699999999999999</c:v>
                </c:pt>
                <c:pt idx="2">
                  <c:v>0.28399999999999997</c:v>
                </c:pt>
                <c:pt idx="3">
                  <c:v>0.253</c:v>
                </c:pt>
                <c:pt idx="4">
                  <c:v>0.25600000000000001</c:v>
                </c:pt>
                <c:pt idx="6">
                  <c:v>0.248</c:v>
                </c:pt>
                <c:pt idx="7">
                  <c:v>0.23599999999999999</c:v>
                </c:pt>
                <c:pt idx="8">
                  <c:v>0.216</c:v>
                </c:pt>
                <c:pt idx="9">
                  <c:v>0.21099999999999999</c:v>
                </c:pt>
                <c:pt idx="10">
                  <c:v>0.23599999999999999</c:v>
                </c:pt>
                <c:pt idx="11">
                  <c:v>0.23699999999999999</c:v>
                </c:pt>
                <c:pt idx="12">
                  <c:v>0.24299999999999999</c:v>
                </c:pt>
                <c:pt idx="13">
                  <c:v>0.248</c:v>
                </c:pt>
                <c:pt idx="14">
                  <c:v>0.27</c:v>
                </c:pt>
                <c:pt idx="15">
                  <c:v>0.26900000000000002</c:v>
                </c:pt>
                <c:pt idx="16">
                  <c:v>0.30599999999999999</c:v>
                </c:pt>
                <c:pt idx="17">
                  <c:v>0.32</c:v>
                </c:pt>
                <c:pt idx="18">
                  <c:v>0.34899999999999998</c:v>
                </c:pt>
                <c:pt idx="20">
                  <c:v>0.39800000000000002</c:v>
                </c:pt>
                <c:pt idx="21">
                  <c:v>0.47899999999999998</c:v>
                </c:pt>
                <c:pt idx="22">
                  <c:v>0.47899999999999998</c:v>
                </c:pt>
                <c:pt idx="23">
                  <c:v>0.47599999999999998</c:v>
                </c:pt>
                <c:pt idx="24">
                  <c:v>0.52200000000000002</c:v>
                </c:pt>
                <c:pt idx="25">
                  <c:v>0.54500000000000004</c:v>
                </c:pt>
                <c:pt idx="26">
                  <c:v>0.56899999999999995</c:v>
                </c:pt>
                <c:pt idx="27">
                  <c:v>0.55100000000000005</c:v>
                </c:pt>
                <c:pt idx="28">
                  <c:v>0.60499999999999998</c:v>
                </c:pt>
                <c:pt idx="29">
                  <c:v>0.70399999999999996</c:v>
                </c:pt>
                <c:pt idx="30">
                  <c:v>0.70799999999999996</c:v>
                </c:pt>
                <c:pt idx="31">
                  <c:v>0.66200000000000003</c:v>
                </c:pt>
                <c:pt idx="32">
                  <c:v>0.65900000000000003</c:v>
                </c:pt>
                <c:pt idx="33">
                  <c:v>0.64300000000000002</c:v>
                </c:pt>
                <c:pt idx="34">
                  <c:v>0.52100000000000002</c:v>
                </c:pt>
                <c:pt idx="35">
                  <c:v>0.41299999999999998</c:v>
                </c:pt>
                <c:pt idx="36">
                  <c:v>0.40300000000000002</c:v>
                </c:pt>
                <c:pt idx="37">
                  <c:v>0.315</c:v>
                </c:pt>
                <c:pt idx="38">
                  <c:v>0.27600000000000002</c:v>
                </c:pt>
                <c:pt idx="39">
                  <c:v>0.254</c:v>
                </c:pt>
                <c:pt idx="40">
                  <c:v>0.24399999999999999</c:v>
                </c:pt>
                <c:pt idx="41">
                  <c:v>0.23599999999999999</c:v>
                </c:pt>
                <c:pt idx="42">
                  <c:v>0.22500000000000001</c:v>
                </c:pt>
                <c:pt idx="43">
                  <c:v>0.217</c:v>
                </c:pt>
                <c:pt idx="45">
                  <c:v>0.20799999999999999</c:v>
                </c:pt>
                <c:pt idx="46">
                  <c:v>0.21099999999999999</c:v>
                </c:pt>
                <c:pt idx="47">
                  <c:v>0.21299999999999999</c:v>
                </c:pt>
                <c:pt idx="48">
                  <c:v>0.20899999999999999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'2015'!$C$68:$Q$68</c:f>
              <c:strCache>
                <c:ptCount val="1"/>
                <c:pt idx="0">
                  <c:v>37-4 12,7 15 15 Подсолнечник Пшеница озимая Пшеница озимая Годувальниця 3,14 2,51 31.03.2014 14.07.2015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'2015'!$R$68:$BN$68</c:f>
              <c:numCache>
                <c:formatCode>General</c:formatCode>
                <c:ptCount val="49"/>
                <c:pt idx="0">
                  <c:v>0.33800000000000002</c:v>
                </c:pt>
                <c:pt idx="1">
                  <c:v>0.32600000000000001</c:v>
                </c:pt>
                <c:pt idx="2">
                  <c:v>0.307</c:v>
                </c:pt>
                <c:pt idx="3">
                  <c:v>0.28999999999999998</c:v>
                </c:pt>
                <c:pt idx="4">
                  <c:v>0.252</c:v>
                </c:pt>
                <c:pt idx="6">
                  <c:v>0.24399999999999999</c:v>
                </c:pt>
                <c:pt idx="7">
                  <c:v>0.24399999999999999</c:v>
                </c:pt>
                <c:pt idx="8">
                  <c:v>0.193</c:v>
                </c:pt>
                <c:pt idx="9">
                  <c:v>0.193</c:v>
                </c:pt>
                <c:pt idx="10">
                  <c:v>0.20300000000000001</c:v>
                </c:pt>
                <c:pt idx="11">
                  <c:v>0.20899999999999999</c:v>
                </c:pt>
                <c:pt idx="12">
                  <c:v>0.222</c:v>
                </c:pt>
                <c:pt idx="13">
                  <c:v>0.219</c:v>
                </c:pt>
                <c:pt idx="14">
                  <c:v>0.23</c:v>
                </c:pt>
                <c:pt idx="15">
                  <c:v>0.23799999999999999</c:v>
                </c:pt>
                <c:pt idx="16">
                  <c:v>0.25600000000000001</c:v>
                </c:pt>
                <c:pt idx="17">
                  <c:v>0.26100000000000001</c:v>
                </c:pt>
                <c:pt idx="18">
                  <c:v>0.27500000000000002</c:v>
                </c:pt>
                <c:pt idx="20">
                  <c:v>0.33800000000000002</c:v>
                </c:pt>
                <c:pt idx="21">
                  <c:v>0.376</c:v>
                </c:pt>
                <c:pt idx="22">
                  <c:v>0.38900000000000001</c:v>
                </c:pt>
                <c:pt idx="23">
                  <c:v>0.41</c:v>
                </c:pt>
                <c:pt idx="24">
                  <c:v>0.45900000000000002</c:v>
                </c:pt>
                <c:pt idx="25">
                  <c:v>0.504</c:v>
                </c:pt>
                <c:pt idx="26">
                  <c:v>0.52300000000000002</c:v>
                </c:pt>
                <c:pt idx="27">
                  <c:v>0.52</c:v>
                </c:pt>
                <c:pt idx="28">
                  <c:v>0.55500000000000005</c:v>
                </c:pt>
                <c:pt idx="29">
                  <c:v>0.66300000000000003</c:v>
                </c:pt>
                <c:pt idx="30">
                  <c:v>0.67800000000000005</c:v>
                </c:pt>
                <c:pt idx="31">
                  <c:v>0.65500000000000003</c:v>
                </c:pt>
                <c:pt idx="32">
                  <c:v>0.65200000000000002</c:v>
                </c:pt>
                <c:pt idx="33">
                  <c:v>0.623</c:v>
                </c:pt>
                <c:pt idx="34">
                  <c:v>0.59</c:v>
                </c:pt>
                <c:pt idx="35">
                  <c:v>0.495</c:v>
                </c:pt>
                <c:pt idx="36">
                  <c:v>0.44800000000000001</c:v>
                </c:pt>
                <c:pt idx="37">
                  <c:v>0.39300000000000002</c:v>
                </c:pt>
                <c:pt idx="38">
                  <c:v>0.30299999999999999</c:v>
                </c:pt>
                <c:pt idx="39">
                  <c:v>0.29399999999999998</c:v>
                </c:pt>
                <c:pt idx="40">
                  <c:v>0.26800000000000002</c:v>
                </c:pt>
                <c:pt idx="41">
                  <c:v>0.251</c:v>
                </c:pt>
                <c:pt idx="42">
                  <c:v>0.249</c:v>
                </c:pt>
                <c:pt idx="43">
                  <c:v>0.24199999999999999</c:v>
                </c:pt>
                <c:pt idx="45">
                  <c:v>0.222</c:v>
                </c:pt>
                <c:pt idx="46">
                  <c:v>0.23499999999999999</c:v>
                </c:pt>
                <c:pt idx="47">
                  <c:v>0.23599999999999999</c:v>
                </c:pt>
                <c:pt idx="48">
                  <c:v>0.23599999999999999</c:v>
                </c:pt>
              </c:numCache>
            </c:numRef>
          </c:val>
          <c:smooth val="0"/>
        </c:ser>
        <c:ser>
          <c:idx val="66"/>
          <c:order val="66"/>
          <c:tx>
            <c:strRef>
              <c:f>'2015'!$C$69:$Q$69</c:f>
              <c:strCache>
                <c:ptCount val="1"/>
                <c:pt idx="0">
                  <c:v>38 63,49 63,49 63,49 Ячмень озимый Подсолнечник Пшеница озимая Ададжіо 2,57 2,32 05.05.2015 10.09.2015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'2015'!$R$69:$BN$69</c:f>
              <c:numCache>
                <c:formatCode>General</c:formatCode>
                <c:ptCount val="49"/>
                <c:pt idx="0">
                  <c:v>0.307</c:v>
                </c:pt>
                <c:pt idx="1">
                  <c:v>0.3</c:v>
                </c:pt>
                <c:pt idx="2">
                  <c:v>0.30399999999999999</c:v>
                </c:pt>
                <c:pt idx="3">
                  <c:v>0.29599999999999999</c:v>
                </c:pt>
                <c:pt idx="4">
                  <c:v>0.27</c:v>
                </c:pt>
                <c:pt idx="6">
                  <c:v>0.22900000000000001</c:v>
                </c:pt>
                <c:pt idx="7">
                  <c:v>0.23</c:v>
                </c:pt>
                <c:pt idx="8">
                  <c:v>0.187</c:v>
                </c:pt>
                <c:pt idx="9">
                  <c:v>0.20599999999999999</c:v>
                </c:pt>
                <c:pt idx="10">
                  <c:v>0.21099999999999999</c:v>
                </c:pt>
                <c:pt idx="11">
                  <c:v>0.21199999999999999</c:v>
                </c:pt>
                <c:pt idx="12">
                  <c:v>0.216</c:v>
                </c:pt>
                <c:pt idx="13">
                  <c:v>0.224</c:v>
                </c:pt>
                <c:pt idx="14">
                  <c:v>0.26300000000000001</c:v>
                </c:pt>
                <c:pt idx="15">
                  <c:v>0.26900000000000002</c:v>
                </c:pt>
                <c:pt idx="16">
                  <c:v>0.317</c:v>
                </c:pt>
                <c:pt idx="17">
                  <c:v>0.313</c:v>
                </c:pt>
                <c:pt idx="18">
                  <c:v>0.311</c:v>
                </c:pt>
                <c:pt idx="20">
                  <c:v>0.42299999999999999</c:v>
                </c:pt>
                <c:pt idx="21">
                  <c:v>0.59199999999999997</c:v>
                </c:pt>
                <c:pt idx="22">
                  <c:v>0.60599999999999998</c:v>
                </c:pt>
                <c:pt idx="23">
                  <c:v>0.61899999999999999</c:v>
                </c:pt>
                <c:pt idx="24">
                  <c:v>0.622</c:v>
                </c:pt>
                <c:pt idx="25">
                  <c:v>0.629</c:v>
                </c:pt>
                <c:pt idx="26">
                  <c:v>0.625</c:v>
                </c:pt>
                <c:pt idx="27">
                  <c:v>0.623</c:v>
                </c:pt>
                <c:pt idx="28">
                  <c:v>0.63400000000000001</c:v>
                </c:pt>
                <c:pt idx="29">
                  <c:v>0.66200000000000003</c:v>
                </c:pt>
                <c:pt idx="30">
                  <c:v>0.64400000000000002</c:v>
                </c:pt>
                <c:pt idx="31">
                  <c:v>0.58399999999999996</c:v>
                </c:pt>
                <c:pt idx="32">
                  <c:v>0.58799999999999997</c:v>
                </c:pt>
                <c:pt idx="33">
                  <c:v>0.55800000000000005</c:v>
                </c:pt>
                <c:pt idx="34">
                  <c:v>0.49199999999999999</c:v>
                </c:pt>
                <c:pt idx="35">
                  <c:v>0.40899999999999997</c:v>
                </c:pt>
                <c:pt idx="36">
                  <c:v>0.36199999999999999</c:v>
                </c:pt>
                <c:pt idx="37">
                  <c:v>0.316</c:v>
                </c:pt>
                <c:pt idx="38">
                  <c:v>0.28199999999999997</c:v>
                </c:pt>
                <c:pt idx="39">
                  <c:v>0.27100000000000002</c:v>
                </c:pt>
                <c:pt idx="40">
                  <c:v>0.255</c:v>
                </c:pt>
                <c:pt idx="41">
                  <c:v>0.246</c:v>
                </c:pt>
                <c:pt idx="42">
                  <c:v>0.246</c:v>
                </c:pt>
                <c:pt idx="43">
                  <c:v>0.24</c:v>
                </c:pt>
                <c:pt idx="45">
                  <c:v>0.20899999999999999</c:v>
                </c:pt>
                <c:pt idx="46">
                  <c:v>0.20200000000000001</c:v>
                </c:pt>
                <c:pt idx="47">
                  <c:v>0.19900000000000001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'2015'!$C$70:$Q$70</c:f>
              <c:strCache>
                <c:ptCount val="1"/>
                <c:pt idx="0">
                  <c:v>39-40 183,89 183,89 183,89 Ячмень озимый Подсолнечник Пшеница озимая Ададжіо 2,42 2,22 28.04.2015 20.09.2015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'2015'!$R$70:$BN$70</c:f>
              <c:numCache>
                <c:formatCode>General</c:formatCode>
                <c:ptCount val="49"/>
                <c:pt idx="0">
                  <c:v>0.37</c:v>
                </c:pt>
                <c:pt idx="1">
                  <c:v>0.36399999999999999</c:v>
                </c:pt>
                <c:pt idx="2">
                  <c:v>0.36499999999999999</c:v>
                </c:pt>
                <c:pt idx="3">
                  <c:v>0.32</c:v>
                </c:pt>
                <c:pt idx="4">
                  <c:v>0.29499999999999998</c:v>
                </c:pt>
                <c:pt idx="6">
                  <c:v>0.26800000000000002</c:v>
                </c:pt>
                <c:pt idx="7">
                  <c:v>0.25800000000000001</c:v>
                </c:pt>
                <c:pt idx="8">
                  <c:v>0.215</c:v>
                </c:pt>
                <c:pt idx="9">
                  <c:v>0.218</c:v>
                </c:pt>
                <c:pt idx="10">
                  <c:v>0.22800000000000001</c:v>
                </c:pt>
                <c:pt idx="11">
                  <c:v>0.23</c:v>
                </c:pt>
                <c:pt idx="12">
                  <c:v>0.24199999999999999</c:v>
                </c:pt>
                <c:pt idx="13">
                  <c:v>0.254</c:v>
                </c:pt>
                <c:pt idx="14">
                  <c:v>0.34899999999999998</c:v>
                </c:pt>
                <c:pt idx="15">
                  <c:v>0.38900000000000001</c:v>
                </c:pt>
                <c:pt idx="16">
                  <c:v>0.39200000000000002</c:v>
                </c:pt>
                <c:pt idx="17">
                  <c:v>0.41199999999999998</c:v>
                </c:pt>
                <c:pt idx="18">
                  <c:v>0.443</c:v>
                </c:pt>
                <c:pt idx="20">
                  <c:v>0.64500000000000002</c:v>
                </c:pt>
                <c:pt idx="21">
                  <c:v>0.71699999999999997</c:v>
                </c:pt>
                <c:pt idx="22">
                  <c:v>0.73599999999999999</c:v>
                </c:pt>
                <c:pt idx="23">
                  <c:v>0.73599999999999999</c:v>
                </c:pt>
                <c:pt idx="24">
                  <c:v>0.73799999999999999</c:v>
                </c:pt>
                <c:pt idx="25">
                  <c:v>0.754</c:v>
                </c:pt>
                <c:pt idx="26">
                  <c:v>0.72799999999999998</c:v>
                </c:pt>
                <c:pt idx="27">
                  <c:v>0.68200000000000005</c:v>
                </c:pt>
                <c:pt idx="28">
                  <c:v>0.63700000000000001</c:v>
                </c:pt>
                <c:pt idx="29">
                  <c:v>0.59099999999999997</c:v>
                </c:pt>
                <c:pt idx="30">
                  <c:v>0.54300000000000004</c:v>
                </c:pt>
                <c:pt idx="31">
                  <c:v>0.47</c:v>
                </c:pt>
                <c:pt idx="32">
                  <c:v>0.41399999999999998</c:v>
                </c:pt>
                <c:pt idx="33">
                  <c:v>0.374</c:v>
                </c:pt>
                <c:pt idx="34">
                  <c:v>0.317</c:v>
                </c:pt>
                <c:pt idx="35">
                  <c:v>0.30499999999999999</c:v>
                </c:pt>
                <c:pt idx="36">
                  <c:v>0.318</c:v>
                </c:pt>
                <c:pt idx="37">
                  <c:v>0.24099999999999999</c:v>
                </c:pt>
                <c:pt idx="38">
                  <c:v>0.223</c:v>
                </c:pt>
                <c:pt idx="40">
                  <c:v>0.21099999999999999</c:v>
                </c:pt>
                <c:pt idx="41">
                  <c:v>0.214</c:v>
                </c:pt>
                <c:pt idx="42">
                  <c:v>0.217</c:v>
                </c:pt>
                <c:pt idx="43">
                  <c:v>0.21199999999999999</c:v>
                </c:pt>
                <c:pt idx="45">
                  <c:v>0.19700000000000001</c:v>
                </c:pt>
                <c:pt idx="46">
                  <c:v>0.20200000000000001</c:v>
                </c:pt>
                <c:pt idx="47">
                  <c:v>0.184</c:v>
                </c:pt>
              </c:numCache>
            </c:numRef>
          </c:val>
          <c:smooth val="0"/>
        </c:ser>
        <c:ser>
          <c:idx val="68"/>
          <c:order val="68"/>
          <c:tx>
            <c:strRef>
              <c:f>'2015'!$C$71:$Q$71</c:f>
              <c:strCache>
                <c:ptCount val="1"/>
                <c:pt idx="0">
                  <c:v>43 100,38 100,38 100,38 Пшеница озимая Подсолнечник Пшеница озимая LG 5451 1,73 1,75 27.04.2015 07.09.2015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'2015'!$R$71:$BN$71</c:f>
              <c:numCache>
                <c:formatCode>General</c:formatCode>
                <c:ptCount val="49"/>
                <c:pt idx="0">
                  <c:v>0.33800000000000002</c:v>
                </c:pt>
                <c:pt idx="1">
                  <c:v>0.32400000000000001</c:v>
                </c:pt>
                <c:pt idx="2">
                  <c:v>0.32300000000000001</c:v>
                </c:pt>
                <c:pt idx="3">
                  <c:v>0.30499999999999999</c:v>
                </c:pt>
                <c:pt idx="4">
                  <c:v>0.27500000000000002</c:v>
                </c:pt>
                <c:pt idx="6">
                  <c:v>0.24199999999999999</c:v>
                </c:pt>
                <c:pt idx="8">
                  <c:v>0.20300000000000001</c:v>
                </c:pt>
                <c:pt idx="9">
                  <c:v>0.20200000000000001</c:v>
                </c:pt>
                <c:pt idx="10">
                  <c:v>0.20799999999999999</c:v>
                </c:pt>
                <c:pt idx="11">
                  <c:v>0.20899999999999999</c:v>
                </c:pt>
                <c:pt idx="12">
                  <c:v>0.222</c:v>
                </c:pt>
                <c:pt idx="13">
                  <c:v>0.223</c:v>
                </c:pt>
                <c:pt idx="14">
                  <c:v>0.22800000000000001</c:v>
                </c:pt>
                <c:pt idx="15">
                  <c:v>0.23599999999999999</c:v>
                </c:pt>
                <c:pt idx="16">
                  <c:v>0.26200000000000001</c:v>
                </c:pt>
                <c:pt idx="17">
                  <c:v>0.312</c:v>
                </c:pt>
                <c:pt idx="18">
                  <c:v>0.312</c:v>
                </c:pt>
                <c:pt idx="20">
                  <c:v>0.41399999999999998</c:v>
                </c:pt>
                <c:pt idx="21">
                  <c:v>0.55200000000000005</c:v>
                </c:pt>
                <c:pt idx="22">
                  <c:v>0.622</c:v>
                </c:pt>
                <c:pt idx="23">
                  <c:v>0.65700000000000003</c:v>
                </c:pt>
                <c:pt idx="24">
                  <c:v>0.66600000000000004</c:v>
                </c:pt>
                <c:pt idx="25">
                  <c:v>0.66700000000000004</c:v>
                </c:pt>
                <c:pt idx="26">
                  <c:v>0.625</c:v>
                </c:pt>
                <c:pt idx="27">
                  <c:v>0.63900000000000001</c:v>
                </c:pt>
                <c:pt idx="28">
                  <c:v>0.63500000000000001</c:v>
                </c:pt>
                <c:pt idx="29">
                  <c:v>0.61399999999999999</c:v>
                </c:pt>
                <c:pt idx="30">
                  <c:v>0.55300000000000005</c:v>
                </c:pt>
                <c:pt idx="31">
                  <c:v>0.46100000000000002</c:v>
                </c:pt>
                <c:pt idx="32">
                  <c:v>0.46300000000000002</c:v>
                </c:pt>
                <c:pt idx="33">
                  <c:v>0.44600000000000001</c:v>
                </c:pt>
                <c:pt idx="34">
                  <c:v>0.378</c:v>
                </c:pt>
                <c:pt idx="35">
                  <c:v>0.33</c:v>
                </c:pt>
                <c:pt idx="36">
                  <c:v>0.34300000000000003</c:v>
                </c:pt>
                <c:pt idx="37">
                  <c:v>0.248</c:v>
                </c:pt>
                <c:pt idx="38">
                  <c:v>0.219</c:v>
                </c:pt>
                <c:pt idx="39">
                  <c:v>0.21299999999999999</c:v>
                </c:pt>
                <c:pt idx="40">
                  <c:v>0.214</c:v>
                </c:pt>
                <c:pt idx="41">
                  <c:v>0.214</c:v>
                </c:pt>
                <c:pt idx="42">
                  <c:v>0.214</c:v>
                </c:pt>
                <c:pt idx="43">
                  <c:v>0.21299999999999999</c:v>
                </c:pt>
                <c:pt idx="45">
                  <c:v>0.19400000000000001</c:v>
                </c:pt>
                <c:pt idx="46">
                  <c:v>0.19400000000000001</c:v>
                </c:pt>
                <c:pt idx="47">
                  <c:v>0.21</c:v>
                </c:pt>
                <c:pt idx="48">
                  <c:v>0.24299999999999999</c:v>
                </c:pt>
              </c:numCache>
            </c:numRef>
          </c:val>
          <c:smooth val="0"/>
        </c:ser>
        <c:ser>
          <c:idx val="69"/>
          <c:order val="69"/>
          <c:tx>
            <c:strRef>
              <c:f>'2015'!$C$72:$Q$72</c:f>
              <c:strCache>
                <c:ptCount val="1"/>
                <c:pt idx="0">
                  <c:v>44-1 17,5 17,5 17,5 Пшеница озимая Подсолнечник Пшеница озимая Ададжіо 1,89 2,07 16.04.2015 30.08.2015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'2015'!$R$72:$BN$72</c:f>
              <c:numCache>
                <c:formatCode>General</c:formatCode>
                <c:ptCount val="49"/>
                <c:pt idx="0">
                  <c:v>0.30199999999999999</c:v>
                </c:pt>
                <c:pt idx="1">
                  <c:v>0.29499999999999998</c:v>
                </c:pt>
                <c:pt idx="2">
                  <c:v>0.29499999999999998</c:v>
                </c:pt>
                <c:pt idx="3">
                  <c:v>0.27100000000000002</c:v>
                </c:pt>
                <c:pt idx="4">
                  <c:v>0.24</c:v>
                </c:pt>
                <c:pt idx="6">
                  <c:v>0.20100000000000001</c:v>
                </c:pt>
                <c:pt idx="8">
                  <c:v>0.19600000000000001</c:v>
                </c:pt>
                <c:pt idx="9">
                  <c:v>0.19500000000000001</c:v>
                </c:pt>
                <c:pt idx="10">
                  <c:v>0.19500000000000001</c:v>
                </c:pt>
                <c:pt idx="11">
                  <c:v>0.20499999999999999</c:v>
                </c:pt>
                <c:pt idx="12">
                  <c:v>0.216</c:v>
                </c:pt>
                <c:pt idx="13">
                  <c:v>0.22500000000000001</c:v>
                </c:pt>
                <c:pt idx="14">
                  <c:v>0.248</c:v>
                </c:pt>
                <c:pt idx="15">
                  <c:v>0.27700000000000002</c:v>
                </c:pt>
                <c:pt idx="16">
                  <c:v>0.307</c:v>
                </c:pt>
                <c:pt idx="17">
                  <c:v>0.376</c:v>
                </c:pt>
                <c:pt idx="18">
                  <c:v>0.41699999999999998</c:v>
                </c:pt>
                <c:pt idx="20">
                  <c:v>0.44400000000000001</c:v>
                </c:pt>
                <c:pt idx="21">
                  <c:v>0.56999999999999995</c:v>
                </c:pt>
                <c:pt idx="22">
                  <c:v>0.55500000000000005</c:v>
                </c:pt>
                <c:pt idx="23">
                  <c:v>0.61099999999999999</c:v>
                </c:pt>
                <c:pt idx="24">
                  <c:v>0.61299999999999999</c:v>
                </c:pt>
                <c:pt idx="25">
                  <c:v>0.61</c:v>
                </c:pt>
                <c:pt idx="26">
                  <c:v>0.61299999999999999</c:v>
                </c:pt>
                <c:pt idx="27">
                  <c:v>0.60899999999999999</c:v>
                </c:pt>
                <c:pt idx="28">
                  <c:v>0.66200000000000003</c:v>
                </c:pt>
                <c:pt idx="29">
                  <c:v>0.64600000000000002</c:v>
                </c:pt>
                <c:pt idx="30">
                  <c:v>0.63900000000000001</c:v>
                </c:pt>
                <c:pt idx="31">
                  <c:v>0.60799999999999998</c:v>
                </c:pt>
                <c:pt idx="32">
                  <c:v>0.60199999999999998</c:v>
                </c:pt>
                <c:pt idx="33">
                  <c:v>0.57599999999999996</c:v>
                </c:pt>
                <c:pt idx="34">
                  <c:v>0.48599999999999999</c:v>
                </c:pt>
                <c:pt idx="35">
                  <c:v>0.38800000000000001</c:v>
                </c:pt>
                <c:pt idx="36">
                  <c:v>0.38</c:v>
                </c:pt>
                <c:pt idx="37">
                  <c:v>0.32500000000000001</c:v>
                </c:pt>
                <c:pt idx="38">
                  <c:v>0.25600000000000001</c:v>
                </c:pt>
                <c:pt idx="40">
                  <c:v>0.23599999999999999</c:v>
                </c:pt>
                <c:pt idx="41">
                  <c:v>0.23599999999999999</c:v>
                </c:pt>
                <c:pt idx="42">
                  <c:v>0.23100000000000001</c:v>
                </c:pt>
                <c:pt idx="43">
                  <c:v>0.223</c:v>
                </c:pt>
                <c:pt idx="45">
                  <c:v>0.20899999999999999</c:v>
                </c:pt>
                <c:pt idx="46">
                  <c:v>0.20499999999999999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70"/>
          <c:order val="70"/>
          <c:tx>
            <c:strRef>
              <c:f>'2015'!$C$73:$Q$73</c:f>
              <c:strCache>
                <c:ptCount val="1"/>
                <c:pt idx="0">
                  <c:v>44-2 4,95 4,95 4,95 Подсолнечник Пшеница озимая Пшеница озимая Годувальница 3,49 2,54 27.09.2014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'2015'!$R$73:$BN$73</c:f>
              <c:numCache>
                <c:formatCode>General</c:formatCode>
                <c:ptCount val="49"/>
                <c:pt idx="0">
                  <c:v>0.30599999999999999</c:v>
                </c:pt>
                <c:pt idx="1">
                  <c:v>0.28299999999999997</c:v>
                </c:pt>
                <c:pt idx="2">
                  <c:v>0.28799999999999998</c:v>
                </c:pt>
                <c:pt idx="3">
                  <c:v>0.27900000000000003</c:v>
                </c:pt>
                <c:pt idx="4">
                  <c:v>0.252</c:v>
                </c:pt>
                <c:pt idx="6">
                  <c:v>0.24</c:v>
                </c:pt>
                <c:pt idx="8">
                  <c:v>0.182</c:v>
                </c:pt>
                <c:pt idx="9">
                  <c:v>0.19400000000000001</c:v>
                </c:pt>
                <c:pt idx="10">
                  <c:v>0.223</c:v>
                </c:pt>
                <c:pt idx="11">
                  <c:v>0.222</c:v>
                </c:pt>
                <c:pt idx="12">
                  <c:v>0.22900000000000001</c:v>
                </c:pt>
                <c:pt idx="13">
                  <c:v>0.23599999999999999</c:v>
                </c:pt>
                <c:pt idx="14">
                  <c:v>0.23699999999999999</c:v>
                </c:pt>
                <c:pt idx="15">
                  <c:v>0.251</c:v>
                </c:pt>
                <c:pt idx="16">
                  <c:v>0.26100000000000001</c:v>
                </c:pt>
                <c:pt idx="17">
                  <c:v>0.29099999999999998</c:v>
                </c:pt>
                <c:pt idx="18">
                  <c:v>0.27500000000000002</c:v>
                </c:pt>
                <c:pt idx="20">
                  <c:v>0.441</c:v>
                </c:pt>
                <c:pt idx="21">
                  <c:v>0.505</c:v>
                </c:pt>
                <c:pt idx="22">
                  <c:v>0.54700000000000004</c:v>
                </c:pt>
                <c:pt idx="23">
                  <c:v>0.57999999999999996</c:v>
                </c:pt>
                <c:pt idx="24">
                  <c:v>0.6</c:v>
                </c:pt>
                <c:pt idx="25">
                  <c:v>0.61799999999999999</c:v>
                </c:pt>
                <c:pt idx="26">
                  <c:v>0.61699999999999999</c:v>
                </c:pt>
                <c:pt idx="27">
                  <c:v>0.57899999999999996</c:v>
                </c:pt>
                <c:pt idx="28">
                  <c:v>0.627</c:v>
                </c:pt>
                <c:pt idx="29">
                  <c:v>0.64900000000000002</c:v>
                </c:pt>
                <c:pt idx="30">
                  <c:v>0.61899999999999999</c:v>
                </c:pt>
                <c:pt idx="31">
                  <c:v>0.57399999999999995</c:v>
                </c:pt>
                <c:pt idx="32">
                  <c:v>0.59399999999999997</c:v>
                </c:pt>
                <c:pt idx="33">
                  <c:v>0.47499999999999998</c:v>
                </c:pt>
                <c:pt idx="34">
                  <c:v>0.47699999999999998</c:v>
                </c:pt>
                <c:pt idx="35">
                  <c:v>0.46600000000000003</c:v>
                </c:pt>
                <c:pt idx="36">
                  <c:v>0.46400000000000002</c:v>
                </c:pt>
                <c:pt idx="37">
                  <c:v>0.32800000000000001</c:v>
                </c:pt>
                <c:pt idx="38">
                  <c:v>0.30199999999999999</c:v>
                </c:pt>
                <c:pt idx="40">
                  <c:v>0.253</c:v>
                </c:pt>
                <c:pt idx="41">
                  <c:v>0.24399999999999999</c:v>
                </c:pt>
                <c:pt idx="42">
                  <c:v>0.24299999999999999</c:v>
                </c:pt>
                <c:pt idx="43">
                  <c:v>0.23200000000000001</c:v>
                </c:pt>
                <c:pt idx="45">
                  <c:v>0.20200000000000001</c:v>
                </c:pt>
                <c:pt idx="46">
                  <c:v>0.20100000000000001</c:v>
                </c:pt>
                <c:pt idx="47">
                  <c:v>0.20100000000000001</c:v>
                </c:pt>
              </c:numCache>
            </c:numRef>
          </c:val>
          <c:smooth val="0"/>
        </c:ser>
        <c:ser>
          <c:idx val="71"/>
          <c:order val="71"/>
          <c:tx>
            <c:strRef>
              <c:f>'2015'!$C$74:$Q$74</c:f>
              <c:strCache>
                <c:ptCount val="1"/>
                <c:pt idx="0">
                  <c:v>44-3 35,14 35,14 35,14 Подсолнечник Пшеница озимая Пшеница озимая Годувальниця 3,16 2,74 27.09.2014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'2015'!$R$74:$BN$74</c:f>
              <c:numCache>
                <c:formatCode>General</c:formatCode>
                <c:ptCount val="49"/>
                <c:pt idx="0">
                  <c:v>0.32300000000000001</c:v>
                </c:pt>
                <c:pt idx="1">
                  <c:v>0.29499999999999998</c:v>
                </c:pt>
                <c:pt idx="2">
                  <c:v>0.307</c:v>
                </c:pt>
                <c:pt idx="3">
                  <c:v>0.28499999999999998</c:v>
                </c:pt>
                <c:pt idx="4">
                  <c:v>0.26400000000000001</c:v>
                </c:pt>
                <c:pt idx="6">
                  <c:v>0.224</c:v>
                </c:pt>
                <c:pt idx="8">
                  <c:v>0.192</c:v>
                </c:pt>
                <c:pt idx="9">
                  <c:v>0.182</c:v>
                </c:pt>
                <c:pt idx="10">
                  <c:v>0.188</c:v>
                </c:pt>
                <c:pt idx="11">
                  <c:v>0.192</c:v>
                </c:pt>
                <c:pt idx="12">
                  <c:v>0.20399999999999999</c:v>
                </c:pt>
                <c:pt idx="13">
                  <c:v>0.20300000000000001</c:v>
                </c:pt>
                <c:pt idx="14">
                  <c:v>0.20799999999999999</c:v>
                </c:pt>
                <c:pt idx="15">
                  <c:v>0.217</c:v>
                </c:pt>
                <c:pt idx="16">
                  <c:v>0.22500000000000001</c:v>
                </c:pt>
                <c:pt idx="17">
                  <c:v>0.24099999999999999</c:v>
                </c:pt>
                <c:pt idx="18">
                  <c:v>0.28799999999999998</c:v>
                </c:pt>
                <c:pt idx="19">
                  <c:v>0.315</c:v>
                </c:pt>
                <c:pt idx="20">
                  <c:v>0.32</c:v>
                </c:pt>
                <c:pt idx="21">
                  <c:v>0.35</c:v>
                </c:pt>
                <c:pt idx="22">
                  <c:v>0.35199999999999998</c:v>
                </c:pt>
                <c:pt idx="23">
                  <c:v>0.379</c:v>
                </c:pt>
                <c:pt idx="24">
                  <c:v>0.41099999999999998</c:v>
                </c:pt>
                <c:pt idx="25">
                  <c:v>0.45200000000000001</c:v>
                </c:pt>
                <c:pt idx="26">
                  <c:v>0.437</c:v>
                </c:pt>
                <c:pt idx="27">
                  <c:v>0.40100000000000002</c:v>
                </c:pt>
                <c:pt idx="28">
                  <c:v>0.49199999999999999</c:v>
                </c:pt>
                <c:pt idx="29">
                  <c:v>0.63600000000000001</c:v>
                </c:pt>
                <c:pt idx="30">
                  <c:v>0.67600000000000005</c:v>
                </c:pt>
                <c:pt idx="31">
                  <c:v>0.69599999999999995</c:v>
                </c:pt>
                <c:pt idx="32">
                  <c:v>0.72</c:v>
                </c:pt>
                <c:pt idx="33">
                  <c:v>0.70399999999999996</c:v>
                </c:pt>
                <c:pt idx="34">
                  <c:v>0.61399999999999999</c:v>
                </c:pt>
                <c:pt idx="35">
                  <c:v>0.55600000000000005</c:v>
                </c:pt>
                <c:pt idx="36">
                  <c:v>0.50900000000000001</c:v>
                </c:pt>
                <c:pt idx="37">
                  <c:v>0.40799999999999997</c:v>
                </c:pt>
                <c:pt idx="38">
                  <c:v>0.34699999999999998</c:v>
                </c:pt>
                <c:pt idx="39">
                  <c:v>0.32</c:v>
                </c:pt>
                <c:pt idx="40">
                  <c:v>0.27900000000000003</c:v>
                </c:pt>
                <c:pt idx="41">
                  <c:v>0.249</c:v>
                </c:pt>
                <c:pt idx="42">
                  <c:v>0.24199999999999999</c:v>
                </c:pt>
                <c:pt idx="43">
                  <c:v>0.23599999999999999</c:v>
                </c:pt>
                <c:pt idx="45">
                  <c:v>0.20699999999999999</c:v>
                </c:pt>
                <c:pt idx="46">
                  <c:v>0.22</c:v>
                </c:pt>
                <c:pt idx="47">
                  <c:v>0.222</c:v>
                </c:pt>
              </c:numCache>
            </c:numRef>
          </c:val>
          <c:smooth val="0"/>
        </c:ser>
        <c:ser>
          <c:idx val="72"/>
          <c:order val="72"/>
          <c:tx>
            <c:strRef>
              <c:f>'2015'!$C$75:$Q$75</c:f>
              <c:strCache>
                <c:ptCount val="1"/>
                <c:pt idx="0">
                  <c:v>45 11,88 11,88 11,88 0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'2015'!$R$75:$BN$75</c:f>
              <c:numCache>
                <c:formatCode>General</c:formatCode>
                <c:ptCount val="49"/>
                <c:pt idx="0">
                  <c:v>0.26500000000000001</c:v>
                </c:pt>
                <c:pt idx="1">
                  <c:v>0.25600000000000001</c:v>
                </c:pt>
                <c:pt idx="2">
                  <c:v>0.26500000000000001</c:v>
                </c:pt>
                <c:pt idx="3">
                  <c:v>0.23300000000000001</c:v>
                </c:pt>
                <c:pt idx="4">
                  <c:v>0.23</c:v>
                </c:pt>
                <c:pt idx="6">
                  <c:v>0.215</c:v>
                </c:pt>
                <c:pt idx="8">
                  <c:v>0.224</c:v>
                </c:pt>
                <c:pt idx="9">
                  <c:v>0.23200000000000001</c:v>
                </c:pt>
                <c:pt idx="10">
                  <c:v>0.23200000000000001</c:v>
                </c:pt>
                <c:pt idx="11">
                  <c:v>0.249</c:v>
                </c:pt>
                <c:pt idx="12">
                  <c:v>0.245</c:v>
                </c:pt>
                <c:pt idx="13">
                  <c:v>0.246</c:v>
                </c:pt>
                <c:pt idx="14">
                  <c:v>0.28299999999999997</c:v>
                </c:pt>
                <c:pt idx="15">
                  <c:v>0.29299999999999998</c:v>
                </c:pt>
                <c:pt idx="16">
                  <c:v>0.307</c:v>
                </c:pt>
                <c:pt idx="17">
                  <c:v>0.32</c:v>
                </c:pt>
                <c:pt idx="18">
                  <c:v>0.35299999999999998</c:v>
                </c:pt>
                <c:pt idx="20">
                  <c:v>0.44900000000000001</c:v>
                </c:pt>
                <c:pt idx="21">
                  <c:v>0.54</c:v>
                </c:pt>
                <c:pt idx="22">
                  <c:v>0.54700000000000004</c:v>
                </c:pt>
                <c:pt idx="23">
                  <c:v>0.56100000000000005</c:v>
                </c:pt>
                <c:pt idx="24">
                  <c:v>0.6</c:v>
                </c:pt>
                <c:pt idx="25">
                  <c:v>0.58599999999999997</c:v>
                </c:pt>
                <c:pt idx="26">
                  <c:v>0.57299999999999995</c:v>
                </c:pt>
                <c:pt idx="27">
                  <c:v>0.55900000000000005</c:v>
                </c:pt>
                <c:pt idx="28">
                  <c:v>0.59799999999999998</c:v>
                </c:pt>
                <c:pt idx="29">
                  <c:v>0.627</c:v>
                </c:pt>
                <c:pt idx="30">
                  <c:v>0.61599999999999999</c:v>
                </c:pt>
                <c:pt idx="31">
                  <c:v>0.59</c:v>
                </c:pt>
                <c:pt idx="32">
                  <c:v>0.59399999999999997</c:v>
                </c:pt>
                <c:pt idx="33">
                  <c:v>0.57599999999999996</c:v>
                </c:pt>
                <c:pt idx="34">
                  <c:v>0.52300000000000002</c:v>
                </c:pt>
                <c:pt idx="35">
                  <c:v>0.40300000000000002</c:v>
                </c:pt>
                <c:pt idx="36">
                  <c:v>0.35899999999999999</c:v>
                </c:pt>
                <c:pt idx="37">
                  <c:v>0.28399999999999997</c:v>
                </c:pt>
                <c:pt idx="38">
                  <c:v>0.24099999999999999</c:v>
                </c:pt>
                <c:pt idx="40">
                  <c:v>0.23200000000000001</c:v>
                </c:pt>
                <c:pt idx="41">
                  <c:v>0.221</c:v>
                </c:pt>
                <c:pt idx="42">
                  <c:v>0.217</c:v>
                </c:pt>
                <c:pt idx="43">
                  <c:v>0.19800000000000001</c:v>
                </c:pt>
                <c:pt idx="45">
                  <c:v>0.189</c:v>
                </c:pt>
                <c:pt idx="46">
                  <c:v>0.193</c:v>
                </c:pt>
                <c:pt idx="47">
                  <c:v>0.17899999999999999</c:v>
                </c:pt>
              </c:numCache>
            </c:numRef>
          </c:val>
          <c:smooth val="0"/>
        </c:ser>
        <c:ser>
          <c:idx val="73"/>
          <c:order val="73"/>
          <c:tx>
            <c:strRef>
              <c:f>'2015'!$C$76:$Q$76</c:f>
              <c:strCache>
                <c:ptCount val="1"/>
                <c:pt idx="0">
                  <c:v>45-1 5 5 5 Подсолнечник Пшеница озимая Пшеница озимая Годувальница 2,56 2,73 28.09.2014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'2015'!$R$76:$BN$76</c:f>
              <c:numCache>
                <c:formatCode>General</c:formatCode>
                <c:ptCount val="49"/>
                <c:pt idx="0">
                  <c:v>0.26600000000000001</c:v>
                </c:pt>
                <c:pt idx="1">
                  <c:v>0.27600000000000002</c:v>
                </c:pt>
                <c:pt idx="2">
                  <c:v>0.251</c:v>
                </c:pt>
                <c:pt idx="3">
                  <c:v>0.23100000000000001</c:v>
                </c:pt>
                <c:pt idx="4">
                  <c:v>0.217</c:v>
                </c:pt>
                <c:pt idx="6">
                  <c:v>0.20699999999999999</c:v>
                </c:pt>
                <c:pt idx="8">
                  <c:v>0.19900000000000001</c:v>
                </c:pt>
                <c:pt idx="9">
                  <c:v>0.20100000000000001</c:v>
                </c:pt>
                <c:pt idx="10">
                  <c:v>0.19900000000000001</c:v>
                </c:pt>
                <c:pt idx="11">
                  <c:v>0.2</c:v>
                </c:pt>
                <c:pt idx="12">
                  <c:v>0.20699999999999999</c:v>
                </c:pt>
                <c:pt idx="13">
                  <c:v>0.23899999999999999</c:v>
                </c:pt>
                <c:pt idx="14">
                  <c:v>0.307</c:v>
                </c:pt>
                <c:pt idx="15">
                  <c:v>0.36299999999999999</c:v>
                </c:pt>
                <c:pt idx="16">
                  <c:v>0.38200000000000001</c:v>
                </c:pt>
                <c:pt idx="17">
                  <c:v>0.32300000000000001</c:v>
                </c:pt>
                <c:pt idx="18">
                  <c:v>0.318</c:v>
                </c:pt>
                <c:pt idx="20">
                  <c:v>0.39</c:v>
                </c:pt>
                <c:pt idx="21">
                  <c:v>0.49199999999999999</c:v>
                </c:pt>
                <c:pt idx="22">
                  <c:v>0.49199999999999999</c:v>
                </c:pt>
                <c:pt idx="23">
                  <c:v>0.53700000000000003</c:v>
                </c:pt>
                <c:pt idx="24">
                  <c:v>0.54800000000000004</c:v>
                </c:pt>
                <c:pt idx="25">
                  <c:v>0.56200000000000006</c:v>
                </c:pt>
                <c:pt idx="26">
                  <c:v>0.55900000000000005</c:v>
                </c:pt>
                <c:pt idx="27">
                  <c:v>0.58699999999999997</c:v>
                </c:pt>
                <c:pt idx="28">
                  <c:v>0.55900000000000005</c:v>
                </c:pt>
                <c:pt idx="29">
                  <c:v>0.63500000000000001</c:v>
                </c:pt>
                <c:pt idx="30">
                  <c:v>0.64400000000000002</c:v>
                </c:pt>
                <c:pt idx="31">
                  <c:v>0.60199999999999998</c:v>
                </c:pt>
                <c:pt idx="32">
                  <c:v>0.59399999999999997</c:v>
                </c:pt>
                <c:pt idx="33">
                  <c:v>0.56000000000000005</c:v>
                </c:pt>
                <c:pt idx="34">
                  <c:v>0.501</c:v>
                </c:pt>
                <c:pt idx="35">
                  <c:v>0.433</c:v>
                </c:pt>
                <c:pt idx="36">
                  <c:v>0.41599999999999998</c:v>
                </c:pt>
                <c:pt idx="37">
                  <c:v>0.30399999999999999</c:v>
                </c:pt>
                <c:pt idx="38">
                  <c:v>0.26900000000000002</c:v>
                </c:pt>
                <c:pt idx="40">
                  <c:v>0.253</c:v>
                </c:pt>
                <c:pt idx="41">
                  <c:v>0.23599999999999999</c:v>
                </c:pt>
                <c:pt idx="42">
                  <c:v>0.219</c:v>
                </c:pt>
                <c:pt idx="43">
                  <c:v>0.20899999999999999</c:v>
                </c:pt>
                <c:pt idx="45">
                  <c:v>0.20899999999999999</c:v>
                </c:pt>
                <c:pt idx="46">
                  <c:v>0.20699999999999999</c:v>
                </c:pt>
                <c:pt idx="47">
                  <c:v>0.20100000000000001</c:v>
                </c:pt>
              </c:numCache>
            </c:numRef>
          </c:val>
          <c:smooth val="0"/>
        </c:ser>
        <c:ser>
          <c:idx val="74"/>
          <c:order val="74"/>
          <c:tx>
            <c:strRef>
              <c:f>'2015'!$C$77:$Q$77</c:f>
              <c:strCache>
                <c:ptCount val="1"/>
                <c:pt idx="0">
                  <c:v>45-2 4,53 4,53 4,53 Подсолнечник Пшеница озимая Пшеница озимая Годувальниця 3,28 2,52 28.09.2014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'2015'!$R$77:$BN$77</c:f>
              <c:numCache>
                <c:formatCode>General</c:formatCode>
                <c:ptCount val="49"/>
                <c:pt idx="0">
                  <c:v>0.28999999999999998</c:v>
                </c:pt>
                <c:pt idx="1">
                  <c:v>0.29099999999999998</c:v>
                </c:pt>
                <c:pt idx="2">
                  <c:v>0.27800000000000002</c:v>
                </c:pt>
                <c:pt idx="3">
                  <c:v>0.252</c:v>
                </c:pt>
                <c:pt idx="4">
                  <c:v>0.22800000000000001</c:v>
                </c:pt>
                <c:pt idx="6">
                  <c:v>0.22</c:v>
                </c:pt>
                <c:pt idx="8">
                  <c:v>0.21099999999999999</c:v>
                </c:pt>
                <c:pt idx="9">
                  <c:v>0.21099999999999999</c:v>
                </c:pt>
                <c:pt idx="10">
                  <c:v>0.20899999999999999</c:v>
                </c:pt>
                <c:pt idx="11">
                  <c:v>0.216</c:v>
                </c:pt>
                <c:pt idx="12">
                  <c:v>0.22800000000000001</c:v>
                </c:pt>
                <c:pt idx="13">
                  <c:v>0.22900000000000001</c:v>
                </c:pt>
                <c:pt idx="14">
                  <c:v>0.29299999999999998</c:v>
                </c:pt>
                <c:pt idx="15">
                  <c:v>0.31</c:v>
                </c:pt>
                <c:pt idx="16">
                  <c:v>0.313</c:v>
                </c:pt>
                <c:pt idx="17">
                  <c:v>0.32600000000000001</c:v>
                </c:pt>
                <c:pt idx="18">
                  <c:v>0.34399999999999997</c:v>
                </c:pt>
                <c:pt idx="20">
                  <c:v>0.39900000000000002</c:v>
                </c:pt>
                <c:pt idx="21">
                  <c:v>0.47599999999999998</c:v>
                </c:pt>
                <c:pt idx="22">
                  <c:v>0.45200000000000001</c:v>
                </c:pt>
                <c:pt idx="23">
                  <c:v>0.48899999999999999</c:v>
                </c:pt>
                <c:pt idx="24">
                  <c:v>0.52500000000000002</c:v>
                </c:pt>
                <c:pt idx="25">
                  <c:v>0.52200000000000002</c:v>
                </c:pt>
                <c:pt idx="26">
                  <c:v>0.49399999999999999</c:v>
                </c:pt>
                <c:pt idx="27">
                  <c:v>0.44400000000000001</c:v>
                </c:pt>
                <c:pt idx="28">
                  <c:v>0.50800000000000001</c:v>
                </c:pt>
                <c:pt idx="29">
                  <c:v>0.64700000000000002</c:v>
                </c:pt>
                <c:pt idx="30">
                  <c:v>0.66800000000000004</c:v>
                </c:pt>
                <c:pt idx="31">
                  <c:v>0.65400000000000003</c:v>
                </c:pt>
                <c:pt idx="32">
                  <c:v>0.64700000000000002</c:v>
                </c:pt>
                <c:pt idx="33">
                  <c:v>0.622</c:v>
                </c:pt>
                <c:pt idx="34">
                  <c:v>0.55900000000000005</c:v>
                </c:pt>
                <c:pt idx="35">
                  <c:v>0.46100000000000002</c:v>
                </c:pt>
                <c:pt idx="36">
                  <c:v>0.42</c:v>
                </c:pt>
                <c:pt idx="37">
                  <c:v>0.32600000000000001</c:v>
                </c:pt>
                <c:pt idx="38">
                  <c:v>0.27300000000000002</c:v>
                </c:pt>
                <c:pt idx="40">
                  <c:v>0.23499999999999999</c:v>
                </c:pt>
                <c:pt idx="41">
                  <c:v>0.222</c:v>
                </c:pt>
                <c:pt idx="42">
                  <c:v>0.22</c:v>
                </c:pt>
                <c:pt idx="43">
                  <c:v>0.218</c:v>
                </c:pt>
                <c:pt idx="45">
                  <c:v>0.20599999999999999</c:v>
                </c:pt>
                <c:pt idx="46">
                  <c:v>0.20300000000000001</c:v>
                </c:pt>
                <c:pt idx="47">
                  <c:v>0.20399999999999999</c:v>
                </c:pt>
              </c:numCache>
            </c:numRef>
          </c:val>
          <c:smooth val="0"/>
        </c:ser>
        <c:ser>
          <c:idx val="75"/>
          <c:order val="75"/>
          <c:tx>
            <c:strRef>
              <c:f>'2015'!$C$78:$Q$78</c:f>
              <c:strCache>
                <c:ptCount val="1"/>
                <c:pt idx="0">
                  <c:v>48 3,1 3,1 3,1 Подсолнечник Пшеница озимая Пшеница озимая Годувальница 4,28 2,69 27.09.2014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'2015'!$R$78:$BN$78</c:f>
              <c:numCache>
                <c:formatCode>General</c:formatCode>
                <c:ptCount val="49"/>
                <c:pt idx="0">
                  <c:v>0.32500000000000001</c:v>
                </c:pt>
                <c:pt idx="1">
                  <c:v>0.33200000000000002</c:v>
                </c:pt>
                <c:pt idx="2">
                  <c:v>0.34499999999999997</c:v>
                </c:pt>
                <c:pt idx="3">
                  <c:v>0.314</c:v>
                </c:pt>
                <c:pt idx="4">
                  <c:v>0.29499999999999998</c:v>
                </c:pt>
                <c:pt idx="6">
                  <c:v>0.28000000000000003</c:v>
                </c:pt>
                <c:pt idx="8">
                  <c:v>0.26</c:v>
                </c:pt>
                <c:pt idx="9">
                  <c:v>0.25800000000000001</c:v>
                </c:pt>
                <c:pt idx="10">
                  <c:v>0.26</c:v>
                </c:pt>
                <c:pt idx="11">
                  <c:v>0.28599999999999998</c:v>
                </c:pt>
                <c:pt idx="12">
                  <c:v>0.312</c:v>
                </c:pt>
                <c:pt idx="13">
                  <c:v>0.32600000000000001</c:v>
                </c:pt>
                <c:pt idx="14">
                  <c:v>0.32400000000000001</c:v>
                </c:pt>
                <c:pt idx="15">
                  <c:v>0.33100000000000002</c:v>
                </c:pt>
                <c:pt idx="16">
                  <c:v>0.35699999999999998</c:v>
                </c:pt>
                <c:pt idx="17">
                  <c:v>0.36599999999999999</c:v>
                </c:pt>
                <c:pt idx="18">
                  <c:v>0.35799999999999998</c:v>
                </c:pt>
                <c:pt idx="19">
                  <c:v>0.37</c:v>
                </c:pt>
                <c:pt idx="20">
                  <c:v>0.437</c:v>
                </c:pt>
                <c:pt idx="21">
                  <c:v>0.47399999999999998</c:v>
                </c:pt>
                <c:pt idx="22">
                  <c:v>0.48499999999999999</c:v>
                </c:pt>
                <c:pt idx="23">
                  <c:v>0.46600000000000003</c:v>
                </c:pt>
                <c:pt idx="24">
                  <c:v>0.45900000000000002</c:v>
                </c:pt>
                <c:pt idx="25">
                  <c:v>0.51400000000000001</c:v>
                </c:pt>
                <c:pt idx="26">
                  <c:v>0.503</c:v>
                </c:pt>
                <c:pt idx="27">
                  <c:v>0.45500000000000002</c:v>
                </c:pt>
                <c:pt idx="28">
                  <c:v>0.55300000000000005</c:v>
                </c:pt>
                <c:pt idx="29">
                  <c:v>0.63700000000000001</c:v>
                </c:pt>
                <c:pt idx="30">
                  <c:v>0.68500000000000005</c:v>
                </c:pt>
                <c:pt idx="31">
                  <c:v>0.70499999999999996</c:v>
                </c:pt>
                <c:pt idx="32">
                  <c:v>0.71699999999999997</c:v>
                </c:pt>
                <c:pt idx="33">
                  <c:v>0.65400000000000003</c:v>
                </c:pt>
                <c:pt idx="34">
                  <c:v>0.59799999999999998</c:v>
                </c:pt>
                <c:pt idx="35">
                  <c:v>0.51700000000000002</c:v>
                </c:pt>
                <c:pt idx="36">
                  <c:v>0.51</c:v>
                </c:pt>
                <c:pt idx="37">
                  <c:v>0.39500000000000002</c:v>
                </c:pt>
                <c:pt idx="38">
                  <c:v>0.375</c:v>
                </c:pt>
                <c:pt idx="39">
                  <c:v>0.34</c:v>
                </c:pt>
                <c:pt idx="40">
                  <c:v>0.30099999999999999</c:v>
                </c:pt>
                <c:pt idx="41">
                  <c:v>0.27500000000000002</c:v>
                </c:pt>
                <c:pt idx="42">
                  <c:v>0.26300000000000001</c:v>
                </c:pt>
                <c:pt idx="43">
                  <c:v>0.26</c:v>
                </c:pt>
                <c:pt idx="45">
                  <c:v>0.247</c:v>
                </c:pt>
                <c:pt idx="46">
                  <c:v>0.24299999999999999</c:v>
                </c:pt>
                <c:pt idx="47">
                  <c:v>0.252</c:v>
                </c:pt>
              </c:numCache>
            </c:numRef>
          </c:val>
          <c:smooth val="0"/>
        </c:ser>
        <c:ser>
          <c:idx val="76"/>
          <c:order val="76"/>
          <c:tx>
            <c:strRef>
              <c:f>'2015'!$C$79:$Q$79</c:f>
              <c:strCache>
                <c:ptCount val="1"/>
                <c:pt idx="0">
                  <c:v>72 90 90 90 Подсолнечник Пшеница озимая Пшеница озимая Полёвик 3,6 3,39 15.09.2014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'2015'!$R$79:$BN$79</c:f>
              <c:numCache>
                <c:formatCode>General</c:formatCode>
                <c:ptCount val="49"/>
                <c:pt idx="0">
                  <c:v>0.33900000000000002</c:v>
                </c:pt>
                <c:pt idx="1">
                  <c:v>0.32800000000000001</c:v>
                </c:pt>
                <c:pt idx="2">
                  <c:v>0.32200000000000001</c:v>
                </c:pt>
                <c:pt idx="3">
                  <c:v>0.307</c:v>
                </c:pt>
                <c:pt idx="4">
                  <c:v>0.28100000000000003</c:v>
                </c:pt>
                <c:pt idx="6">
                  <c:v>0.23899999999999999</c:v>
                </c:pt>
                <c:pt idx="8">
                  <c:v>0.187</c:v>
                </c:pt>
                <c:pt idx="9">
                  <c:v>0.184</c:v>
                </c:pt>
                <c:pt idx="10">
                  <c:v>0.183</c:v>
                </c:pt>
                <c:pt idx="11">
                  <c:v>0.17899999999999999</c:v>
                </c:pt>
                <c:pt idx="12">
                  <c:v>0.193</c:v>
                </c:pt>
                <c:pt idx="13">
                  <c:v>0.20200000000000001</c:v>
                </c:pt>
                <c:pt idx="14">
                  <c:v>0.20899999999999999</c:v>
                </c:pt>
                <c:pt idx="15">
                  <c:v>0.20799999999999999</c:v>
                </c:pt>
                <c:pt idx="16">
                  <c:v>0.20799999999999999</c:v>
                </c:pt>
                <c:pt idx="17">
                  <c:v>0.221</c:v>
                </c:pt>
                <c:pt idx="18">
                  <c:v>0.223</c:v>
                </c:pt>
                <c:pt idx="20">
                  <c:v>0.25800000000000001</c:v>
                </c:pt>
                <c:pt idx="21">
                  <c:v>0.26900000000000002</c:v>
                </c:pt>
                <c:pt idx="22">
                  <c:v>0.251</c:v>
                </c:pt>
                <c:pt idx="23">
                  <c:v>0.26600000000000001</c:v>
                </c:pt>
                <c:pt idx="24">
                  <c:v>0.30299999999999999</c:v>
                </c:pt>
                <c:pt idx="25">
                  <c:v>0.375</c:v>
                </c:pt>
                <c:pt idx="26">
                  <c:v>0.43</c:v>
                </c:pt>
                <c:pt idx="27">
                  <c:v>0.432</c:v>
                </c:pt>
                <c:pt idx="28">
                  <c:v>0.55200000000000005</c:v>
                </c:pt>
                <c:pt idx="29">
                  <c:v>0.69099999999999995</c:v>
                </c:pt>
                <c:pt idx="30">
                  <c:v>0.75</c:v>
                </c:pt>
                <c:pt idx="31">
                  <c:v>0.76</c:v>
                </c:pt>
                <c:pt idx="32">
                  <c:v>0.77100000000000002</c:v>
                </c:pt>
                <c:pt idx="33">
                  <c:v>0.76300000000000001</c:v>
                </c:pt>
                <c:pt idx="34">
                  <c:v>0.73799999999999999</c:v>
                </c:pt>
                <c:pt idx="35">
                  <c:v>0.65400000000000003</c:v>
                </c:pt>
                <c:pt idx="36">
                  <c:v>0.55700000000000005</c:v>
                </c:pt>
                <c:pt idx="37">
                  <c:v>0.45200000000000001</c:v>
                </c:pt>
                <c:pt idx="38">
                  <c:v>0.39</c:v>
                </c:pt>
                <c:pt idx="39">
                  <c:v>0.379</c:v>
                </c:pt>
                <c:pt idx="40">
                  <c:v>0.312</c:v>
                </c:pt>
                <c:pt idx="41">
                  <c:v>0.28699999999999998</c:v>
                </c:pt>
                <c:pt idx="42">
                  <c:v>0.28699999999999998</c:v>
                </c:pt>
                <c:pt idx="43">
                  <c:v>0.27600000000000002</c:v>
                </c:pt>
                <c:pt idx="45">
                  <c:v>0.23799999999999999</c:v>
                </c:pt>
                <c:pt idx="46">
                  <c:v>0.27600000000000002</c:v>
                </c:pt>
                <c:pt idx="47">
                  <c:v>0.28399999999999997</c:v>
                </c:pt>
                <c:pt idx="48">
                  <c:v>0.29299999999999998</c:v>
                </c:pt>
              </c:numCache>
            </c:numRef>
          </c:val>
          <c:smooth val="0"/>
        </c:ser>
        <c:ser>
          <c:idx val="77"/>
          <c:order val="77"/>
          <c:tx>
            <c:strRef>
              <c:f>'2015'!$C$80:$Q$80</c:f>
              <c:strCache>
                <c:ptCount val="1"/>
                <c:pt idx="0">
                  <c:v>88 25,04 25,04 25,04 Подсолнечник Пшеница озимая Пшеница озимая Зиск с/ел 3,09 3 21.09.2014 12.07.2015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'2015'!$R$80:$BN$80</c:f>
              <c:numCache>
                <c:formatCode>General</c:formatCode>
                <c:ptCount val="49"/>
                <c:pt idx="0">
                  <c:v>0.38200000000000001</c:v>
                </c:pt>
                <c:pt idx="1">
                  <c:v>0.375</c:v>
                </c:pt>
                <c:pt idx="2">
                  <c:v>0.36499999999999999</c:v>
                </c:pt>
                <c:pt idx="3">
                  <c:v>0.35299999999999998</c:v>
                </c:pt>
                <c:pt idx="4">
                  <c:v>0.32700000000000001</c:v>
                </c:pt>
                <c:pt idx="6">
                  <c:v>0.29099999999999998</c:v>
                </c:pt>
                <c:pt idx="7">
                  <c:v>0.25600000000000001</c:v>
                </c:pt>
                <c:pt idx="8">
                  <c:v>0.215</c:v>
                </c:pt>
                <c:pt idx="9">
                  <c:v>0.20699999999999999</c:v>
                </c:pt>
                <c:pt idx="10">
                  <c:v>0.193</c:v>
                </c:pt>
                <c:pt idx="11">
                  <c:v>0.216</c:v>
                </c:pt>
                <c:pt idx="12">
                  <c:v>0.23100000000000001</c:v>
                </c:pt>
                <c:pt idx="13">
                  <c:v>0.22600000000000001</c:v>
                </c:pt>
                <c:pt idx="14">
                  <c:v>0.253</c:v>
                </c:pt>
                <c:pt idx="15">
                  <c:v>0.24099999999999999</c:v>
                </c:pt>
                <c:pt idx="16">
                  <c:v>0.29599999999999999</c:v>
                </c:pt>
                <c:pt idx="17">
                  <c:v>0.26200000000000001</c:v>
                </c:pt>
                <c:pt idx="18">
                  <c:v>0.25800000000000001</c:v>
                </c:pt>
                <c:pt idx="20">
                  <c:v>0.28299999999999997</c:v>
                </c:pt>
                <c:pt idx="21">
                  <c:v>0.29899999999999999</c:v>
                </c:pt>
                <c:pt idx="22">
                  <c:v>0.26600000000000001</c:v>
                </c:pt>
                <c:pt idx="23">
                  <c:v>0.28199999999999997</c:v>
                </c:pt>
                <c:pt idx="24">
                  <c:v>0.316</c:v>
                </c:pt>
                <c:pt idx="25">
                  <c:v>0.38400000000000001</c:v>
                </c:pt>
                <c:pt idx="26">
                  <c:v>0.35799999999999998</c:v>
                </c:pt>
                <c:pt idx="27">
                  <c:v>0.41799999999999998</c:v>
                </c:pt>
                <c:pt idx="28">
                  <c:v>0.51900000000000002</c:v>
                </c:pt>
                <c:pt idx="29">
                  <c:v>0.67300000000000004</c:v>
                </c:pt>
                <c:pt idx="30">
                  <c:v>0.7</c:v>
                </c:pt>
                <c:pt idx="31">
                  <c:v>0.70499999999999996</c:v>
                </c:pt>
                <c:pt idx="32">
                  <c:v>0.73099999999999998</c:v>
                </c:pt>
                <c:pt idx="33">
                  <c:v>0.70099999999999996</c:v>
                </c:pt>
                <c:pt idx="34">
                  <c:v>0.625</c:v>
                </c:pt>
                <c:pt idx="35">
                  <c:v>0.55500000000000005</c:v>
                </c:pt>
                <c:pt idx="36">
                  <c:v>0.51100000000000001</c:v>
                </c:pt>
                <c:pt idx="37">
                  <c:v>0.39100000000000001</c:v>
                </c:pt>
                <c:pt idx="38">
                  <c:v>0.32200000000000001</c:v>
                </c:pt>
                <c:pt idx="39">
                  <c:v>0.29199999999999998</c:v>
                </c:pt>
                <c:pt idx="40">
                  <c:v>0.25600000000000001</c:v>
                </c:pt>
                <c:pt idx="41">
                  <c:v>0.255</c:v>
                </c:pt>
                <c:pt idx="42">
                  <c:v>0.24099999999999999</c:v>
                </c:pt>
                <c:pt idx="43">
                  <c:v>0.23799999999999999</c:v>
                </c:pt>
                <c:pt idx="45">
                  <c:v>0.20100000000000001</c:v>
                </c:pt>
                <c:pt idx="46">
                  <c:v>0.20100000000000001</c:v>
                </c:pt>
                <c:pt idx="47">
                  <c:v>0.20499999999999999</c:v>
                </c:pt>
              </c:numCache>
            </c:numRef>
          </c:val>
          <c:smooth val="0"/>
        </c:ser>
        <c:ser>
          <c:idx val="78"/>
          <c:order val="78"/>
          <c:tx>
            <c:strRef>
              <c:f>'2015'!$C$81:$Q$81</c:f>
              <c:strCache>
                <c:ptCount val="1"/>
                <c:pt idx="0">
                  <c:v>89 35,57 35,57 35,57 Подсолнечник Ячмень озимый Ячмень озимый Достойний 3,9 4,08 28.09.2014 27.06.2015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'2015'!$R$81:$BN$81</c:f>
              <c:numCache>
                <c:formatCode>General</c:formatCode>
                <c:ptCount val="49"/>
                <c:pt idx="0">
                  <c:v>0.32200000000000001</c:v>
                </c:pt>
                <c:pt idx="1">
                  <c:v>0.34100000000000003</c:v>
                </c:pt>
                <c:pt idx="2">
                  <c:v>0.33</c:v>
                </c:pt>
                <c:pt idx="3">
                  <c:v>0.318</c:v>
                </c:pt>
                <c:pt idx="4">
                  <c:v>0.29499999999999998</c:v>
                </c:pt>
                <c:pt idx="6">
                  <c:v>0.224</c:v>
                </c:pt>
                <c:pt idx="7">
                  <c:v>0.21299999999999999</c:v>
                </c:pt>
                <c:pt idx="8">
                  <c:v>0.20200000000000001</c:v>
                </c:pt>
                <c:pt idx="9">
                  <c:v>0.20100000000000001</c:v>
                </c:pt>
                <c:pt idx="10">
                  <c:v>0.19900000000000001</c:v>
                </c:pt>
                <c:pt idx="11">
                  <c:v>0.20499999999999999</c:v>
                </c:pt>
                <c:pt idx="12">
                  <c:v>0.23699999999999999</c:v>
                </c:pt>
                <c:pt idx="13">
                  <c:v>0.28399999999999997</c:v>
                </c:pt>
                <c:pt idx="14">
                  <c:v>0.32</c:v>
                </c:pt>
                <c:pt idx="15">
                  <c:v>0.307</c:v>
                </c:pt>
                <c:pt idx="16">
                  <c:v>0.30499999999999999</c:v>
                </c:pt>
                <c:pt idx="17">
                  <c:v>0.27600000000000002</c:v>
                </c:pt>
                <c:pt idx="18">
                  <c:v>0.32</c:v>
                </c:pt>
                <c:pt idx="19">
                  <c:v>0.35599999999999998</c:v>
                </c:pt>
                <c:pt idx="20">
                  <c:v>0.35499999999999998</c:v>
                </c:pt>
                <c:pt idx="21">
                  <c:v>0.35199999999999998</c:v>
                </c:pt>
                <c:pt idx="22">
                  <c:v>0.35</c:v>
                </c:pt>
                <c:pt idx="23">
                  <c:v>0.38300000000000001</c:v>
                </c:pt>
                <c:pt idx="24">
                  <c:v>0.39400000000000002</c:v>
                </c:pt>
                <c:pt idx="25">
                  <c:v>0.42099999999999999</c:v>
                </c:pt>
                <c:pt idx="26">
                  <c:v>0.39900000000000002</c:v>
                </c:pt>
                <c:pt idx="27">
                  <c:v>0.34100000000000003</c:v>
                </c:pt>
                <c:pt idx="28">
                  <c:v>0.42199999999999999</c:v>
                </c:pt>
                <c:pt idx="29">
                  <c:v>0.63600000000000001</c:v>
                </c:pt>
                <c:pt idx="30">
                  <c:v>0.73799999999999999</c:v>
                </c:pt>
                <c:pt idx="31">
                  <c:v>0.752</c:v>
                </c:pt>
                <c:pt idx="32">
                  <c:v>0.79100000000000004</c:v>
                </c:pt>
                <c:pt idx="33">
                  <c:v>0.79900000000000004</c:v>
                </c:pt>
                <c:pt idx="34">
                  <c:v>0.73499999999999999</c:v>
                </c:pt>
                <c:pt idx="35">
                  <c:v>0.61299999999999999</c:v>
                </c:pt>
                <c:pt idx="36">
                  <c:v>0.54900000000000004</c:v>
                </c:pt>
                <c:pt idx="37">
                  <c:v>0.39800000000000002</c:v>
                </c:pt>
                <c:pt idx="38">
                  <c:v>0.32200000000000001</c:v>
                </c:pt>
                <c:pt idx="39">
                  <c:v>0.28499999999999998</c:v>
                </c:pt>
                <c:pt idx="40">
                  <c:v>0.27300000000000002</c:v>
                </c:pt>
                <c:pt idx="41">
                  <c:v>0.26800000000000002</c:v>
                </c:pt>
                <c:pt idx="42">
                  <c:v>0.26500000000000001</c:v>
                </c:pt>
                <c:pt idx="43">
                  <c:v>0.26500000000000001</c:v>
                </c:pt>
                <c:pt idx="45">
                  <c:v>0.21199999999999999</c:v>
                </c:pt>
                <c:pt idx="46">
                  <c:v>0.20899999999999999</c:v>
                </c:pt>
                <c:pt idx="47">
                  <c:v>0.24</c:v>
                </c:pt>
              </c:numCache>
            </c:numRef>
          </c:val>
          <c:smooth val="0"/>
        </c:ser>
        <c:ser>
          <c:idx val="79"/>
          <c:order val="79"/>
          <c:tx>
            <c:strRef>
              <c:f>'2015'!$C$82:$Q$82</c:f>
              <c:strCache>
                <c:ptCount val="1"/>
                <c:pt idx="0">
                  <c:v>128 7,97 7,97 7,97 Подсолнечник Пшеница озимая Кукуруза Шестопаловка 3,79 3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'2015'!$R$82:$BN$82</c:f>
              <c:numCache>
                <c:formatCode>General</c:formatCode>
                <c:ptCount val="49"/>
                <c:pt idx="0">
                  <c:v>0.22</c:v>
                </c:pt>
                <c:pt idx="1">
                  <c:v>0.23899999999999999</c:v>
                </c:pt>
                <c:pt idx="2">
                  <c:v>0.25800000000000001</c:v>
                </c:pt>
                <c:pt idx="3">
                  <c:v>0.25600000000000001</c:v>
                </c:pt>
                <c:pt idx="4">
                  <c:v>0.24</c:v>
                </c:pt>
                <c:pt idx="6">
                  <c:v>0.23799999999999999</c:v>
                </c:pt>
                <c:pt idx="8">
                  <c:v>0.23699999999999999</c:v>
                </c:pt>
                <c:pt idx="9">
                  <c:v>0.248</c:v>
                </c:pt>
                <c:pt idx="10">
                  <c:v>0.251</c:v>
                </c:pt>
                <c:pt idx="11">
                  <c:v>0.26</c:v>
                </c:pt>
                <c:pt idx="12">
                  <c:v>0.27100000000000002</c:v>
                </c:pt>
                <c:pt idx="13">
                  <c:v>0.28899999999999998</c:v>
                </c:pt>
                <c:pt idx="14">
                  <c:v>0.313</c:v>
                </c:pt>
                <c:pt idx="15">
                  <c:v>0.32100000000000001</c:v>
                </c:pt>
                <c:pt idx="16">
                  <c:v>0.33700000000000002</c:v>
                </c:pt>
                <c:pt idx="17">
                  <c:v>0.35699999999999998</c:v>
                </c:pt>
                <c:pt idx="18">
                  <c:v>0.36099999999999999</c:v>
                </c:pt>
                <c:pt idx="20">
                  <c:v>0.42899999999999999</c:v>
                </c:pt>
                <c:pt idx="21">
                  <c:v>0.505</c:v>
                </c:pt>
                <c:pt idx="22">
                  <c:v>0.495</c:v>
                </c:pt>
                <c:pt idx="23">
                  <c:v>0.56999999999999995</c:v>
                </c:pt>
                <c:pt idx="24">
                  <c:v>0.56399999999999995</c:v>
                </c:pt>
                <c:pt idx="25">
                  <c:v>0.59499999999999997</c:v>
                </c:pt>
                <c:pt idx="26">
                  <c:v>0.58899999999999997</c:v>
                </c:pt>
                <c:pt idx="27">
                  <c:v>0.53900000000000003</c:v>
                </c:pt>
                <c:pt idx="28">
                  <c:v>0.57999999999999996</c:v>
                </c:pt>
                <c:pt idx="29">
                  <c:v>0.68500000000000005</c:v>
                </c:pt>
                <c:pt idx="30">
                  <c:v>0.70699999999999996</c:v>
                </c:pt>
                <c:pt idx="31">
                  <c:v>0.66800000000000004</c:v>
                </c:pt>
                <c:pt idx="32">
                  <c:v>0.66300000000000003</c:v>
                </c:pt>
                <c:pt idx="33">
                  <c:v>0.65500000000000003</c:v>
                </c:pt>
                <c:pt idx="34">
                  <c:v>0.56200000000000006</c:v>
                </c:pt>
                <c:pt idx="35">
                  <c:v>0.48899999999999999</c:v>
                </c:pt>
                <c:pt idx="36">
                  <c:v>0.44900000000000001</c:v>
                </c:pt>
                <c:pt idx="37">
                  <c:v>0.35799999999999998</c:v>
                </c:pt>
                <c:pt idx="38">
                  <c:v>0.28999999999999998</c:v>
                </c:pt>
                <c:pt idx="40">
                  <c:v>0.26300000000000001</c:v>
                </c:pt>
                <c:pt idx="41">
                  <c:v>0.27600000000000002</c:v>
                </c:pt>
                <c:pt idx="42">
                  <c:v>0.28199999999999997</c:v>
                </c:pt>
                <c:pt idx="43">
                  <c:v>0.27400000000000002</c:v>
                </c:pt>
                <c:pt idx="45">
                  <c:v>0.253</c:v>
                </c:pt>
                <c:pt idx="46">
                  <c:v>0.252</c:v>
                </c:pt>
                <c:pt idx="47">
                  <c:v>0.23200000000000001</c:v>
                </c:pt>
              </c:numCache>
            </c:numRef>
          </c:val>
          <c:smooth val="0"/>
        </c:ser>
        <c:ser>
          <c:idx val="80"/>
          <c:order val="80"/>
          <c:tx>
            <c:strRef>
              <c:f>'2015'!$C$83:$Q$83</c:f>
              <c:strCache>
                <c:ptCount val="1"/>
                <c:pt idx="0">
                  <c:v>131 66,09 66,09 66,09 Пшеница озимая Пшеница озимая Кукуруза Антонівка 2,55 2,94 21.09.2014 17.07.2015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'2015'!$R$83:$BN$83</c:f>
              <c:numCache>
                <c:formatCode>General</c:formatCode>
                <c:ptCount val="49"/>
                <c:pt idx="0">
                  <c:v>0.22500000000000001</c:v>
                </c:pt>
                <c:pt idx="1">
                  <c:v>0.23899999999999999</c:v>
                </c:pt>
                <c:pt idx="2">
                  <c:v>0.249</c:v>
                </c:pt>
                <c:pt idx="3">
                  <c:v>0.23699999999999999</c:v>
                </c:pt>
                <c:pt idx="4">
                  <c:v>0.23499999999999999</c:v>
                </c:pt>
                <c:pt idx="6">
                  <c:v>0.224</c:v>
                </c:pt>
                <c:pt idx="8">
                  <c:v>0.221</c:v>
                </c:pt>
                <c:pt idx="9">
                  <c:v>0.223</c:v>
                </c:pt>
                <c:pt idx="10">
                  <c:v>0.20699999999999999</c:v>
                </c:pt>
                <c:pt idx="11">
                  <c:v>0.21099999999999999</c:v>
                </c:pt>
                <c:pt idx="12">
                  <c:v>0.224</c:v>
                </c:pt>
                <c:pt idx="13">
                  <c:v>0.22700000000000001</c:v>
                </c:pt>
                <c:pt idx="14">
                  <c:v>0.23599999999999999</c:v>
                </c:pt>
                <c:pt idx="15">
                  <c:v>0.23499999999999999</c:v>
                </c:pt>
                <c:pt idx="16">
                  <c:v>0.23400000000000001</c:v>
                </c:pt>
                <c:pt idx="17">
                  <c:v>0.24399999999999999</c:v>
                </c:pt>
                <c:pt idx="18">
                  <c:v>0.246</c:v>
                </c:pt>
                <c:pt idx="20">
                  <c:v>0.26400000000000001</c:v>
                </c:pt>
                <c:pt idx="21">
                  <c:v>0.27200000000000002</c:v>
                </c:pt>
                <c:pt idx="22">
                  <c:v>0.27300000000000002</c:v>
                </c:pt>
                <c:pt idx="23">
                  <c:v>0.29499999999999998</c:v>
                </c:pt>
                <c:pt idx="24">
                  <c:v>0.318</c:v>
                </c:pt>
                <c:pt idx="25">
                  <c:v>0.34799999999999998</c:v>
                </c:pt>
                <c:pt idx="26">
                  <c:v>0.38800000000000001</c:v>
                </c:pt>
                <c:pt idx="27">
                  <c:v>0.38900000000000001</c:v>
                </c:pt>
                <c:pt idx="28">
                  <c:v>0.48299999999999998</c:v>
                </c:pt>
                <c:pt idx="29">
                  <c:v>0.60499999999999998</c:v>
                </c:pt>
                <c:pt idx="30">
                  <c:v>0.63900000000000001</c:v>
                </c:pt>
                <c:pt idx="31">
                  <c:v>0.70899999999999996</c:v>
                </c:pt>
                <c:pt idx="32">
                  <c:v>0.73899999999999999</c:v>
                </c:pt>
                <c:pt idx="33">
                  <c:v>0.71499999999999997</c:v>
                </c:pt>
                <c:pt idx="34">
                  <c:v>0.68600000000000005</c:v>
                </c:pt>
                <c:pt idx="35">
                  <c:v>0.55700000000000005</c:v>
                </c:pt>
                <c:pt idx="36">
                  <c:v>0.51700000000000002</c:v>
                </c:pt>
                <c:pt idx="37">
                  <c:v>0.379</c:v>
                </c:pt>
                <c:pt idx="38">
                  <c:v>0.35599999999999998</c:v>
                </c:pt>
                <c:pt idx="40">
                  <c:v>0.30299999999999999</c:v>
                </c:pt>
                <c:pt idx="41">
                  <c:v>0.28599999999999998</c:v>
                </c:pt>
                <c:pt idx="42">
                  <c:v>0.26900000000000002</c:v>
                </c:pt>
                <c:pt idx="43">
                  <c:v>0.26</c:v>
                </c:pt>
                <c:pt idx="45">
                  <c:v>0.24099999999999999</c:v>
                </c:pt>
                <c:pt idx="46">
                  <c:v>0.25900000000000001</c:v>
                </c:pt>
                <c:pt idx="47">
                  <c:v>0.26100000000000001</c:v>
                </c:pt>
                <c:pt idx="48">
                  <c:v>0.23599999999999999</c:v>
                </c:pt>
              </c:numCache>
            </c:numRef>
          </c:val>
          <c:smooth val="0"/>
        </c:ser>
        <c:ser>
          <c:idx val="81"/>
          <c:order val="81"/>
          <c:tx>
            <c:strRef>
              <c:f>'2015'!$C$84:$Q$84</c:f>
              <c:strCache>
                <c:ptCount val="1"/>
                <c:pt idx="0">
                  <c:v>132 17,5 17,5 17,5 Пшеница озимая Пшеница озимая Кукуруза Антонівка 2,87 2,86 21.09.2014 17.07.2015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'2015'!$R$84:$BN$84</c:f>
              <c:numCache>
                <c:formatCode>General</c:formatCode>
                <c:ptCount val="49"/>
                <c:pt idx="0">
                  <c:v>0.249</c:v>
                </c:pt>
                <c:pt idx="1">
                  <c:v>0.26</c:v>
                </c:pt>
                <c:pt idx="2">
                  <c:v>0.27800000000000002</c:v>
                </c:pt>
                <c:pt idx="3">
                  <c:v>0.27200000000000002</c:v>
                </c:pt>
                <c:pt idx="4">
                  <c:v>0.27500000000000002</c:v>
                </c:pt>
                <c:pt idx="6">
                  <c:v>0.252</c:v>
                </c:pt>
                <c:pt idx="8">
                  <c:v>0.254</c:v>
                </c:pt>
                <c:pt idx="9">
                  <c:v>0.248</c:v>
                </c:pt>
                <c:pt idx="10">
                  <c:v>0.248</c:v>
                </c:pt>
                <c:pt idx="11">
                  <c:v>0.246</c:v>
                </c:pt>
                <c:pt idx="12">
                  <c:v>0.26300000000000001</c:v>
                </c:pt>
                <c:pt idx="13">
                  <c:v>0.26100000000000001</c:v>
                </c:pt>
                <c:pt idx="14">
                  <c:v>0.25900000000000001</c:v>
                </c:pt>
                <c:pt idx="15">
                  <c:v>0.26400000000000001</c:v>
                </c:pt>
                <c:pt idx="16">
                  <c:v>0.26700000000000002</c:v>
                </c:pt>
                <c:pt idx="17">
                  <c:v>0.28899999999999998</c:v>
                </c:pt>
                <c:pt idx="18">
                  <c:v>0.28299999999999997</c:v>
                </c:pt>
                <c:pt idx="20">
                  <c:v>0.29099999999999998</c:v>
                </c:pt>
                <c:pt idx="21">
                  <c:v>0.316</c:v>
                </c:pt>
                <c:pt idx="22">
                  <c:v>0.318</c:v>
                </c:pt>
                <c:pt idx="23">
                  <c:v>0.36099999999999999</c:v>
                </c:pt>
                <c:pt idx="24">
                  <c:v>0.379</c:v>
                </c:pt>
                <c:pt idx="25">
                  <c:v>0.41</c:v>
                </c:pt>
                <c:pt idx="26">
                  <c:v>0.45900000000000002</c:v>
                </c:pt>
                <c:pt idx="27">
                  <c:v>0.504</c:v>
                </c:pt>
                <c:pt idx="28">
                  <c:v>0.59299999999999997</c:v>
                </c:pt>
                <c:pt idx="29">
                  <c:v>0.64900000000000002</c:v>
                </c:pt>
                <c:pt idx="30">
                  <c:v>0.66400000000000003</c:v>
                </c:pt>
                <c:pt idx="31">
                  <c:v>0.71599999999999997</c:v>
                </c:pt>
                <c:pt idx="32">
                  <c:v>0.74399999999999999</c:v>
                </c:pt>
                <c:pt idx="33">
                  <c:v>0.72799999999999998</c:v>
                </c:pt>
                <c:pt idx="34">
                  <c:v>0.65400000000000003</c:v>
                </c:pt>
                <c:pt idx="35">
                  <c:v>0.57599999999999996</c:v>
                </c:pt>
                <c:pt idx="36">
                  <c:v>0.53200000000000003</c:v>
                </c:pt>
                <c:pt idx="37">
                  <c:v>0.38900000000000001</c:v>
                </c:pt>
                <c:pt idx="38">
                  <c:v>0.35799999999999998</c:v>
                </c:pt>
                <c:pt idx="40">
                  <c:v>0.30399999999999999</c:v>
                </c:pt>
                <c:pt idx="41">
                  <c:v>0.29499999999999998</c:v>
                </c:pt>
                <c:pt idx="42">
                  <c:v>0.27900000000000003</c:v>
                </c:pt>
                <c:pt idx="43">
                  <c:v>0.26800000000000002</c:v>
                </c:pt>
                <c:pt idx="45">
                  <c:v>0.25</c:v>
                </c:pt>
                <c:pt idx="46">
                  <c:v>0.26900000000000002</c:v>
                </c:pt>
                <c:pt idx="47">
                  <c:v>0.27200000000000002</c:v>
                </c:pt>
                <c:pt idx="48">
                  <c:v>0.24399999999999999</c:v>
                </c:pt>
              </c:numCache>
            </c:numRef>
          </c:val>
          <c:smooth val="0"/>
        </c:ser>
        <c:ser>
          <c:idx val="82"/>
          <c:order val="82"/>
          <c:tx>
            <c:strRef>
              <c:f>'2015'!$C$85:$Q$85</c:f>
              <c:strCache>
                <c:ptCount val="1"/>
                <c:pt idx="0">
                  <c:v>133 10,97 10,97 10,97 Подсолнечник Пшеница озимая Горох Годувальниця 3,98 3,39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'2015'!$R$85:$BN$85</c:f>
              <c:numCache>
                <c:formatCode>General</c:formatCode>
                <c:ptCount val="49"/>
                <c:pt idx="1">
                  <c:v>0.249</c:v>
                </c:pt>
                <c:pt idx="2">
                  <c:v>0.23899999999999999</c:v>
                </c:pt>
                <c:pt idx="3">
                  <c:v>0.20100000000000001</c:v>
                </c:pt>
                <c:pt idx="4">
                  <c:v>0.217</c:v>
                </c:pt>
                <c:pt idx="6">
                  <c:v>0.23200000000000001</c:v>
                </c:pt>
                <c:pt idx="8">
                  <c:v>0.215</c:v>
                </c:pt>
                <c:pt idx="9">
                  <c:v>0.21</c:v>
                </c:pt>
                <c:pt idx="10">
                  <c:v>0.20499999999999999</c:v>
                </c:pt>
                <c:pt idx="11">
                  <c:v>0.215</c:v>
                </c:pt>
                <c:pt idx="12">
                  <c:v>0.23</c:v>
                </c:pt>
                <c:pt idx="13">
                  <c:v>0.24</c:v>
                </c:pt>
                <c:pt idx="14">
                  <c:v>0.24099999999999999</c:v>
                </c:pt>
                <c:pt idx="15">
                  <c:v>0.24399999999999999</c:v>
                </c:pt>
                <c:pt idx="16">
                  <c:v>0.254</c:v>
                </c:pt>
                <c:pt idx="17">
                  <c:v>0.255</c:v>
                </c:pt>
                <c:pt idx="18">
                  <c:v>0.253</c:v>
                </c:pt>
                <c:pt idx="20">
                  <c:v>0.29499999999999998</c:v>
                </c:pt>
                <c:pt idx="21">
                  <c:v>0.29899999999999999</c:v>
                </c:pt>
                <c:pt idx="22">
                  <c:v>0.28199999999999997</c:v>
                </c:pt>
                <c:pt idx="23">
                  <c:v>0.314</c:v>
                </c:pt>
                <c:pt idx="24">
                  <c:v>0.33600000000000002</c:v>
                </c:pt>
                <c:pt idx="25">
                  <c:v>0.33500000000000002</c:v>
                </c:pt>
                <c:pt idx="26">
                  <c:v>0.34100000000000003</c:v>
                </c:pt>
                <c:pt idx="27">
                  <c:v>0.41199999999999998</c:v>
                </c:pt>
                <c:pt idx="28">
                  <c:v>0.52300000000000002</c:v>
                </c:pt>
                <c:pt idx="29">
                  <c:v>0.70699999999999996</c:v>
                </c:pt>
                <c:pt idx="30">
                  <c:v>0.74199999999999999</c:v>
                </c:pt>
                <c:pt idx="31">
                  <c:v>0.76600000000000001</c:v>
                </c:pt>
                <c:pt idx="32">
                  <c:v>0.79900000000000004</c:v>
                </c:pt>
                <c:pt idx="33">
                  <c:v>0.80300000000000005</c:v>
                </c:pt>
                <c:pt idx="34">
                  <c:v>0.69099999999999995</c:v>
                </c:pt>
                <c:pt idx="35">
                  <c:v>0.629</c:v>
                </c:pt>
                <c:pt idx="36">
                  <c:v>0.61399999999999999</c:v>
                </c:pt>
                <c:pt idx="37">
                  <c:v>0.39400000000000002</c:v>
                </c:pt>
                <c:pt idx="38">
                  <c:v>0.36899999999999999</c:v>
                </c:pt>
                <c:pt idx="40">
                  <c:v>0.28499999999999998</c:v>
                </c:pt>
                <c:pt idx="41">
                  <c:v>0.27600000000000002</c:v>
                </c:pt>
                <c:pt idx="42">
                  <c:v>0.28299999999999997</c:v>
                </c:pt>
                <c:pt idx="43">
                  <c:v>0.27200000000000002</c:v>
                </c:pt>
                <c:pt idx="45">
                  <c:v>0.23</c:v>
                </c:pt>
                <c:pt idx="46">
                  <c:v>0.23200000000000001</c:v>
                </c:pt>
                <c:pt idx="47">
                  <c:v>0.22</c:v>
                </c:pt>
              </c:numCache>
            </c:numRef>
          </c:val>
          <c:smooth val="0"/>
        </c:ser>
        <c:ser>
          <c:idx val="83"/>
          <c:order val="83"/>
          <c:tx>
            <c:strRef>
              <c:f>'2015'!$C$86:$Q$86</c:f>
              <c:strCache>
                <c:ptCount val="1"/>
                <c:pt idx="0">
                  <c:v>134 68,06 68,06 68,06 Пшеница озимая Пшеница озимая Сорго Антонівка 2,85 3,26 21.09.2014 17.07.2015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'2015'!$R$86:$BN$86</c:f>
              <c:numCache>
                <c:formatCode>General</c:formatCode>
                <c:ptCount val="49"/>
                <c:pt idx="0">
                  <c:v>0.24199999999999999</c:v>
                </c:pt>
                <c:pt idx="1">
                  <c:v>0.24299999999999999</c:v>
                </c:pt>
                <c:pt idx="2">
                  <c:v>0.26400000000000001</c:v>
                </c:pt>
                <c:pt idx="3">
                  <c:v>0.252</c:v>
                </c:pt>
                <c:pt idx="4">
                  <c:v>0.221</c:v>
                </c:pt>
                <c:pt idx="6">
                  <c:v>0.22600000000000001</c:v>
                </c:pt>
                <c:pt idx="8">
                  <c:v>0.22700000000000001</c:v>
                </c:pt>
                <c:pt idx="9">
                  <c:v>0.224</c:v>
                </c:pt>
                <c:pt idx="10">
                  <c:v>0.22</c:v>
                </c:pt>
                <c:pt idx="11">
                  <c:v>0.216</c:v>
                </c:pt>
                <c:pt idx="12">
                  <c:v>0.22600000000000001</c:v>
                </c:pt>
                <c:pt idx="13">
                  <c:v>0.24399999999999999</c:v>
                </c:pt>
                <c:pt idx="14">
                  <c:v>0.25</c:v>
                </c:pt>
                <c:pt idx="15">
                  <c:v>0.245</c:v>
                </c:pt>
                <c:pt idx="16">
                  <c:v>0.24099999999999999</c:v>
                </c:pt>
                <c:pt idx="17">
                  <c:v>0.255</c:v>
                </c:pt>
                <c:pt idx="18">
                  <c:v>0.26900000000000002</c:v>
                </c:pt>
                <c:pt idx="19">
                  <c:v>0.27200000000000002</c:v>
                </c:pt>
                <c:pt idx="20">
                  <c:v>0.28000000000000003</c:v>
                </c:pt>
                <c:pt idx="21">
                  <c:v>0.29799999999999999</c:v>
                </c:pt>
                <c:pt idx="22">
                  <c:v>0.3</c:v>
                </c:pt>
                <c:pt idx="23">
                  <c:v>0.33600000000000002</c:v>
                </c:pt>
                <c:pt idx="24">
                  <c:v>0.378</c:v>
                </c:pt>
                <c:pt idx="25">
                  <c:v>0.39600000000000002</c:v>
                </c:pt>
                <c:pt idx="26">
                  <c:v>0.40799999999999997</c:v>
                </c:pt>
                <c:pt idx="27">
                  <c:v>0.48899999999999999</c:v>
                </c:pt>
                <c:pt idx="28">
                  <c:v>0.55500000000000005</c:v>
                </c:pt>
                <c:pt idx="29">
                  <c:v>0.68200000000000005</c:v>
                </c:pt>
                <c:pt idx="30">
                  <c:v>0.70899999999999996</c:v>
                </c:pt>
                <c:pt idx="31">
                  <c:v>0.70599999999999996</c:v>
                </c:pt>
                <c:pt idx="32">
                  <c:v>0.77200000000000002</c:v>
                </c:pt>
                <c:pt idx="33">
                  <c:v>0.68</c:v>
                </c:pt>
                <c:pt idx="34">
                  <c:v>0.621</c:v>
                </c:pt>
                <c:pt idx="35">
                  <c:v>0.53700000000000003</c:v>
                </c:pt>
                <c:pt idx="36">
                  <c:v>0.52</c:v>
                </c:pt>
                <c:pt idx="37">
                  <c:v>0.41199999999999998</c:v>
                </c:pt>
                <c:pt idx="38">
                  <c:v>0.33300000000000002</c:v>
                </c:pt>
                <c:pt idx="40">
                  <c:v>0.29899999999999999</c:v>
                </c:pt>
                <c:pt idx="41">
                  <c:v>0.27700000000000002</c:v>
                </c:pt>
                <c:pt idx="42">
                  <c:v>0.27300000000000002</c:v>
                </c:pt>
                <c:pt idx="43">
                  <c:v>0.26600000000000001</c:v>
                </c:pt>
                <c:pt idx="45">
                  <c:v>0.24199999999999999</c:v>
                </c:pt>
                <c:pt idx="46">
                  <c:v>0.25900000000000001</c:v>
                </c:pt>
                <c:pt idx="47">
                  <c:v>0.26100000000000001</c:v>
                </c:pt>
              </c:numCache>
            </c:numRef>
          </c:val>
          <c:smooth val="0"/>
        </c:ser>
        <c:ser>
          <c:idx val="84"/>
          <c:order val="84"/>
          <c:tx>
            <c:strRef>
              <c:f>'2015'!$C$87:$Q$87</c:f>
              <c:strCache>
                <c:ptCount val="1"/>
                <c:pt idx="0">
                  <c:v>137 15,96 15,96 15,96 Пшеница озимая Пшеница озимая Сорго Шестопаловка 1,67 2,82 24.09.2014 17.07.2015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'2015'!$R$87:$BN$87</c:f>
              <c:numCache>
                <c:formatCode>General</c:formatCode>
                <c:ptCount val="49"/>
                <c:pt idx="0">
                  <c:v>0.22600000000000001</c:v>
                </c:pt>
                <c:pt idx="1">
                  <c:v>0.23499999999999999</c:v>
                </c:pt>
                <c:pt idx="2">
                  <c:v>0.23699999999999999</c:v>
                </c:pt>
                <c:pt idx="3">
                  <c:v>0.23499999999999999</c:v>
                </c:pt>
                <c:pt idx="4">
                  <c:v>0.23899999999999999</c:v>
                </c:pt>
                <c:pt idx="6">
                  <c:v>0.24099999999999999</c:v>
                </c:pt>
                <c:pt idx="8">
                  <c:v>0.23799999999999999</c:v>
                </c:pt>
                <c:pt idx="9">
                  <c:v>0.23899999999999999</c:v>
                </c:pt>
                <c:pt idx="10">
                  <c:v>0.25</c:v>
                </c:pt>
                <c:pt idx="11">
                  <c:v>0.251</c:v>
                </c:pt>
                <c:pt idx="12">
                  <c:v>0.26100000000000001</c:v>
                </c:pt>
                <c:pt idx="13">
                  <c:v>0.27</c:v>
                </c:pt>
                <c:pt idx="14">
                  <c:v>0.28699999999999998</c:v>
                </c:pt>
                <c:pt idx="15">
                  <c:v>0.29099999999999998</c:v>
                </c:pt>
                <c:pt idx="16">
                  <c:v>0.29399999999999998</c:v>
                </c:pt>
                <c:pt idx="17">
                  <c:v>0.28999999999999998</c:v>
                </c:pt>
                <c:pt idx="18">
                  <c:v>0.314</c:v>
                </c:pt>
                <c:pt idx="19">
                  <c:v>0.33300000000000002</c:v>
                </c:pt>
                <c:pt idx="20">
                  <c:v>0.33400000000000002</c:v>
                </c:pt>
                <c:pt idx="21">
                  <c:v>0.33600000000000002</c:v>
                </c:pt>
                <c:pt idx="22">
                  <c:v>0.34899999999999998</c:v>
                </c:pt>
                <c:pt idx="23">
                  <c:v>0.36499999999999999</c:v>
                </c:pt>
                <c:pt idx="24">
                  <c:v>0.41199999999999998</c:v>
                </c:pt>
                <c:pt idx="25">
                  <c:v>0.45400000000000001</c:v>
                </c:pt>
                <c:pt idx="26">
                  <c:v>0.45600000000000002</c:v>
                </c:pt>
                <c:pt idx="27">
                  <c:v>0.49199999999999999</c:v>
                </c:pt>
                <c:pt idx="28">
                  <c:v>0.56799999999999995</c:v>
                </c:pt>
                <c:pt idx="29">
                  <c:v>0.64500000000000002</c:v>
                </c:pt>
                <c:pt idx="30">
                  <c:v>0.67600000000000005</c:v>
                </c:pt>
                <c:pt idx="31">
                  <c:v>0.68799999999999994</c:v>
                </c:pt>
                <c:pt idx="32">
                  <c:v>0.69499999999999995</c:v>
                </c:pt>
                <c:pt idx="33">
                  <c:v>0.63700000000000001</c:v>
                </c:pt>
                <c:pt idx="34">
                  <c:v>0.60699999999999998</c:v>
                </c:pt>
                <c:pt idx="35">
                  <c:v>0.49399999999999999</c:v>
                </c:pt>
                <c:pt idx="36">
                  <c:v>0.41899999999999998</c:v>
                </c:pt>
                <c:pt idx="37">
                  <c:v>0.35</c:v>
                </c:pt>
                <c:pt idx="38">
                  <c:v>0.29899999999999999</c:v>
                </c:pt>
                <c:pt idx="40">
                  <c:v>0.27800000000000002</c:v>
                </c:pt>
                <c:pt idx="41">
                  <c:v>0.26800000000000002</c:v>
                </c:pt>
                <c:pt idx="42">
                  <c:v>0.26100000000000001</c:v>
                </c:pt>
                <c:pt idx="43">
                  <c:v>0.25</c:v>
                </c:pt>
                <c:pt idx="45">
                  <c:v>0.24</c:v>
                </c:pt>
                <c:pt idx="46">
                  <c:v>0.252</c:v>
                </c:pt>
                <c:pt idx="47">
                  <c:v>0.253</c:v>
                </c:pt>
              </c:numCache>
            </c:numRef>
          </c:val>
          <c:smooth val="0"/>
        </c:ser>
        <c:ser>
          <c:idx val="85"/>
          <c:order val="85"/>
          <c:tx>
            <c:strRef>
              <c:f>'2015'!$C$88:$Q$88</c:f>
              <c:strCache>
                <c:ptCount val="1"/>
                <c:pt idx="0">
                  <c:v>140 14,62 14,62 14,62 Пшеница озимая Подсолнечник Кукуруза Неома 1,13 1,47 29.04.2015 05.09.2015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'2015'!$R$88:$BN$88</c:f>
              <c:numCache>
                <c:formatCode>General</c:formatCode>
                <c:ptCount val="49"/>
                <c:pt idx="0">
                  <c:v>0.28699999999999998</c:v>
                </c:pt>
                <c:pt idx="1">
                  <c:v>0.255</c:v>
                </c:pt>
                <c:pt idx="2">
                  <c:v>0.28399999999999997</c:v>
                </c:pt>
                <c:pt idx="3">
                  <c:v>0.30299999999999999</c:v>
                </c:pt>
                <c:pt idx="4">
                  <c:v>0.255</c:v>
                </c:pt>
                <c:pt idx="6">
                  <c:v>0.214</c:v>
                </c:pt>
                <c:pt idx="8">
                  <c:v>0.216</c:v>
                </c:pt>
                <c:pt idx="9">
                  <c:v>0.216</c:v>
                </c:pt>
                <c:pt idx="11">
                  <c:v>0.217</c:v>
                </c:pt>
                <c:pt idx="12">
                  <c:v>0.22600000000000001</c:v>
                </c:pt>
                <c:pt idx="13">
                  <c:v>0.255</c:v>
                </c:pt>
                <c:pt idx="14">
                  <c:v>0.25700000000000001</c:v>
                </c:pt>
                <c:pt idx="15">
                  <c:v>0.26200000000000001</c:v>
                </c:pt>
                <c:pt idx="16">
                  <c:v>0.29299999999999998</c:v>
                </c:pt>
                <c:pt idx="17">
                  <c:v>0.33200000000000002</c:v>
                </c:pt>
                <c:pt idx="18">
                  <c:v>0.35299999999999998</c:v>
                </c:pt>
                <c:pt idx="19">
                  <c:v>0.33500000000000002</c:v>
                </c:pt>
                <c:pt idx="20">
                  <c:v>0.32700000000000001</c:v>
                </c:pt>
                <c:pt idx="21">
                  <c:v>0.51200000000000001</c:v>
                </c:pt>
                <c:pt idx="22">
                  <c:v>0.55400000000000005</c:v>
                </c:pt>
                <c:pt idx="23">
                  <c:v>0.53700000000000003</c:v>
                </c:pt>
                <c:pt idx="24">
                  <c:v>0.56699999999999995</c:v>
                </c:pt>
                <c:pt idx="25">
                  <c:v>0.56499999999999995</c:v>
                </c:pt>
                <c:pt idx="26">
                  <c:v>0.52800000000000002</c:v>
                </c:pt>
                <c:pt idx="27">
                  <c:v>0.50600000000000001</c:v>
                </c:pt>
                <c:pt idx="28">
                  <c:v>0.55200000000000005</c:v>
                </c:pt>
                <c:pt idx="29">
                  <c:v>0.58799999999999997</c:v>
                </c:pt>
                <c:pt idx="30">
                  <c:v>0.57199999999999995</c:v>
                </c:pt>
                <c:pt idx="31">
                  <c:v>0.49299999999999999</c:v>
                </c:pt>
                <c:pt idx="32">
                  <c:v>0.46800000000000003</c:v>
                </c:pt>
                <c:pt idx="33">
                  <c:v>0.44500000000000001</c:v>
                </c:pt>
                <c:pt idx="34">
                  <c:v>0.36</c:v>
                </c:pt>
                <c:pt idx="35">
                  <c:v>0.316</c:v>
                </c:pt>
                <c:pt idx="36">
                  <c:v>0.29299999999999998</c:v>
                </c:pt>
                <c:pt idx="37">
                  <c:v>0.24199999999999999</c:v>
                </c:pt>
                <c:pt idx="38">
                  <c:v>0.219</c:v>
                </c:pt>
                <c:pt idx="40">
                  <c:v>0.20799999999999999</c:v>
                </c:pt>
                <c:pt idx="41">
                  <c:v>0.21099999999999999</c:v>
                </c:pt>
                <c:pt idx="42">
                  <c:v>0.20799999999999999</c:v>
                </c:pt>
                <c:pt idx="43">
                  <c:v>0.20799999999999999</c:v>
                </c:pt>
                <c:pt idx="45">
                  <c:v>0.2</c:v>
                </c:pt>
                <c:pt idx="46">
                  <c:v>0.19700000000000001</c:v>
                </c:pt>
                <c:pt idx="47">
                  <c:v>0.19700000000000001</c:v>
                </c:pt>
              </c:numCache>
            </c:numRef>
          </c:val>
          <c:smooth val="0"/>
        </c:ser>
        <c:ser>
          <c:idx val="86"/>
          <c:order val="86"/>
          <c:tx>
            <c:strRef>
              <c:f>'2015'!$C$89:$Q$89</c:f>
              <c:strCache>
                <c:ptCount val="1"/>
                <c:pt idx="0">
                  <c:v>141 28,21 28,21 28,21 Ячмень озимый Ячмень озимый Фасоль Достойний 3,21 4,07 26.09.2014 28.06.2015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'2015'!$R$89:$BN$89</c:f>
              <c:numCache>
                <c:formatCode>General</c:formatCode>
                <c:ptCount val="49"/>
                <c:pt idx="0">
                  <c:v>0.218</c:v>
                </c:pt>
                <c:pt idx="1">
                  <c:v>0.22800000000000001</c:v>
                </c:pt>
                <c:pt idx="2">
                  <c:v>0.27700000000000002</c:v>
                </c:pt>
                <c:pt idx="3">
                  <c:v>0.26300000000000001</c:v>
                </c:pt>
                <c:pt idx="4">
                  <c:v>0.249</c:v>
                </c:pt>
                <c:pt idx="6">
                  <c:v>0.24</c:v>
                </c:pt>
                <c:pt idx="8">
                  <c:v>0.22500000000000001</c:v>
                </c:pt>
                <c:pt idx="9">
                  <c:v>0.22800000000000001</c:v>
                </c:pt>
                <c:pt idx="10">
                  <c:v>0.22900000000000001</c:v>
                </c:pt>
                <c:pt idx="11">
                  <c:v>0.23100000000000001</c:v>
                </c:pt>
                <c:pt idx="12">
                  <c:v>0.23699999999999999</c:v>
                </c:pt>
                <c:pt idx="13">
                  <c:v>0.23499999999999999</c:v>
                </c:pt>
                <c:pt idx="14">
                  <c:v>0.22900000000000001</c:v>
                </c:pt>
                <c:pt idx="15">
                  <c:v>0.23400000000000001</c:v>
                </c:pt>
                <c:pt idx="16">
                  <c:v>0.26900000000000002</c:v>
                </c:pt>
                <c:pt idx="17">
                  <c:v>0.27900000000000003</c:v>
                </c:pt>
                <c:pt idx="18">
                  <c:v>0.28999999999999998</c:v>
                </c:pt>
                <c:pt idx="20">
                  <c:v>0.29099999999999998</c:v>
                </c:pt>
                <c:pt idx="21">
                  <c:v>0.29499999999999998</c:v>
                </c:pt>
                <c:pt idx="22">
                  <c:v>0.27600000000000002</c:v>
                </c:pt>
                <c:pt idx="23">
                  <c:v>0.29699999999999999</c:v>
                </c:pt>
                <c:pt idx="24">
                  <c:v>0.36599999999999999</c:v>
                </c:pt>
                <c:pt idx="25">
                  <c:v>0.40500000000000003</c:v>
                </c:pt>
                <c:pt idx="26">
                  <c:v>0.37</c:v>
                </c:pt>
                <c:pt idx="27">
                  <c:v>0.371</c:v>
                </c:pt>
                <c:pt idx="28">
                  <c:v>0.45200000000000001</c:v>
                </c:pt>
                <c:pt idx="29">
                  <c:v>0.63900000000000001</c:v>
                </c:pt>
                <c:pt idx="30">
                  <c:v>0.74299999999999999</c:v>
                </c:pt>
                <c:pt idx="31">
                  <c:v>0.75800000000000001</c:v>
                </c:pt>
                <c:pt idx="32">
                  <c:v>0.77600000000000002</c:v>
                </c:pt>
                <c:pt idx="33">
                  <c:v>0.76</c:v>
                </c:pt>
                <c:pt idx="34">
                  <c:v>0.65500000000000003</c:v>
                </c:pt>
                <c:pt idx="35">
                  <c:v>0.56399999999999995</c:v>
                </c:pt>
                <c:pt idx="36">
                  <c:v>0.51600000000000001</c:v>
                </c:pt>
                <c:pt idx="37">
                  <c:v>0.36899999999999999</c:v>
                </c:pt>
                <c:pt idx="38">
                  <c:v>0.316</c:v>
                </c:pt>
                <c:pt idx="40">
                  <c:v>0.25900000000000001</c:v>
                </c:pt>
                <c:pt idx="41">
                  <c:v>0.255</c:v>
                </c:pt>
                <c:pt idx="42">
                  <c:v>0.247</c:v>
                </c:pt>
                <c:pt idx="43">
                  <c:v>0.24399999999999999</c:v>
                </c:pt>
                <c:pt idx="45">
                  <c:v>0.224</c:v>
                </c:pt>
                <c:pt idx="46">
                  <c:v>0.22800000000000001</c:v>
                </c:pt>
                <c:pt idx="47">
                  <c:v>0.22800000000000001</c:v>
                </c:pt>
              </c:numCache>
            </c:numRef>
          </c:val>
          <c:smooth val="0"/>
        </c:ser>
        <c:ser>
          <c:idx val="87"/>
          <c:order val="87"/>
          <c:tx>
            <c:strRef>
              <c:f>'2015'!$C$90:$Q$90</c:f>
              <c:strCache>
                <c:ptCount val="1"/>
                <c:pt idx="0">
                  <c:v>142 22,89 22,89 22,89 Пшеница озимая Пшеница озимая Кукуруза 1,69 2,5 30.09.2014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'2015'!$R$90:$BN$90</c:f>
              <c:numCache>
                <c:formatCode>General</c:formatCode>
                <c:ptCount val="49"/>
                <c:pt idx="0">
                  <c:v>0.24099999999999999</c:v>
                </c:pt>
                <c:pt idx="1">
                  <c:v>0.23100000000000001</c:v>
                </c:pt>
                <c:pt idx="2">
                  <c:v>0.23400000000000001</c:v>
                </c:pt>
                <c:pt idx="3">
                  <c:v>0.22500000000000001</c:v>
                </c:pt>
                <c:pt idx="4">
                  <c:v>0.22800000000000001</c:v>
                </c:pt>
                <c:pt idx="6">
                  <c:v>0.22700000000000001</c:v>
                </c:pt>
                <c:pt idx="8">
                  <c:v>0.22800000000000001</c:v>
                </c:pt>
                <c:pt idx="9">
                  <c:v>0.23499999999999999</c:v>
                </c:pt>
                <c:pt idx="10">
                  <c:v>0.23599999999999999</c:v>
                </c:pt>
                <c:pt idx="11">
                  <c:v>0.24199999999999999</c:v>
                </c:pt>
                <c:pt idx="12">
                  <c:v>0.24299999999999999</c:v>
                </c:pt>
                <c:pt idx="13">
                  <c:v>0.251</c:v>
                </c:pt>
                <c:pt idx="14">
                  <c:v>0.249</c:v>
                </c:pt>
                <c:pt idx="15">
                  <c:v>0.254</c:v>
                </c:pt>
                <c:pt idx="16">
                  <c:v>0.25600000000000001</c:v>
                </c:pt>
                <c:pt idx="17">
                  <c:v>0.26500000000000001</c:v>
                </c:pt>
                <c:pt idx="18">
                  <c:v>0.27400000000000002</c:v>
                </c:pt>
                <c:pt idx="20">
                  <c:v>0.30099999999999999</c:v>
                </c:pt>
                <c:pt idx="21">
                  <c:v>0.30599999999999999</c:v>
                </c:pt>
                <c:pt idx="22">
                  <c:v>0.31</c:v>
                </c:pt>
                <c:pt idx="23">
                  <c:v>0.39500000000000002</c:v>
                </c:pt>
                <c:pt idx="24">
                  <c:v>0.51100000000000001</c:v>
                </c:pt>
                <c:pt idx="25">
                  <c:v>0.49099999999999999</c:v>
                </c:pt>
                <c:pt idx="26">
                  <c:v>0.47799999999999998</c:v>
                </c:pt>
                <c:pt idx="27">
                  <c:v>0.496</c:v>
                </c:pt>
                <c:pt idx="28">
                  <c:v>0.54600000000000004</c:v>
                </c:pt>
                <c:pt idx="29">
                  <c:v>0.6</c:v>
                </c:pt>
                <c:pt idx="30">
                  <c:v>0.63</c:v>
                </c:pt>
                <c:pt idx="31">
                  <c:v>0.61</c:v>
                </c:pt>
                <c:pt idx="32">
                  <c:v>0.62</c:v>
                </c:pt>
                <c:pt idx="33">
                  <c:v>0.49199999999999999</c:v>
                </c:pt>
                <c:pt idx="34">
                  <c:v>0.47399999999999998</c:v>
                </c:pt>
                <c:pt idx="35">
                  <c:v>0.38800000000000001</c:v>
                </c:pt>
                <c:pt idx="36">
                  <c:v>0.34899999999999998</c:v>
                </c:pt>
                <c:pt idx="37">
                  <c:v>0.26</c:v>
                </c:pt>
                <c:pt idx="38">
                  <c:v>0.23899999999999999</c:v>
                </c:pt>
                <c:pt idx="40">
                  <c:v>0.23799999999999999</c:v>
                </c:pt>
                <c:pt idx="41">
                  <c:v>0.24299999999999999</c:v>
                </c:pt>
                <c:pt idx="42">
                  <c:v>0.24099999999999999</c:v>
                </c:pt>
                <c:pt idx="43">
                  <c:v>0.24399999999999999</c:v>
                </c:pt>
                <c:pt idx="45">
                  <c:v>0.22900000000000001</c:v>
                </c:pt>
                <c:pt idx="46">
                  <c:v>0.22</c:v>
                </c:pt>
                <c:pt idx="47">
                  <c:v>0.193</c:v>
                </c:pt>
              </c:numCache>
            </c:numRef>
          </c:val>
          <c:smooth val="0"/>
        </c:ser>
        <c:ser>
          <c:idx val="88"/>
          <c:order val="88"/>
          <c:tx>
            <c:strRef>
              <c:f>'2015'!$C$91:$Q$91</c:f>
              <c:strCache>
                <c:ptCount val="1"/>
                <c:pt idx="0">
                  <c:v>143 6,29 6,29 6,29 0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'2015'!$R$91:$BN$91</c:f>
              <c:numCache>
                <c:formatCode>General</c:formatCode>
                <c:ptCount val="49"/>
                <c:pt idx="0">
                  <c:v>0.30199999999999999</c:v>
                </c:pt>
                <c:pt idx="1">
                  <c:v>0.32100000000000001</c:v>
                </c:pt>
                <c:pt idx="2">
                  <c:v>0.32300000000000001</c:v>
                </c:pt>
                <c:pt idx="3">
                  <c:v>0.31900000000000001</c:v>
                </c:pt>
                <c:pt idx="4">
                  <c:v>0.31900000000000001</c:v>
                </c:pt>
                <c:pt idx="6">
                  <c:v>0.28699999999999998</c:v>
                </c:pt>
                <c:pt idx="8">
                  <c:v>0.28899999999999998</c:v>
                </c:pt>
                <c:pt idx="9">
                  <c:v>0.308</c:v>
                </c:pt>
                <c:pt idx="10">
                  <c:v>0.28399999999999997</c:v>
                </c:pt>
                <c:pt idx="11">
                  <c:v>0.252</c:v>
                </c:pt>
                <c:pt idx="12">
                  <c:v>0.28000000000000003</c:v>
                </c:pt>
                <c:pt idx="13">
                  <c:v>0.34100000000000003</c:v>
                </c:pt>
                <c:pt idx="14">
                  <c:v>0.33900000000000002</c:v>
                </c:pt>
                <c:pt idx="15">
                  <c:v>0.35699999999999998</c:v>
                </c:pt>
                <c:pt idx="16">
                  <c:v>0.36799999999999999</c:v>
                </c:pt>
                <c:pt idx="17">
                  <c:v>0.39200000000000002</c:v>
                </c:pt>
                <c:pt idx="18">
                  <c:v>0.375</c:v>
                </c:pt>
                <c:pt idx="19">
                  <c:v>0.39200000000000002</c:v>
                </c:pt>
                <c:pt idx="20">
                  <c:v>0.45100000000000001</c:v>
                </c:pt>
                <c:pt idx="21">
                  <c:v>0.46600000000000003</c:v>
                </c:pt>
                <c:pt idx="22">
                  <c:v>0.48</c:v>
                </c:pt>
                <c:pt idx="23">
                  <c:v>0.49399999999999999</c:v>
                </c:pt>
                <c:pt idx="24">
                  <c:v>0.502</c:v>
                </c:pt>
                <c:pt idx="25">
                  <c:v>0.48499999999999999</c:v>
                </c:pt>
                <c:pt idx="26">
                  <c:v>0.50600000000000001</c:v>
                </c:pt>
                <c:pt idx="27">
                  <c:v>0.51800000000000002</c:v>
                </c:pt>
                <c:pt idx="28">
                  <c:v>0.58399999999999996</c:v>
                </c:pt>
                <c:pt idx="29">
                  <c:v>0.64</c:v>
                </c:pt>
                <c:pt idx="30">
                  <c:v>0.65600000000000003</c:v>
                </c:pt>
                <c:pt idx="31">
                  <c:v>0.68400000000000005</c:v>
                </c:pt>
                <c:pt idx="32">
                  <c:v>0.72199999999999998</c:v>
                </c:pt>
                <c:pt idx="34">
                  <c:v>0.63900000000000001</c:v>
                </c:pt>
                <c:pt idx="35">
                  <c:v>0.58399999999999996</c:v>
                </c:pt>
                <c:pt idx="36">
                  <c:v>0.53800000000000003</c:v>
                </c:pt>
                <c:pt idx="37">
                  <c:v>0.46899999999999997</c:v>
                </c:pt>
                <c:pt idx="38">
                  <c:v>0.42</c:v>
                </c:pt>
                <c:pt idx="40">
                  <c:v>0.36399999999999999</c:v>
                </c:pt>
                <c:pt idx="41">
                  <c:v>0.34499999999999997</c:v>
                </c:pt>
                <c:pt idx="42">
                  <c:v>0.33400000000000002</c:v>
                </c:pt>
                <c:pt idx="43">
                  <c:v>0.33700000000000002</c:v>
                </c:pt>
                <c:pt idx="45">
                  <c:v>0.29699999999999999</c:v>
                </c:pt>
                <c:pt idx="46">
                  <c:v>0.312</c:v>
                </c:pt>
                <c:pt idx="47">
                  <c:v>0.315</c:v>
                </c:pt>
              </c:numCache>
            </c:numRef>
          </c:val>
          <c:smooth val="0"/>
        </c:ser>
        <c:ser>
          <c:idx val="89"/>
          <c:order val="89"/>
          <c:tx>
            <c:strRef>
              <c:f>'2015'!$C$92:$Q$92</c:f>
              <c:strCache>
                <c:ptCount val="1"/>
                <c:pt idx="0">
                  <c:v>144 30,03 30,03 30,03 Подсолнечник Подсолнечник Ячмень озимый Трістан 0,76 1,36 22.04.2015 29.08.2015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'2015'!$R$92:$BN$92</c:f>
              <c:numCache>
                <c:formatCode>General</c:formatCode>
                <c:ptCount val="49"/>
                <c:pt idx="0">
                  <c:v>0.26400000000000001</c:v>
                </c:pt>
                <c:pt idx="1">
                  <c:v>0.26</c:v>
                </c:pt>
                <c:pt idx="2">
                  <c:v>0.26100000000000001</c:v>
                </c:pt>
                <c:pt idx="3">
                  <c:v>0.25</c:v>
                </c:pt>
                <c:pt idx="4">
                  <c:v>0.25600000000000001</c:v>
                </c:pt>
                <c:pt idx="6">
                  <c:v>0.223</c:v>
                </c:pt>
                <c:pt idx="8">
                  <c:v>0.218</c:v>
                </c:pt>
                <c:pt idx="9">
                  <c:v>0.22700000000000001</c:v>
                </c:pt>
                <c:pt idx="10">
                  <c:v>0.22800000000000001</c:v>
                </c:pt>
                <c:pt idx="11">
                  <c:v>0.23799999999999999</c:v>
                </c:pt>
                <c:pt idx="12">
                  <c:v>0.251</c:v>
                </c:pt>
                <c:pt idx="13">
                  <c:v>0.27</c:v>
                </c:pt>
                <c:pt idx="14">
                  <c:v>0.318</c:v>
                </c:pt>
                <c:pt idx="15">
                  <c:v>0.33100000000000002</c:v>
                </c:pt>
                <c:pt idx="16">
                  <c:v>0.34300000000000003</c:v>
                </c:pt>
                <c:pt idx="17">
                  <c:v>0.36099999999999999</c:v>
                </c:pt>
                <c:pt idx="18">
                  <c:v>0.38400000000000001</c:v>
                </c:pt>
                <c:pt idx="20">
                  <c:v>0.44400000000000001</c:v>
                </c:pt>
                <c:pt idx="21">
                  <c:v>0.48799999999999999</c:v>
                </c:pt>
                <c:pt idx="22">
                  <c:v>0.51800000000000002</c:v>
                </c:pt>
                <c:pt idx="23">
                  <c:v>0.60399999999999998</c:v>
                </c:pt>
                <c:pt idx="24">
                  <c:v>0.60599999999999998</c:v>
                </c:pt>
                <c:pt idx="25">
                  <c:v>0.61399999999999999</c:v>
                </c:pt>
                <c:pt idx="26">
                  <c:v>0.61099999999999999</c:v>
                </c:pt>
                <c:pt idx="27">
                  <c:v>0.60499999999999998</c:v>
                </c:pt>
                <c:pt idx="28">
                  <c:v>0.60399999999999998</c:v>
                </c:pt>
                <c:pt idx="29">
                  <c:v>0.61</c:v>
                </c:pt>
                <c:pt idx="30">
                  <c:v>0.54900000000000004</c:v>
                </c:pt>
                <c:pt idx="31">
                  <c:v>0.48199999999999998</c:v>
                </c:pt>
                <c:pt idx="32">
                  <c:v>0.49099999999999999</c:v>
                </c:pt>
                <c:pt idx="33">
                  <c:v>0.45300000000000001</c:v>
                </c:pt>
                <c:pt idx="34">
                  <c:v>0.42899999999999999</c:v>
                </c:pt>
                <c:pt idx="35">
                  <c:v>0.35399999999999998</c:v>
                </c:pt>
                <c:pt idx="36">
                  <c:v>0.35399999999999998</c:v>
                </c:pt>
                <c:pt idx="37">
                  <c:v>0.255</c:v>
                </c:pt>
                <c:pt idx="38">
                  <c:v>0.23300000000000001</c:v>
                </c:pt>
                <c:pt idx="40">
                  <c:v>0.22900000000000001</c:v>
                </c:pt>
                <c:pt idx="41">
                  <c:v>0.22700000000000001</c:v>
                </c:pt>
                <c:pt idx="42">
                  <c:v>0.224</c:v>
                </c:pt>
                <c:pt idx="43">
                  <c:v>0.219</c:v>
                </c:pt>
                <c:pt idx="45">
                  <c:v>0.217</c:v>
                </c:pt>
                <c:pt idx="46">
                  <c:v>0.218</c:v>
                </c:pt>
                <c:pt idx="47">
                  <c:v>0.185</c:v>
                </c:pt>
              </c:numCache>
            </c:numRef>
          </c:val>
          <c:smooth val="0"/>
        </c:ser>
        <c:ser>
          <c:idx val="90"/>
          <c:order val="90"/>
          <c:tx>
            <c:strRef>
              <c:f>'2015'!$C$93:$Q$93</c:f>
              <c:strCache>
                <c:ptCount val="1"/>
                <c:pt idx="0">
                  <c:v>300 10,18 10,18 10,18 0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'2015'!$R$93:$BN$93</c:f>
              <c:numCache>
                <c:formatCode>General</c:formatCode>
                <c:ptCount val="49"/>
                <c:pt idx="0">
                  <c:v>0.19700000000000001</c:v>
                </c:pt>
                <c:pt idx="1">
                  <c:v>0.23100000000000001</c:v>
                </c:pt>
                <c:pt idx="2">
                  <c:v>0.23</c:v>
                </c:pt>
                <c:pt idx="3">
                  <c:v>0.221</c:v>
                </c:pt>
                <c:pt idx="4">
                  <c:v>0.22900000000000001</c:v>
                </c:pt>
                <c:pt idx="6">
                  <c:v>0.193</c:v>
                </c:pt>
                <c:pt idx="8">
                  <c:v>0.221</c:v>
                </c:pt>
                <c:pt idx="9">
                  <c:v>0.22600000000000001</c:v>
                </c:pt>
                <c:pt idx="10">
                  <c:v>0.23</c:v>
                </c:pt>
                <c:pt idx="11">
                  <c:v>0.24</c:v>
                </c:pt>
                <c:pt idx="12">
                  <c:v>0.28899999999999998</c:v>
                </c:pt>
                <c:pt idx="13">
                  <c:v>0.30099999999999999</c:v>
                </c:pt>
                <c:pt idx="14">
                  <c:v>0.31900000000000001</c:v>
                </c:pt>
                <c:pt idx="15">
                  <c:v>0.39</c:v>
                </c:pt>
                <c:pt idx="16">
                  <c:v>0.44700000000000001</c:v>
                </c:pt>
                <c:pt idx="17">
                  <c:v>0.5</c:v>
                </c:pt>
                <c:pt idx="18">
                  <c:v>0.54</c:v>
                </c:pt>
                <c:pt idx="20">
                  <c:v>0.61</c:v>
                </c:pt>
                <c:pt idx="21">
                  <c:v>0.64200000000000002</c:v>
                </c:pt>
                <c:pt idx="22">
                  <c:v>0.64</c:v>
                </c:pt>
                <c:pt idx="23">
                  <c:v>0.57899999999999996</c:v>
                </c:pt>
                <c:pt idx="24">
                  <c:v>0.55800000000000005</c:v>
                </c:pt>
                <c:pt idx="25">
                  <c:v>0.46500000000000002</c:v>
                </c:pt>
                <c:pt idx="26">
                  <c:v>0.38200000000000001</c:v>
                </c:pt>
                <c:pt idx="27">
                  <c:v>0.38</c:v>
                </c:pt>
                <c:pt idx="28">
                  <c:v>0.38100000000000001</c:v>
                </c:pt>
                <c:pt idx="29">
                  <c:v>0.38800000000000001</c:v>
                </c:pt>
                <c:pt idx="30">
                  <c:v>0.36599999999999999</c:v>
                </c:pt>
                <c:pt idx="31">
                  <c:v>0.39900000000000002</c:v>
                </c:pt>
                <c:pt idx="32">
                  <c:v>0.40400000000000003</c:v>
                </c:pt>
                <c:pt idx="33">
                  <c:v>0.38600000000000001</c:v>
                </c:pt>
                <c:pt idx="34">
                  <c:v>0.35499999999999998</c:v>
                </c:pt>
                <c:pt idx="35">
                  <c:v>0.28299999999999997</c:v>
                </c:pt>
                <c:pt idx="36">
                  <c:v>0.27300000000000002</c:v>
                </c:pt>
                <c:pt idx="37">
                  <c:v>0.223</c:v>
                </c:pt>
                <c:pt idx="38">
                  <c:v>0.20799999999999999</c:v>
                </c:pt>
                <c:pt idx="40">
                  <c:v>0.19400000000000001</c:v>
                </c:pt>
                <c:pt idx="41">
                  <c:v>0.21299999999999999</c:v>
                </c:pt>
                <c:pt idx="42">
                  <c:v>0.218</c:v>
                </c:pt>
                <c:pt idx="43">
                  <c:v>0.216</c:v>
                </c:pt>
                <c:pt idx="45">
                  <c:v>0.185</c:v>
                </c:pt>
                <c:pt idx="46">
                  <c:v>0.17299999999999999</c:v>
                </c:pt>
                <c:pt idx="47">
                  <c:v>0.16500000000000001</c:v>
                </c:pt>
              </c:numCache>
            </c:numRef>
          </c:val>
          <c:smooth val="0"/>
        </c:ser>
        <c:ser>
          <c:idx val="91"/>
          <c:order val="91"/>
          <c:tx>
            <c:strRef>
              <c:f>'2015'!$C$94:$Q$94</c:f>
              <c:strCache>
                <c:ptCount val="1"/>
                <c:pt idx="0">
                  <c:v>41 40,51 40,51 40,51 Рапс озимый Пшеница озимая Кукуруза Ватажок с.ел/Куяльник с.ел 2,12 2,43 22.09.2014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'2015'!$R$94:$BN$94</c:f>
              <c:numCache>
                <c:formatCode>General</c:formatCode>
                <c:ptCount val="49"/>
                <c:pt idx="0">
                  <c:v>0.27400000000000002</c:v>
                </c:pt>
                <c:pt idx="1">
                  <c:v>0.25600000000000001</c:v>
                </c:pt>
                <c:pt idx="2">
                  <c:v>0.28100000000000003</c:v>
                </c:pt>
                <c:pt idx="3">
                  <c:v>0.22600000000000001</c:v>
                </c:pt>
                <c:pt idx="4">
                  <c:v>0.23</c:v>
                </c:pt>
                <c:pt idx="6">
                  <c:v>0.22800000000000001</c:v>
                </c:pt>
                <c:pt idx="8">
                  <c:v>0.23200000000000001</c:v>
                </c:pt>
                <c:pt idx="9">
                  <c:v>0.23</c:v>
                </c:pt>
                <c:pt idx="10">
                  <c:v>0.26</c:v>
                </c:pt>
                <c:pt idx="11">
                  <c:v>0.26600000000000001</c:v>
                </c:pt>
                <c:pt idx="12">
                  <c:v>0.26400000000000001</c:v>
                </c:pt>
                <c:pt idx="13">
                  <c:v>0.28000000000000003</c:v>
                </c:pt>
                <c:pt idx="14">
                  <c:v>0.27400000000000002</c:v>
                </c:pt>
                <c:pt idx="15">
                  <c:v>0.253</c:v>
                </c:pt>
                <c:pt idx="16">
                  <c:v>0.23</c:v>
                </c:pt>
                <c:pt idx="17">
                  <c:v>0.26600000000000001</c:v>
                </c:pt>
                <c:pt idx="18">
                  <c:v>0.27100000000000002</c:v>
                </c:pt>
                <c:pt idx="20">
                  <c:v>0.32700000000000001</c:v>
                </c:pt>
                <c:pt idx="21">
                  <c:v>0.32600000000000001</c:v>
                </c:pt>
                <c:pt idx="22">
                  <c:v>0.32400000000000001</c:v>
                </c:pt>
                <c:pt idx="23">
                  <c:v>0.36099999999999999</c:v>
                </c:pt>
                <c:pt idx="24">
                  <c:v>0.377</c:v>
                </c:pt>
                <c:pt idx="25">
                  <c:v>0.41299999999999998</c:v>
                </c:pt>
                <c:pt idx="26">
                  <c:v>0.47899999999999998</c:v>
                </c:pt>
                <c:pt idx="27">
                  <c:v>0.48799999999999999</c:v>
                </c:pt>
                <c:pt idx="28">
                  <c:v>0.57699999999999996</c:v>
                </c:pt>
                <c:pt idx="29">
                  <c:v>0.61799999999999999</c:v>
                </c:pt>
                <c:pt idx="30">
                  <c:v>0.64800000000000002</c:v>
                </c:pt>
                <c:pt idx="31">
                  <c:v>0.64300000000000002</c:v>
                </c:pt>
                <c:pt idx="32">
                  <c:v>0.64600000000000002</c:v>
                </c:pt>
                <c:pt idx="33">
                  <c:v>0.66300000000000003</c:v>
                </c:pt>
                <c:pt idx="34">
                  <c:v>0.499</c:v>
                </c:pt>
                <c:pt idx="35">
                  <c:v>0.45100000000000001</c:v>
                </c:pt>
                <c:pt idx="36">
                  <c:v>0.44900000000000001</c:v>
                </c:pt>
                <c:pt idx="37">
                  <c:v>0.34699999999999998</c:v>
                </c:pt>
                <c:pt idx="38">
                  <c:v>0.32300000000000001</c:v>
                </c:pt>
                <c:pt idx="39">
                  <c:v>0.29199999999999998</c:v>
                </c:pt>
                <c:pt idx="40">
                  <c:v>0.27800000000000002</c:v>
                </c:pt>
                <c:pt idx="41">
                  <c:v>0.28799999999999998</c:v>
                </c:pt>
                <c:pt idx="42">
                  <c:v>0.28699999999999998</c:v>
                </c:pt>
                <c:pt idx="43">
                  <c:v>0.28000000000000003</c:v>
                </c:pt>
                <c:pt idx="45">
                  <c:v>0.27500000000000002</c:v>
                </c:pt>
                <c:pt idx="46">
                  <c:v>0.252</c:v>
                </c:pt>
                <c:pt idx="47">
                  <c:v>0.24</c:v>
                </c:pt>
                <c:pt idx="48">
                  <c:v>0.22800000000000001</c:v>
                </c:pt>
              </c:numCache>
            </c:numRef>
          </c:val>
          <c:smooth val="0"/>
        </c:ser>
        <c:ser>
          <c:idx val="92"/>
          <c:order val="92"/>
          <c:tx>
            <c:strRef>
              <c:f>'2015'!$C$95:$Q$95</c:f>
              <c:strCache>
                <c:ptCount val="1"/>
                <c:pt idx="0">
                  <c:v>46 43,69 43,69 43,69 Подсолнечник Ячмень озимый Кукуруза Достойний 3,06 3,57 27.09.2014 25.06.2015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'2015'!$R$95:$BN$95</c:f>
              <c:numCache>
                <c:formatCode>General</c:formatCode>
                <c:ptCount val="49"/>
                <c:pt idx="0">
                  <c:v>0.219</c:v>
                </c:pt>
                <c:pt idx="1">
                  <c:v>0.22500000000000001</c:v>
                </c:pt>
                <c:pt idx="2">
                  <c:v>0.22700000000000001</c:v>
                </c:pt>
                <c:pt idx="3">
                  <c:v>0.223</c:v>
                </c:pt>
                <c:pt idx="4">
                  <c:v>0.22600000000000001</c:v>
                </c:pt>
                <c:pt idx="6">
                  <c:v>0.224</c:v>
                </c:pt>
                <c:pt idx="8">
                  <c:v>0.22800000000000001</c:v>
                </c:pt>
                <c:pt idx="9">
                  <c:v>0.23699999999999999</c:v>
                </c:pt>
                <c:pt idx="10">
                  <c:v>0.24299999999999999</c:v>
                </c:pt>
                <c:pt idx="11">
                  <c:v>0.24299999999999999</c:v>
                </c:pt>
                <c:pt idx="12">
                  <c:v>0.27700000000000002</c:v>
                </c:pt>
                <c:pt idx="13">
                  <c:v>0.246</c:v>
                </c:pt>
                <c:pt idx="14">
                  <c:v>0.29399999999999998</c:v>
                </c:pt>
                <c:pt idx="15">
                  <c:v>0.28899999999999998</c:v>
                </c:pt>
                <c:pt idx="16">
                  <c:v>0.29399999999999998</c:v>
                </c:pt>
                <c:pt idx="17">
                  <c:v>0.31</c:v>
                </c:pt>
                <c:pt idx="18">
                  <c:v>0.31900000000000001</c:v>
                </c:pt>
                <c:pt idx="20">
                  <c:v>0.32800000000000001</c:v>
                </c:pt>
                <c:pt idx="21">
                  <c:v>0.33600000000000002</c:v>
                </c:pt>
                <c:pt idx="22">
                  <c:v>0.32800000000000001</c:v>
                </c:pt>
                <c:pt idx="23">
                  <c:v>0.371</c:v>
                </c:pt>
                <c:pt idx="24">
                  <c:v>0.377</c:v>
                </c:pt>
                <c:pt idx="25">
                  <c:v>0.39600000000000002</c:v>
                </c:pt>
                <c:pt idx="26">
                  <c:v>0.38300000000000001</c:v>
                </c:pt>
                <c:pt idx="27">
                  <c:v>0.35899999999999999</c:v>
                </c:pt>
                <c:pt idx="28">
                  <c:v>0.43</c:v>
                </c:pt>
                <c:pt idx="29">
                  <c:v>0.56899999999999995</c:v>
                </c:pt>
                <c:pt idx="30">
                  <c:v>0.68500000000000005</c:v>
                </c:pt>
                <c:pt idx="31">
                  <c:v>0.68899999999999995</c:v>
                </c:pt>
                <c:pt idx="32">
                  <c:v>0.71199999999999997</c:v>
                </c:pt>
                <c:pt idx="33">
                  <c:v>0.67600000000000005</c:v>
                </c:pt>
                <c:pt idx="34">
                  <c:v>0.60099999999999998</c:v>
                </c:pt>
                <c:pt idx="35">
                  <c:v>0.53300000000000003</c:v>
                </c:pt>
                <c:pt idx="36">
                  <c:v>0.51700000000000002</c:v>
                </c:pt>
                <c:pt idx="37">
                  <c:v>0.36299999999999999</c:v>
                </c:pt>
                <c:pt idx="38">
                  <c:v>0.30399999999999999</c:v>
                </c:pt>
                <c:pt idx="40">
                  <c:v>0.27500000000000002</c:v>
                </c:pt>
                <c:pt idx="41">
                  <c:v>0.26700000000000002</c:v>
                </c:pt>
                <c:pt idx="42">
                  <c:v>0.26400000000000001</c:v>
                </c:pt>
                <c:pt idx="43">
                  <c:v>0.25600000000000001</c:v>
                </c:pt>
                <c:pt idx="45">
                  <c:v>0.252</c:v>
                </c:pt>
                <c:pt idx="46">
                  <c:v>0.25800000000000001</c:v>
                </c:pt>
                <c:pt idx="47">
                  <c:v>0.252</c:v>
                </c:pt>
                <c:pt idx="48">
                  <c:v>0.246</c:v>
                </c:pt>
              </c:numCache>
            </c:numRef>
          </c:val>
          <c:smooth val="0"/>
        </c:ser>
        <c:ser>
          <c:idx val="93"/>
          <c:order val="93"/>
          <c:tx>
            <c:strRef>
              <c:f>'2015'!$C$96:$Q$96</c:f>
              <c:strCache>
                <c:ptCount val="1"/>
                <c:pt idx="0">
                  <c:v>47 86,5 86,5 86,5 Пшеница озимая Подсолнечник Кукуруза Ададжіо 1,89 2,19 19.04.2015 02.09.2015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'2015'!$R$96:$BN$96</c:f>
              <c:numCache>
                <c:formatCode>General</c:formatCode>
                <c:ptCount val="49"/>
                <c:pt idx="0">
                  <c:v>0.247</c:v>
                </c:pt>
                <c:pt idx="1">
                  <c:v>0.24</c:v>
                </c:pt>
                <c:pt idx="2">
                  <c:v>0.245</c:v>
                </c:pt>
                <c:pt idx="3">
                  <c:v>0.23100000000000001</c:v>
                </c:pt>
                <c:pt idx="4">
                  <c:v>0.22700000000000001</c:v>
                </c:pt>
                <c:pt idx="6">
                  <c:v>0.22500000000000001</c:v>
                </c:pt>
                <c:pt idx="8">
                  <c:v>0.23200000000000001</c:v>
                </c:pt>
                <c:pt idx="9">
                  <c:v>0.24</c:v>
                </c:pt>
                <c:pt idx="10">
                  <c:v>0.23100000000000001</c:v>
                </c:pt>
                <c:pt idx="11">
                  <c:v>0.23799999999999999</c:v>
                </c:pt>
                <c:pt idx="12">
                  <c:v>0.26200000000000001</c:v>
                </c:pt>
                <c:pt idx="13">
                  <c:v>0.25900000000000001</c:v>
                </c:pt>
                <c:pt idx="14">
                  <c:v>0.314</c:v>
                </c:pt>
                <c:pt idx="15">
                  <c:v>0.32100000000000001</c:v>
                </c:pt>
                <c:pt idx="16">
                  <c:v>0.32400000000000001</c:v>
                </c:pt>
                <c:pt idx="17">
                  <c:v>0.36299999999999999</c:v>
                </c:pt>
                <c:pt idx="18">
                  <c:v>0.38800000000000001</c:v>
                </c:pt>
                <c:pt idx="20">
                  <c:v>0.44400000000000001</c:v>
                </c:pt>
                <c:pt idx="21">
                  <c:v>0.56899999999999995</c:v>
                </c:pt>
                <c:pt idx="22">
                  <c:v>0.61099999999999999</c:v>
                </c:pt>
                <c:pt idx="23">
                  <c:v>0.64900000000000002</c:v>
                </c:pt>
                <c:pt idx="24">
                  <c:v>0.66500000000000004</c:v>
                </c:pt>
                <c:pt idx="25">
                  <c:v>0.67200000000000004</c:v>
                </c:pt>
                <c:pt idx="26">
                  <c:v>0.67700000000000005</c:v>
                </c:pt>
                <c:pt idx="27">
                  <c:v>0.67100000000000004</c:v>
                </c:pt>
                <c:pt idx="28">
                  <c:v>0.64200000000000002</c:v>
                </c:pt>
                <c:pt idx="29">
                  <c:v>0.63900000000000001</c:v>
                </c:pt>
                <c:pt idx="30">
                  <c:v>0.64300000000000002</c:v>
                </c:pt>
                <c:pt idx="31">
                  <c:v>0.58499999999999996</c:v>
                </c:pt>
                <c:pt idx="32">
                  <c:v>0.57899999999999996</c:v>
                </c:pt>
                <c:pt idx="33">
                  <c:v>0.49</c:v>
                </c:pt>
                <c:pt idx="34">
                  <c:v>0.441</c:v>
                </c:pt>
                <c:pt idx="35">
                  <c:v>0.35199999999999998</c:v>
                </c:pt>
                <c:pt idx="36">
                  <c:v>0.33</c:v>
                </c:pt>
                <c:pt idx="37">
                  <c:v>0.24299999999999999</c:v>
                </c:pt>
                <c:pt idx="38">
                  <c:v>0.23799999999999999</c:v>
                </c:pt>
                <c:pt idx="39">
                  <c:v>0.23200000000000001</c:v>
                </c:pt>
                <c:pt idx="40">
                  <c:v>0.23200000000000001</c:v>
                </c:pt>
                <c:pt idx="41">
                  <c:v>0.23899999999999999</c:v>
                </c:pt>
                <c:pt idx="42">
                  <c:v>0.24099999999999999</c:v>
                </c:pt>
                <c:pt idx="43">
                  <c:v>0.24199999999999999</c:v>
                </c:pt>
                <c:pt idx="45">
                  <c:v>0.223</c:v>
                </c:pt>
                <c:pt idx="46">
                  <c:v>0.22</c:v>
                </c:pt>
                <c:pt idx="47">
                  <c:v>0.21099999999999999</c:v>
                </c:pt>
              </c:numCache>
            </c:numRef>
          </c:val>
          <c:smooth val="0"/>
        </c:ser>
        <c:ser>
          <c:idx val="94"/>
          <c:order val="94"/>
          <c:tx>
            <c:strRef>
              <c:f>'2015'!$C$97:$Q$97</c:f>
              <c:strCache>
                <c:ptCount val="1"/>
                <c:pt idx="0">
                  <c:v>49 83,06 83,06 83,06 Пшеница озимая Подсолнечник Кукуруза LG 5451 XOCL 2,04 2,05 27.04.2015 07.09.2015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'2015'!$R$97:$BN$97</c:f>
              <c:numCache>
                <c:formatCode>General</c:formatCode>
                <c:ptCount val="49"/>
                <c:pt idx="0">
                  <c:v>0.23699999999999999</c:v>
                </c:pt>
                <c:pt idx="1">
                  <c:v>0.253</c:v>
                </c:pt>
                <c:pt idx="2">
                  <c:v>0.248</c:v>
                </c:pt>
                <c:pt idx="3">
                  <c:v>0.20899999999999999</c:v>
                </c:pt>
                <c:pt idx="4">
                  <c:v>0.20100000000000001</c:v>
                </c:pt>
                <c:pt idx="6">
                  <c:v>0.217</c:v>
                </c:pt>
                <c:pt idx="8">
                  <c:v>0.22500000000000001</c:v>
                </c:pt>
                <c:pt idx="9">
                  <c:v>0.23599999999999999</c:v>
                </c:pt>
                <c:pt idx="10">
                  <c:v>0.23599999999999999</c:v>
                </c:pt>
                <c:pt idx="11">
                  <c:v>0.24099999999999999</c:v>
                </c:pt>
                <c:pt idx="12">
                  <c:v>0.26200000000000001</c:v>
                </c:pt>
                <c:pt idx="13">
                  <c:v>0.26800000000000002</c:v>
                </c:pt>
                <c:pt idx="14">
                  <c:v>0.26900000000000002</c:v>
                </c:pt>
                <c:pt idx="15">
                  <c:v>0.28299999999999997</c:v>
                </c:pt>
                <c:pt idx="16">
                  <c:v>0.35599999999999998</c:v>
                </c:pt>
                <c:pt idx="17">
                  <c:v>0.40300000000000002</c:v>
                </c:pt>
                <c:pt idx="18">
                  <c:v>0.39700000000000002</c:v>
                </c:pt>
                <c:pt idx="19">
                  <c:v>0.443</c:v>
                </c:pt>
                <c:pt idx="20">
                  <c:v>0.47499999999999998</c:v>
                </c:pt>
                <c:pt idx="21">
                  <c:v>0.63800000000000001</c:v>
                </c:pt>
                <c:pt idx="22">
                  <c:v>0.68300000000000005</c:v>
                </c:pt>
                <c:pt idx="23">
                  <c:v>0.69199999999999995</c:v>
                </c:pt>
                <c:pt idx="24">
                  <c:v>0.69599999999999995</c:v>
                </c:pt>
                <c:pt idx="25">
                  <c:v>0.69799999999999995</c:v>
                </c:pt>
                <c:pt idx="26">
                  <c:v>0.67900000000000005</c:v>
                </c:pt>
                <c:pt idx="27">
                  <c:v>0.68500000000000005</c:v>
                </c:pt>
                <c:pt idx="28">
                  <c:v>0.65400000000000003</c:v>
                </c:pt>
                <c:pt idx="29">
                  <c:v>0.60099999999999998</c:v>
                </c:pt>
                <c:pt idx="30">
                  <c:v>0.56899999999999995</c:v>
                </c:pt>
                <c:pt idx="31">
                  <c:v>0.52</c:v>
                </c:pt>
                <c:pt idx="32">
                  <c:v>0.47099999999999997</c:v>
                </c:pt>
                <c:pt idx="33">
                  <c:v>0.432</c:v>
                </c:pt>
                <c:pt idx="34">
                  <c:v>0.34799999999999998</c:v>
                </c:pt>
                <c:pt idx="35">
                  <c:v>0.307</c:v>
                </c:pt>
                <c:pt idx="36">
                  <c:v>0.308</c:v>
                </c:pt>
                <c:pt idx="37">
                  <c:v>0.23499999999999999</c:v>
                </c:pt>
                <c:pt idx="38">
                  <c:v>0.22900000000000001</c:v>
                </c:pt>
                <c:pt idx="40">
                  <c:v>0.218</c:v>
                </c:pt>
                <c:pt idx="41">
                  <c:v>0.224</c:v>
                </c:pt>
                <c:pt idx="42">
                  <c:v>0.218</c:v>
                </c:pt>
                <c:pt idx="43">
                  <c:v>0.20699999999999999</c:v>
                </c:pt>
                <c:pt idx="45">
                  <c:v>0.19700000000000001</c:v>
                </c:pt>
                <c:pt idx="46">
                  <c:v>0.19600000000000001</c:v>
                </c:pt>
                <c:pt idx="47">
                  <c:v>0.19500000000000001</c:v>
                </c:pt>
              </c:numCache>
            </c:numRef>
          </c:val>
          <c:smooth val="0"/>
        </c:ser>
        <c:ser>
          <c:idx val="95"/>
          <c:order val="95"/>
          <c:tx>
            <c:strRef>
              <c:f>'2015'!$C$98:$Q$98</c:f>
              <c:strCache>
                <c:ptCount val="1"/>
                <c:pt idx="0">
                  <c:v>50-1 15,88 16,23 16,23 Пшеница озимая Подсолнечник Кукуруза Ададжіо 1,95 1,96 27.04.2015 02.09.2015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'2015'!$R$98:$BN$98</c:f>
              <c:numCache>
                <c:formatCode>General</c:formatCode>
                <c:ptCount val="49"/>
                <c:pt idx="0">
                  <c:v>0.22700000000000001</c:v>
                </c:pt>
                <c:pt idx="1">
                  <c:v>0.24099999999999999</c:v>
                </c:pt>
                <c:pt idx="2">
                  <c:v>0.24099999999999999</c:v>
                </c:pt>
                <c:pt idx="3">
                  <c:v>0.24099999999999999</c:v>
                </c:pt>
                <c:pt idx="4">
                  <c:v>0.23400000000000001</c:v>
                </c:pt>
                <c:pt idx="6">
                  <c:v>0.24099999999999999</c:v>
                </c:pt>
                <c:pt idx="8">
                  <c:v>0.23799999999999999</c:v>
                </c:pt>
                <c:pt idx="9">
                  <c:v>0.23100000000000001</c:v>
                </c:pt>
                <c:pt idx="10">
                  <c:v>0.26100000000000001</c:v>
                </c:pt>
                <c:pt idx="11">
                  <c:v>0.26100000000000001</c:v>
                </c:pt>
                <c:pt idx="12">
                  <c:v>0.27700000000000002</c:v>
                </c:pt>
                <c:pt idx="13">
                  <c:v>0.27400000000000002</c:v>
                </c:pt>
                <c:pt idx="14">
                  <c:v>0.32800000000000001</c:v>
                </c:pt>
                <c:pt idx="15">
                  <c:v>0.371</c:v>
                </c:pt>
                <c:pt idx="16">
                  <c:v>0.4</c:v>
                </c:pt>
                <c:pt idx="17">
                  <c:v>0.436</c:v>
                </c:pt>
                <c:pt idx="18">
                  <c:v>0.44</c:v>
                </c:pt>
                <c:pt idx="19">
                  <c:v>0.47199999999999998</c:v>
                </c:pt>
                <c:pt idx="20">
                  <c:v>0.53900000000000003</c:v>
                </c:pt>
                <c:pt idx="21">
                  <c:v>0.63300000000000001</c:v>
                </c:pt>
                <c:pt idx="22">
                  <c:v>0.63900000000000001</c:v>
                </c:pt>
                <c:pt idx="23">
                  <c:v>0.61799999999999999</c:v>
                </c:pt>
                <c:pt idx="24">
                  <c:v>0.63600000000000001</c:v>
                </c:pt>
                <c:pt idx="25">
                  <c:v>0.59899999999999998</c:v>
                </c:pt>
                <c:pt idx="26">
                  <c:v>0.59499999999999997</c:v>
                </c:pt>
                <c:pt idx="27">
                  <c:v>0.63400000000000001</c:v>
                </c:pt>
                <c:pt idx="28">
                  <c:v>0.64</c:v>
                </c:pt>
                <c:pt idx="29">
                  <c:v>0.63800000000000001</c:v>
                </c:pt>
                <c:pt idx="30">
                  <c:v>0.626</c:v>
                </c:pt>
                <c:pt idx="31">
                  <c:v>0.61599999999999999</c:v>
                </c:pt>
                <c:pt idx="32">
                  <c:v>0.61399999999999999</c:v>
                </c:pt>
                <c:pt idx="33">
                  <c:v>0.57999999999999996</c:v>
                </c:pt>
                <c:pt idx="34">
                  <c:v>0.47499999999999998</c:v>
                </c:pt>
                <c:pt idx="35">
                  <c:v>0.379</c:v>
                </c:pt>
                <c:pt idx="36">
                  <c:v>0.36399999999999999</c:v>
                </c:pt>
                <c:pt idx="37">
                  <c:v>0.28399999999999997</c:v>
                </c:pt>
                <c:pt idx="38">
                  <c:v>0.252</c:v>
                </c:pt>
                <c:pt idx="40">
                  <c:v>0.23499999999999999</c:v>
                </c:pt>
                <c:pt idx="41">
                  <c:v>0.23</c:v>
                </c:pt>
                <c:pt idx="42">
                  <c:v>0.221</c:v>
                </c:pt>
                <c:pt idx="43">
                  <c:v>0.20399999999999999</c:v>
                </c:pt>
                <c:pt idx="45">
                  <c:v>0.21</c:v>
                </c:pt>
                <c:pt idx="46">
                  <c:v>0.215</c:v>
                </c:pt>
                <c:pt idx="47">
                  <c:v>0.22</c:v>
                </c:pt>
              </c:numCache>
            </c:numRef>
          </c:val>
          <c:smooth val="0"/>
        </c:ser>
        <c:ser>
          <c:idx val="96"/>
          <c:order val="96"/>
          <c:tx>
            <c:strRef>
              <c:f>'2015'!$C$99:$Q$99</c:f>
              <c:strCache>
                <c:ptCount val="1"/>
                <c:pt idx="0">
                  <c:v>50-2 55,29 59,83 59,83 Пшеница озимая Подсолнечник Кукуруза Ададжіо 1,95 2,21 25.04.2015 02.09.2015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'2015'!$R$99:$BN$99</c:f>
              <c:numCache>
                <c:formatCode>General</c:formatCode>
                <c:ptCount val="49"/>
                <c:pt idx="0">
                  <c:v>0.23499999999999999</c:v>
                </c:pt>
                <c:pt idx="1">
                  <c:v>0.23899999999999999</c:v>
                </c:pt>
                <c:pt idx="2">
                  <c:v>0.23499999999999999</c:v>
                </c:pt>
                <c:pt idx="3">
                  <c:v>0.216</c:v>
                </c:pt>
                <c:pt idx="4">
                  <c:v>0.216</c:v>
                </c:pt>
                <c:pt idx="6">
                  <c:v>0.216</c:v>
                </c:pt>
                <c:pt idx="8">
                  <c:v>0.22800000000000001</c:v>
                </c:pt>
                <c:pt idx="9">
                  <c:v>0.22900000000000001</c:v>
                </c:pt>
                <c:pt idx="10">
                  <c:v>0.23499999999999999</c:v>
                </c:pt>
                <c:pt idx="11">
                  <c:v>0.246</c:v>
                </c:pt>
                <c:pt idx="12">
                  <c:v>0.26800000000000002</c:v>
                </c:pt>
                <c:pt idx="13">
                  <c:v>0.28199999999999997</c:v>
                </c:pt>
                <c:pt idx="14">
                  <c:v>0.29199999999999998</c:v>
                </c:pt>
                <c:pt idx="15">
                  <c:v>0.309</c:v>
                </c:pt>
                <c:pt idx="16">
                  <c:v>0.38300000000000001</c:v>
                </c:pt>
                <c:pt idx="17">
                  <c:v>0.45</c:v>
                </c:pt>
                <c:pt idx="18">
                  <c:v>0.45300000000000001</c:v>
                </c:pt>
                <c:pt idx="20">
                  <c:v>0.56899999999999995</c:v>
                </c:pt>
                <c:pt idx="21">
                  <c:v>0.70299999999999996</c:v>
                </c:pt>
                <c:pt idx="22">
                  <c:v>0.72199999999999998</c:v>
                </c:pt>
                <c:pt idx="23">
                  <c:v>0.73499999999999999</c:v>
                </c:pt>
                <c:pt idx="24">
                  <c:v>0.73</c:v>
                </c:pt>
                <c:pt idx="25">
                  <c:v>0.73799999999999999</c:v>
                </c:pt>
                <c:pt idx="26">
                  <c:v>0.71399999999999997</c:v>
                </c:pt>
                <c:pt idx="27">
                  <c:v>0.66600000000000004</c:v>
                </c:pt>
                <c:pt idx="28">
                  <c:v>0.61899999999999999</c:v>
                </c:pt>
                <c:pt idx="29">
                  <c:v>0.56399999999999995</c:v>
                </c:pt>
                <c:pt idx="30">
                  <c:v>0.56599999999999995</c:v>
                </c:pt>
                <c:pt idx="31">
                  <c:v>0.56299999999999994</c:v>
                </c:pt>
                <c:pt idx="32">
                  <c:v>0.52400000000000002</c:v>
                </c:pt>
                <c:pt idx="33">
                  <c:v>0.47499999999999998</c:v>
                </c:pt>
                <c:pt idx="34">
                  <c:v>0.372</c:v>
                </c:pt>
                <c:pt idx="35">
                  <c:v>0.29899999999999999</c:v>
                </c:pt>
                <c:pt idx="36">
                  <c:v>0.30599999999999999</c:v>
                </c:pt>
                <c:pt idx="37">
                  <c:v>0.249</c:v>
                </c:pt>
                <c:pt idx="38">
                  <c:v>0.23599999999999999</c:v>
                </c:pt>
                <c:pt idx="40">
                  <c:v>0.22500000000000001</c:v>
                </c:pt>
                <c:pt idx="41">
                  <c:v>0.22500000000000001</c:v>
                </c:pt>
                <c:pt idx="42">
                  <c:v>0.224</c:v>
                </c:pt>
                <c:pt idx="43">
                  <c:v>0.21299999999999999</c:v>
                </c:pt>
                <c:pt idx="45">
                  <c:v>0.2</c:v>
                </c:pt>
                <c:pt idx="46">
                  <c:v>0.19600000000000001</c:v>
                </c:pt>
                <c:pt idx="47">
                  <c:v>0.188</c:v>
                </c:pt>
              </c:numCache>
            </c:numRef>
          </c:val>
          <c:smooth val="0"/>
        </c:ser>
        <c:ser>
          <c:idx val="97"/>
          <c:order val="97"/>
          <c:tx>
            <c:strRef>
              <c:f>'2015'!$C$100:$Q$100</c:f>
              <c:strCache>
                <c:ptCount val="1"/>
                <c:pt idx="0">
                  <c:v>50-3 21,52 21,52 21,52 Подсолнечник Ячмень озимый Фасоль Достойний 3,91 3,8 28.09.2014 29.06.2015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'2015'!$R$100:$BN$100</c:f>
              <c:numCache>
                <c:formatCode>General</c:formatCode>
                <c:ptCount val="49"/>
                <c:pt idx="0">
                  <c:v>0.19400000000000001</c:v>
                </c:pt>
                <c:pt idx="1">
                  <c:v>0.23</c:v>
                </c:pt>
                <c:pt idx="2">
                  <c:v>0.23599999999999999</c:v>
                </c:pt>
                <c:pt idx="3">
                  <c:v>0.24299999999999999</c:v>
                </c:pt>
                <c:pt idx="4">
                  <c:v>0.24399999999999999</c:v>
                </c:pt>
                <c:pt idx="6">
                  <c:v>0.245</c:v>
                </c:pt>
                <c:pt idx="8">
                  <c:v>0.24099999999999999</c:v>
                </c:pt>
                <c:pt idx="9">
                  <c:v>0.25900000000000001</c:v>
                </c:pt>
                <c:pt idx="10">
                  <c:v>0.25900000000000001</c:v>
                </c:pt>
                <c:pt idx="11">
                  <c:v>0.27200000000000002</c:v>
                </c:pt>
                <c:pt idx="12">
                  <c:v>0.30199999999999999</c:v>
                </c:pt>
                <c:pt idx="13">
                  <c:v>0.30599999999999999</c:v>
                </c:pt>
                <c:pt idx="14">
                  <c:v>0.33200000000000002</c:v>
                </c:pt>
                <c:pt idx="15">
                  <c:v>0.33800000000000002</c:v>
                </c:pt>
                <c:pt idx="16">
                  <c:v>0.33900000000000002</c:v>
                </c:pt>
                <c:pt idx="17">
                  <c:v>0.35199999999999998</c:v>
                </c:pt>
                <c:pt idx="18">
                  <c:v>0.38</c:v>
                </c:pt>
                <c:pt idx="20">
                  <c:v>0.46800000000000003</c:v>
                </c:pt>
                <c:pt idx="21">
                  <c:v>0.501</c:v>
                </c:pt>
                <c:pt idx="22">
                  <c:v>0.46899999999999997</c:v>
                </c:pt>
                <c:pt idx="23">
                  <c:v>0.48899999999999999</c:v>
                </c:pt>
                <c:pt idx="24">
                  <c:v>0.51900000000000002</c:v>
                </c:pt>
                <c:pt idx="25">
                  <c:v>0.55100000000000005</c:v>
                </c:pt>
                <c:pt idx="26">
                  <c:v>0.48499999999999999</c:v>
                </c:pt>
                <c:pt idx="27">
                  <c:v>0.45500000000000002</c:v>
                </c:pt>
                <c:pt idx="28">
                  <c:v>0.496</c:v>
                </c:pt>
                <c:pt idx="29">
                  <c:v>0.61899999999999999</c:v>
                </c:pt>
                <c:pt idx="30">
                  <c:v>0.70599999999999996</c:v>
                </c:pt>
                <c:pt idx="31">
                  <c:v>0.70599999999999996</c:v>
                </c:pt>
                <c:pt idx="32">
                  <c:v>0.70199999999999996</c:v>
                </c:pt>
                <c:pt idx="33">
                  <c:v>0.68600000000000005</c:v>
                </c:pt>
                <c:pt idx="34">
                  <c:v>0.65800000000000003</c:v>
                </c:pt>
                <c:pt idx="35">
                  <c:v>0.57999999999999996</c:v>
                </c:pt>
                <c:pt idx="36">
                  <c:v>0.52900000000000003</c:v>
                </c:pt>
                <c:pt idx="37">
                  <c:v>0.36699999999999999</c:v>
                </c:pt>
                <c:pt idx="38">
                  <c:v>0.32800000000000001</c:v>
                </c:pt>
                <c:pt idx="40">
                  <c:v>0.26</c:v>
                </c:pt>
                <c:pt idx="41">
                  <c:v>0.254</c:v>
                </c:pt>
                <c:pt idx="42">
                  <c:v>0.248</c:v>
                </c:pt>
                <c:pt idx="43">
                  <c:v>0.24099999999999999</c:v>
                </c:pt>
                <c:pt idx="45">
                  <c:v>0.214</c:v>
                </c:pt>
                <c:pt idx="46">
                  <c:v>0.217</c:v>
                </c:pt>
                <c:pt idx="47">
                  <c:v>0.224</c:v>
                </c:pt>
              </c:numCache>
            </c:numRef>
          </c:val>
          <c:smooth val="0"/>
        </c:ser>
        <c:ser>
          <c:idx val="98"/>
          <c:order val="98"/>
          <c:tx>
            <c:strRef>
              <c:f>'2015'!$C$101:$Q$101</c:f>
              <c:strCache>
                <c:ptCount val="1"/>
                <c:pt idx="0">
                  <c:v>51 49,24 49,24 49,24 Рапс озимый Пшеница озимая Кукуруза Шестопаловка с/ элита 2,08 2,59 28.09.2014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'2015'!$R$101:$BN$101</c:f>
              <c:numCache>
                <c:formatCode>General</c:formatCode>
                <c:ptCount val="49"/>
                <c:pt idx="0">
                  <c:v>0.245</c:v>
                </c:pt>
                <c:pt idx="1">
                  <c:v>0.252</c:v>
                </c:pt>
                <c:pt idx="2">
                  <c:v>0.25600000000000001</c:v>
                </c:pt>
                <c:pt idx="3">
                  <c:v>0.25700000000000001</c:v>
                </c:pt>
                <c:pt idx="4">
                  <c:v>0.24199999999999999</c:v>
                </c:pt>
                <c:pt idx="6">
                  <c:v>0.22700000000000001</c:v>
                </c:pt>
                <c:pt idx="8">
                  <c:v>0.24</c:v>
                </c:pt>
                <c:pt idx="9">
                  <c:v>0.25700000000000001</c:v>
                </c:pt>
                <c:pt idx="10">
                  <c:v>0.251</c:v>
                </c:pt>
                <c:pt idx="11">
                  <c:v>0.253</c:v>
                </c:pt>
                <c:pt idx="12">
                  <c:v>0.25700000000000001</c:v>
                </c:pt>
                <c:pt idx="13">
                  <c:v>0.26100000000000001</c:v>
                </c:pt>
                <c:pt idx="14">
                  <c:v>0.27</c:v>
                </c:pt>
                <c:pt idx="15">
                  <c:v>0.26900000000000002</c:v>
                </c:pt>
                <c:pt idx="16">
                  <c:v>0.26600000000000001</c:v>
                </c:pt>
                <c:pt idx="17">
                  <c:v>0.27500000000000002</c:v>
                </c:pt>
                <c:pt idx="18">
                  <c:v>0.28100000000000003</c:v>
                </c:pt>
                <c:pt idx="20">
                  <c:v>0.28499999999999998</c:v>
                </c:pt>
                <c:pt idx="21">
                  <c:v>0.30499999999999999</c:v>
                </c:pt>
                <c:pt idx="22">
                  <c:v>0.29499999999999998</c:v>
                </c:pt>
                <c:pt idx="23">
                  <c:v>0.34599999999999997</c:v>
                </c:pt>
                <c:pt idx="24">
                  <c:v>0.40500000000000003</c:v>
                </c:pt>
                <c:pt idx="25">
                  <c:v>0.44500000000000001</c:v>
                </c:pt>
                <c:pt idx="26">
                  <c:v>0.48099999999999998</c:v>
                </c:pt>
                <c:pt idx="27">
                  <c:v>0.495</c:v>
                </c:pt>
                <c:pt idx="28">
                  <c:v>0.56699999999999995</c:v>
                </c:pt>
                <c:pt idx="29">
                  <c:v>0.64500000000000002</c:v>
                </c:pt>
                <c:pt idx="30">
                  <c:v>0.68799999999999994</c:v>
                </c:pt>
                <c:pt idx="31">
                  <c:v>0.66400000000000003</c:v>
                </c:pt>
                <c:pt idx="32">
                  <c:v>0.68100000000000005</c:v>
                </c:pt>
                <c:pt idx="33">
                  <c:v>0.61299999999999999</c:v>
                </c:pt>
                <c:pt idx="34">
                  <c:v>0.56599999999999995</c:v>
                </c:pt>
                <c:pt idx="35">
                  <c:v>0.46</c:v>
                </c:pt>
                <c:pt idx="36">
                  <c:v>0.45100000000000001</c:v>
                </c:pt>
                <c:pt idx="37">
                  <c:v>0.312</c:v>
                </c:pt>
                <c:pt idx="38">
                  <c:v>0.27900000000000003</c:v>
                </c:pt>
                <c:pt idx="40">
                  <c:v>0.26800000000000002</c:v>
                </c:pt>
                <c:pt idx="41">
                  <c:v>0.27800000000000002</c:v>
                </c:pt>
                <c:pt idx="42">
                  <c:v>0.26200000000000001</c:v>
                </c:pt>
                <c:pt idx="43">
                  <c:v>0.26200000000000001</c:v>
                </c:pt>
                <c:pt idx="45">
                  <c:v>0.25800000000000001</c:v>
                </c:pt>
                <c:pt idx="46">
                  <c:v>0.26400000000000001</c:v>
                </c:pt>
                <c:pt idx="47">
                  <c:v>0.27400000000000002</c:v>
                </c:pt>
                <c:pt idx="48">
                  <c:v>0.27900000000000003</c:v>
                </c:pt>
              </c:numCache>
            </c:numRef>
          </c:val>
          <c:smooth val="0"/>
        </c:ser>
        <c:ser>
          <c:idx val="99"/>
          <c:order val="99"/>
          <c:tx>
            <c:strRef>
              <c:f>'2015'!$C$102:$Q$102</c:f>
              <c:strCache>
                <c:ptCount val="1"/>
                <c:pt idx="0">
                  <c:v>54 83,27 83,27 83,27 Подсолнечник Пшеница озимая Кукуруза Місія Одеська 3,45 3,31 19.09.2014 08.07.2015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'2015'!$R$102:$BN$102</c:f>
              <c:numCache>
                <c:formatCode>General</c:formatCode>
                <c:ptCount val="49"/>
                <c:pt idx="0">
                  <c:v>0.216</c:v>
                </c:pt>
                <c:pt idx="1">
                  <c:v>0.21299999999999999</c:v>
                </c:pt>
                <c:pt idx="2">
                  <c:v>0.222</c:v>
                </c:pt>
                <c:pt idx="3">
                  <c:v>0.21299999999999999</c:v>
                </c:pt>
                <c:pt idx="4">
                  <c:v>0.214</c:v>
                </c:pt>
                <c:pt idx="6">
                  <c:v>0.21299999999999999</c:v>
                </c:pt>
                <c:pt idx="8">
                  <c:v>0.21099999999999999</c:v>
                </c:pt>
                <c:pt idx="9">
                  <c:v>0.219</c:v>
                </c:pt>
                <c:pt idx="10">
                  <c:v>0.219</c:v>
                </c:pt>
                <c:pt idx="11">
                  <c:v>0.216</c:v>
                </c:pt>
                <c:pt idx="12">
                  <c:v>0.21099999999999999</c:v>
                </c:pt>
                <c:pt idx="13">
                  <c:v>0.22900000000000001</c:v>
                </c:pt>
                <c:pt idx="14">
                  <c:v>0.23100000000000001</c:v>
                </c:pt>
                <c:pt idx="15">
                  <c:v>0.23400000000000001</c:v>
                </c:pt>
                <c:pt idx="16">
                  <c:v>0.224</c:v>
                </c:pt>
                <c:pt idx="17">
                  <c:v>0.22</c:v>
                </c:pt>
                <c:pt idx="18">
                  <c:v>0.218</c:v>
                </c:pt>
                <c:pt idx="20">
                  <c:v>0.27100000000000002</c:v>
                </c:pt>
                <c:pt idx="21">
                  <c:v>0.26900000000000002</c:v>
                </c:pt>
                <c:pt idx="22">
                  <c:v>0.27700000000000002</c:v>
                </c:pt>
                <c:pt idx="23">
                  <c:v>0.28399999999999997</c:v>
                </c:pt>
                <c:pt idx="24">
                  <c:v>0.28699999999999998</c:v>
                </c:pt>
                <c:pt idx="25">
                  <c:v>0.32800000000000001</c:v>
                </c:pt>
                <c:pt idx="26">
                  <c:v>0.35199999999999998</c:v>
                </c:pt>
                <c:pt idx="27">
                  <c:v>0.34100000000000003</c:v>
                </c:pt>
                <c:pt idx="28">
                  <c:v>0.43099999999999999</c:v>
                </c:pt>
                <c:pt idx="29">
                  <c:v>0.63300000000000001</c:v>
                </c:pt>
                <c:pt idx="30">
                  <c:v>0.73599999999999999</c:v>
                </c:pt>
                <c:pt idx="31">
                  <c:v>0.755</c:v>
                </c:pt>
                <c:pt idx="32">
                  <c:v>0.76700000000000002</c:v>
                </c:pt>
                <c:pt idx="33">
                  <c:v>0.76400000000000001</c:v>
                </c:pt>
                <c:pt idx="34">
                  <c:v>0.73499999999999999</c:v>
                </c:pt>
                <c:pt idx="35">
                  <c:v>0.66100000000000003</c:v>
                </c:pt>
                <c:pt idx="36">
                  <c:v>0.63900000000000001</c:v>
                </c:pt>
                <c:pt idx="37">
                  <c:v>0.45700000000000002</c:v>
                </c:pt>
                <c:pt idx="38">
                  <c:v>0.40200000000000002</c:v>
                </c:pt>
                <c:pt idx="40">
                  <c:v>0.318</c:v>
                </c:pt>
                <c:pt idx="41">
                  <c:v>0.29199999999999998</c:v>
                </c:pt>
                <c:pt idx="42">
                  <c:v>0.28999999999999998</c:v>
                </c:pt>
                <c:pt idx="43">
                  <c:v>0.27300000000000002</c:v>
                </c:pt>
                <c:pt idx="45">
                  <c:v>0.248</c:v>
                </c:pt>
                <c:pt idx="46">
                  <c:v>0.26200000000000001</c:v>
                </c:pt>
                <c:pt idx="47">
                  <c:v>0.25900000000000001</c:v>
                </c:pt>
              </c:numCache>
            </c:numRef>
          </c:val>
          <c:smooth val="0"/>
        </c:ser>
        <c:ser>
          <c:idx val="100"/>
          <c:order val="100"/>
          <c:tx>
            <c:strRef>
              <c:f>'2015'!$C$103:$Q$103</c:f>
              <c:strCache>
                <c:ptCount val="1"/>
                <c:pt idx="0">
                  <c:v>56-1 24,21 24,21 24,21 Подсолнечник Пшеница озимая Кукуруза Шестопаловка 2,76 2,79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'2015'!$R$103:$BN$103</c:f>
              <c:numCache>
                <c:formatCode>General</c:formatCode>
                <c:ptCount val="49"/>
                <c:pt idx="0">
                  <c:v>0.219</c:v>
                </c:pt>
                <c:pt idx="1">
                  <c:v>0.224</c:v>
                </c:pt>
                <c:pt idx="2">
                  <c:v>0.222</c:v>
                </c:pt>
                <c:pt idx="3">
                  <c:v>0.219</c:v>
                </c:pt>
                <c:pt idx="4">
                  <c:v>0.22600000000000001</c:v>
                </c:pt>
                <c:pt idx="6">
                  <c:v>0.221</c:v>
                </c:pt>
                <c:pt idx="8">
                  <c:v>0.221</c:v>
                </c:pt>
                <c:pt idx="9">
                  <c:v>0.23100000000000001</c:v>
                </c:pt>
                <c:pt idx="10">
                  <c:v>0.23499999999999999</c:v>
                </c:pt>
                <c:pt idx="11">
                  <c:v>0.23300000000000001</c:v>
                </c:pt>
                <c:pt idx="12">
                  <c:v>0.24199999999999999</c:v>
                </c:pt>
                <c:pt idx="13">
                  <c:v>0.25700000000000001</c:v>
                </c:pt>
                <c:pt idx="14">
                  <c:v>0.26900000000000002</c:v>
                </c:pt>
                <c:pt idx="15">
                  <c:v>0.27500000000000002</c:v>
                </c:pt>
                <c:pt idx="16">
                  <c:v>0.29799999999999999</c:v>
                </c:pt>
                <c:pt idx="17">
                  <c:v>0.311</c:v>
                </c:pt>
                <c:pt idx="18">
                  <c:v>0.32300000000000001</c:v>
                </c:pt>
                <c:pt idx="20">
                  <c:v>0.33300000000000002</c:v>
                </c:pt>
                <c:pt idx="21">
                  <c:v>0.35299999999999998</c:v>
                </c:pt>
                <c:pt idx="22">
                  <c:v>0.34200000000000003</c:v>
                </c:pt>
                <c:pt idx="23">
                  <c:v>0.374</c:v>
                </c:pt>
                <c:pt idx="24">
                  <c:v>0.36699999999999999</c:v>
                </c:pt>
                <c:pt idx="25">
                  <c:v>0.442</c:v>
                </c:pt>
                <c:pt idx="26">
                  <c:v>0.42499999999999999</c:v>
                </c:pt>
                <c:pt idx="27">
                  <c:v>0.45100000000000001</c:v>
                </c:pt>
                <c:pt idx="28">
                  <c:v>0.54400000000000004</c:v>
                </c:pt>
                <c:pt idx="29">
                  <c:v>0.65500000000000003</c:v>
                </c:pt>
                <c:pt idx="30">
                  <c:v>0.70299999999999996</c:v>
                </c:pt>
                <c:pt idx="31">
                  <c:v>0.68400000000000005</c:v>
                </c:pt>
                <c:pt idx="32">
                  <c:v>0.68600000000000005</c:v>
                </c:pt>
                <c:pt idx="33">
                  <c:v>0.69499999999999995</c:v>
                </c:pt>
                <c:pt idx="34">
                  <c:v>0.66</c:v>
                </c:pt>
                <c:pt idx="35">
                  <c:v>0.54400000000000004</c:v>
                </c:pt>
                <c:pt idx="36">
                  <c:v>0.497</c:v>
                </c:pt>
                <c:pt idx="37">
                  <c:v>0.34699999999999998</c:v>
                </c:pt>
                <c:pt idx="38">
                  <c:v>0.28699999999999998</c:v>
                </c:pt>
                <c:pt idx="40">
                  <c:v>0.252</c:v>
                </c:pt>
                <c:pt idx="41">
                  <c:v>0.254</c:v>
                </c:pt>
                <c:pt idx="42">
                  <c:v>0.251</c:v>
                </c:pt>
                <c:pt idx="43">
                  <c:v>0.23699999999999999</c:v>
                </c:pt>
                <c:pt idx="45">
                  <c:v>0.21099999999999999</c:v>
                </c:pt>
                <c:pt idx="46">
                  <c:v>0.217</c:v>
                </c:pt>
                <c:pt idx="47">
                  <c:v>0.19</c:v>
                </c:pt>
              </c:numCache>
            </c:numRef>
          </c:val>
          <c:smooth val="0"/>
        </c:ser>
        <c:ser>
          <c:idx val="101"/>
          <c:order val="101"/>
          <c:tx>
            <c:strRef>
              <c:f>'2015'!$C$104:$Q$104</c:f>
              <c:strCache>
                <c:ptCount val="1"/>
                <c:pt idx="0">
                  <c:v>56-2 15,25 15,25 15,25 Подсолнечник Пшеница озимая Кукуруза Шестопалівка 2,93 3,45 25.09.2014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'2015'!$R$104:$BN$104</c:f>
              <c:numCache>
                <c:formatCode>General</c:formatCode>
                <c:ptCount val="49"/>
                <c:pt idx="0">
                  <c:v>0.21299999999999999</c:v>
                </c:pt>
                <c:pt idx="1">
                  <c:v>0.224</c:v>
                </c:pt>
                <c:pt idx="2">
                  <c:v>0.24399999999999999</c:v>
                </c:pt>
                <c:pt idx="3">
                  <c:v>0.24199999999999999</c:v>
                </c:pt>
                <c:pt idx="4">
                  <c:v>0.24</c:v>
                </c:pt>
                <c:pt idx="6">
                  <c:v>0.24</c:v>
                </c:pt>
                <c:pt idx="8">
                  <c:v>0.22500000000000001</c:v>
                </c:pt>
                <c:pt idx="9">
                  <c:v>0.22800000000000001</c:v>
                </c:pt>
                <c:pt idx="10">
                  <c:v>0.23400000000000001</c:v>
                </c:pt>
                <c:pt idx="11">
                  <c:v>0.23699999999999999</c:v>
                </c:pt>
                <c:pt idx="12">
                  <c:v>0.23400000000000001</c:v>
                </c:pt>
                <c:pt idx="13">
                  <c:v>0.247</c:v>
                </c:pt>
                <c:pt idx="14">
                  <c:v>0.25800000000000001</c:v>
                </c:pt>
                <c:pt idx="15">
                  <c:v>0.253</c:v>
                </c:pt>
                <c:pt idx="16">
                  <c:v>0.25900000000000001</c:v>
                </c:pt>
                <c:pt idx="17">
                  <c:v>0.28100000000000003</c:v>
                </c:pt>
                <c:pt idx="18">
                  <c:v>0.28000000000000003</c:v>
                </c:pt>
                <c:pt idx="20">
                  <c:v>0.34100000000000003</c:v>
                </c:pt>
                <c:pt idx="21">
                  <c:v>0.33400000000000002</c:v>
                </c:pt>
                <c:pt idx="22">
                  <c:v>0.33900000000000002</c:v>
                </c:pt>
                <c:pt idx="23">
                  <c:v>0.35199999999999998</c:v>
                </c:pt>
                <c:pt idx="24">
                  <c:v>0.35599999999999998</c:v>
                </c:pt>
                <c:pt idx="25">
                  <c:v>0.40699999999999997</c:v>
                </c:pt>
                <c:pt idx="26">
                  <c:v>0.43099999999999999</c:v>
                </c:pt>
                <c:pt idx="27">
                  <c:v>0.45</c:v>
                </c:pt>
                <c:pt idx="28">
                  <c:v>0.53400000000000003</c:v>
                </c:pt>
                <c:pt idx="29">
                  <c:v>0.66100000000000003</c:v>
                </c:pt>
                <c:pt idx="30">
                  <c:v>0.73699999999999999</c:v>
                </c:pt>
                <c:pt idx="31">
                  <c:v>0.746</c:v>
                </c:pt>
                <c:pt idx="32">
                  <c:v>0.78</c:v>
                </c:pt>
                <c:pt idx="33">
                  <c:v>0.78</c:v>
                </c:pt>
                <c:pt idx="34">
                  <c:v>0.68100000000000005</c:v>
                </c:pt>
                <c:pt idx="35">
                  <c:v>0.59799999999999998</c:v>
                </c:pt>
                <c:pt idx="36">
                  <c:v>0.51300000000000001</c:v>
                </c:pt>
                <c:pt idx="37">
                  <c:v>0.40799999999999997</c:v>
                </c:pt>
                <c:pt idx="38">
                  <c:v>0.35</c:v>
                </c:pt>
                <c:pt idx="40">
                  <c:v>0.28899999999999998</c:v>
                </c:pt>
                <c:pt idx="41">
                  <c:v>0.27400000000000002</c:v>
                </c:pt>
                <c:pt idx="42">
                  <c:v>0.26500000000000001</c:v>
                </c:pt>
                <c:pt idx="43">
                  <c:v>0.25700000000000001</c:v>
                </c:pt>
                <c:pt idx="45">
                  <c:v>0.224</c:v>
                </c:pt>
                <c:pt idx="46">
                  <c:v>0.224</c:v>
                </c:pt>
                <c:pt idx="47">
                  <c:v>0.23</c:v>
                </c:pt>
              </c:numCache>
            </c:numRef>
          </c:val>
          <c:smooth val="0"/>
        </c:ser>
        <c:ser>
          <c:idx val="102"/>
          <c:order val="102"/>
          <c:tx>
            <c:strRef>
              <c:f>'2015'!$C$105:$Q$105</c:f>
              <c:strCache>
                <c:ptCount val="1"/>
                <c:pt idx="0">
                  <c:v>57-1 12,79 12,79 12,79 Подсолнечник Пшеница озимая Горох Шестопаловка 3,33 2,73 24.09.2014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'2015'!$R$105:$BN$105</c:f>
              <c:numCache>
                <c:formatCode>General</c:formatCode>
                <c:ptCount val="49"/>
                <c:pt idx="0">
                  <c:v>0.218</c:v>
                </c:pt>
                <c:pt idx="1">
                  <c:v>0.23699999999999999</c:v>
                </c:pt>
                <c:pt idx="2">
                  <c:v>0.22800000000000001</c:v>
                </c:pt>
                <c:pt idx="3">
                  <c:v>0.22</c:v>
                </c:pt>
                <c:pt idx="4">
                  <c:v>0.21299999999999999</c:v>
                </c:pt>
                <c:pt idx="6">
                  <c:v>0.20699999999999999</c:v>
                </c:pt>
                <c:pt idx="8">
                  <c:v>0.20699999999999999</c:v>
                </c:pt>
                <c:pt idx="9">
                  <c:v>0.20799999999999999</c:v>
                </c:pt>
                <c:pt idx="10">
                  <c:v>0.21</c:v>
                </c:pt>
                <c:pt idx="11">
                  <c:v>0.221</c:v>
                </c:pt>
                <c:pt idx="12">
                  <c:v>0.255</c:v>
                </c:pt>
                <c:pt idx="13">
                  <c:v>0.246</c:v>
                </c:pt>
                <c:pt idx="14">
                  <c:v>0.29899999999999999</c:v>
                </c:pt>
                <c:pt idx="15">
                  <c:v>0.29599999999999999</c:v>
                </c:pt>
                <c:pt idx="16">
                  <c:v>0.28999999999999998</c:v>
                </c:pt>
                <c:pt idx="17">
                  <c:v>0.28699999999999998</c:v>
                </c:pt>
                <c:pt idx="18">
                  <c:v>0.31</c:v>
                </c:pt>
                <c:pt idx="20">
                  <c:v>0.34599999999999997</c:v>
                </c:pt>
                <c:pt idx="21">
                  <c:v>0.36599999999999999</c:v>
                </c:pt>
                <c:pt idx="22">
                  <c:v>0.34100000000000003</c:v>
                </c:pt>
                <c:pt idx="23">
                  <c:v>0.373</c:v>
                </c:pt>
                <c:pt idx="24">
                  <c:v>0.40100000000000002</c:v>
                </c:pt>
                <c:pt idx="25">
                  <c:v>0.442</c:v>
                </c:pt>
                <c:pt idx="26">
                  <c:v>0.47899999999999998</c:v>
                </c:pt>
                <c:pt idx="27">
                  <c:v>0.46100000000000002</c:v>
                </c:pt>
                <c:pt idx="28">
                  <c:v>0.53100000000000003</c:v>
                </c:pt>
                <c:pt idx="29">
                  <c:v>0.67700000000000005</c:v>
                </c:pt>
                <c:pt idx="30">
                  <c:v>0.73399999999999999</c:v>
                </c:pt>
                <c:pt idx="31">
                  <c:v>0.71799999999999997</c:v>
                </c:pt>
                <c:pt idx="32">
                  <c:v>0.71599999999999997</c:v>
                </c:pt>
                <c:pt idx="33">
                  <c:v>0.70499999999999996</c:v>
                </c:pt>
                <c:pt idx="34">
                  <c:v>0.628</c:v>
                </c:pt>
                <c:pt idx="35">
                  <c:v>0.54800000000000004</c:v>
                </c:pt>
                <c:pt idx="36">
                  <c:v>0.48099999999999998</c:v>
                </c:pt>
                <c:pt idx="37">
                  <c:v>0.33200000000000002</c:v>
                </c:pt>
                <c:pt idx="38">
                  <c:v>0.28299999999999997</c:v>
                </c:pt>
                <c:pt idx="40">
                  <c:v>0.24299999999999999</c:v>
                </c:pt>
                <c:pt idx="41">
                  <c:v>0.24299999999999999</c:v>
                </c:pt>
                <c:pt idx="42">
                  <c:v>0.248</c:v>
                </c:pt>
                <c:pt idx="43">
                  <c:v>0.23799999999999999</c:v>
                </c:pt>
                <c:pt idx="45">
                  <c:v>0.21</c:v>
                </c:pt>
                <c:pt idx="46">
                  <c:v>0.20399999999999999</c:v>
                </c:pt>
                <c:pt idx="47">
                  <c:v>0.193</c:v>
                </c:pt>
              </c:numCache>
            </c:numRef>
          </c:val>
          <c:smooth val="0"/>
        </c:ser>
        <c:ser>
          <c:idx val="103"/>
          <c:order val="103"/>
          <c:tx>
            <c:strRef>
              <c:f>'2015'!$C$106:$Q$106</c:f>
              <c:strCache>
                <c:ptCount val="1"/>
                <c:pt idx="0">
                  <c:v>57-2 5,01 5,01 5,01 Подсолнечник Пшеница озимая Горох Шестопалівка 3,32 2,62 25.09.2014 13.07.2015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'2015'!$R$106:$BN$106</c:f>
              <c:numCache>
                <c:formatCode>General</c:formatCode>
                <c:ptCount val="49"/>
                <c:pt idx="0">
                  <c:v>0.23799999999999999</c:v>
                </c:pt>
                <c:pt idx="1">
                  <c:v>0.22600000000000001</c:v>
                </c:pt>
                <c:pt idx="2">
                  <c:v>0.22700000000000001</c:v>
                </c:pt>
                <c:pt idx="3">
                  <c:v>0.214</c:v>
                </c:pt>
                <c:pt idx="4">
                  <c:v>0.21299999999999999</c:v>
                </c:pt>
                <c:pt idx="6">
                  <c:v>0.22</c:v>
                </c:pt>
                <c:pt idx="8">
                  <c:v>0.218</c:v>
                </c:pt>
                <c:pt idx="9">
                  <c:v>0.22800000000000001</c:v>
                </c:pt>
                <c:pt idx="10">
                  <c:v>0.23799999999999999</c:v>
                </c:pt>
                <c:pt idx="11">
                  <c:v>0.247</c:v>
                </c:pt>
                <c:pt idx="12">
                  <c:v>0.27900000000000003</c:v>
                </c:pt>
                <c:pt idx="13">
                  <c:v>0.28899999999999998</c:v>
                </c:pt>
                <c:pt idx="14">
                  <c:v>0.33600000000000002</c:v>
                </c:pt>
                <c:pt idx="15">
                  <c:v>0.34699999999999998</c:v>
                </c:pt>
                <c:pt idx="16">
                  <c:v>0.373</c:v>
                </c:pt>
                <c:pt idx="17">
                  <c:v>0.36699999999999999</c:v>
                </c:pt>
                <c:pt idx="18">
                  <c:v>0.40699999999999997</c:v>
                </c:pt>
                <c:pt idx="20">
                  <c:v>0.45300000000000001</c:v>
                </c:pt>
                <c:pt idx="21">
                  <c:v>0.52</c:v>
                </c:pt>
                <c:pt idx="22">
                  <c:v>0.51700000000000002</c:v>
                </c:pt>
                <c:pt idx="23">
                  <c:v>0.54100000000000004</c:v>
                </c:pt>
                <c:pt idx="24">
                  <c:v>0.55000000000000004</c:v>
                </c:pt>
                <c:pt idx="25">
                  <c:v>0.55900000000000005</c:v>
                </c:pt>
                <c:pt idx="26">
                  <c:v>0.55500000000000005</c:v>
                </c:pt>
                <c:pt idx="27">
                  <c:v>0.53500000000000003</c:v>
                </c:pt>
                <c:pt idx="28">
                  <c:v>0.52300000000000002</c:v>
                </c:pt>
                <c:pt idx="29">
                  <c:v>0.56399999999999995</c:v>
                </c:pt>
                <c:pt idx="30">
                  <c:v>0.63</c:v>
                </c:pt>
                <c:pt idx="31">
                  <c:v>0.63600000000000001</c:v>
                </c:pt>
                <c:pt idx="32">
                  <c:v>0.61499999999999999</c:v>
                </c:pt>
                <c:pt idx="33">
                  <c:v>0.60199999999999998</c:v>
                </c:pt>
                <c:pt idx="34">
                  <c:v>0.52600000000000002</c:v>
                </c:pt>
                <c:pt idx="35">
                  <c:v>0.45500000000000002</c:v>
                </c:pt>
                <c:pt idx="36">
                  <c:v>0.438</c:v>
                </c:pt>
                <c:pt idx="37">
                  <c:v>0.31</c:v>
                </c:pt>
                <c:pt idx="38">
                  <c:v>0.245</c:v>
                </c:pt>
                <c:pt idx="40">
                  <c:v>0.22900000000000001</c:v>
                </c:pt>
                <c:pt idx="41">
                  <c:v>0.22700000000000001</c:v>
                </c:pt>
                <c:pt idx="42">
                  <c:v>0.23200000000000001</c:v>
                </c:pt>
                <c:pt idx="43">
                  <c:v>0.22600000000000001</c:v>
                </c:pt>
                <c:pt idx="45">
                  <c:v>0.191</c:v>
                </c:pt>
                <c:pt idx="46">
                  <c:v>0.182</c:v>
                </c:pt>
                <c:pt idx="47">
                  <c:v>0.17699999999999999</c:v>
                </c:pt>
              </c:numCache>
            </c:numRef>
          </c:val>
          <c:smooth val="0"/>
        </c:ser>
        <c:ser>
          <c:idx val="104"/>
          <c:order val="104"/>
          <c:tx>
            <c:strRef>
              <c:f>'2015'!$C$107:$Q$107</c:f>
              <c:strCache>
                <c:ptCount val="1"/>
                <c:pt idx="0">
                  <c:v>57-4 20,66 20,66 20,66 Рапс озимый Пшеница озимая Горох Зиск с/элита 3,36 3,07 24.09.2014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'2015'!$R$107:$BN$107</c:f>
              <c:numCache>
                <c:formatCode>General</c:formatCode>
                <c:ptCount val="49"/>
                <c:pt idx="0">
                  <c:v>0.22900000000000001</c:v>
                </c:pt>
                <c:pt idx="1">
                  <c:v>0.255</c:v>
                </c:pt>
                <c:pt idx="2">
                  <c:v>0.25600000000000001</c:v>
                </c:pt>
                <c:pt idx="3">
                  <c:v>0.25600000000000001</c:v>
                </c:pt>
                <c:pt idx="4">
                  <c:v>0.23</c:v>
                </c:pt>
                <c:pt idx="6">
                  <c:v>0.23100000000000001</c:v>
                </c:pt>
                <c:pt idx="8">
                  <c:v>0.22900000000000001</c:v>
                </c:pt>
                <c:pt idx="9">
                  <c:v>0.224</c:v>
                </c:pt>
                <c:pt idx="10">
                  <c:v>0.223</c:v>
                </c:pt>
                <c:pt idx="11">
                  <c:v>0.22500000000000001</c:v>
                </c:pt>
                <c:pt idx="12">
                  <c:v>0.26100000000000001</c:v>
                </c:pt>
                <c:pt idx="13">
                  <c:v>0.27</c:v>
                </c:pt>
                <c:pt idx="14">
                  <c:v>0.28299999999999997</c:v>
                </c:pt>
                <c:pt idx="15">
                  <c:v>0.28799999999999998</c:v>
                </c:pt>
                <c:pt idx="16">
                  <c:v>0.29399999999999998</c:v>
                </c:pt>
                <c:pt idx="17">
                  <c:v>0.312</c:v>
                </c:pt>
                <c:pt idx="18">
                  <c:v>0.32600000000000001</c:v>
                </c:pt>
                <c:pt idx="20">
                  <c:v>0.374</c:v>
                </c:pt>
                <c:pt idx="21">
                  <c:v>0.42899999999999999</c:v>
                </c:pt>
                <c:pt idx="22">
                  <c:v>0.442</c:v>
                </c:pt>
                <c:pt idx="23">
                  <c:v>0.48599999999999999</c:v>
                </c:pt>
                <c:pt idx="24">
                  <c:v>0.53</c:v>
                </c:pt>
                <c:pt idx="25">
                  <c:v>0.53100000000000003</c:v>
                </c:pt>
                <c:pt idx="26">
                  <c:v>0.53700000000000003</c:v>
                </c:pt>
                <c:pt idx="27">
                  <c:v>0.55000000000000004</c:v>
                </c:pt>
                <c:pt idx="28">
                  <c:v>0.58399999999999996</c:v>
                </c:pt>
                <c:pt idx="29">
                  <c:v>0.68100000000000005</c:v>
                </c:pt>
                <c:pt idx="30">
                  <c:v>0.71399999999999997</c:v>
                </c:pt>
                <c:pt idx="31">
                  <c:v>0.71599999999999997</c:v>
                </c:pt>
                <c:pt idx="32">
                  <c:v>0.71199999999999997</c:v>
                </c:pt>
                <c:pt idx="33">
                  <c:v>0.68400000000000005</c:v>
                </c:pt>
                <c:pt idx="34">
                  <c:v>0.61099999999999999</c:v>
                </c:pt>
                <c:pt idx="35">
                  <c:v>0.54500000000000004</c:v>
                </c:pt>
                <c:pt idx="36">
                  <c:v>0.48599999999999999</c:v>
                </c:pt>
                <c:pt idx="37">
                  <c:v>0.33700000000000002</c:v>
                </c:pt>
                <c:pt idx="38">
                  <c:v>0.314</c:v>
                </c:pt>
                <c:pt idx="40">
                  <c:v>0.27300000000000002</c:v>
                </c:pt>
                <c:pt idx="41">
                  <c:v>0.26200000000000001</c:v>
                </c:pt>
                <c:pt idx="42">
                  <c:v>0.23100000000000001</c:v>
                </c:pt>
                <c:pt idx="43">
                  <c:v>0.223</c:v>
                </c:pt>
                <c:pt idx="45">
                  <c:v>0.22700000000000001</c:v>
                </c:pt>
                <c:pt idx="46">
                  <c:v>0.23699999999999999</c:v>
                </c:pt>
                <c:pt idx="47">
                  <c:v>0.23799999999999999</c:v>
                </c:pt>
              </c:numCache>
            </c:numRef>
          </c:val>
          <c:smooth val="0"/>
        </c:ser>
        <c:ser>
          <c:idx val="105"/>
          <c:order val="105"/>
          <c:tx>
            <c:strRef>
              <c:f>'2015'!$C$108:$Q$108</c:f>
              <c:strCache>
                <c:ptCount val="1"/>
                <c:pt idx="0">
                  <c:v>58 27,01 27,01 27,01 Пшеница озимая Пшеница озимая Фацелия Антонівка 2,28 2,41 20.09.2014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'2015'!$R$108:$BN$108</c:f>
              <c:numCache>
                <c:formatCode>General</c:formatCode>
                <c:ptCount val="49"/>
                <c:pt idx="0">
                  <c:v>0.255</c:v>
                </c:pt>
                <c:pt idx="1">
                  <c:v>0.24299999999999999</c:v>
                </c:pt>
                <c:pt idx="2">
                  <c:v>0.28499999999999998</c:v>
                </c:pt>
                <c:pt idx="3">
                  <c:v>0.23799999999999999</c:v>
                </c:pt>
                <c:pt idx="4">
                  <c:v>0.24299999999999999</c:v>
                </c:pt>
                <c:pt idx="6">
                  <c:v>0.24399999999999999</c:v>
                </c:pt>
                <c:pt idx="8">
                  <c:v>0.24</c:v>
                </c:pt>
                <c:pt idx="9">
                  <c:v>0.24299999999999999</c:v>
                </c:pt>
                <c:pt idx="10">
                  <c:v>0.22800000000000001</c:v>
                </c:pt>
                <c:pt idx="11">
                  <c:v>0.23899999999999999</c:v>
                </c:pt>
                <c:pt idx="12">
                  <c:v>0.25700000000000001</c:v>
                </c:pt>
                <c:pt idx="13">
                  <c:v>0.27200000000000002</c:v>
                </c:pt>
                <c:pt idx="14">
                  <c:v>0.28999999999999998</c:v>
                </c:pt>
                <c:pt idx="15">
                  <c:v>0.29299999999999998</c:v>
                </c:pt>
                <c:pt idx="16">
                  <c:v>0.28599999999999998</c:v>
                </c:pt>
                <c:pt idx="17">
                  <c:v>0.307</c:v>
                </c:pt>
                <c:pt idx="18">
                  <c:v>0.30599999999999999</c:v>
                </c:pt>
                <c:pt idx="20">
                  <c:v>0.34399999999999997</c:v>
                </c:pt>
                <c:pt idx="21">
                  <c:v>0.35199999999999998</c:v>
                </c:pt>
                <c:pt idx="22">
                  <c:v>0.39100000000000001</c:v>
                </c:pt>
                <c:pt idx="23">
                  <c:v>0.438</c:v>
                </c:pt>
                <c:pt idx="24">
                  <c:v>0.48199999999999998</c:v>
                </c:pt>
                <c:pt idx="25">
                  <c:v>0.50900000000000001</c:v>
                </c:pt>
                <c:pt idx="26">
                  <c:v>0.52400000000000002</c:v>
                </c:pt>
                <c:pt idx="27">
                  <c:v>0.52800000000000002</c:v>
                </c:pt>
                <c:pt idx="28">
                  <c:v>0.56399999999999995</c:v>
                </c:pt>
                <c:pt idx="29">
                  <c:v>0.63200000000000001</c:v>
                </c:pt>
                <c:pt idx="30">
                  <c:v>0.64100000000000001</c:v>
                </c:pt>
                <c:pt idx="31">
                  <c:v>0.64</c:v>
                </c:pt>
                <c:pt idx="32">
                  <c:v>0.65500000000000003</c:v>
                </c:pt>
                <c:pt idx="33">
                  <c:v>0.54500000000000004</c:v>
                </c:pt>
                <c:pt idx="34">
                  <c:v>0.53900000000000003</c:v>
                </c:pt>
                <c:pt idx="35">
                  <c:v>0.497</c:v>
                </c:pt>
                <c:pt idx="36">
                  <c:v>0.495</c:v>
                </c:pt>
                <c:pt idx="37">
                  <c:v>0.33100000000000002</c:v>
                </c:pt>
                <c:pt idx="38">
                  <c:v>0.30199999999999999</c:v>
                </c:pt>
                <c:pt idx="40">
                  <c:v>0.26500000000000001</c:v>
                </c:pt>
                <c:pt idx="41">
                  <c:v>0.28000000000000003</c:v>
                </c:pt>
                <c:pt idx="42">
                  <c:v>0.254</c:v>
                </c:pt>
                <c:pt idx="43">
                  <c:v>0.245</c:v>
                </c:pt>
                <c:pt idx="45">
                  <c:v>0.24099999999999999</c:v>
                </c:pt>
                <c:pt idx="46">
                  <c:v>0.245</c:v>
                </c:pt>
                <c:pt idx="47">
                  <c:v>0.23799999999999999</c:v>
                </c:pt>
              </c:numCache>
            </c:numRef>
          </c:val>
          <c:smooth val="0"/>
        </c:ser>
        <c:ser>
          <c:idx val="106"/>
          <c:order val="106"/>
          <c:tx>
            <c:strRef>
              <c:f>'2015'!$C$109:$Q$109</c:f>
              <c:strCache>
                <c:ptCount val="1"/>
                <c:pt idx="0">
                  <c:v>61 44,49 40,22 40,22 Подсолнечник Пшеница озимая Горох Мисия Одеська 3,31 2,96 20.09.2014 01.07.2015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'2015'!$R$109:$BN$109</c:f>
              <c:numCache>
                <c:formatCode>General</c:formatCode>
                <c:ptCount val="49"/>
                <c:pt idx="0">
                  <c:v>0.22700000000000001</c:v>
                </c:pt>
                <c:pt idx="1">
                  <c:v>0.22700000000000001</c:v>
                </c:pt>
                <c:pt idx="2">
                  <c:v>0.24299999999999999</c:v>
                </c:pt>
                <c:pt idx="3">
                  <c:v>0.22800000000000001</c:v>
                </c:pt>
                <c:pt idx="4">
                  <c:v>0.22700000000000001</c:v>
                </c:pt>
                <c:pt idx="6">
                  <c:v>0.22500000000000001</c:v>
                </c:pt>
                <c:pt idx="8">
                  <c:v>0.22600000000000001</c:v>
                </c:pt>
                <c:pt idx="9">
                  <c:v>0.24099999999999999</c:v>
                </c:pt>
                <c:pt idx="10">
                  <c:v>0.23799999999999999</c:v>
                </c:pt>
                <c:pt idx="11">
                  <c:v>0.24299999999999999</c:v>
                </c:pt>
                <c:pt idx="12">
                  <c:v>0.255</c:v>
                </c:pt>
                <c:pt idx="13">
                  <c:v>0.253</c:v>
                </c:pt>
                <c:pt idx="14">
                  <c:v>0.27</c:v>
                </c:pt>
                <c:pt idx="15">
                  <c:v>0.27600000000000002</c:v>
                </c:pt>
                <c:pt idx="16">
                  <c:v>0.28799999999999998</c:v>
                </c:pt>
                <c:pt idx="17">
                  <c:v>0.28100000000000003</c:v>
                </c:pt>
                <c:pt idx="18">
                  <c:v>0.27</c:v>
                </c:pt>
                <c:pt idx="20">
                  <c:v>0.314</c:v>
                </c:pt>
                <c:pt idx="21">
                  <c:v>0.32300000000000001</c:v>
                </c:pt>
                <c:pt idx="22">
                  <c:v>0.314</c:v>
                </c:pt>
                <c:pt idx="23">
                  <c:v>0.32700000000000001</c:v>
                </c:pt>
                <c:pt idx="24">
                  <c:v>0.32800000000000001</c:v>
                </c:pt>
                <c:pt idx="25">
                  <c:v>0.35</c:v>
                </c:pt>
                <c:pt idx="26">
                  <c:v>0.35399999999999998</c:v>
                </c:pt>
                <c:pt idx="27">
                  <c:v>0.35799999999999998</c:v>
                </c:pt>
                <c:pt idx="28">
                  <c:v>0.435</c:v>
                </c:pt>
                <c:pt idx="29">
                  <c:v>0.61399999999999999</c:v>
                </c:pt>
                <c:pt idx="30">
                  <c:v>0.69399999999999995</c:v>
                </c:pt>
                <c:pt idx="31">
                  <c:v>0.72099999999999997</c:v>
                </c:pt>
                <c:pt idx="32">
                  <c:v>0.745</c:v>
                </c:pt>
                <c:pt idx="33">
                  <c:v>0.73599999999999999</c:v>
                </c:pt>
                <c:pt idx="34">
                  <c:v>0.65900000000000003</c:v>
                </c:pt>
                <c:pt idx="35">
                  <c:v>0.56100000000000005</c:v>
                </c:pt>
                <c:pt idx="36">
                  <c:v>0.53</c:v>
                </c:pt>
                <c:pt idx="37">
                  <c:v>0.36799999999999999</c:v>
                </c:pt>
                <c:pt idx="38">
                  <c:v>0.33400000000000002</c:v>
                </c:pt>
                <c:pt idx="40">
                  <c:v>0.28799999999999998</c:v>
                </c:pt>
                <c:pt idx="41">
                  <c:v>0.27400000000000002</c:v>
                </c:pt>
                <c:pt idx="42">
                  <c:v>0.26500000000000001</c:v>
                </c:pt>
                <c:pt idx="43">
                  <c:v>0.26100000000000001</c:v>
                </c:pt>
                <c:pt idx="45">
                  <c:v>0.23100000000000001</c:v>
                </c:pt>
                <c:pt idx="46">
                  <c:v>0.23699999999999999</c:v>
                </c:pt>
                <c:pt idx="47">
                  <c:v>0.23200000000000001</c:v>
                </c:pt>
              </c:numCache>
            </c:numRef>
          </c:val>
          <c:smooth val="0"/>
        </c:ser>
        <c:ser>
          <c:idx val="107"/>
          <c:order val="107"/>
          <c:tx>
            <c:strRef>
              <c:f>'2015'!$C$110:$Q$110</c:f>
              <c:strCache>
                <c:ptCount val="1"/>
                <c:pt idx="0">
                  <c:v>61-1 34,77 34,77 34,77 Подсолнечник Пшеница озимая Горох Місія Одеська 3,34 3,06 19.09.2014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'2015'!$R$110:$BN$110</c:f>
              <c:numCache>
                <c:formatCode>General</c:formatCode>
                <c:ptCount val="49"/>
                <c:pt idx="0">
                  <c:v>0.23400000000000001</c:v>
                </c:pt>
                <c:pt idx="1">
                  <c:v>0.217</c:v>
                </c:pt>
                <c:pt idx="2">
                  <c:v>0.27900000000000003</c:v>
                </c:pt>
                <c:pt idx="3">
                  <c:v>0.27200000000000002</c:v>
                </c:pt>
                <c:pt idx="4">
                  <c:v>0.20499999999999999</c:v>
                </c:pt>
                <c:pt idx="6">
                  <c:v>0.22</c:v>
                </c:pt>
                <c:pt idx="8">
                  <c:v>0.215</c:v>
                </c:pt>
                <c:pt idx="9">
                  <c:v>0.20599999999999999</c:v>
                </c:pt>
                <c:pt idx="10">
                  <c:v>0.19700000000000001</c:v>
                </c:pt>
                <c:pt idx="11">
                  <c:v>0.193</c:v>
                </c:pt>
                <c:pt idx="12">
                  <c:v>0.23799999999999999</c:v>
                </c:pt>
                <c:pt idx="13">
                  <c:v>0.21299999999999999</c:v>
                </c:pt>
                <c:pt idx="14">
                  <c:v>0.20300000000000001</c:v>
                </c:pt>
                <c:pt idx="15">
                  <c:v>0.20200000000000001</c:v>
                </c:pt>
                <c:pt idx="16">
                  <c:v>0.193</c:v>
                </c:pt>
                <c:pt idx="17">
                  <c:v>0.22600000000000001</c:v>
                </c:pt>
                <c:pt idx="18">
                  <c:v>0.252</c:v>
                </c:pt>
                <c:pt idx="20">
                  <c:v>0.254</c:v>
                </c:pt>
                <c:pt idx="21">
                  <c:v>0.27800000000000002</c:v>
                </c:pt>
                <c:pt idx="22">
                  <c:v>0.251</c:v>
                </c:pt>
                <c:pt idx="23">
                  <c:v>0.308</c:v>
                </c:pt>
                <c:pt idx="24">
                  <c:v>0.34300000000000003</c:v>
                </c:pt>
                <c:pt idx="25">
                  <c:v>0.36099999999999999</c:v>
                </c:pt>
                <c:pt idx="26">
                  <c:v>0.35399999999999998</c:v>
                </c:pt>
                <c:pt idx="27">
                  <c:v>0.33500000000000002</c:v>
                </c:pt>
                <c:pt idx="28">
                  <c:v>0.44500000000000001</c:v>
                </c:pt>
                <c:pt idx="29">
                  <c:v>0.65100000000000002</c:v>
                </c:pt>
                <c:pt idx="30">
                  <c:v>0.71</c:v>
                </c:pt>
                <c:pt idx="31">
                  <c:v>0.67700000000000005</c:v>
                </c:pt>
                <c:pt idx="32">
                  <c:v>0.76600000000000001</c:v>
                </c:pt>
                <c:pt idx="33">
                  <c:v>0.76800000000000002</c:v>
                </c:pt>
                <c:pt idx="34">
                  <c:v>0.67</c:v>
                </c:pt>
                <c:pt idx="35">
                  <c:v>0.57899999999999996</c:v>
                </c:pt>
                <c:pt idx="36">
                  <c:v>0.52300000000000002</c:v>
                </c:pt>
                <c:pt idx="37">
                  <c:v>0.37</c:v>
                </c:pt>
                <c:pt idx="38">
                  <c:v>0.33400000000000002</c:v>
                </c:pt>
                <c:pt idx="40">
                  <c:v>0.27800000000000002</c:v>
                </c:pt>
                <c:pt idx="41">
                  <c:v>0.27800000000000002</c:v>
                </c:pt>
                <c:pt idx="42">
                  <c:v>0.25900000000000001</c:v>
                </c:pt>
                <c:pt idx="43">
                  <c:v>0.246</c:v>
                </c:pt>
                <c:pt idx="45">
                  <c:v>0.215</c:v>
                </c:pt>
                <c:pt idx="46">
                  <c:v>0.21099999999999999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108"/>
          <c:order val="108"/>
          <c:tx>
            <c:strRef>
              <c:f>'2015'!$C$111:$Q$111</c:f>
              <c:strCache>
                <c:ptCount val="1"/>
                <c:pt idx="0">
                  <c:v>61-3 23,89 24,01 24,01 Ячмень озимый Ячмень озимый Горох Достойний 3,21 3,96 26.09.2014 29.06.2015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'2015'!$R$111:$BN$111</c:f>
              <c:numCache>
                <c:formatCode>General</c:formatCode>
                <c:ptCount val="49"/>
                <c:pt idx="0">
                  <c:v>0.23699999999999999</c:v>
                </c:pt>
                <c:pt idx="1">
                  <c:v>0.23200000000000001</c:v>
                </c:pt>
                <c:pt idx="2">
                  <c:v>0.26100000000000001</c:v>
                </c:pt>
                <c:pt idx="3">
                  <c:v>0.26700000000000002</c:v>
                </c:pt>
                <c:pt idx="4">
                  <c:v>0.26200000000000001</c:v>
                </c:pt>
                <c:pt idx="6">
                  <c:v>0.249</c:v>
                </c:pt>
                <c:pt idx="8">
                  <c:v>0.221</c:v>
                </c:pt>
                <c:pt idx="9">
                  <c:v>0.217</c:v>
                </c:pt>
                <c:pt idx="10">
                  <c:v>0.214</c:v>
                </c:pt>
                <c:pt idx="11">
                  <c:v>0.22600000000000001</c:v>
                </c:pt>
                <c:pt idx="12">
                  <c:v>0.23599999999999999</c:v>
                </c:pt>
                <c:pt idx="13">
                  <c:v>0.23</c:v>
                </c:pt>
                <c:pt idx="14">
                  <c:v>0.23499999999999999</c:v>
                </c:pt>
                <c:pt idx="15">
                  <c:v>0.25</c:v>
                </c:pt>
                <c:pt idx="16">
                  <c:v>0.26200000000000001</c:v>
                </c:pt>
                <c:pt idx="17">
                  <c:v>0.27500000000000002</c:v>
                </c:pt>
                <c:pt idx="18">
                  <c:v>0.29199999999999998</c:v>
                </c:pt>
                <c:pt idx="20">
                  <c:v>0.30499999999999999</c:v>
                </c:pt>
                <c:pt idx="21">
                  <c:v>0.318</c:v>
                </c:pt>
                <c:pt idx="22">
                  <c:v>0.29899999999999999</c:v>
                </c:pt>
                <c:pt idx="23">
                  <c:v>0.318</c:v>
                </c:pt>
                <c:pt idx="24">
                  <c:v>0.373</c:v>
                </c:pt>
                <c:pt idx="25">
                  <c:v>0.39700000000000002</c:v>
                </c:pt>
                <c:pt idx="26">
                  <c:v>0.371</c:v>
                </c:pt>
                <c:pt idx="27">
                  <c:v>0.35799999999999998</c:v>
                </c:pt>
                <c:pt idx="28">
                  <c:v>0.437</c:v>
                </c:pt>
                <c:pt idx="29">
                  <c:v>0.61599999999999999</c:v>
                </c:pt>
                <c:pt idx="30">
                  <c:v>0.72099999999999997</c:v>
                </c:pt>
                <c:pt idx="31">
                  <c:v>0.72699999999999998</c:v>
                </c:pt>
                <c:pt idx="32">
                  <c:v>0.751</c:v>
                </c:pt>
                <c:pt idx="33">
                  <c:v>0.73399999999999999</c:v>
                </c:pt>
                <c:pt idx="34">
                  <c:v>0.63600000000000001</c:v>
                </c:pt>
                <c:pt idx="35">
                  <c:v>0.56200000000000006</c:v>
                </c:pt>
                <c:pt idx="36">
                  <c:v>0.52100000000000002</c:v>
                </c:pt>
                <c:pt idx="37">
                  <c:v>0.36899999999999999</c:v>
                </c:pt>
                <c:pt idx="38">
                  <c:v>0.31900000000000001</c:v>
                </c:pt>
                <c:pt idx="40">
                  <c:v>0.27100000000000002</c:v>
                </c:pt>
                <c:pt idx="41">
                  <c:v>0.245</c:v>
                </c:pt>
                <c:pt idx="42">
                  <c:v>0.245</c:v>
                </c:pt>
                <c:pt idx="43">
                  <c:v>0.24399999999999999</c:v>
                </c:pt>
                <c:pt idx="45">
                  <c:v>0.222</c:v>
                </c:pt>
                <c:pt idx="46">
                  <c:v>0.23699999999999999</c:v>
                </c:pt>
                <c:pt idx="47">
                  <c:v>0.22800000000000001</c:v>
                </c:pt>
              </c:numCache>
            </c:numRef>
          </c:val>
          <c:smooth val="0"/>
        </c:ser>
        <c:ser>
          <c:idx val="109"/>
          <c:order val="109"/>
          <c:tx>
            <c:strRef>
              <c:f>'2015'!$C$112:$Q$112</c:f>
              <c:strCache>
                <c:ptCount val="1"/>
                <c:pt idx="0">
                  <c:v>65 22,62 22,62 22,62 Подсолнечник Пшеница озимая Кукуруза Половик 2,8 3,56 16.09.2014 06.07.2015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'2015'!$R$112:$BN$112</c:f>
              <c:numCache>
                <c:formatCode>General</c:formatCode>
                <c:ptCount val="49"/>
                <c:pt idx="0">
                  <c:v>0.20100000000000001</c:v>
                </c:pt>
                <c:pt idx="1">
                  <c:v>0.21299999999999999</c:v>
                </c:pt>
                <c:pt idx="2">
                  <c:v>0.224</c:v>
                </c:pt>
                <c:pt idx="3">
                  <c:v>0.20200000000000001</c:v>
                </c:pt>
                <c:pt idx="4">
                  <c:v>0.193</c:v>
                </c:pt>
                <c:pt idx="6">
                  <c:v>0.23200000000000001</c:v>
                </c:pt>
                <c:pt idx="8">
                  <c:v>0.214</c:v>
                </c:pt>
                <c:pt idx="9">
                  <c:v>0.20599999999999999</c:v>
                </c:pt>
                <c:pt idx="10">
                  <c:v>0.219</c:v>
                </c:pt>
                <c:pt idx="11">
                  <c:v>0.215</c:v>
                </c:pt>
                <c:pt idx="12">
                  <c:v>0.22500000000000001</c:v>
                </c:pt>
                <c:pt idx="13">
                  <c:v>0.223</c:v>
                </c:pt>
                <c:pt idx="14">
                  <c:v>0.219</c:v>
                </c:pt>
                <c:pt idx="15">
                  <c:v>0.222</c:v>
                </c:pt>
                <c:pt idx="16">
                  <c:v>0.24399999999999999</c:v>
                </c:pt>
                <c:pt idx="17">
                  <c:v>0.28000000000000003</c:v>
                </c:pt>
                <c:pt idx="18">
                  <c:v>0.317</c:v>
                </c:pt>
                <c:pt idx="20">
                  <c:v>0.29899999999999999</c:v>
                </c:pt>
                <c:pt idx="21">
                  <c:v>0.28899999999999998</c:v>
                </c:pt>
                <c:pt idx="22">
                  <c:v>0.23499999999999999</c:v>
                </c:pt>
                <c:pt idx="23">
                  <c:v>0.24</c:v>
                </c:pt>
                <c:pt idx="24">
                  <c:v>0.28100000000000003</c:v>
                </c:pt>
                <c:pt idx="25">
                  <c:v>0.33</c:v>
                </c:pt>
                <c:pt idx="26">
                  <c:v>0.35199999999999998</c:v>
                </c:pt>
                <c:pt idx="27">
                  <c:v>0.40100000000000002</c:v>
                </c:pt>
                <c:pt idx="28">
                  <c:v>0.51800000000000002</c:v>
                </c:pt>
                <c:pt idx="29">
                  <c:v>0.68899999999999995</c:v>
                </c:pt>
                <c:pt idx="30">
                  <c:v>0.75600000000000001</c:v>
                </c:pt>
                <c:pt idx="31">
                  <c:v>0.75700000000000001</c:v>
                </c:pt>
                <c:pt idx="32">
                  <c:v>0.78300000000000003</c:v>
                </c:pt>
                <c:pt idx="33">
                  <c:v>0.76800000000000002</c:v>
                </c:pt>
                <c:pt idx="34">
                  <c:v>0.71799999999999997</c:v>
                </c:pt>
                <c:pt idx="35">
                  <c:v>0.623</c:v>
                </c:pt>
                <c:pt idx="36">
                  <c:v>0.58199999999999996</c:v>
                </c:pt>
                <c:pt idx="37">
                  <c:v>0.39300000000000002</c:v>
                </c:pt>
                <c:pt idx="38">
                  <c:v>0.33</c:v>
                </c:pt>
                <c:pt idx="40">
                  <c:v>0.26400000000000001</c:v>
                </c:pt>
                <c:pt idx="41">
                  <c:v>0.253</c:v>
                </c:pt>
                <c:pt idx="42">
                  <c:v>0.255</c:v>
                </c:pt>
                <c:pt idx="43">
                  <c:v>0.249</c:v>
                </c:pt>
                <c:pt idx="45">
                  <c:v>0.216</c:v>
                </c:pt>
                <c:pt idx="46">
                  <c:v>0.21099999999999999</c:v>
                </c:pt>
                <c:pt idx="47">
                  <c:v>0.20899999999999999</c:v>
                </c:pt>
              </c:numCache>
            </c:numRef>
          </c:val>
          <c:smooth val="0"/>
        </c:ser>
        <c:ser>
          <c:idx val="110"/>
          <c:order val="110"/>
          <c:tx>
            <c:strRef>
              <c:f>'2015'!$C$113:$Q$113</c:f>
              <c:strCache>
                <c:ptCount val="1"/>
                <c:pt idx="0">
                  <c:v>67 75,25 75,25 75,25 Подсолнечник Пшеница озимая Кукуруза Польовик 4 3,62 16.09.2014 07.07.2015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'2015'!$R$113:$BN$113</c:f>
              <c:numCache>
                <c:formatCode>General</c:formatCode>
                <c:ptCount val="49"/>
                <c:pt idx="1">
                  <c:v>0.20699999999999999</c:v>
                </c:pt>
                <c:pt idx="2">
                  <c:v>0.224</c:v>
                </c:pt>
                <c:pt idx="3">
                  <c:v>0.222</c:v>
                </c:pt>
                <c:pt idx="4">
                  <c:v>0.21099999999999999</c:v>
                </c:pt>
                <c:pt idx="6">
                  <c:v>0.20699999999999999</c:v>
                </c:pt>
                <c:pt idx="8">
                  <c:v>0.215</c:v>
                </c:pt>
                <c:pt idx="9">
                  <c:v>0.20899999999999999</c:v>
                </c:pt>
                <c:pt idx="10">
                  <c:v>0.20499999999999999</c:v>
                </c:pt>
                <c:pt idx="11">
                  <c:v>0.215</c:v>
                </c:pt>
                <c:pt idx="12">
                  <c:v>0.23400000000000001</c:v>
                </c:pt>
                <c:pt idx="13">
                  <c:v>0.23699999999999999</c:v>
                </c:pt>
                <c:pt idx="14">
                  <c:v>0.24</c:v>
                </c:pt>
                <c:pt idx="15">
                  <c:v>0.24299999999999999</c:v>
                </c:pt>
                <c:pt idx="16">
                  <c:v>0.23699999999999999</c:v>
                </c:pt>
                <c:pt idx="17">
                  <c:v>0.23400000000000001</c:v>
                </c:pt>
                <c:pt idx="18">
                  <c:v>0.23699999999999999</c:v>
                </c:pt>
                <c:pt idx="20">
                  <c:v>0.25700000000000001</c:v>
                </c:pt>
                <c:pt idx="21">
                  <c:v>0.26400000000000001</c:v>
                </c:pt>
                <c:pt idx="22">
                  <c:v>0.26</c:v>
                </c:pt>
                <c:pt idx="23">
                  <c:v>0.26</c:v>
                </c:pt>
                <c:pt idx="24">
                  <c:v>0.27100000000000002</c:v>
                </c:pt>
                <c:pt idx="25">
                  <c:v>0.30499999999999999</c:v>
                </c:pt>
                <c:pt idx="26">
                  <c:v>0.35899999999999999</c:v>
                </c:pt>
                <c:pt idx="27">
                  <c:v>0.39600000000000002</c:v>
                </c:pt>
                <c:pt idx="28">
                  <c:v>0.53100000000000003</c:v>
                </c:pt>
                <c:pt idx="29">
                  <c:v>0.72499999999999998</c:v>
                </c:pt>
                <c:pt idx="30">
                  <c:v>0.77</c:v>
                </c:pt>
                <c:pt idx="31">
                  <c:v>0.76500000000000001</c:v>
                </c:pt>
                <c:pt idx="32">
                  <c:v>0.79100000000000004</c:v>
                </c:pt>
                <c:pt idx="33">
                  <c:v>0.79700000000000004</c:v>
                </c:pt>
                <c:pt idx="34">
                  <c:v>0.69499999999999995</c:v>
                </c:pt>
                <c:pt idx="35">
                  <c:v>0.63</c:v>
                </c:pt>
                <c:pt idx="36">
                  <c:v>0.61799999999999999</c:v>
                </c:pt>
                <c:pt idx="37">
                  <c:v>0.39900000000000002</c:v>
                </c:pt>
                <c:pt idx="38">
                  <c:v>0.35499999999999998</c:v>
                </c:pt>
                <c:pt idx="40">
                  <c:v>0.28599999999999998</c:v>
                </c:pt>
                <c:pt idx="41">
                  <c:v>0.27500000000000002</c:v>
                </c:pt>
                <c:pt idx="42">
                  <c:v>0.27800000000000002</c:v>
                </c:pt>
                <c:pt idx="43">
                  <c:v>0.26500000000000001</c:v>
                </c:pt>
                <c:pt idx="45">
                  <c:v>0.221</c:v>
                </c:pt>
                <c:pt idx="46">
                  <c:v>0.22900000000000001</c:v>
                </c:pt>
                <c:pt idx="47">
                  <c:v>0.22700000000000001</c:v>
                </c:pt>
              </c:numCache>
            </c:numRef>
          </c:val>
          <c:smooth val="0"/>
        </c:ser>
        <c:ser>
          <c:idx val="111"/>
          <c:order val="111"/>
          <c:tx>
            <c:strRef>
              <c:f>'2015'!$C$114:$Q$114</c:f>
              <c:strCache>
                <c:ptCount val="1"/>
                <c:pt idx="0">
                  <c:v>68 4,58 4,58 4,58 0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'2015'!$R$114:$BN$114</c:f>
              <c:numCache>
                <c:formatCode>General</c:formatCode>
                <c:ptCount val="49"/>
                <c:pt idx="0">
                  <c:v>0.224</c:v>
                </c:pt>
                <c:pt idx="1">
                  <c:v>0.23400000000000001</c:v>
                </c:pt>
                <c:pt idx="2">
                  <c:v>0.249</c:v>
                </c:pt>
                <c:pt idx="3">
                  <c:v>0.247</c:v>
                </c:pt>
                <c:pt idx="4">
                  <c:v>0.24</c:v>
                </c:pt>
                <c:pt idx="6">
                  <c:v>0.251</c:v>
                </c:pt>
                <c:pt idx="8">
                  <c:v>0.26200000000000001</c:v>
                </c:pt>
                <c:pt idx="9">
                  <c:v>0.27100000000000002</c:v>
                </c:pt>
                <c:pt idx="10">
                  <c:v>0.26500000000000001</c:v>
                </c:pt>
                <c:pt idx="11">
                  <c:v>0.27500000000000002</c:v>
                </c:pt>
                <c:pt idx="12">
                  <c:v>0.30199999999999999</c:v>
                </c:pt>
                <c:pt idx="13">
                  <c:v>0.32700000000000001</c:v>
                </c:pt>
                <c:pt idx="14">
                  <c:v>0.33400000000000002</c:v>
                </c:pt>
                <c:pt idx="15">
                  <c:v>0.35399999999999998</c:v>
                </c:pt>
                <c:pt idx="16">
                  <c:v>0.36299999999999999</c:v>
                </c:pt>
                <c:pt idx="17">
                  <c:v>0.38600000000000001</c:v>
                </c:pt>
                <c:pt idx="18">
                  <c:v>0.41299999999999998</c:v>
                </c:pt>
                <c:pt idx="20">
                  <c:v>0.45700000000000002</c:v>
                </c:pt>
                <c:pt idx="21">
                  <c:v>0.51200000000000001</c:v>
                </c:pt>
                <c:pt idx="22">
                  <c:v>0.498</c:v>
                </c:pt>
                <c:pt idx="23">
                  <c:v>0.52100000000000002</c:v>
                </c:pt>
                <c:pt idx="24">
                  <c:v>0.53700000000000003</c:v>
                </c:pt>
                <c:pt idx="25">
                  <c:v>0.53900000000000003</c:v>
                </c:pt>
                <c:pt idx="26">
                  <c:v>0.55600000000000005</c:v>
                </c:pt>
                <c:pt idx="27">
                  <c:v>0.49399999999999999</c:v>
                </c:pt>
                <c:pt idx="28">
                  <c:v>0.56100000000000005</c:v>
                </c:pt>
                <c:pt idx="29">
                  <c:v>0.67</c:v>
                </c:pt>
                <c:pt idx="30">
                  <c:v>0.73899999999999999</c:v>
                </c:pt>
                <c:pt idx="31">
                  <c:v>0.73399999999999999</c:v>
                </c:pt>
                <c:pt idx="32">
                  <c:v>0.73399999999999999</c:v>
                </c:pt>
                <c:pt idx="33">
                  <c:v>0.71199999999999997</c:v>
                </c:pt>
                <c:pt idx="34">
                  <c:v>0.67200000000000004</c:v>
                </c:pt>
                <c:pt idx="35">
                  <c:v>0.59</c:v>
                </c:pt>
                <c:pt idx="36">
                  <c:v>0.52600000000000002</c:v>
                </c:pt>
                <c:pt idx="37">
                  <c:v>0.38300000000000001</c:v>
                </c:pt>
                <c:pt idx="38">
                  <c:v>0.32300000000000001</c:v>
                </c:pt>
                <c:pt idx="40">
                  <c:v>0.27700000000000002</c:v>
                </c:pt>
                <c:pt idx="41">
                  <c:v>0.26600000000000001</c:v>
                </c:pt>
                <c:pt idx="42">
                  <c:v>0.26700000000000002</c:v>
                </c:pt>
                <c:pt idx="43">
                  <c:v>0.25600000000000001</c:v>
                </c:pt>
                <c:pt idx="45">
                  <c:v>0.222</c:v>
                </c:pt>
                <c:pt idx="46">
                  <c:v>0.22800000000000001</c:v>
                </c:pt>
                <c:pt idx="47">
                  <c:v>0.22900000000000001</c:v>
                </c:pt>
              </c:numCache>
            </c:numRef>
          </c:val>
          <c:smooth val="0"/>
        </c:ser>
        <c:ser>
          <c:idx val="112"/>
          <c:order val="112"/>
          <c:tx>
            <c:strRef>
              <c:f>'2015'!$C$115:$Q$115</c:f>
              <c:strCache>
                <c:ptCount val="1"/>
                <c:pt idx="0">
                  <c:v>68-1 5,1 5,1 5,1 Подсолнечник Пшеница озимая Горох Илиас 3,28 3,15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'2015'!$R$115:$BN$115</c:f>
              <c:numCache>
                <c:formatCode>General</c:formatCode>
                <c:ptCount val="49"/>
                <c:pt idx="0">
                  <c:v>0.24399999999999999</c:v>
                </c:pt>
                <c:pt idx="1">
                  <c:v>0.23300000000000001</c:v>
                </c:pt>
                <c:pt idx="2">
                  <c:v>0.245</c:v>
                </c:pt>
                <c:pt idx="3">
                  <c:v>0.25700000000000001</c:v>
                </c:pt>
                <c:pt idx="4">
                  <c:v>0.23</c:v>
                </c:pt>
                <c:pt idx="6">
                  <c:v>0.23300000000000001</c:v>
                </c:pt>
                <c:pt idx="8">
                  <c:v>0.22800000000000001</c:v>
                </c:pt>
                <c:pt idx="9">
                  <c:v>0.248</c:v>
                </c:pt>
                <c:pt idx="10">
                  <c:v>0.253</c:v>
                </c:pt>
                <c:pt idx="11">
                  <c:v>0.26</c:v>
                </c:pt>
                <c:pt idx="12">
                  <c:v>0.28199999999999997</c:v>
                </c:pt>
                <c:pt idx="13">
                  <c:v>0.28899999999999998</c:v>
                </c:pt>
                <c:pt idx="14">
                  <c:v>0.29199999999999998</c:v>
                </c:pt>
                <c:pt idx="15">
                  <c:v>0.30299999999999999</c:v>
                </c:pt>
                <c:pt idx="16">
                  <c:v>0.31900000000000001</c:v>
                </c:pt>
                <c:pt idx="17">
                  <c:v>0.32300000000000001</c:v>
                </c:pt>
                <c:pt idx="18">
                  <c:v>0.34499999999999997</c:v>
                </c:pt>
                <c:pt idx="20">
                  <c:v>0.39</c:v>
                </c:pt>
                <c:pt idx="21">
                  <c:v>0.45</c:v>
                </c:pt>
                <c:pt idx="22">
                  <c:v>0.441</c:v>
                </c:pt>
                <c:pt idx="23">
                  <c:v>0.47499999999999998</c:v>
                </c:pt>
                <c:pt idx="24">
                  <c:v>0.48699999999999999</c:v>
                </c:pt>
                <c:pt idx="25">
                  <c:v>0.48699999999999999</c:v>
                </c:pt>
                <c:pt idx="26">
                  <c:v>0.51500000000000001</c:v>
                </c:pt>
                <c:pt idx="27">
                  <c:v>0.51400000000000001</c:v>
                </c:pt>
                <c:pt idx="28">
                  <c:v>0.61099999999999999</c:v>
                </c:pt>
                <c:pt idx="29">
                  <c:v>0.71299999999999997</c:v>
                </c:pt>
                <c:pt idx="30">
                  <c:v>0.72199999999999998</c:v>
                </c:pt>
                <c:pt idx="31">
                  <c:v>0.71799999999999997</c:v>
                </c:pt>
                <c:pt idx="32">
                  <c:v>0.73199999999999998</c:v>
                </c:pt>
                <c:pt idx="33">
                  <c:v>0.72199999999999998</c:v>
                </c:pt>
                <c:pt idx="34">
                  <c:v>0.64800000000000002</c:v>
                </c:pt>
                <c:pt idx="35">
                  <c:v>0.56999999999999995</c:v>
                </c:pt>
                <c:pt idx="36">
                  <c:v>0.52700000000000002</c:v>
                </c:pt>
                <c:pt idx="37">
                  <c:v>0.379</c:v>
                </c:pt>
                <c:pt idx="38">
                  <c:v>0.33600000000000002</c:v>
                </c:pt>
                <c:pt idx="40">
                  <c:v>0.28000000000000003</c:v>
                </c:pt>
                <c:pt idx="41">
                  <c:v>0.26300000000000001</c:v>
                </c:pt>
                <c:pt idx="42">
                  <c:v>0.26</c:v>
                </c:pt>
                <c:pt idx="43">
                  <c:v>0.254</c:v>
                </c:pt>
                <c:pt idx="45">
                  <c:v>0.222</c:v>
                </c:pt>
                <c:pt idx="46">
                  <c:v>0.22500000000000001</c:v>
                </c:pt>
                <c:pt idx="47">
                  <c:v>0.22700000000000001</c:v>
                </c:pt>
              </c:numCache>
            </c:numRef>
          </c:val>
          <c:smooth val="0"/>
        </c:ser>
        <c:ser>
          <c:idx val="113"/>
          <c:order val="113"/>
          <c:tx>
            <c:strRef>
              <c:f>'2015'!$C$116:$Q$116</c:f>
              <c:strCache>
                <c:ptCount val="1"/>
                <c:pt idx="0">
                  <c:v>68-2 4,99 4,99 4,99 Подсолнечник Пшеница озимая Горох Илиас 3,28 3,24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'2015'!$R$116:$BN$116</c:f>
              <c:numCache>
                <c:formatCode>General</c:formatCode>
                <c:ptCount val="49"/>
                <c:pt idx="0">
                  <c:v>0.22800000000000001</c:v>
                </c:pt>
                <c:pt idx="1">
                  <c:v>0.26</c:v>
                </c:pt>
                <c:pt idx="2">
                  <c:v>0.27700000000000002</c:v>
                </c:pt>
                <c:pt idx="3">
                  <c:v>0.28899999999999998</c:v>
                </c:pt>
                <c:pt idx="4">
                  <c:v>0.27400000000000002</c:v>
                </c:pt>
                <c:pt idx="6">
                  <c:v>0.26400000000000001</c:v>
                </c:pt>
                <c:pt idx="8">
                  <c:v>0.26300000000000001</c:v>
                </c:pt>
                <c:pt idx="9">
                  <c:v>0.26300000000000001</c:v>
                </c:pt>
                <c:pt idx="10">
                  <c:v>0.26100000000000001</c:v>
                </c:pt>
                <c:pt idx="11">
                  <c:v>0.25900000000000001</c:v>
                </c:pt>
                <c:pt idx="12">
                  <c:v>0.29099999999999998</c:v>
                </c:pt>
                <c:pt idx="13">
                  <c:v>0.309</c:v>
                </c:pt>
                <c:pt idx="14">
                  <c:v>0.29899999999999999</c:v>
                </c:pt>
                <c:pt idx="15">
                  <c:v>0.29499999999999998</c:v>
                </c:pt>
                <c:pt idx="16">
                  <c:v>0.309</c:v>
                </c:pt>
                <c:pt idx="17">
                  <c:v>0.33900000000000002</c:v>
                </c:pt>
                <c:pt idx="18">
                  <c:v>0.374</c:v>
                </c:pt>
                <c:pt idx="20">
                  <c:v>0.46200000000000002</c:v>
                </c:pt>
                <c:pt idx="21">
                  <c:v>0.44</c:v>
                </c:pt>
                <c:pt idx="22">
                  <c:v>0.372</c:v>
                </c:pt>
                <c:pt idx="23">
                  <c:v>0.46500000000000002</c:v>
                </c:pt>
                <c:pt idx="24">
                  <c:v>0.50700000000000001</c:v>
                </c:pt>
                <c:pt idx="25">
                  <c:v>0.55600000000000005</c:v>
                </c:pt>
                <c:pt idx="26">
                  <c:v>0.56699999999999995</c:v>
                </c:pt>
                <c:pt idx="27">
                  <c:v>0.56699999999999995</c:v>
                </c:pt>
                <c:pt idx="28">
                  <c:v>0.61899999999999999</c:v>
                </c:pt>
                <c:pt idx="29">
                  <c:v>0.70099999999999996</c:v>
                </c:pt>
                <c:pt idx="30">
                  <c:v>0.71199999999999997</c:v>
                </c:pt>
                <c:pt idx="31">
                  <c:v>0.71399999999999997</c:v>
                </c:pt>
                <c:pt idx="32">
                  <c:v>0.72699999999999998</c:v>
                </c:pt>
                <c:pt idx="33">
                  <c:v>0.71599999999999997</c:v>
                </c:pt>
                <c:pt idx="34">
                  <c:v>0.68700000000000006</c:v>
                </c:pt>
                <c:pt idx="35">
                  <c:v>0.60299999999999998</c:v>
                </c:pt>
                <c:pt idx="36">
                  <c:v>0.51500000000000001</c:v>
                </c:pt>
                <c:pt idx="37">
                  <c:v>0.35899999999999999</c:v>
                </c:pt>
                <c:pt idx="38">
                  <c:v>0.317</c:v>
                </c:pt>
                <c:pt idx="40">
                  <c:v>0.27500000000000002</c:v>
                </c:pt>
                <c:pt idx="41">
                  <c:v>0.26700000000000002</c:v>
                </c:pt>
                <c:pt idx="42">
                  <c:v>0.27</c:v>
                </c:pt>
                <c:pt idx="43">
                  <c:v>0.25700000000000001</c:v>
                </c:pt>
                <c:pt idx="45">
                  <c:v>0.217</c:v>
                </c:pt>
                <c:pt idx="46">
                  <c:v>0.216</c:v>
                </c:pt>
                <c:pt idx="47">
                  <c:v>0.22</c:v>
                </c:pt>
              </c:numCache>
            </c:numRef>
          </c:val>
          <c:smooth val="0"/>
        </c:ser>
        <c:ser>
          <c:idx val="114"/>
          <c:order val="114"/>
          <c:tx>
            <c:strRef>
              <c:f>'2015'!$C$117:$Q$117</c:f>
              <c:strCache>
                <c:ptCount val="1"/>
                <c:pt idx="0">
                  <c:v>68-3 21,37 21,37 21,37 Подсолнечник Пшеница озимая Горох Шестопаловка 3,48 4,42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'2015'!$R$117:$BN$117</c:f>
              <c:numCache>
                <c:formatCode>General</c:formatCode>
                <c:ptCount val="49"/>
                <c:pt idx="1">
                  <c:v>0.20499999999999999</c:v>
                </c:pt>
                <c:pt idx="2">
                  <c:v>0.25700000000000001</c:v>
                </c:pt>
                <c:pt idx="3">
                  <c:v>0.24</c:v>
                </c:pt>
                <c:pt idx="4">
                  <c:v>0.20100000000000001</c:v>
                </c:pt>
                <c:pt idx="6">
                  <c:v>0.20699999999999999</c:v>
                </c:pt>
                <c:pt idx="8">
                  <c:v>0.20799999999999999</c:v>
                </c:pt>
                <c:pt idx="9">
                  <c:v>0.20499999999999999</c:v>
                </c:pt>
                <c:pt idx="10">
                  <c:v>0.20899999999999999</c:v>
                </c:pt>
                <c:pt idx="11">
                  <c:v>0.215</c:v>
                </c:pt>
                <c:pt idx="12">
                  <c:v>0.22900000000000001</c:v>
                </c:pt>
                <c:pt idx="13">
                  <c:v>0.23899999999999999</c:v>
                </c:pt>
                <c:pt idx="14">
                  <c:v>0.22800000000000001</c:v>
                </c:pt>
                <c:pt idx="15">
                  <c:v>0.24099999999999999</c:v>
                </c:pt>
                <c:pt idx="16">
                  <c:v>0.26100000000000001</c:v>
                </c:pt>
                <c:pt idx="17">
                  <c:v>0.253</c:v>
                </c:pt>
                <c:pt idx="18">
                  <c:v>0.27700000000000002</c:v>
                </c:pt>
                <c:pt idx="20">
                  <c:v>0.27800000000000002</c:v>
                </c:pt>
                <c:pt idx="21">
                  <c:v>0.27800000000000002</c:v>
                </c:pt>
                <c:pt idx="22">
                  <c:v>0.26</c:v>
                </c:pt>
                <c:pt idx="23">
                  <c:v>0.28699999999999998</c:v>
                </c:pt>
                <c:pt idx="24">
                  <c:v>0.32600000000000001</c:v>
                </c:pt>
                <c:pt idx="25">
                  <c:v>0.36899999999999999</c:v>
                </c:pt>
                <c:pt idx="26">
                  <c:v>0.378</c:v>
                </c:pt>
                <c:pt idx="27">
                  <c:v>0.42499999999999999</c:v>
                </c:pt>
                <c:pt idx="28">
                  <c:v>0.54100000000000004</c:v>
                </c:pt>
                <c:pt idx="29">
                  <c:v>0.73899999999999999</c:v>
                </c:pt>
                <c:pt idx="30">
                  <c:v>0.76800000000000002</c:v>
                </c:pt>
                <c:pt idx="31">
                  <c:v>0.78300000000000003</c:v>
                </c:pt>
                <c:pt idx="32">
                  <c:v>0.82199999999999995</c:v>
                </c:pt>
                <c:pt idx="33">
                  <c:v>0.83099999999999996</c:v>
                </c:pt>
                <c:pt idx="34">
                  <c:v>0.76300000000000001</c:v>
                </c:pt>
                <c:pt idx="35">
                  <c:v>0.7</c:v>
                </c:pt>
                <c:pt idx="36">
                  <c:v>0.66700000000000004</c:v>
                </c:pt>
                <c:pt idx="37">
                  <c:v>0.48199999999999998</c:v>
                </c:pt>
                <c:pt idx="38">
                  <c:v>0.42</c:v>
                </c:pt>
                <c:pt idx="40">
                  <c:v>0.318</c:v>
                </c:pt>
                <c:pt idx="41">
                  <c:v>0.30299999999999999</c:v>
                </c:pt>
                <c:pt idx="42">
                  <c:v>0.28799999999999998</c:v>
                </c:pt>
                <c:pt idx="43">
                  <c:v>0.27800000000000002</c:v>
                </c:pt>
                <c:pt idx="45">
                  <c:v>0.22900000000000001</c:v>
                </c:pt>
                <c:pt idx="46">
                  <c:v>0.23100000000000001</c:v>
                </c:pt>
                <c:pt idx="47">
                  <c:v>0.23200000000000001</c:v>
                </c:pt>
              </c:numCache>
            </c:numRef>
          </c:val>
          <c:smooth val="0"/>
        </c:ser>
        <c:ser>
          <c:idx val="115"/>
          <c:order val="115"/>
          <c:tx>
            <c:strRef>
              <c:f>'2015'!$C$118:$Q$118</c:f>
              <c:strCache>
                <c:ptCount val="1"/>
                <c:pt idx="0">
                  <c:v>69 43,92 43,92 43,92 Пшеница озимая Пшеница озимая Кукуруза Шестопаловка 2,69 2,4 25.09.2014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'2015'!$R$118:$BN$118</c:f>
              <c:numCache>
                <c:formatCode>General</c:formatCode>
                <c:ptCount val="49"/>
                <c:pt idx="0">
                  <c:v>0.24199999999999999</c:v>
                </c:pt>
                <c:pt idx="1">
                  <c:v>0.26200000000000001</c:v>
                </c:pt>
                <c:pt idx="2">
                  <c:v>0.27100000000000002</c:v>
                </c:pt>
                <c:pt idx="3">
                  <c:v>0.25800000000000001</c:v>
                </c:pt>
                <c:pt idx="4">
                  <c:v>0.24199999999999999</c:v>
                </c:pt>
                <c:pt idx="6">
                  <c:v>0.24299999999999999</c:v>
                </c:pt>
                <c:pt idx="8">
                  <c:v>0.22700000000000001</c:v>
                </c:pt>
                <c:pt idx="9">
                  <c:v>0.218</c:v>
                </c:pt>
                <c:pt idx="10">
                  <c:v>0.218</c:v>
                </c:pt>
                <c:pt idx="11">
                  <c:v>0.216</c:v>
                </c:pt>
                <c:pt idx="12">
                  <c:v>0.217</c:v>
                </c:pt>
                <c:pt idx="13">
                  <c:v>0.221</c:v>
                </c:pt>
                <c:pt idx="14">
                  <c:v>0.218</c:v>
                </c:pt>
                <c:pt idx="15">
                  <c:v>0.22700000000000001</c:v>
                </c:pt>
                <c:pt idx="16">
                  <c:v>0.25</c:v>
                </c:pt>
                <c:pt idx="17">
                  <c:v>0.252</c:v>
                </c:pt>
                <c:pt idx="18">
                  <c:v>0.249</c:v>
                </c:pt>
                <c:pt idx="20">
                  <c:v>0.314</c:v>
                </c:pt>
                <c:pt idx="21">
                  <c:v>0.33500000000000002</c:v>
                </c:pt>
                <c:pt idx="22">
                  <c:v>0.34399999999999997</c:v>
                </c:pt>
                <c:pt idx="23">
                  <c:v>0.39500000000000002</c:v>
                </c:pt>
                <c:pt idx="24">
                  <c:v>0.46899999999999997</c:v>
                </c:pt>
                <c:pt idx="25">
                  <c:v>0.495</c:v>
                </c:pt>
                <c:pt idx="26">
                  <c:v>0.53500000000000003</c:v>
                </c:pt>
                <c:pt idx="27">
                  <c:v>0.51900000000000002</c:v>
                </c:pt>
                <c:pt idx="28">
                  <c:v>0.57499999999999996</c:v>
                </c:pt>
                <c:pt idx="29">
                  <c:v>0.64800000000000002</c:v>
                </c:pt>
                <c:pt idx="30">
                  <c:v>0.63800000000000001</c:v>
                </c:pt>
                <c:pt idx="31">
                  <c:v>0.65100000000000002</c:v>
                </c:pt>
                <c:pt idx="32">
                  <c:v>0.69199999999999995</c:v>
                </c:pt>
                <c:pt idx="33">
                  <c:v>0.64600000000000002</c:v>
                </c:pt>
                <c:pt idx="34">
                  <c:v>0.60499999999999998</c:v>
                </c:pt>
                <c:pt idx="35">
                  <c:v>0.52500000000000002</c:v>
                </c:pt>
                <c:pt idx="36">
                  <c:v>0.497</c:v>
                </c:pt>
                <c:pt idx="37">
                  <c:v>0.35599999999999998</c:v>
                </c:pt>
                <c:pt idx="38">
                  <c:v>0.31900000000000001</c:v>
                </c:pt>
                <c:pt idx="40">
                  <c:v>0.27800000000000002</c:v>
                </c:pt>
                <c:pt idx="41">
                  <c:v>0.26700000000000002</c:v>
                </c:pt>
                <c:pt idx="42">
                  <c:v>0.26500000000000001</c:v>
                </c:pt>
                <c:pt idx="43">
                  <c:v>0.25700000000000001</c:v>
                </c:pt>
                <c:pt idx="45">
                  <c:v>0.23200000000000001</c:v>
                </c:pt>
                <c:pt idx="46">
                  <c:v>0.248</c:v>
                </c:pt>
                <c:pt idx="47">
                  <c:v>0.248</c:v>
                </c:pt>
              </c:numCache>
            </c:numRef>
          </c:val>
          <c:smooth val="0"/>
        </c:ser>
        <c:ser>
          <c:idx val="116"/>
          <c:order val="116"/>
          <c:tx>
            <c:strRef>
              <c:f>'2015'!$C$119:$Q$119</c:f>
              <c:strCache>
                <c:ptCount val="1"/>
                <c:pt idx="0">
                  <c:v>70 60,07 60,07 60,07 Подсолнечник Ячмень озимый Горох Достойний 3,92 3,72 28.09.2014 24.06.2015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'2015'!$R$119:$BN$119</c:f>
              <c:numCache>
                <c:formatCode>General</c:formatCode>
                <c:ptCount val="49"/>
                <c:pt idx="0">
                  <c:v>0.22800000000000001</c:v>
                </c:pt>
                <c:pt idx="1">
                  <c:v>0.222</c:v>
                </c:pt>
                <c:pt idx="2">
                  <c:v>0.23499999999999999</c:v>
                </c:pt>
                <c:pt idx="3">
                  <c:v>0.23300000000000001</c:v>
                </c:pt>
                <c:pt idx="4">
                  <c:v>0.23599999999999999</c:v>
                </c:pt>
                <c:pt idx="6">
                  <c:v>0.218</c:v>
                </c:pt>
                <c:pt idx="8">
                  <c:v>0.20100000000000001</c:v>
                </c:pt>
                <c:pt idx="9">
                  <c:v>0.219</c:v>
                </c:pt>
                <c:pt idx="10">
                  <c:v>0.223</c:v>
                </c:pt>
                <c:pt idx="11">
                  <c:v>0.219</c:v>
                </c:pt>
                <c:pt idx="12">
                  <c:v>0.224</c:v>
                </c:pt>
                <c:pt idx="13">
                  <c:v>0.23300000000000001</c:v>
                </c:pt>
                <c:pt idx="14">
                  <c:v>0.23499999999999999</c:v>
                </c:pt>
                <c:pt idx="15">
                  <c:v>0.23799999999999999</c:v>
                </c:pt>
                <c:pt idx="16">
                  <c:v>0.247</c:v>
                </c:pt>
                <c:pt idx="17">
                  <c:v>0.25</c:v>
                </c:pt>
                <c:pt idx="18">
                  <c:v>0.26800000000000002</c:v>
                </c:pt>
                <c:pt idx="20">
                  <c:v>0.27700000000000002</c:v>
                </c:pt>
                <c:pt idx="21">
                  <c:v>0.29099999999999998</c:v>
                </c:pt>
                <c:pt idx="22">
                  <c:v>0.28699999999999998</c:v>
                </c:pt>
                <c:pt idx="23">
                  <c:v>0.29899999999999999</c:v>
                </c:pt>
                <c:pt idx="24">
                  <c:v>0.34399999999999997</c:v>
                </c:pt>
                <c:pt idx="25">
                  <c:v>0.35299999999999998</c:v>
                </c:pt>
                <c:pt idx="26">
                  <c:v>0.39600000000000002</c:v>
                </c:pt>
                <c:pt idx="27">
                  <c:v>0.33</c:v>
                </c:pt>
                <c:pt idx="28">
                  <c:v>0.38300000000000001</c:v>
                </c:pt>
                <c:pt idx="29">
                  <c:v>0.496</c:v>
                </c:pt>
                <c:pt idx="30">
                  <c:v>0.70599999999999996</c:v>
                </c:pt>
                <c:pt idx="31">
                  <c:v>0.77900000000000003</c:v>
                </c:pt>
                <c:pt idx="32">
                  <c:v>0.80600000000000005</c:v>
                </c:pt>
                <c:pt idx="33">
                  <c:v>0.79400000000000004</c:v>
                </c:pt>
                <c:pt idx="34">
                  <c:v>0.747</c:v>
                </c:pt>
                <c:pt idx="35">
                  <c:v>0.67700000000000005</c:v>
                </c:pt>
                <c:pt idx="36">
                  <c:v>0.63300000000000001</c:v>
                </c:pt>
                <c:pt idx="37">
                  <c:v>0.45700000000000002</c:v>
                </c:pt>
                <c:pt idx="38">
                  <c:v>0.39200000000000002</c:v>
                </c:pt>
                <c:pt idx="40">
                  <c:v>0.29599999999999999</c:v>
                </c:pt>
                <c:pt idx="41">
                  <c:v>0.27300000000000002</c:v>
                </c:pt>
                <c:pt idx="42">
                  <c:v>0.26300000000000001</c:v>
                </c:pt>
                <c:pt idx="43">
                  <c:v>0.25700000000000001</c:v>
                </c:pt>
                <c:pt idx="45">
                  <c:v>0.23400000000000001</c:v>
                </c:pt>
                <c:pt idx="46">
                  <c:v>0.23499999999999999</c:v>
                </c:pt>
                <c:pt idx="47">
                  <c:v>0.23799999999999999</c:v>
                </c:pt>
              </c:numCache>
            </c:numRef>
          </c:val>
          <c:smooth val="0"/>
        </c:ser>
        <c:ser>
          <c:idx val="117"/>
          <c:order val="117"/>
          <c:tx>
            <c:strRef>
              <c:f>'2015'!$C$120:$Q$120</c:f>
              <c:strCache>
                <c:ptCount val="1"/>
                <c:pt idx="0">
                  <c:v>71 71,4 71,4 71,4 Пшеница озимая Пшеница озимая Сорго Антонівка 2,5 2,95 20.09.2014 18.07.2015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'2015'!$R$120:$BN$120</c:f>
              <c:numCache>
                <c:formatCode>General</c:formatCode>
                <c:ptCount val="49"/>
                <c:pt idx="0">
                  <c:v>0.23899999999999999</c:v>
                </c:pt>
                <c:pt idx="1">
                  <c:v>0.23599999999999999</c:v>
                </c:pt>
                <c:pt idx="2">
                  <c:v>0.23799999999999999</c:v>
                </c:pt>
                <c:pt idx="3">
                  <c:v>0.23300000000000001</c:v>
                </c:pt>
                <c:pt idx="4">
                  <c:v>0.219</c:v>
                </c:pt>
                <c:pt idx="6">
                  <c:v>0.22</c:v>
                </c:pt>
                <c:pt idx="8">
                  <c:v>0.22500000000000001</c:v>
                </c:pt>
                <c:pt idx="9">
                  <c:v>0.23100000000000001</c:v>
                </c:pt>
                <c:pt idx="10">
                  <c:v>0.23100000000000001</c:v>
                </c:pt>
                <c:pt idx="11">
                  <c:v>0.23300000000000001</c:v>
                </c:pt>
                <c:pt idx="12">
                  <c:v>0.23599999999999999</c:v>
                </c:pt>
                <c:pt idx="13">
                  <c:v>0.248</c:v>
                </c:pt>
                <c:pt idx="14">
                  <c:v>0.27600000000000002</c:v>
                </c:pt>
                <c:pt idx="15">
                  <c:v>0.28100000000000003</c:v>
                </c:pt>
                <c:pt idx="16">
                  <c:v>0.26400000000000001</c:v>
                </c:pt>
                <c:pt idx="17">
                  <c:v>0.27</c:v>
                </c:pt>
                <c:pt idx="18">
                  <c:v>0.28699999999999998</c:v>
                </c:pt>
                <c:pt idx="20">
                  <c:v>0.30599999999999999</c:v>
                </c:pt>
                <c:pt idx="21">
                  <c:v>0.30399999999999999</c:v>
                </c:pt>
                <c:pt idx="22">
                  <c:v>0.29799999999999999</c:v>
                </c:pt>
                <c:pt idx="23">
                  <c:v>0.35399999999999998</c:v>
                </c:pt>
                <c:pt idx="24">
                  <c:v>0.42499999999999999</c:v>
                </c:pt>
                <c:pt idx="25">
                  <c:v>0.4</c:v>
                </c:pt>
                <c:pt idx="26">
                  <c:v>0.41199999999999998</c:v>
                </c:pt>
                <c:pt idx="27">
                  <c:v>0.442</c:v>
                </c:pt>
                <c:pt idx="28">
                  <c:v>0.51</c:v>
                </c:pt>
                <c:pt idx="29">
                  <c:v>0.60399999999999998</c:v>
                </c:pt>
                <c:pt idx="30">
                  <c:v>0.68200000000000005</c:v>
                </c:pt>
                <c:pt idx="31">
                  <c:v>0.67400000000000004</c:v>
                </c:pt>
                <c:pt idx="32">
                  <c:v>0.69199999999999995</c:v>
                </c:pt>
                <c:pt idx="33">
                  <c:v>0.67900000000000005</c:v>
                </c:pt>
                <c:pt idx="34">
                  <c:v>0.56000000000000005</c:v>
                </c:pt>
                <c:pt idx="35">
                  <c:v>0.505</c:v>
                </c:pt>
                <c:pt idx="36">
                  <c:v>0.499</c:v>
                </c:pt>
                <c:pt idx="37">
                  <c:v>0.35499999999999998</c:v>
                </c:pt>
                <c:pt idx="38">
                  <c:v>0.32300000000000001</c:v>
                </c:pt>
                <c:pt idx="40">
                  <c:v>0.29499999999999998</c:v>
                </c:pt>
                <c:pt idx="41">
                  <c:v>0.28699999999999998</c:v>
                </c:pt>
                <c:pt idx="42">
                  <c:v>0.26</c:v>
                </c:pt>
                <c:pt idx="43">
                  <c:v>0.249</c:v>
                </c:pt>
                <c:pt idx="45">
                  <c:v>0.25</c:v>
                </c:pt>
                <c:pt idx="46">
                  <c:v>0.248</c:v>
                </c:pt>
                <c:pt idx="47">
                  <c:v>0.249</c:v>
                </c:pt>
              </c:numCache>
            </c:numRef>
          </c:val>
          <c:smooth val="0"/>
        </c:ser>
        <c:ser>
          <c:idx val="118"/>
          <c:order val="118"/>
          <c:tx>
            <c:strRef>
              <c:f>'2015'!$C$121:$Q$121</c:f>
              <c:strCache>
                <c:ptCount val="1"/>
                <c:pt idx="0">
                  <c:v>73 6,49 6,49 6,49 Рапс озимый Пшеница озимая Кукуруза Куяльник с/элита 2,51 2,96 28.09.2014 19.07.2015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'2015'!$R$121:$BN$121</c:f>
              <c:numCache>
                <c:formatCode>General</c:formatCode>
                <c:ptCount val="49"/>
                <c:pt idx="0">
                  <c:v>0.32100000000000001</c:v>
                </c:pt>
                <c:pt idx="1">
                  <c:v>0.29899999999999999</c:v>
                </c:pt>
                <c:pt idx="2">
                  <c:v>0.311</c:v>
                </c:pt>
                <c:pt idx="3">
                  <c:v>0.309</c:v>
                </c:pt>
                <c:pt idx="4">
                  <c:v>0.311</c:v>
                </c:pt>
                <c:pt idx="6">
                  <c:v>0.318</c:v>
                </c:pt>
                <c:pt idx="8">
                  <c:v>0.312</c:v>
                </c:pt>
                <c:pt idx="9">
                  <c:v>0.32800000000000001</c:v>
                </c:pt>
                <c:pt idx="10">
                  <c:v>0.36599999999999999</c:v>
                </c:pt>
                <c:pt idx="11">
                  <c:v>0.371</c:v>
                </c:pt>
                <c:pt idx="12">
                  <c:v>0.375</c:v>
                </c:pt>
                <c:pt idx="13">
                  <c:v>0.39200000000000002</c:v>
                </c:pt>
                <c:pt idx="14">
                  <c:v>0.4</c:v>
                </c:pt>
                <c:pt idx="15">
                  <c:v>0.40300000000000002</c:v>
                </c:pt>
                <c:pt idx="16">
                  <c:v>0.36299999999999999</c:v>
                </c:pt>
                <c:pt idx="17">
                  <c:v>0.39200000000000002</c:v>
                </c:pt>
                <c:pt idx="18">
                  <c:v>0.36899999999999999</c:v>
                </c:pt>
                <c:pt idx="20">
                  <c:v>0.442</c:v>
                </c:pt>
                <c:pt idx="21">
                  <c:v>0.45200000000000001</c:v>
                </c:pt>
                <c:pt idx="22">
                  <c:v>0.46200000000000002</c:v>
                </c:pt>
                <c:pt idx="23">
                  <c:v>0.46300000000000002</c:v>
                </c:pt>
                <c:pt idx="24">
                  <c:v>0.44800000000000001</c:v>
                </c:pt>
                <c:pt idx="25">
                  <c:v>0.46600000000000003</c:v>
                </c:pt>
                <c:pt idx="26">
                  <c:v>0.48499999999999999</c:v>
                </c:pt>
                <c:pt idx="27">
                  <c:v>0.52700000000000002</c:v>
                </c:pt>
                <c:pt idx="28">
                  <c:v>0.58299999999999996</c:v>
                </c:pt>
                <c:pt idx="29">
                  <c:v>0.68500000000000005</c:v>
                </c:pt>
                <c:pt idx="30">
                  <c:v>0.73199999999999998</c:v>
                </c:pt>
                <c:pt idx="31">
                  <c:v>0.69099999999999995</c:v>
                </c:pt>
                <c:pt idx="32">
                  <c:v>0.69899999999999995</c:v>
                </c:pt>
                <c:pt idx="33">
                  <c:v>0.66700000000000004</c:v>
                </c:pt>
                <c:pt idx="34">
                  <c:v>0.627</c:v>
                </c:pt>
                <c:pt idx="35">
                  <c:v>0.52200000000000002</c:v>
                </c:pt>
                <c:pt idx="36">
                  <c:v>0.48799999999999999</c:v>
                </c:pt>
                <c:pt idx="37">
                  <c:v>0.35899999999999999</c:v>
                </c:pt>
                <c:pt idx="38">
                  <c:v>0.36</c:v>
                </c:pt>
                <c:pt idx="40">
                  <c:v>0.317</c:v>
                </c:pt>
                <c:pt idx="41">
                  <c:v>0.30399999999999999</c:v>
                </c:pt>
                <c:pt idx="42">
                  <c:v>0.30099999999999999</c:v>
                </c:pt>
                <c:pt idx="43">
                  <c:v>0.29799999999999999</c:v>
                </c:pt>
                <c:pt idx="45">
                  <c:v>0.27800000000000002</c:v>
                </c:pt>
                <c:pt idx="46">
                  <c:v>0.28199999999999997</c:v>
                </c:pt>
                <c:pt idx="47">
                  <c:v>0.33800000000000002</c:v>
                </c:pt>
                <c:pt idx="48">
                  <c:v>0.36599999999999999</c:v>
                </c:pt>
              </c:numCache>
            </c:numRef>
          </c:val>
          <c:smooth val="0"/>
        </c:ser>
        <c:ser>
          <c:idx val="119"/>
          <c:order val="119"/>
          <c:tx>
            <c:strRef>
              <c:f>'2015'!$C$122:$Q$122</c:f>
              <c:strCache>
                <c:ptCount val="1"/>
                <c:pt idx="0">
                  <c:v>kancyr 79,62 79,62 79,62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'2015'!$R$122:$BN$122</c:f>
              <c:numCache>
                <c:formatCode>General</c:formatCode>
                <c:ptCount val="49"/>
                <c:pt idx="0">
                  <c:v>0.34100000000000003</c:v>
                </c:pt>
                <c:pt idx="1">
                  <c:v>0.34200000000000003</c:v>
                </c:pt>
                <c:pt idx="2">
                  <c:v>0.33300000000000002</c:v>
                </c:pt>
                <c:pt idx="3">
                  <c:v>0.31900000000000001</c:v>
                </c:pt>
                <c:pt idx="4">
                  <c:v>0.28000000000000003</c:v>
                </c:pt>
                <c:pt idx="6">
                  <c:v>0.27100000000000002</c:v>
                </c:pt>
                <c:pt idx="8">
                  <c:v>0.25600000000000001</c:v>
                </c:pt>
                <c:pt idx="9">
                  <c:v>0.28299999999999997</c:v>
                </c:pt>
                <c:pt idx="10">
                  <c:v>0.28299999999999997</c:v>
                </c:pt>
                <c:pt idx="11">
                  <c:v>0.29099999999999998</c:v>
                </c:pt>
                <c:pt idx="12">
                  <c:v>0.313</c:v>
                </c:pt>
                <c:pt idx="13">
                  <c:v>0.34300000000000003</c:v>
                </c:pt>
                <c:pt idx="14">
                  <c:v>0.374</c:v>
                </c:pt>
                <c:pt idx="15">
                  <c:v>0.379</c:v>
                </c:pt>
                <c:pt idx="16">
                  <c:v>0.378</c:v>
                </c:pt>
                <c:pt idx="17">
                  <c:v>0.4</c:v>
                </c:pt>
                <c:pt idx="18">
                  <c:v>0.41599999999999998</c:v>
                </c:pt>
                <c:pt idx="20">
                  <c:v>0.58099999999999996</c:v>
                </c:pt>
                <c:pt idx="21">
                  <c:v>0.63500000000000001</c:v>
                </c:pt>
                <c:pt idx="22">
                  <c:v>0.625</c:v>
                </c:pt>
                <c:pt idx="23">
                  <c:v>0.622</c:v>
                </c:pt>
                <c:pt idx="24">
                  <c:v>0.61399999999999999</c:v>
                </c:pt>
                <c:pt idx="25">
                  <c:v>0.58899999999999997</c:v>
                </c:pt>
                <c:pt idx="26">
                  <c:v>0.59799999999999998</c:v>
                </c:pt>
                <c:pt idx="27">
                  <c:v>0.60399999999999998</c:v>
                </c:pt>
                <c:pt idx="28">
                  <c:v>0.56399999999999995</c:v>
                </c:pt>
                <c:pt idx="29">
                  <c:v>0.55700000000000005</c:v>
                </c:pt>
                <c:pt idx="30">
                  <c:v>0.53300000000000003</c:v>
                </c:pt>
                <c:pt idx="31">
                  <c:v>0.53900000000000003</c:v>
                </c:pt>
                <c:pt idx="32">
                  <c:v>0.56499999999999995</c:v>
                </c:pt>
                <c:pt idx="34">
                  <c:v>0.47399999999999998</c:v>
                </c:pt>
                <c:pt idx="35">
                  <c:v>0.33800000000000002</c:v>
                </c:pt>
                <c:pt idx="36">
                  <c:v>0.33200000000000002</c:v>
                </c:pt>
                <c:pt idx="37">
                  <c:v>0.27500000000000002</c:v>
                </c:pt>
                <c:pt idx="38">
                  <c:v>0.23300000000000001</c:v>
                </c:pt>
                <c:pt idx="40">
                  <c:v>0.22800000000000001</c:v>
                </c:pt>
                <c:pt idx="41">
                  <c:v>0.23400000000000001</c:v>
                </c:pt>
                <c:pt idx="42">
                  <c:v>0.24099999999999999</c:v>
                </c:pt>
                <c:pt idx="43">
                  <c:v>0.23300000000000001</c:v>
                </c:pt>
                <c:pt idx="44">
                  <c:v>0.222</c:v>
                </c:pt>
                <c:pt idx="45">
                  <c:v>0.22500000000000001</c:v>
                </c:pt>
                <c:pt idx="46">
                  <c:v>0.23300000000000001</c:v>
                </c:pt>
                <c:pt idx="47">
                  <c:v>0.217</c:v>
                </c:pt>
                <c:pt idx="48">
                  <c:v>0.217</c:v>
                </c:pt>
              </c:numCache>
            </c:numRef>
          </c:val>
          <c:smooth val="0"/>
        </c:ser>
        <c:ser>
          <c:idx val="120"/>
          <c:order val="120"/>
          <c:tx>
            <c:strRef>
              <c:f>'2015'!$C$123:$Q$123</c:f>
              <c:strCache>
                <c:ptCount val="1"/>
                <c:pt idx="0">
                  <c:v>1-1 10,82 10,82 10,82 Кукуруза Соя Пшеница озимая Ювілейна 0,38 0,73 30.04.2015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'2015'!$R$123:$BN$123</c:f>
              <c:numCache>
                <c:formatCode>General</c:formatCode>
                <c:ptCount val="49"/>
                <c:pt idx="0">
                  <c:v>0.34300000000000003</c:v>
                </c:pt>
                <c:pt idx="1">
                  <c:v>0.29799999999999999</c:v>
                </c:pt>
                <c:pt idx="2">
                  <c:v>0.30599999999999999</c:v>
                </c:pt>
                <c:pt idx="3">
                  <c:v>0.33100000000000002</c:v>
                </c:pt>
                <c:pt idx="4">
                  <c:v>0.31900000000000001</c:v>
                </c:pt>
                <c:pt idx="6">
                  <c:v>0.28000000000000003</c:v>
                </c:pt>
                <c:pt idx="7">
                  <c:v>0.26200000000000001</c:v>
                </c:pt>
                <c:pt idx="8">
                  <c:v>0.245</c:v>
                </c:pt>
                <c:pt idx="9">
                  <c:v>0.28399999999999997</c:v>
                </c:pt>
                <c:pt idx="10">
                  <c:v>0.28599999999999998</c:v>
                </c:pt>
                <c:pt idx="11">
                  <c:v>0.28699999999999998</c:v>
                </c:pt>
                <c:pt idx="12">
                  <c:v>0.30499999999999999</c:v>
                </c:pt>
                <c:pt idx="13">
                  <c:v>0.317</c:v>
                </c:pt>
                <c:pt idx="14">
                  <c:v>0.33600000000000002</c:v>
                </c:pt>
                <c:pt idx="15">
                  <c:v>0.377</c:v>
                </c:pt>
                <c:pt idx="16">
                  <c:v>0.39</c:v>
                </c:pt>
                <c:pt idx="17">
                  <c:v>0.377</c:v>
                </c:pt>
                <c:pt idx="18">
                  <c:v>0.42199999999999999</c:v>
                </c:pt>
                <c:pt idx="19">
                  <c:v>0.46800000000000003</c:v>
                </c:pt>
                <c:pt idx="20">
                  <c:v>0.51</c:v>
                </c:pt>
                <c:pt idx="21">
                  <c:v>0.55000000000000004</c:v>
                </c:pt>
                <c:pt idx="22">
                  <c:v>0.55100000000000005</c:v>
                </c:pt>
                <c:pt idx="23">
                  <c:v>0.55600000000000005</c:v>
                </c:pt>
                <c:pt idx="24">
                  <c:v>0.57399999999999995</c:v>
                </c:pt>
                <c:pt idx="25">
                  <c:v>0.60799999999999998</c:v>
                </c:pt>
                <c:pt idx="26">
                  <c:v>0.623</c:v>
                </c:pt>
                <c:pt idx="27">
                  <c:v>0.54700000000000004</c:v>
                </c:pt>
                <c:pt idx="28">
                  <c:v>0.56999999999999995</c:v>
                </c:pt>
                <c:pt idx="29">
                  <c:v>0.57799999999999996</c:v>
                </c:pt>
                <c:pt idx="30">
                  <c:v>0.57799999999999996</c:v>
                </c:pt>
                <c:pt idx="31">
                  <c:v>0.56999999999999995</c:v>
                </c:pt>
                <c:pt idx="32">
                  <c:v>0.57499999999999996</c:v>
                </c:pt>
                <c:pt idx="34">
                  <c:v>0.48499999999999999</c:v>
                </c:pt>
                <c:pt idx="35">
                  <c:v>0.39100000000000001</c:v>
                </c:pt>
                <c:pt idx="36">
                  <c:v>0.33800000000000002</c:v>
                </c:pt>
                <c:pt idx="37">
                  <c:v>0.29199999999999998</c:v>
                </c:pt>
                <c:pt idx="38">
                  <c:v>0.24399999999999999</c:v>
                </c:pt>
                <c:pt idx="39">
                  <c:v>0.23599999999999999</c:v>
                </c:pt>
                <c:pt idx="40">
                  <c:v>0.22800000000000001</c:v>
                </c:pt>
                <c:pt idx="41">
                  <c:v>0.218</c:v>
                </c:pt>
                <c:pt idx="42">
                  <c:v>0.217</c:v>
                </c:pt>
                <c:pt idx="43">
                  <c:v>0.219</c:v>
                </c:pt>
                <c:pt idx="45">
                  <c:v>0.214</c:v>
                </c:pt>
                <c:pt idx="46">
                  <c:v>0.20399999999999999</c:v>
                </c:pt>
                <c:pt idx="47">
                  <c:v>0.20499999999999999</c:v>
                </c:pt>
              </c:numCache>
            </c:numRef>
          </c:val>
          <c:smooth val="0"/>
        </c:ser>
        <c:ser>
          <c:idx val="121"/>
          <c:order val="121"/>
          <c:tx>
            <c:strRef>
              <c:f>'2015'!$C$124:$Q$124</c:f>
              <c:strCache>
                <c:ptCount val="1"/>
                <c:pt idx="0">
                  <c:v>1-2 13,62 13,62 13,62 Кукуруза Соя Пшеница озимая Ювілейна 0,38 0,87 30.04.2015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'2015'!$R$124:$BN$124</c:f>
              <c:numCache>
                <c:formatCode>General</c:formatCode>
                <c:ptCount val="49"/>
                <c:pt idx="0">
                  <c:v>0.38600000000000001</c:v>
                </c:pt>
                <c:pt idx="1">
                  <c:v>0.372</c:v>
                </c:pt>
                <c:pt idx="2">
                  <c:v>0.37</c:v>
                </c:pt>
                <c:pt idx="3">
                  <c:v>0.34100000000000003</c:v>
                </c:pt>
                <c:pt idx="4">
                  <c:v>0.32700000000000001</c:v>
                </c:pt>
                <c:pt idx="6">
                  <c:v>0.29099999999999998</c:v>
                </c:pt>
                <c:pt idx="7">
                  <c:v>0.25600000000000001</c:v>
                </c:pt>
                <c:pt idx="8">
                  <c:v>0.22600000000000001</c:v>
                </c:pt>
                <c:pt idx="9">
                  <c:v>0.217</c:v>
                </c:pt>
                <c:pt idx="10">
                  <c:v>0.22600000000000001</c:v>
                </c:pt>
                <c:pt idx="11">
                  <c:v>0.22900000000000001</c:v>
                </c:pt>
                <c:pt idx="12">
                  <c:v>0.248</c:v>
                </c:pt>
                <c:pt idx="13">
                  <c:v>0.26400000000000001</c:v>
                </c:pt>
                <c:pt idx="14">
                  <c:v>0.28799999999999998</c:v>
                </c:pt>
                <c:pt idx="15">
                  <c:v>0.318</c:v>
                </c:pt>
                <c:pt idx="16">
                  <c:v>0.32500000000000001</c:v>
                </c:pt>
                <c:pt idx="17">
                  <c:v>0.32</c:v>
                </c:pt>
                <c:pt idx="18">
                  <c:v>0.38300000000000001</c:v>
                </c:pt>
                <c:pt idx="19">
                  <c:v>0.40600000000000003</c:v>
                </c:pt>
                <c:pt idx="20">
                  <c:v>0.43</c:v>
                </c:pt>
                <c:pt idx="21">
                  <c:v>0.44500000000000001</c:v>
                </c:pt>
                <c:pt idx="22">
                  <c:v>0.39600000000000002</c:v>
                </c:pt>
                <c:pt idx="23">
                  <c:v>0.435</c:v>
                </c:pt>
                <c:pt idx="24">
                  <c:v>0.45700000000000002</c:v>
                </c:pt>
                <c:pt idx="25">
                  <c:v>0.45900000000000002</c:v>
                </c:pt>
                <c:pt idx="26">
                  <c:v>0.47499999999999998</c:v>
                </c:pt>
                <c:pt idx="27">
                  <c:v>0.42499999999999999</c:v>
                </c:pt>
                <c:pt idx="28">
                  <c:v>0.46899999999999997</c:v>
                </c:pt>
                <c:pt idx="29">
                  <c:v>0.50800000000000001</c:v>
                </c:pt>
                <c:pt idx="30">
                  <c:v>0.56000000000000005</c:v>
                </c:pt>
                <c:pt idx="31">
                  <c:v>0.55600000000000005</c:v>
                </c:pt>
                <c:pt idx="32">
                  <c:v>0.57599999999999996</c:v>
                </c:pt>
                <c:pt idx="33">
                  <c:v>0.56899999999999995</c:v>
                </c:pt>
                <c:pt idx="34">
                  <c:v>0.499</c:v>
                </c:pt>
                <c:pt idx="35">
                  <c:v>0.441</c:v>
                </c:pt>
                <c:pt idx="36">
                  <c:v>0.40300000000000002</c:v>
                </c:pt>
                <c:pt idx="37">
                  <c:v>0.308</c:v>
                </c:pt>
                <c:pt idx="38">
                  <c:v>0.27100000000000002</c:v>
                </c:pt>
                <c:pt idx="39">
                  <c:v>0.25600000000000001</c:v>
                </c:pt>
                <c:pt idx="40">
                  <c:v>0.23499999999999999</c:v>
                </c:pt>
                <c:pt idx="41">
                  <c:v>0.22900000000000001</c:v>
                </c:pt>
                <c:pt idx="42">
                  <c:v>0.222</c:v>
                </c:pt>
                <c:pt idx="43">
                  <c:v>0.214</c:v>
                </c:pt>
                <c:pt idx="45">
                  <c:v>0.20599999999999999</c:v>
                </c:pt>
                <c:pt idx="46">
                  <c:v>0.20200000000000001</c:v>
                </c:pt>
                <c:pt idx="47">
                  <c:v>0.193</c:v>
                </c:pt>
              </c:numCache>
            </c:numRef>
          </c:val>
          <c:smooth val="0"/>
        </c:ser>
        <c:ser>
          <c:idx val="122"/>
          <c:order val="122"/>
          <c:tx>
            <c:strRef>
              <c:f>'2015'!$C$125:$Q$125</c:f>
              <c:strCache>
                <c:ptCount val="1"/>
                <c:pt idx="0">
                  <c:v>120 71,85 71,85 71,85 Подсолнечник Кукуруза Пшеница озимая НК Кобальт 1,13 2,28 23.04.2015 15.09.2015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'2015'!$R$125:$BN$125</c:f>
              <c:numCache>
                <c:formatCode>General</c:formatCode>
                <c:ptCount val="49"/>
                <c:pt idx="0">
                  <c:v>0.34100000000000003</c:v>
                </c:pt>
                <c:pt idx="1">
                  <c:v>0.34100000000000003</c:v>
                </c:pt>
                <c:pt idx="2">
                  <c:v>0.33900000000000002</c:v>
                </c:pt>
                <c:pt idx="3">
                  <c:v>0.315</c:v>
                </c:pt>
                <c:pt idx="4">
                  <c:v>0.28100000000000003</c:v>
                </c:pt>
                <c:pt idx="6">
                  <c:v>0.25600000000000001</c:v>
                </c:pt>
                <c:pt idx="7">
                  <c:v>0.26</c:v>
                </c:pt>
                <c:pt idx="8">
                  <c:v>0.21</c:v>
                </c:pt>
                <c:pt idx="9">
                  <c:v>0.21199999999999999</c:v>
                </c:pt>
                <c:pt idx="10">
                  <c:v>0.214</c:v>
                </c:pt>
                <c:pt idx="11">
                  <c:v>0.217</c:v>
                </c:pt>
                <c:pt idx="12">
                  <c:v>0.23100000000000001</c:v>
                </c:pt>
                <c:pt idx="13">
                  <c:v>0.24299999999999999</c:v>
                </c:pt>
                <c:pt idx="14">
                  <c:v>0.249</c:v>
                </c:pt>
                <c:pt idx="15">
                  <c:v>0.28699999999999998</c:v>
                </c:pt>
                <c:pt idx="16">
                  <c:v>0.32</c:v>
                </c:pt>
                <c:pt idx="17">
                  <c:v>0.33600000000000002</c:v>
                </c:pt>
                <c:pt idx="18">
                  <c:v>0.371</c:v>
                </c:pt>
                <c:pt idx="19">
                  <c:v>0.44400000000000001</c:v>
                </c:pt>
                <c:pt idx="20">
                  <c:v>0.47399999999999998</c:v>
                </c:pt>
                <c:pt idx="21">
                  <c:v>0.52300000000000002</c:v>
                </c:pt>
                <c:pt idx="22">
                  <c:v>0.55700000000000005</c:v>
                </c:pt>
                <c:pt idx="23">
                  <c:v>0.59199999999999997</c:v>
                </c:pt>
                <c:pt idx="24">
                  <c:v>0.621</c:v>
                </c:pt>
                <c:pt idx="25">
                  <c:v>0.60799999999999998</c:v>
                </c:pt>
                <c:pt idx="26">
                  <c:v>0.58099999999999996</c:v>
                </c:pt>
                <c:pt idx="27">
                  <c:v>0.54500000000000004</c:v>
                </c:pt>
                <c:pt idx="28">
                  <c:v>0.44900000000000001</c:v>
                </c:pt>
                <c:pt idx="29">
                  <c:v>0.46200000000000002</c:v>
                </c:pt>
                <c:pt idx="30">
                  <c:v>0.48799999999999999</c:v>
                </c:pt>
                <c:pt idx="31">
                  <c:v>0.45900000000000002</c:v>
                </c:pt>
                <c:pt idx="32">
                  <c:v>0.48899999999999999</c:v>
                </c:pt>
                <c:pt idx="33">
                  <c:v>0.50800000000000001</c:v>
                </c:pt>
                <c:pt idx="34">
                  <c:v>0.36099999999999999</c:v>
                </c:pt>
                <c:pt idx="35">
                  <c:v>0.29099999999999998</c:v>
                </c:pt>
                <c:pt idx="36">
                  <c:v>0.28000000000000003</c:v>
                </c:pt>
                <c:pt idx="37">
                  <c:v>0.22700000000000001</c:v>
                </c:pt>
                <c:pt idx="38">
                  <c:v>0.22800000000000001</c:v>
                </c:pt>
                <c:pt idx="39">
                  <c:v>0.221</c:v>
                </c:pt>
                <c:pt idx="40">
                  <c:v>0.214</c:v>
                </c:pt>
                <c:pt idx="41">
                  <c:v>0.214</c:v>
                </c:pt>
                <c:pt idx="42">
                  <c:v>0.216</c:v>
                </c:pt>
                <c:pt idx="43">
                  <c:v>0.221</c:v>
                </c:pt>
                <c:pt idx="45">
                  <c:v>0.21099999999999999</c:v>
                </c:pt>
                <c:pt idx="46">
                  <c:v>0.21099999999999999</c:v>
                </c:pt>
                <c:pt idx="47">
                  <c:v>0.215</c:v>
                </c:pt>
              </c:numCache>
            </c:numRef>
          </c:val>
          <c:smooth val="0"/>
        </c:ser>
        <c:ser>
          <c:idx val="123"/>
          <c:order val="123"/>
          <c:tx>
            <c:strRef>
              <c:f>'2015'!$C$126:$Q$126</c:f>
              <c:strCache>
                <c:ptCount val="1"/>
                <c:pt idx="0">
                  <c:v>122 30,73 30,73 30,73 Подсолнечник Кукуруза Пшеница озимая 1,01 2,62 24.04.2015 17.09.2015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'2015'!$R$126:$BN$126</c:f>
              <c:numCache>
                <c:formatCode>General</c:formatCode>
                <c:ptCount val="49"/>
                <c:pt idx="0">
                  <c:v>0.38600000000000001</c:v>
                </c:pt>
                <c:pt idx="1">
                  <c:v>0.35699999999999998</c:v>
                </c:pt>
                <c:pt idx="2">
                  <c:v>0.34499999999999997</c:v>
                </c:pt>
                <c:pt idx="3">
                  <c:v>0.30499999999999999</c:v>
                </c:pt>
                <c:pt idx="4">
                  <c:v>0.26800000000000002</c:v>
                </c:pt>
                <c:pt idx="6">
                  <c:v>0.25600000000000001</c:v>
                </c:pt>
                <c:pt idx="7">
                  <c:v>0.23300000000000001</c:v>
                </c:pt>
                <c:pt idx="8">
                  <c:v>0.22</c:v>
                </c:pt>
                <c:pt idx="9">
                  <c:v>0.23499999999999999</c:v>
                </c:pt>
                <c:pt idx="10">
                  <c:v>0.27200000000000002</c:v>
                </c:pt>
                <c:pt idx="11">
                  <c:v>0.27</c:v>
                </c:pt>
                <c:pt idx="12">
                  <c:v>0.27500000000000002</c:v>
                </c:pt>
                <c:pt idx="13">
                  <c:v>0.28899999999999998</c:v>
                </c:pt>
                <c:pt idx="14">
                  <c:v>0.32600000000000001</c:v>
                </c:pt>
                <c:pt idx="15">
                  <c:v>0.35499999999999998</c:v>
                </c:pt>
                <c:pt idx="16">
                  <c:v>0.373</c:v>
                </c:pt>
                <c:pt idx="17">
                  <c:v>0.439</c:v>
                </c:pt>
                <c:pt idx="18">
                  <c:v>0.496</c:v>
                </c:pt>
                <c:pt idx="19">
                  <c:v>0.51600000000000001</c:v>
                </c:pt>
                <c:pt idx="20">
                  <c:v>0.54600000000000004</c:v>
                </c:pt>
                <c:pt idx="21">
                  <c:v>0.61</c:v>
                </c:pt>
                <c:pt idx="22">
                  <c:v>0.626</c:v>
                </c:pt>
                <c:pt idx="23">
                  <c:v>0.66900000000000004</c:v>
                </c:pt>
                <c:pt idx="24">
                  <c:v>0.68300000000000005</c:v>
                </c:pt>
                <c:pt idx="25">
                  <c:v>0.64700000000000002</c:v>
                </c:pt>
                <c:pt idx="26">
                  <c:v>0.64600000000000002</c:v>
                </c:pt>
                <c:pt idx="27">
                  <c:v>0.57899999999999996</c:v>
                </c:pt>
                <c:pt idx="28">
                  <c:v>0.52600000000000002</c:v>
                </c:pt>
                <c:pt idx="29">
                  <c:v>0.48899999999999999</c:v>
                </c:pt>
                <c:pt idx="30">
                  <c:v>0.48899999999999999</c:v>
                </c:pt>
                <c:pt idx="31">
                  <c:v>0.48399999999999999</c:v>
                </c:pt>
                <c:pt idx="32">
                  <c:v>0.47</c:v>
                </c:pt>
                <c:pt idx="34">
                  <c:v>0.44500000000000001</c:v>
                </c:pt>
                <c:pt idx="35">
                  <c:v>0.36299999999999999</c:v>
                </c:pt>
                <c:pt idx="36">
                  <c:v>0.35099999999999998</c:v>
                </c:pt>
                <c:pt idx="37">
                  <c:v>0.25900000000000001</c:v>
                </c:pt>
                <c:pt idx="38">
                  <c:v>0.223</c:v>
                </c:pt>
                <c:pt idx="39">
                  <c:v>0.215</c:v>
                </c:pt>
                <c:pt idx="40">
                  <c:v>0.216</c:v>
                </c:pt>
                <c:pt idx="41">
                  <c:v>0.26</c:v>
                </c:pt>
                <c:pt idx="42">
                  <c:v>0.251</c:v>
                </c:pt>
                <c:pt idx="43">
                  <c:v>0.247</c:v>
                </c:pt>
                <c:pt idx="45">
                  <c:v>0.219</c:v>
                </c:pt>
                <c:pt idx="46">
                  <c:v>0.191</c:v>
                </c:pt>
                <c:pt idx="47">
                  <c:v>0.183</c:v>
                </c:pt>
                <c:pt idx="48">
                  <c:v>0.17699999999999999</c:v>
                </c:pt>
              </c:numCache>
            </c:numRef>
          </c:val>
          <c:smooth val="0"/>
        </c:ser>
        <c:ser>
          <c:idx val="124"/>
          <c:order val="124"/>
          <c:tx>
            <c:strRef>
              <c:f>'2015'!$C$127:$Q$127</c:f>
              <c:strCache>
                <c:ptCount val="1"/>
                <c:pt idx="0">
                  <c:v>123 51,88 51,88 51,88 Пшеница озимая Кукуруза Пшеница озимая 1,97 1,4 23.04.2015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'2015'!$R$127:$BN$127</c:f>
              <c:numCache>
                <c:formatCode>General</c:formatCode>
                <c:ptCount val="49"/>
                <c:pt idx="0">
                  <c:v>0.36099999999999999</c:v>
                </c:pt>
                <c:pt idx="1">
                  <c:v>0.35099999999999998</c:v>
                </c:pt>
                <c:pt idx="2">
                  <c:v>0.35399999999999998</c:v>
                </c:pt>
                <c:pt idx="3">
                  <c:v>0.33900000000000002</c:v>
                </c:pt>
                <c:pt idx="4">
                  <c:v>0.315</c:v>
                </c:pt>
                <c:pt idx="6">
                  <c:v>0.27700000000000002</c:v>
                </c:pt>
                <c:pt idx="7">
                  <c:v>0.27800000000000002</c:v>
                </c:pt>
                <c:pt idx="8">
                  <c:v>0.2</c:v>
                </c:pt>
                <c:pt idx="9">
                  <c:v>0.20100000000000001</c:v>
                </c:pt>
                <c:pt idx="10">
                  <c:v>0.20100000000000001</c:v>
                </c:pt>
                <c:pt idx="11">
                  <c:v>0.20399999999999999</c:v>
                </c:pt>
                <c:pt idx="12">
                  <c:v>0.21099999999999999</c:v>
                </c:pt>
                <c:pt idx="13">
                  <c:v>0.22900000000000001</c:v>
                </c:pt>
                <c:pt idx="14">
                  <c:v>0.24399999999999999</c:v>
                </c:pt>
                <c:pt idx="15">
                  <c:v>0.28299999999999997</c:v>
                </c:pt>
                <c:pt idx="16">
                  <c:v>0.32</c:v>
                </c:pt>
                <c:pt idx="17">
                  <c:v>0.32300000000000001</c:v>
                </c:pt>
                <c:pt idx="18">
                  <c:v>0.35599999999999998</c:v>
                </c:pt>
                <c:pt idx="19">
                  <c:v>0.433</c:v>
                </c:pt>
                <c:pt idx="20">
                  <c:v>0.45200000000000001</c:v>
                </c:pt>
                <c:pt idx="21">
                  <c:v>0.51</c:v>
                </c:pt>
                <c:pt idx="22">
                  <c:v>0.50700000000000001</c:v>
                </c:pt>
                <c:pt idx="23">
                  <c:v>0.55300000000000005</c:v>
                </c:pt>
                <c:pt idx="24">
                  <c:v>0.55000000000000004</c:v>
                </c:pt>
                <c:pt idx="25">
                  <c:v>0.55700000000000005</c:v>
                </c:pt>
                <c:pt idx="26">
                  <c:v>0.504</c:v>
                </c:pt>
                <c:pt idx="27">
                  <c:v>0.49099999999999999</c:v>
                </c:pt>
                <c:pt idx="28">
                  <c:v>0.45800000000000002</c:v>
                </c:pt>
                <c:pt idx="29">
                  <c:v>0.47399999999999998</c:v>
                </c:pt>
                <c:pt idx="30">
                  <c:v>0.45200000000000001</c:v>
                </c:pt>
                <c:pt idx="31">
                  <c:v>0.41899999999999998</c:v>
                </c:pt>
                <c:pt idx="32">
                  <c:v>0.42099999999999999</c:v>
                </c:pt>
                <c:pt idx="34">
                  <c:v>0.32400000000000001</c:v>
                </c:pt>
                <c:pt idx="35">
                  <c:v>0.28899999999999998</c:v>
                </c:pt>
                <c:pt idx="36">
                  <c:v>0.28499999999999998</c:v>
                </c:pt>
                <c:pt idx="37">
                  <c:v>0.248</c:v>
                </c:pt>
                <c:pt idx="38">
                  <c:v>0.22800000000000001</c:v>
                </c:pt>
                <c:pt idx="39">
                  <c:v>0.221</c:v>
                </c:pt>
                <c:pt idx="40">
                  <c:v>0.22</c:v>
                </c:pt>
                <c:pt idx="41">
                  <c:v>0.217</c:v>
                </c:pt>
                <c:pt idx="42">
                  <c:v>0.224</c:v>
                </c:pt>
                <c:pt idx="43">
                  <c:v>0.22500000000000001</c:v>
                </c:pt>
                <c:pt idx="45">
                  <c:v>0.20399999999999999</c:v>
                </c:pt>
                <c:pt idx="46">
                  <c:v>0.20100000000000001</c:v>
                </c:pt>
                <c:pt idx="47">
                  <c:v>0.20100000000000001</c:v>
                </c:pt>
                <c:pt idx="48">
                  <c:v>0.183</c:v>
                </c:pt>
              </c:numCache>
            </c:numRef>
          </c:val>
          <c:smooth val="0"/>
        </c:ser>
        <c:ser>
          <c:idx val="125"/>
          <c:order val="125"/>
          <c:tx>
            <c:strRef>
              <c:f>'2015'!$C$128:$Q$128</c:f>
              <c:strCache>
                <c:ptCount val="1"/>
                <c:pt idx="0">
                  <c:v>125 19,56 19,56 19,56 Кукуруза Подсолнечник Пшеница озимая Трістан 1,62 1,43 27.04.2015 03.09.2015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'2015'!$R$128:$BN$128</c:f>
              <c:numCache>
                <c:formatCode>General</c:formatCode>
                <c:ptCount val="49"/>
                <c:pt idx="0">
                  <c:v>0.28699999999999998</c:v>
                </c:pt>
                <c:pt idx="1">
                  <c:v>0.41299999999999998</c:v>
                </c:pt>
                <c:pt idx="2">
                  <c:v>0.38600000000000001</c:v>
                </c:pt>
                <c:pt idx="3">
                  <c:v>0.33200000000000002</c:v>
                </c:pt>
                <c:pt idx="4">
                  <c:v>0.33400000000000002</c:v>
                </c:pt>
                <c:pt idx="6">
                  <c:v>0.32300000000000001</c:v>
                </c:pt>
                <c:pt idx="7">
                  <c:v>0.27200000000000002</c:v>
                </c:pt>
                <c:pt idx="8">
                  <c:v>0.26</c:v>
                </c:pt>
                <c:pt idx="9">
                  <c:v>0.26900000000000002</c:v>
                </c:pt>
                <c:pt idx="10">
                  <c:v>0.26500000000000001</c:v>
                </c:pt>
                <c:pt idx="11">
                  <c:v>0.28999999999999998</c:v>
                </c:pt>
                <c:pt idx="12">
                  <c:v>0.28599999999999998</c:v>
                </c:pt>
                <c:pt idx="13">
                  <c:v>0.28699999999999998</c:v>
                </c:pt>
                <c:pt idx="14">
                  <c:v>0.317</c:v>
                </c:pt>
                <c:pt idx="15">
                  <c:v>0.34899999999999998</c:v>
                </c:pt>
                <c:pt idx="16">
                  <c:v>0.36499999999999999</c:v>
                </c:pt>
                <c:pt idx="17">
                  <c:v>0.38900000000000001</c:v>
                </c:pt>
                <c:pt idx="18">
                  <c:v>0.40500000000000003</c:v>
                </c:pt>
                <c:pt idx="19">
                  <c:v>0.40799999999999997</c:v>
                </c:pt>
                <c:pt idx="20">
                  <c:v>0.439</c:v>
                </c:pt>
                <c:pt idx="21">
                  <c:v>0.52600000000000002</c:v>
                </c:pt>
                <c:pt idx="22">
                  <c:v>0.52800000000000002</c:v>
                </c:pt>
                <c:pt idx="23">
                  <c:v>0.56399999999999995</c:v>
                </c:pt>
                <c:pt idx="24">
                  <c:v>0.57599999999999996</c:v>
                </c:pt>
                <c:pt idx="25">
                  <c:v>0.60699999999999998</c:v>
                </c:pt>
                <c:pt idx="26">
                  <c:v>0.61499999999999999</c:v>
                </c:pt>
                <c:pt idx="27">
                  <c:v>0.61199999999999999</c:v>
                </c:pt>
                <c:pt idx="28">
                  <c:v>0.59699999999999998</c:v>
                </c:pt>
                <c:pt idx="29">
                  <c:v>0.54300000000000004</c:v>
                </c:pt>
                <c:pt idx="30">
                  <c:v>0.53100000000000003</c:v>
                </c:pt>
                <c:pt idx="31">
                  <c:v>0.53200000000000003</c:v>
                </c:pt>
                <c:pt idx="32">
                  <c:v>0.52500000000000002</c:v>
                </c:pt>
                <c:pt idx="34">
                  <c:v>0.435</c:v>
                </c:pt>
                <c:pt idx="35">
                  <c:v>0.373</c:v>
                </c:pt>
                <c:pt idx="36">
                  <c:v>0.318</c:v>
                </c:pt>
                <c:pt idx="37">
                  <c:v>0.31</c:v>
                </c:pt>
                <c:pt idx="38">
                  <c:v>0.27900000000000003</c:v>
                </c:pt>
                <c:pt idx="39">
                  <c:v>0.27200000000000002</c:v>
                </c:pt>
                <c:pt idx="40">
                  <c:v>0.27200000000000002</c:v>
                </c:pt>
                <c:pt idx="41">
                  <c:v>0.26500000000000001</c:v>
                </c:pt>
                <c:pt idx="42">
                  <c:v>0.24399999999999999</c:v>
                </c:pt>
                <c:pt idx="43">
                  <c:v>0.26100000000000001</c:v>
                </c:pt>
                <c:pt idx="45">
                  <c:v>0.24199999999999999</c:v>
                </c:pt>
                <c:pt idx="46">
                  <c:v>0.223</c:v>
                </c:pt>
                <c:pt idx="47">
                  <c:v>0.22800000000000001</c:v>
                </c:pt>
                <c:pt idx="48">
                  <c:v>0.26400000000000001</c:v>
                </c:pt>
              </c:numCache>
            </c:numRef>
          </c:val>
          <c:smooth val="0"/>
        </c:ser>
        <c:ser>
          <c:idx val="126"/>
          <c:order val="126"/>
          <c:tx>
            <c:strRef>
              <c:f>'2015'!$C$129:$Q$129</c:f>
              <c:strCache>
                <c:ptCount val="1"/>
                <c:pt idx="0">
                  <c:v>126 62,99 62,99 62,99 Кукуруза Подсолнечник Пшеница озимая Трістан 1,29 1,3 26.04.2015 09.09.2015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'2015'!$R$129:$BN$129</c:f>
              <c:numCache>
                <c:formatCode>General</c:formatCode>
                <c:ptCount val="49"/>
                <c:pt idx="0">
                  <c:v>0.376</c:v>
                </c:pt>
                <c:pt idx="1">
                  <c:v>0.38700000000000001</c:v>
                </c:pt>
                <c:pt idx="2">
                  <c:v>0.376</c:v>
                </c:pt>
                <c:pt idx="3">
                  <c:v>0.379</c:v>
                </c:pt>
                <c:pt idx="4">
                  <c:v>0.33900000000000002</c:v>
                </c:pt>
                <c:pt idx="6">
                  <c:v>0.32300000000000001</c:v>
                </c:pt>
                <c:pt idx="7">
                  <c:v>0.30599999999999999</c:v>
                </c:pt>
                <c:pt idx="8">
                  <c:v>0.23699999999999999</c:v>
                </c:pt>
                <c:pt idx="9">
                  <c:v>0.23499999999999999</c:v>
                </c:pt>
                <c:pt idx="10">
                  <c:v>0.23300000000000001</c:v>
                </c:pt>
                <c:pt idx="11">
                  <c:v>0.23499999999999999</c:v>
                </c:pt>
                <c:pt idx="12">
                  <c:v>0.26400000000000001</c:v>
                </c:pt>
                <c:pt idx="13">
                  <c:v>0.252</c:v>
                </c:pt>
                <c:pt idx="14">
                  <c:v>0.254</c:v>
                </c:pt>
                <c:pt idx="15">
                  <c:v>0.26</c:v>
                </c:pt>
                <c:pt idx="16">
                  <c:v>0.27500000000000002</c:v>
                </c:pt>
                <c:pt idx="17">
                  <c:v>0.29199999999999998</c:v>
                </c:pt>
                <c:pt idx="18">
                  <c:v>0.3</c:v>
                </c:pt>
                <c:pt idx="19">
                  <c:v>0.36299999999999999</c:v>
                </c:pt>
                <c:pt idx="20">
                  <c:v>0.4</c:v>
                </c:pt>
                <c:pt idx="21">
                  <c:v>0.47399999999999998</c:v>
                </c:pt>
                <c:pt idx="22">
                  <c:v>0.504</c:v>
                </c:pt>
                <c:pt idx="23">
                  <c:v>0.53200000000000003</c:v>
                </c:pt>
                <c:pt idx="24">
                  <c:v>0.56100000000000005</c:v>
                </c:pt>
                <c:pt idx="25">
                  <c:v>0.60499999999999998</c:v>
                </c:pt>
                <c:pt idx="26">
                  <c:v>0.52500000000000002</c:v>
                </c:pt>
                <c:pt idx="27">
                  <c:v>0.53600000000000003</c:v>
                </c:pt>
                <c:pt idx="28">
                  <c:v>0.54300000000000004</c:v>
                </c:pt>
                <c:pt idx="29">
                  <c:v>0.53100000000000003</c:v>
                </c:pt>
                <c:pt idx="30">
                  <c:v>0.51300000000000001</c:v>
                </c:pt>
                <c:pt idx="31">
                  <c:v>0.48599999999999999</c:v>
                </c:pt>
                <c:pt idx="32">
                  <c:v>0.47699999999999998</c:v>
                </c:pt>
                <c:pt idx="34">
                  <c:v>0.39800000000000002</c:v>
                </c:pt>
                <c:pt idx="35">
                  <c:v>0.35799999999999998</c:v>
                </c:pt>
                <c:pt idx="36">
                  <c:v>0.35</c:v>
                </c:pt>
                <c:pt idx="37">
                  <c:v>0.28399999999999997</c:v>
                </c:pt>
                <c:pt idx="38">
                  <c:v>0.27600000000000002</c:v>
                </c:pt>
                <c:pt idx="39">
                  <c:v>0.25700000000000001</c:v>
                </c:pt>
                <c:pt idx="40">
                  <c:v>0.24199999999999999</c:v>
                </c:pt>
                <c:pt idx="41">
                  <c:v>0.25700000000000001</c:v>
                </c:pt>
                <c:pt idx="42">
                  <c:v>0.23400000000000001</c:v>
                </c:pt>
                <c:pt idx="43">
                  <c:v>0.23599999999999999</c:v>
                </c:pt>
                <c:pt idx="45">
                  <c:v>0.22</c:v>
                </c:pt>
                <c:pt idx="46">
                  <c:v>0.20599999999999999</c:v>
                </c:pt>
                <c:pt idx="47">
                  <c:v>0.20300000000000001</c:v>
                </c:pt>
                <c:pt idx="48">
                  <c:v>0.19800000000000001</c:v>
                </c:pt>
              </c:numCache>
            </c:numRef>
          </c:val>
          <c:smooth val="0"/>
        </c:ser>
        <c:ser>
          <c:idx val="127"/>
          <c:order val="127"/>
          <c:tx>
            <c:strRef>
              <c:f>'2015'!$C$130:$Q$130</c:f>
              <c:strCache>
                <c:ptCount val="1"/>
                <c:pt idx="0">
                  <c:v>129 30,99 30,99 30,99 Кукуруза Подсолнечник Пшеница озимая Трістан 0,98 1,39 16.04.2015 25.08.2015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'2015'!$R$130:$BN$130</c:f>
              <c:numCache>
                <c:formatCode>General</c:formatCode>
                <c:ptCount val="49"/>
                <c:pt idx="0">
                  <c:v>0.311</c:v>
                </c:pt>
                <c:pt idx="1">
                  <c:v>0.33300000000000002</c:v>
                </c:pt>
                <c:pt idx="2">
                  <c:v>0.34399999999999997</c:v>
                </c:pt>
                <c:pt idx="3">
                  <c:v>0.34599999999999997</c:v>
                </c:pt>
                <c:pt idx="4">
                  <c:v>0.29899999999999999</c:v>
                </c:pt>
                <c:pt idx="6">
                  <c:v>0.27600000000000002</c:v>
                </c:pt>
                <c:pt idx="7">
                  <c:v>0.25800000000000001</c:v>
                </c:pt>
                <c:pt idx="8">
                  <c:v>0.254</c:v>
                </c:pt>
                <c:pt idx="9">
                  <c:v>0.24199999999999999</c:v>
                </c:pt>
                <c:pt idx="10">
                  <c:v>0.22700000000000001</c:v>
                </c:pt>
                <c:pt idx="11">
                  <c:v>0.23300000000000001</c:v>
                </c:pt>
                <c:pt idx="12">
                  <c:v>0.26100000000000001</c:v>
                </c:pt>
                <c:pt idx="13">
                  <c:v>0.26400000000000001</c:v>
                </c:pt>
                <c:pt idx="14">
                  <c:v>0.28199999999999997</c:v>
                </c:pt>
                <c:pt idx="15">
                  <c:v>0.28899999999999998</c:v>
                </c:pt>
                <c:pt idx="16">
                  <c:v>0.3</c:v>
                </c:pt>
                <c:pt idx="17">
                  <c:v>0.32</c:v>
                </c:pt>
                <c:pt idx="18">
                  <c:v>0.36199999999999999</c:v>
                </c:pt>
                <c:pt idx="19">
                  <c:v>0.42299999999999999</c:v>
                </c:pt>
                <c:pt idx="20">
                  <c:v>0.439</c:v>
                </c:pt>
                <c:pt idx="21">
                  <c:v>0.48499999999999999</c:v>
                </c:pt>
                <c:pt idx="22">
                  <c:v>0.53</c:v>
                </c:pt>
                <c:pt idx="23">
                  <c:v>0.58499999999999996</c:v>
                </c:pt>
                <c:pt idx="24">
                  <c:v>0.625</c:v>
                </c:pt>
                <c:pt idx="25">
                  <c:v>0.66200000000000003</c:v>
                </c:pt>
                <c:pt idx="26">
                  <c:v>0.64900000000000002</c:v>
                </c:pt>
                <c:pt idx="27">
                  <c:v>0.59499999999999997</c:v>
                </c:pt>
                <c:pt idx="28">
                  <c:v>0.57699999999999996</c:v>
                </c:pt>
                <c:pt idx="29">
                  <c:v>0.57799999999999996</c:v>
                </c:pt>
                <c:pt idx="30">
                  <c:v>0.55500000000000005</c:v>
                </c:pt>
                <c:pt idx="31">
                  <c:v>0.52400000000000002</c:v>
                </c:pt>
                <c:pt idx="32">
                  <c:v>0.52800000000000002</c:v>
                </c:pt>
                <c:pt idx="33">
                  <c:v>0.498</c:v>
                </c:pt>
                <c:pt idx="34">
                  <c:v>0.42899999999999999</c:v>
                </c:pt>
                <c:pt idx="35">
                  <c:v>0.38</c:v>
                </c:pt>
                <c:pt idx="36">
                  <c:v>0.376</c:v>
                </c:pt>
                <c:pt idx="37">
                  <c:v>0.26100000000000001</c:v>
                </c:pt>
                <c:pt idx="38">
                  <c:v>0.25900000000000001</c:v>
                </c:pt>
                <c:pt idx="39">
                  <c:v>0.25</c:v>
                </c:pt>
                <c:pt idx="40">
                  <c:v>0.23699999999999999</c:v>
                </c:pt>
                <c:pt idx="41">
                  <c:v>0.23</c:v>
                </c:pt>
                <c:pt idx="42">
                  <c:v>0.23100000000000001</c:v>
                </c:pt>
                <c:pt idx="43">
                  <c:v>0.22500000000000001</c:v>
                </c:pt>
                <c:pt idx="45">
                  <c:v>0.217</c:v>
                </c:pt>
                <c:pt idx="46">
                  <c:v>0.224</c:v>
                </c:pt>
                <c:pt idx="47">
                  <c:v>0.221</c:v>
                </c:pt>
                <c:pt idx="48">
                  <c:v>0.222</c:v>
                </c:pt>
              </c:numCache>
            </c:numRef>
          </c:val>
          <c:smooth val="0"/>
        </c:ser>
        <c:ser>
          <c:idx val="128"/>
          <c:order val="128"/>
          <c:tx>
            <c:strRef>
              <c:f>'2015'!$C$131:$Q$131</c:f>
              <c:strCache>
                <c:ptCount val="1"/>
                <c:pt idx="0">
                  <c:v>130 53,16 53,08 53,08 Кукуруза Подсолнечник Пшеница озимая Ададжіо 1,89 2,12 14.04.2015 23.08.2015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'2015'!$R$131:$BN$131</c:f>
              <c:numCache>
                <c:formatCode>General</c:formatCode>
                <c:ptCount val="49"/>
                <c:pt idx="0">
                  <c:v>0.34599999999999997</c:v>
                </c:pt>
                <c:pt idx="1">
                  <c:v>0.32500000000000001</c:v>
                </c:pt>
                <c:pt idx="2">
                  <c:v>0.33200000000000002</c:v>
                </c:pt>
                <c:pt idx="3">
                  <c:v>0.32600000000000001</c:v>
                </c:pt>
                <c:pt idx="4">
                  <c:v>0.27600000000000002</c:v>
                </c:pt>
                <c:pt idx="6">
                  <c:v>0.27200000000000002</c:v>
                </c:pt>
                <c:pt idx="7">
                  <c:v>0.27200000000000002</c:v>
                </c:pt>
                <c:pt idx="8">
                  <c:v>0.214</c:v>
                </c:pt>
                <c:pt idx="9">
                  <c:v>0.22</c:v>
                </c:pt>
                <c:pt idx="10">
                  <c:v>0.21099999999999999</c:v>
                </c:pt>
                <c:pt idx="11">
                  <c:v>0.21299999999999999</c:v>
                </c:pt>
                <c:pt idx="12">
                  <c:v>0.221</c:v>
                </c:pt>
                <c:pt idx="13">
                  <c:v>0.22900000000000001</c:v>
                </c:pt>
                <c:pt idx="14">
                  <c:v>0.247</c:v>
                </c:pt>
                <c:pt idx="15">
                  <c:v>0.248</c:v>
                </c:pt>
                <c:pt idx="16">
                  <c:v>0.24299999999999999</c:v>
                </c:pt>
                <c:pt idx="17">
                  <c:v>0.25800000000000001</c:v>
                </c:pt>
                <c:pt idx="18">
                  <c:v>0.28100000000000003</c:v>
                </c:pt>
                <c:pt idx="19">
                  <c:v>0.377</c:v>
                </c:pt>
                <c:pt idx="20">
                  <c:v>0.38800000000000001</c:v>
                </c:pt>
                <c:pt idx="21">
                  <c:v>0.45900000000000002</c:v>
                </c:pt>
                <c:pt idx="22">
                  <c:v>0.51100000000000001</c:v>
                </c:pt>
                <c:pt idx="23">
                  <c:v>0.621</c:v>
                </c:pt>
                <c:pt idx="24">
                  <c:v>0.66300000000000003</c:v>
                </c:pt>
                <c:pt idx="25">
                  <c:v>0.68300000000000005</c:v>
                </c:pt>
                <c:pt idx="26">
                  <c:v>0.71499999999999997</c:v>
                </c:pt>
                <c:pt idx="27">
                  <c:v>0.69299999999999995</c:v>
                </c:pt>
                <c:pt idx="28">
                  <c:v>0.66200000000000003</c:v>
                </c:pt>
                <c:pt idx="29">
                  <c:v>0.64500000000000002</c:v>
                </c:pt>
                <c:pt idx="30">
                  <c:v>0.626</c:v>
                </c:pt>
                <c:pt idx="31">
                  <c:v>0.56999999999999995</c:v>
                </c:pt>
                <c:pt idx="32">
                  <c:v>0.51900000000000002</c:v>
                </c:pt>
                <c:pt idx="34">
                  <c:v>0.36199999999999999</c:v>
                </c:pt>
                <c:pt idx="35">
                  <c:v>0.308</c:v>
                </c:pt>
                <c:pt idx="36">
                  <c:v>0.30499999999999999</c:v>
                </c:pt>
                <c:pt idx="37">
                  <c:v>0.24099999999999999</c:v>
                </c:pt>
                <c:pt idx="38">
                  <c:v>0.22600000000000001</c:v>
                </c:pt>
                <c:pt idx="40">
                  <c:v>0.22700000000000001</c:v>
                </c:pt>
                <c:pt idx="41">
                  <c:v>0.22900000000000001</c:v>
                </c:pt>
                <c:pt idx="42">
                  <c:v>0.23200000000000001</c:v>
                </c:pt>
                <c:pt idx="43">
                  <c:v>0.23400000000000001</c:v>
                </c:pt>
                <c:pt idx="45">
                  <c:v>0.215</c:v>
                </c:pt>
                <c:pt idx="46">
                  <c:v>0.221</c:v>
                </c:pt>
                <c:pt idx="47">
                  <c:v>0.224</c:v>
                </c:pt>
              </c:numCache>
            </c:numRef>
          </c:val>
          <c:smooth val="0"/>
        </c:ser>
        <c:ser>
          <c:idx val="129"/>
          <c:order val="129"/>
          <c:tx>
            <c:strRef>
              <c:f>'2015'!$C$132:$Q$132</c:f>
              <c:strCache>
                <c:ptCount val="1"/>
                <c:pt idx="0">
                  <c:v>145 71,04 71,04 71,04 Подсолнечник Подсолнечник Пшеница озимая Трістан 1,2 1,59 22.04.2015 29.08.2015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'2015'!$R$132:$BN$132</c:f>
              <c:numCache>
                <c:formatCode>General</c:formatCode>
                <c:ptCount val="49"/>
                <c:pt idx="0">
                  <c:v>0.34699999999999998</c:v>
                </c:pt>
                <c:pt idx="1">
                  <c:v>0.32700000000000001</c:v>
                </c:pt>
                <c:pt idx="2">
                  <c:v>0.317</c:v>
                </c:pt>
                <c:pt idx="3">
                  <c:v>0.315</c:v>
                </c:pt>
                <c:pt idx="4">
                  <c:v>0.30599999999999999</c:v>
                </c:pt>
                <c:pt idx="6">
                  <c:v>0.25700000000000001</c:v>
                </c:pt>
                <c:pt idx="7">
                  <c:v>0.26</c:v>
                </c:pt>
                <c:pt idx="8">
                  <c:v>0.21299999999999999</c:v>
                </c:pt>
                <c:pt idx="9">
                  <c:v>0.22500000000000001</c:v>
                </c:pt>
                <c:pt idx="10">
                  <c:v>0.224</c:v>
                </c:pt>
                <c:pt idx="11">
                  <c:v>0.222</c:v>
                </c:pt>
                <c:pt idx="12">
                  <c:v>0.23499999999999999</c:v>
                </c:pt>
                <c:pt idx="13">
                  <c:v>0.248</c:v>
                </c:pt>
                <c:pt idx="14">
                  <c:v>0.249</c:v>
                </c:pt>
                <c:pt idx="15">
                  <c:v>0.26300000000000001</c:v>
                </c:pt>
                <c:pt idx="16">
                  <c:v>0.26400000000000001</c:v>
                </c:pt>
                <c:pt idx="17">
                  <c:v>0.29199999999999998</c:v>
                </c:pt>
                <c:pt idx="18">
                  <c:v>0.32700000000000001</c:v>
                </c:pt>
                <c:pt idx="20">
                  <c:v>0.39</c:v>
                </c:pt>
                <c:pt idx="21">
                  <c:v>0.53400000000000003</c:v>
                </c:pt>
                <c:pt idx="22">
                  <c:v>0.56799999999999995</c:v>
                </c:pt>
                <c:pt idx="23">
                  <c:v>0.61299999999999999</c:v>
                </c:pt>
                <c:pt idx="24">
                  <c:v>0.63</c:v>
                </c:pt>
                <c:pt idx="25">
                  <c:v>0.69899999999999995</c:v>
                </c:pt>
                <c:pt idx="26">
                  <c:v>0.69899999999999995</c:v>
                </c:pt>
                <c:pt idx="27">
                  <c:v>0.65600000000000003</c:v>
                </c:pt>
                <c:pt idx="28">
                  <c:v>0.61699999999999999</c:v>
                </c:pt>
                <c:pt idx="29">
                  <c:v>0.57099999999999995</c:v>
                </c:pt>
                <c:pt idx="30">
                  <c:v>0.51</c:v>
                </c:pt>
                <c:pt idx="31">
                  <c:v>0.47699999999999998</c:v>
                </c:pt>
                <c:pt idx="32">
                  <c:v>0.44800000000000001</c:v>
                </c:pt>
                <c:pt idx="33">
                  <c:v>0.35399999999999998</c:v>
                </c:pt>
                <c:pt idx="34">
                  <c:v>0.314</c:v>
                </c:pt>
                <c:pt idx="35">
                  <c:v>0.255</c:v>
                </c:pt>
                <c:pt idx="36">
                  <c:v>0.24399999999999999</c:v>
                </c:pt>
                <c:pt idx="37">
                  <c:v>0.22</c:v>
                </c:pt>
                <c:pt idx="38">
                  <c:v>0.20599999999999999</c:v>
                </c:pt>
                <c:pt idx="40">
                  <c:v>0.20799999999999999</c:v>
                </c:pt>
                <c:pt idx="41">
                  <c:v>0.214</c:v>
                </c:pt>
                <c:pt idx="42">
                  <c:v>0.22600000000000001</c:v>
                </c:pt>
                <c:pt idx="43">
                  <c:v>0.22800000000000001</c:v>
                </c:pt>
                <c:pt idx="45">
                  <c:v>0.20599999999999999</c:v>
                </c:pt>
                <c:pt idx="46">
                  <c:v>0.20399999999999999</c:v>
                </c:pt>
              </c:numCache>
            </c:numRef>
          </c:val>
          <c:smooth val="0"/>
        </c:ser>
        <c:ser>
          <c:idx val="130"/>
          <c:order val="130"/>
          <c:tx>
            <c:strRef>
              <c:f>'2015'!$C$133:$Q$133</c:f>
              <c:strCache>
                <c:ptCount val="1"/>
                <c:pt idx="0">
                  <c:v>150 44,15 44,15 44,15 Кукуруза Подсолнечник Пшеница озимая Трістан 0,95 1,51 22.04.2015 02.09.2015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'2015'!$R$133:$BN$133</c:f>
              <c:numCache>
                <c:formatCode>General</c:formatCode>
                <c:ptCount val="49"/>
                <c:pt idx="0">
                  <c:v>0.32800000000000001</c:v>
                </c:pt>
                <c:pt idx="1">
                  <c:v>0.317</c:v>
                </c:pt>
                <c:pt idx="2">
                  <c:v>0.32400000000000001</c:v>
                </c:pt>
                <c:pt idx="3">
                  <c:v>0.29699999999999999</c:v>
                </c:pt>
                <c:pt idx="4">
                  <c:v>0.27600000000000002</c:v>
                </c:pt>
                <c:pt idx="6">
                  <c:v>0.24</c:v>
                </c:pt>
                <c:pt idx="8">
                  <c:v>0.22</c:v>
                </c:pt>
                <c:pt idx="9">
                  <c:v>0.218</c:v>
                </c:pt>
                <c:pt idx="10">
                  <c:v>0.21099999999999999</c:v>
                </c:pt>
                <c:pt idx="11">
                  <c:v>0.22</c:v>
                </c:pt>
                <c:pt idx="12">
                  <c:v>0.23400000000000001</c:v>
                </c:pt>
                <c:pt idx="13">
                  <c:v>0.23499999999999999</c:v>
                </c:pt>
                <c:pt idx="14">
                  <c:v>0.254</c:v>
                </c:pt>
                <c:pt idx="15">
                  <c:v>0.27200000000000002</c:v>
                </c:pt>
                <c:pt idx="16">
                  <c:v>0.29099999999999998</c:v>
                </c:pt>
                <c:pt idx="17">
                  <c:v>0.315</c:v>
                </c:pt>
                <c:pt idx="18">
                  <c:v>0.33900000000000002</c:v>
                </c:pt>
                <c:pt idx="19">
                  <c:v>0.435</c:v>
                </c:pt>
                <c:pt idx="20">
                  <c:v>0.45900000000000002</c:v>
                </c:pt>
                <c:pt idx="21">
                  <c:v>0.53100000000000003</c:v>
                </c:pt>
                <c:pt idx="22">
                  <c:v>0.53700000000000003</c:v>
                </c:pt>
                <c:pt idx="23">
                  <c:v>0.61299999999999999</c:v>
                </c:pt>
                <c:pt idx="24">
                  <c:v>0.61499999999999999</c:v>
                </c:pt>
                <c:pt idx="25">
                  <c:v>0.63100000000000001</c:v>
                </c:pt>
                <c:pt idx="26">
                  <c:v>0.55500000000000005</c:v>
                </c:pt>
                <c:pt idx="27">
                  <c:v>0.55900000000000005</c:v>
                </c:pt>
                <c:pt idx="28">
                  <c:v>0.55700000000000005</c:v>
                </c:pt>
                <c:pt idx="29">
                  <c:v>0.54900000000000004</c:v>
                </c:pt>
                <c:pt idx="30">
                  <c:v>0.53100000000000003</c:v>
                </c:pt>
                <c:pt idx="31">
                  <c:v>0.54400000000000004</c:v>
                </c:pt>
                <c:pt idx="32">
                  <c:v>0.47499999999999998</c:v>
                </c:pt>
                <c:pt idx="33">
                  <c:v>0.35799999999999998</c:v>
                </c:pt>
                <c:pt idx="34">
                  <c:v>0.31900000000000001</c:v>
                </c:pt>
                <c:pt idx="35">
                  <c:v>0.28000000000000003</c:v>
                </c:pt>
                <c:pt idx="36">
                  <c:v>0.28100000000000003</c:v>
                </c:pt>
                <c:pt idx="37">
                  <c:v>0.224</c:v>
                </c:pt>
                <c:pt idx="38">
                  <c:v>0.218</c:v>
                </c:pt>
                <c:pt idx="40">
                  <c:v>0.217</c:v>
                </c:pt>
                <c:pt idx="41">
                  <c:v>0.22</c:v>
                </c:pt>
                <c:pt idx="42">
                  <c:v>0.216</c:v>
                </c:pt>
                <c:pt idx="43">
                  <c:v>0.218</c:v>
                </c:pt>
                <c:pt idx="45">
                  <c:v>0.20399999999999999</c:v>
                </c:pt>
                <c:pt idx="46">
                  <c:v>0.20200000000000001</c:v>
                </c:pt>
                <c:pt idx="47">
                  <c:v>0.189</c:v>
                </c:pt>
              </c:numCache>
            </c:numRef>
          </c:val>
          <c:smooth val="0"/>
        </c:ser>
        <c:ser>
          <c:idx val="131"/>
          <c:order val="131"/>
          <c:tx>
            <c:strRef>
              <c:f>'2015'!$C$134:$Q$134</c:f>
              <c:strCache>
                <c:ptCount val="1"/>
                <c:pt idx="0">
                  <c:v>153 4,22 4,22 4,22 Подсолнечник Пшеница озимая Трістан 0,84 1,54 28.04.2015 25.08.2015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'2015'!$R$134:$BN$134</c:f>
              <c:numCache>
                <c:formatCode>General</c:formatCode>
                <c:ptCount val="49"/>
                <c:pt idx="0">
                  <c:v>0.35599999999999998</c:v>
                </c:pt>
                <c:pt idx="1">
                  <c:v>0.36299999999999999</c:v>
                </c:pt>
                <c:pt idx="2">
                  <c:v>0.35199999999999998</c:v>
                </c:pt>
                <c:pt idx="3">
                  <c:v>0.34</c:v>
                </c:pt>
                <c:pt idx="4">
                  <c:v>0.32</c:v>
                </c:pt>
                <c:pt idx="6">
                  <c:v>0.30199999999999999</c:v>
                </c:pt>
                <c:pt idx="8">
                  <c:v>0.27300000000000002</c:v>
                </c:pt>
                <c:pt idx="9">
                  <c:v>0.27500000000000002</c:v>
                </c:pt>
                <c:pt idx="10">
                  <c:v>0.27900000000000003</c:v>
                </c:pt>
                <c:pt idx="11">
                  <c:v>0.28399999999999997</c:v>
                </c:pt>
                <c:pt idx="12">
                  <c:v>0.29299999999999998</c:v>
                </c:pt>
                <c:pt idx="13">
                  <c:v>0.312</c:v>
                </c:pt>
                <c:pt idx="14">
                  <c:v>0.33200000000000002</c:v>
                </c:pt>
                <c:pt idx="15">
                  <c:v>0.34399999999999997</c:v>
                </c:pt>
                <c:pt idx="16">
                  <c:v>0.34399999999999997</c:v>
                </c:pt>
                <c:pt idx="17">
                  <c:v>0.34499999999999997</c:v>
                </c:pt>
                <c:pt idx="18">
                  <c:v>0.35599999999999998</c:v>
                </c:pt>
                <c:pt idx="20">
                  <c:v>0.41599999999999998</c:v>
                </c:pt>
                <c:pt idx="21">
                  <c:v>0.47899999999999998</c:v>
                </c:pt>
                <c:pt idx="22">
                  <c:v>0.51</c:v>
                </c:pt>
                <c:pt idx="23">
                  <c:v>0.52800000000000002</c:v>
                </c:pt>
                <c:pt idx="24">
                  <c:v>0.51200000000000001</c:v>
                </c:pt>
                <c:pt idx="25">
                  <c:v>0.55400000000000005</c:v>
                </c:pt>
                <c:pt idx="26">
                  <c:v>0.56299999999999994</c:v>
                </c:pt>
                <c:pt idx="27">
                  <c:v>0.56299999999999994</c:v>
                </c:pt>
                <c:pt idx="28">
                  <c:v>0.58399999999999996</c:v>
                </c:pt>
                <c:pt idx="29">
                  <c:v>0.623</c:v>
                </c:pt>
                <c:pt idx="30">
                  <c:v>0.59499999999999997</c:v>
                </c:pt>
                <c:pt idx="31">
                  <c:v>0.59499999999999997</c:v>
                </c:pt>
                <c:pt idx="32">
                  <c:v>0.61799999999999999</c:v>
                </c:pt>
                <c:pt idx="34">
                  <c:v>0.57899999999999996</c:v>
                </c:pt>
                <c:pt idx="35">
                  <c:v>0.48099999999999998</c:v>
                </c:pt>
                <c:pt idx="36">
                  <c:v>0.47</c:v>
                </c:pt>
                <c:pt idx="37">
                  <c:v>0.35</c:v>
                </c:pt>
                <c:pt idx="38">
                  <c:v>0.314</c:v>
                </c:pt>
                <c:pt idx="40">
                  <c:v>0.28599999999999998</c:v>
                </c:pt>
                <c:pt idx="41">
                  <c:v>0.28199999999999997</c:v>
                </c:pt>
                <c:pt idx="42">
                  <c:v>0.28199999999999997</c:v>
                </c:pt>
                <c:pt idx="43">
                  <c:v>0.28499999999999998</c:v>
                </c:pt>
                <c:pt idx="45">
                  <c:v>0.26600000000000001</c:v>
                </c:pt>
                <c:pt idx="46">
                  <c:v>0.26200000000000001</c:v>
                </c:pt>
                <c:pt idx="47">
                  <c:v>0.253</c:v>
                </c:pt>
              </c:numCache>
            </c:numRef>
          </c:val>
          <c:smooth val="0"/>
        </c:ser>
        <c:ser>
          <c:idx val="132"/>
          <c:order val="132"/>
          <c:tx>
            <c:strRef>
              <c:f>'2015'!$C$135:$Q$135</c:f>
              <c:strCache>
                <c:ptCount val="1"/>
                <c:pt idx="0">
                  <c:v>154 5,07 5,07 5,07 0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'2015'!$R$135:$BN$135</c:f>
              <c:numCache>
                <c:formatCode>General</c:formatCode>
                <c:ptCount val="49"/>
                <c:pt idx="0">
                  <c:v>0.3</c:v>
                </c:pt>
                <c:pt idx="1">
                  <c:v>0.29399999999999998</c:v>
                </c:pt>
                <c:pt idx="2">
                  <c:v>0.314</c:v>
                </c:pt>
                <c:pt idx="3">
                  <c:v>0.28499999999999998</c:v>
                </c:pt>
                <c:pt idx="4">
                  <c:v>0.28599999999999998</c:v>
                </c:pt>
                <c:pt idx="6">
                  <c:v>0.27900000000000003</c:v>
                </c:pt>
                <c:pt idx="7">
                  <c:v>0.27900000000000003</c:v>
                </c:pt>
                <c:pt idx="8">
                  <c:v>0.26600000000000001</c:v>
                </c:pt>
                <c:pt idx="9">
                  <c:v>0.26700000000000002</c:v>
                </c:pt>
                <c:pt idx="10">
                  <c:v>0.28899999999999998</c:v>
                </c:pt>
                <c:pt idx="11">
                  <c:v>0.31</c:v>
                </c:pt>
                <c:pt idx="12">
                  <c:v>0.318</c:v>
                </c:pt>
                <c:pt idx="13">
                  <c:v>0.33</c:v>
                </c:pt>
                <c:pt idx="14">
                  <c:v>0.34599999999999997</c:v>
                </c:pt>
                <c:pt idx="15">
                  <c:v>0.378</c:v>
                </c:pt>
                <c:pt idx="16">
                  <c:v>0.40400000000000003</c:v>
                </c:pt>
                <c:pt idx="17">
                  <c:v>0.441</c:v>
                </c:pt>
                <c:pt idx="18">
                  <c:v>0.49099999999999999</c:v>
                </c:pt>
                <c:pt idx="19">
                  <c:v>0.54900000000000004</c:v>
                </c:pt>
                <c:pt idx="20">
                  <c:v>0.55400000000000005</c:v>
                </c:pt>
                <c:pt idx="21">
                  <c:v>0.63400000000000001</c:v>
                </c:pt>
                <c:pt idx="22">
                  <c:v>0.64700000000000002</c:v>
                </c:pt>
                <c:pt idx="23">
                  <c:v>0.66100000000000003</c:v>
                </c:pt>
                <c:pt idx="24">
                  <c:v>0.68700000000000006</c:v>
                </c:pt>
                <c:pt idx="25">
                  <c:v>0.69199999999999995</c:v>
                </c:pt>
                <c:pt idx="26">
                  <c:v>0.66600000000000004</c:v>
                </c:pt>
                <c:pt idx="27">
                  <c:v>0.66200000000000003</c:v>
                </c:pt>
                <c:pt idx="28">
                  <c:v>0.623</c:v>
                </c:pt>
                <c:pt idx="29">
                  <c:v>0.60599999999999998</c:v>
                </c:pt>
                <c:pt idx="30">
                  <c:v>0.56100000000000005</c:v>
                </c:pt>
                <c:pt idx="31">
                  <c:v>0.56100000000000005</c:v>
                </c:pt>
                <c:pt idx="32">
                  <c:v>0.57699999999999996</c:v>
                </c:pt>
                <c:pt idx="33">
                  <c:v>0.57699999999999996</c:v>
                </c:pt>
                <c:pt idx="34">
                  <c:v>0.45600000000000002</c:v>
                </c:pt>
                <c:pt idx="35">
                  <c:v>0.38</c:v>
                </c:pt>
                <c:pt idx="36">
                  <c:v>0.34300000000000003</c:v>
                </c:pt>
                <c:pt idx="37">
                  <c:v>0.29299999999999998</c:v>
                </c:pt>
                <c:pt idx="38">
                  <c:v>0.26100000000000001</c:v>
                </c:pt>
                <c:pt idx="39">
                  <c:v>0.247</c:v>
                </c:pt>
                <c:pt idx="40">
                  <c:v>0.23</c:v>
                </c:pt>
                <c:pt idx="41">
                  <c:v>0.22800000000000001</c:v>
                </c:pt>
                <c:pt idx="42">
                  <c:v>0.216</c:v>
                </c:pt>
                <c:pt idx="43">
                  <c:v>0.21099999999999999</c:v>
                </c:pt>
                <c:pt idx="45">
                  <c:v>0.21</c:v>
                </c:pt>
                <c:pt idx="46">
                  <c:v>0.20799999999999999</c:v>
                </c:pt>
                <c:pt idx="47">
                  <c:v>0.214</c:v>
                </c:pt>
                <c:pt idx="48">
                  <c:v>0.22</c:v>
                </c:pt>
              </c:numCache>
            </c:numRef>
          </c:val>
          <c:smooth val="0"/>
        </c:ser>
        <c:ser>
          <c:idx val="133"/>
          <c:order val="133"/>
          <c:tx>
            <c:strRef>
              <c:f>'2015'!$C$136:$Q$136</c:f>
              <c:strCache>
                <c:ptCount val="1"/>
                <c:pt idx="0">
                  <c:v>155 5,62 5,62 5,62 0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'2015'!$R$136:$BN$136</c:f>
              <c:numCache>
                <c:formatCode>General</c:formatCode>
                <c:ptCount val="49"/>
                <c:pt idx="0">
                  <c:v>0.32700000000000001</c:v>
                </c:pt>
                <c:pt idx="1">
                  <c:v>0.33300000000000002</c:v>
                </c:pt>
                <c:pt idx="2">
                  <c:v>0.314</c:v>
                </c:pt>
                <c:pt idx="3">
                  <c:v>0.28999999999999998</c:v>
                </c:pt>
                <c:pt idx="4">
                  <c:v>0.27800000000000002</c:v>
                </c:pt>
                <c:pt idx="6">
                  <c:v>0.254</c:v>
                </c:pt>
                <c:pt idx="8">
                  <c:v>0.24299999999999999</c:v>
                </c:pt>
                <c:pt idx="9">
                  <c:v>0.22700000000000001</c:v>
                </c:pt>
                <c:pt idx="10">
                  <c:v>0.22500000000000001</c:v>
                </c:pt>
                <c:pt idx="11">
                  <c:v>0.222</c:v>
                </c:pt>
                <c:pt idx="12">
                  <c:v>0.24299999999999999</c:v>
                </c:pt>
                <c:pt idx="13">
                  <c:v>0.26100000000000001</c:v>
                </c:pt>
                <c:pt idx="14">
                  <c:v>0.27</c:v>
                </c:pt>
                <c:pt idx="15">
                  <c:v>0.28499999999999998</c:v>
                </c:pt>
                <c:pt idx="16">
                  <c:v>0.25800000000000001</c:v>
                </c:pt>
                <c:pt idx="17">
                  <c:v>0.30399999999999999</c:v>
                </c:pt>
                <c:pt idx="18">
                  <c:v>0.33</c:v>
                </c:pt>
                <c:pt idx="20">
                  <c:v>0.371</c:v>
                </c:pt>
                <c:pt idx="21">
                  <c:v>0.41099999999999998</c:v>
                </c:pt>
                <c:pt idx="22">
                  <c:v>0.42699999999999999</c:v>
                </c:pt>
                <c:pt idx="23">
                  <c:v>0.44500000000000001</c:v>
                </c:pt>
                <c:pt idx="24">
                  <c:v>0.47</c:v>
                </c:pt>
                <c:pt idx="25">
                  <c:v>0.42799999999999999</c:v>
                </c:pt>
                <c:pt idx="26">
                  <c:v>0.41799999999999998</c:v>
                </c:pt>
                <c:pt idx="27">
                  <c:v>0.41399999999999998</c:v>
                </c:pt>
                <c:pt idx="28">
                  <c:v>0.45200000000000001</c:v>
                </c:pt>
                <c:pt idx="29">
                  <c:v>0.55600000000000005</c:v>
                </c:pt>
                <c:pt idx="30">
                  <c:v>0.57599999999999996</c:v>
                </c:pt>
                <c:pt idx="31">
                  <c:v>0.61699999999999999</c:v>
                </c:pt>
                <c:pt idx="32">
                  <c:v>0.625</c:v>
                </c:pt>
                <c:pt idx="34">
                  <c:v>0.53400000000000003</c:v>
                </c:pt>
                <c:pt idx="35">
                  <c:v>0.48</c:v>
                </c:pt>
                <c:pt idx="36">
                  <c:v>0.44900000000000001</c:v>
                </c:pt>
                <c:pt idx="37">
                  <c:v>0.40899999999999997</c:v>
                </c:pt>
                <c:pt idx="38">
                  <c:v>0.314</c:v>
                </c:pt>
                <c:pt idx="40">
                  <c:v>0.27100000000000002</c:v>
                </c:pt>
                <c:pt idx="41">
                  <c:v>0.26500000000000001</c:v>
                </c:pt>
                <c:pt idx="42">
                  <c:v>0.26</c:v>
                </c:pt>
                <c:pt idx="43">
                  <c:v>0.25600000000000001</c:v>
                </c:pt>
                <c:pt idx="45">
                  <c:v>0.24</c:v>
                </c:pt>
                <c:pt idx="46">
                  <c:v>0.23899999999999999</c:v>
                </c:pt>
                <c:pt idx="47">
                  <c:v>0.21299999999999999</c:v>
                </c:pt>
              </c:numCache>
            </c:numRef>
          </c:val>
          <c:smooth val="0"/>
        </c:ser>
        <c:ser>
          <c:idx val="134"/>
          <c:order val="134"/>
          <c:tx>
            <c:strRef>
              <c:f>'2015'!$C$137:$Q$137</c:f>
              <c:strCache>
                <c:ptCount val="1"/>
                <c:pt idx="0">
                  <c:v>2 25,1 25,1 25,1 Кукуруза Соя Пшеница озимая Ювілейна 0,18 0,72 30.04.2015 17.09.2015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'2015'!$R$137:$BN$137</c:f>
              <c:numCache>
                <c:formatCode>General</c:formatCode>
                <c:ptCount val="49"/>
                <c:pt idx="0">
                  <c:v>0.34599999999999997</c:v>
                </c:pt>
                <c:pt idx="1">
                  <c:v>0.317</c:v>
                </c:pt>
                <c:pt idx="2">
                  <c:v>0.34499999999999997</c:v>
                </c:pt>
                <c:pt idx="3">
                  <c:v>0.33300000000000002</c:v>
                </c:pt>
                <c:pt idx="4">
                  <c:v>0.307</c:v>
                </c:pt>
                <c:pt idx="6">
                  <c:v>0.26800000000000002</c:v>
                </c:pt>
                <c:pt idx="7">
                  <c:v>0.26800000000000002</c:v>
                </c:pt>
                <c:pt idx="8">
                  <c:v>0.22800000000000001</c:v>
                </c:pt>
                <c:pt idx="9">
                  <c:v>0.216</c:v>
                </c:pt>
                <c:pt idx="10">
                  <c:v>0.24299999999999999</c:v>
                </c:pt>
                <c:pt idx="11">
                  <c:v>0.26500000000000001</c:v>
                </c:pt>
                <c:pt idx="12">
                  <c:v>0.26400000000000001</c:v>
                </c:pt>
                <c:pt idx="13">
                  <c:v>0.28799999999999998</c:v>
                </c:pt>
                <c:pt idx="14">
                  <c:v>0.28899999999999998</c:v>
                </c:pt>
                <c:pt idx="15">
                  <c:v>0.33</c:v>
                </c:pt>
                <c:pt idx="16">
                  <c:v>0.30299999999999999</c:v>
                </c:pt>
                <c:pt idx="17">
                  <c:v>0.33500000000000002</c:v>
                </c:pt>
                <c:pt idx="18">
                  <c:v>0.38400000000000001</c:v>
                </c:pt>
                <c:pt idx="19">
                  <c:v>0.435</c:v>
                </c:pt>
                <c:pt idx="20">
                  <c:v>0.47499999999999998</c:v>
                </c:pt>
                <c:pt idx="21">
                  <c:v>0.47</c:v>
                </c:pt>
                <c:pt idx="22">
                  <c:v>0.40400000000000003</c:v>
                </c:pt>
                <c:pt idx="23">
                  <c:v>0.53300000000000003</c:v>
                </c:pt>
                <c:pt idx="24">
                  <c:v>0.45700000000000002</c:v>
                </c:pt>
                <c:pt idx="25">
                  <c:v>0.51500000000000001</c:v>
                </c:pt>
                <c:pt idx="26">
                  <c:v>0.52900000000000003</c:v>
                </c:pt>
                <c:pt idx="27">
                  <c:v>0.47199999999999998</c:v>
                </c:pt>
                <c:pt idx="28">
                  <c:v>0.46200000000000002</c:v>
                </c:pt>
                <c:pt idx="29">
                  <c:v>0.47099999999999997</c:v>
                </c:pt>
                <c:pt idx="30">
                  <c:v>0.46600000000000003</c:v>
                </c:pt>
                <c:pt idx="31">
                  <c:v>0.45800000000000002</c:v>
                </c:pt>
                <c:pt idx="32">
                  <c:v>0.60099999999999998</c:v>
                </c:pt>
                <c:pt idx="33">
                  <c:v>0.61</c:v>
                </c:pt>
                <c:pt idx="34">
                  <c:v>0.48599999999999999</c:v>
                </c:pt>
                <c:pt idx="35">
                  <c:v>0.374</c:v>
                </c:pt>
                <c:pt idx="36">
                  <c:v>0.33800000000000002</c:v>
                </c:pt>
                <c:pt idx="37">
                  <c:v>0.32100000000000001</c:v>
                </c:pt>
                <c:pt idx="38">
                  <c:v>0.23300000000000001</c:v>
                </c:pt>
                <c:pt idx="39">
                  <c:v>0.22800000000000001</c:v>
                </c:pt>
                <c:pt idx="40">
                  <c:v>0.22</c:v>
                </c:pt>
                <c:pt idx="41">
                  <c:v>0.22800000000000001</c:v>
                </c:pt>
                <c:pt idx="42">
                  <c:v>0.23</c:v>
                </c:pt>
                <c:pt idx="43">
                  <c:v>0.23200000000000001</c:v>
                </c:pt>
                <c:pt idx="45">
                  <c:v>0.20699999999999999</c:v>
                </c:pt>
                <c:pt idx="46">
                  <c:v>0.20799999999999999</c:v>
                </c:pt>
                <c:pt idx="47">
                  <c:v>0.21299999999999999</c:v>
                </c:pt>
              </c:numCache>
            </c:numRef>
          </c:val>
          <c:smooth val="0"/>
        </c:ser>
        <c:ser>
          <c:idx val="135"/>
          <c:order val="135"/>
          <c:tx>
            <c:strRef>
              <c:f>'2015'!$C$138:$Q$138</c:f>
              <c:strCache>
                <c:ptCount val="1"/>
                <c:pt idx="0">
                  <c:v>200 1,18 1,18 1,18 0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'2015'!$R$138:$BN$138</c:f>
              <c:numCache>
                <c:formatCode>General</c:formatCode>
                <c:ptCount val="49"/>
                <c:pt idx="0">
                  <c:v>0.27200000000000002</c:v>
                </c:pt>
                <c:pt idx="1">
                  <c:v>0.26300000000000001</c:v>
                </c:pt>
                <c:pt idx="2">
                  <c:v>0.26200000000000001</c:v>
                </c:pt>
                <c:pt idx="3">
                  <c:v>0.25600000000000001</c:v>
                </c:pt>
                <c:pt idx="4">
                  <c:v>0.25800000000000001</c:v>
                </c:pt>
                <c:pt idx="6">
                  <c:v>0.248</c:v>
                </c:pt>
                <c:pt idx="8">
                  <c:v>0.22700000000000001</c:v>
                </c:pt>
                <c:pt idx="9">
                  <c:v>0.224</c:v>
                </c:pt>
                <c:pt idx="10">
                  <c:v>0.23400000000000001</c:v>
                </c:pt>
                <c:pt idx="11">
                  <c:v>0.24</c:v>
                </c:pt>
                <c:pt idx="12">
                  <c:v>0.251</c:v>
                </c:pt>
                <c:pt idx="13">
                  <c:v>0.26</c:v>
                </c:pt>
                <c:pt idx="14">
                  <c:v>0.26</c:v>
                </c:pt>
                <c:pt idx="15">
                  <c:v>0.26800000000000002</c:v>
                </c:pt>
                <c:pt idx="16">
                  <c:v>0.27300000000000002</c:v>
                </c:pt>
                <c:pt idx="17">
                  <c:v>0.28799999999999998</c:v>
                </c:pt>
                <c:pt idx="18">
                  <c:v>0.29799999999999999</c:v>
                </c:pt>
                <c:pt idx="20">
                  <c:v>0.34</c:v>
                </c:pt>
                <c:pt idx="21">
                  <c:v>0.36799999999999999</c:v>
                </c:pt>
                <c:pt idx="22">
                  <c:v>0.36299999999999999</c:v>
                </c:pt>
                <c:pt idx="23">
                  <c:v>0.38400000000000001</c:v>
                </c:pt>
                <c:pt idx="24">
                  <c:v>0.4</c:v>
                </c:pt>
                <c:pt idx="25">
                  <c:v>0.42299999999999999</c:v>
                </c:pt>
                <c:pt idx="26">
                  <c:v>0.42499999999999999</c:v>
                </c:pt>
                <c:pt idx="27">
                  <c:v>0.45400000000000001</c:v>
                </c:pt>
                <c:pt idx="28">
                  <c:v>0.55900000000000005</c:v>
                </c:pt>
                <c:pt idx="29">
                  <c:v>0.625</c:v>
                </c:pt>
                <c:pt idx="30">
                  <c:v>0.627</c:v>
                </c:pt>
                <c:pt idx="31">
                  <c:v>0.64500000000000002</c:v>
                </c:pt>
                <c:pt idx="32">
                  <c:v>0.65600000000000003</c:v>
                </c:pt>
                <c:pt idx="33">
                  <c:v>0.59899999999999998</c:v>
                </c:pt>
                <c:pt idx="34">
                  <c:v>0.52200000000000002</c:v>
                </c:pt>
                <c:pt idx="35">
                  <c:v>0.39900000000000002</c:v>
                </c:pt>
                <c:pt idx="36">
                  <c:v>0.35399999999999998</c:v>
                </c:pt>
                <c:pt idx="37">
                  <c:v>0.29599999999999999</c:v>
                </c:pt>
                <c:pt idx="38">
                  <c:v>0.253</c:v>
                </c:pt>
                <c:pt idx="40">
                  <c:v>0.23799999999999999</c:v>
                </c:pt>
                <c:pt idx="41">
                  <c:v>0.23</c:v>
                </c:pt>
                <c:pt idx="42">
                  <c:v>0.23200000000000001</c:v>
                </c:pt>
                <c:pt idx="43">
                  <c:v>0.23</c:v>
                </c:pt>
                <c:pt idx="45">
                  <c:v>0.221</c:v>
                </c:pt>
                <c:pt idx="46">
                  <c:v>0.218</c:v>
                </c:pt>
                <c:pt idx="47">
                  <c:v>0.222</c:v>
                </c:pt>
              </c:numCache>
            </c:numRef>
          </c:val>
          <c:smooth val="0"/>
        </c:ser>
        <c:ser>
          <c:idx val="136"/>
          <c:order val="136"/>
          <c:tx>
            <c:strRef>
              <c:f>'2015'!$C$139:$Q$139</c:f>
              <c:strCache>
                <c:ptCount val="1"/>
                <c:pt idx="0">
                  <c:v>201 3,72 3,72 3,72 0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'2015'!$R$139:$BN$139</c:f>
              <c:numCache>
                <c:formatCode>General</c:formatCode>
                <c:ptCount val="49"/>
                <c:pt idx="0">
                  <c:v>0.25</c:v>
                </c:pt>
                <c:pt idx="1">
                  <c:v>0.254</c:v>
                </c:pt>
                <c:pt idx="2">
                  <c:v>0.25</c:v>
                </c:pt>
                <c:pt idx="3">
                  <c:v>0.245</c:v>
                </c:pt>
                <c:pt idx="4">
                  <c:v>0.23499999999999999</c:v>
                </c:pt>
                <c:pt idx="6">
                  <c:v>0.222</c:v>
                </c:pt>
                <c:pt idx="7">
                  <c:v>0.219</c:v>
                </c:pt>
                <c:pt idx="8">
                  <c:v>0.216</c:v>
                </c:pt>
                <c:pt idx="9">
                  <c:v>0.22800000000000001</c:v>
                </c:pt>
                <c:pt idx="10">
                  <c:v>0.222</c:v>
                </c:pt>
                <c:pt idx="11">
                  <c:v>0.222</c:v>
                </c:pt>
                <c:pt idx="12">
                  <c:v>0.22900000000000001</c:v>
                </c:pt>
                <c:pt idx="13">
                  <c:v>0.24099999999999999</c:v>
                </c:pt>
                <c:pt idx="14">
                  <c:v>0.24199999999999999</c:v>
                </c:pt>
                <c:pt idx="15">
                  <c:v>0.24</c:v>
                </c:pt>
                <c:pt idx="16">
                  <c:v>0.23</c:v>
                </c:pt>
                <c:pt idx="17">
                  <c:v>0.224</c:v>
                </c:pt>
                <c:pt idx="18">
                  <c:v>0.23300000000000001</c:v>
                </c:pt>
                <c:pt idx="19">
                  <c:v>0.246</c:v>
                </c:pt>
                <c:pt idx="20">
                  <c:v>0.246</c:v>
                </c:pt>
                <c:pt idx="21">
                  <c:v>0.26800000000000002</c:v>
                </c:pt>
                <c:pt idx="22">
                  <c:v>0.26700000000000002</c:v>
                </c:pt>
                <c:pt idx="23">
                  <c:v>0.28199999999999997</c:v>
                </c:pt>
                <c:pt idx="24">
                  <c:v>0.28699999999999998</c:v>
                </c:pt>
                <c:pt idx="25">
                  <c:v>0.33500000000000002</c:v>
                </c:pt>
                <c:pt idx="26">
                  <c:v>0.36299999999999999</c:v>
                </c:pt>
                <c:pt idx="27">
                  <c:v>0.36499999999999999</c:v>
                </c:pt>
                <c:pt idx="28">
                  <c:v>0.44800000000000001</c:v>
                </c:pt>
                <c:pt idx="29">
                  <c:v>0.624</c:v>
                </c:pt>
                <c:pt idx="30">
                  <c:v>0.72899999999999998</c:v>
                </c:pt>
                <c:pt idx="31">
                  <c:v>0.73299999999999998</c:v>
                </c:pt>
                <c:pt idx="32">
                  <c:v>0.73699999999999999</c:v>
                </c:pt>
                <c:pt idx="34">
                  <c:v>0.64900000000000002</c:v>
                </c:pt>
                <c:pt idx="35">
                  <c:v>0.54100000000000004</c:v>
                </c:pt>
                <c:pt idx="36">
                  <c:v>0.45200000000000001</c:v>
                </c:pt>
                <c:pt idx="37">
                  <c:v>0.35599999999999998</c:v>
                </c:pt>
                <c:pt idx="38">
                  <c:v>0.29099999999999998</c:v>
                </c:pt>
                <c:pt idx="40">
                  <c:v>0.247</c:v>
                </c:pt>
                <c:pt idx="41">
                  <c:v>0.24199999999999999</c:v>
                </c:pt>
                <c:pt idx="42">
                  <c:v>0.24099999999999999</c:v>
                </c:pt>
                <c:pt idx="43">
                  <c:v>0.23100000000000001</c:v>
                </c:pt>
                <c:pt idx="45">
                  <c:v>0.215</c:v>
                </c:pt>
                <c:pt idx="46">
                  <c:v>0.21299999999999999</c:v>
                </c:pt>
                <c:pt idx="47">
                  <c:v>0.20799999999999999</c:v>
                </c:pt>
              </c:numCache>
            </c:numRef>
          </c:val>
          <c:smooth val="0"/>
        </c:ser>
        <c:ser>
          <c:idx val="137"/>
          <c:order val="137"/>
          <c:tx>
            <c:strRef>
              <c:f>'2015'!$C$140:$Q$140</c:f>
              <c:strCache>
                <c:ptCount val="1"/>
                <c:pt idx="0">
                  <c:v>202 5,34 5,34 5,34 0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'2015'!$R$140:$BN$140</c:f>
              <c:numCache>
                <c:formatCode>General</c:formatCode>
                <c:ptCount val="49"/>
                <c:pt idx="0">
                  <c:v>0.318</c:v>
                </c:pt>
                <c:pt idx="1">
                  <c:v>0.33400000000000002</c:v>
                </c:pt>
                <c:pt idx="2">
                  <c:v>0.33700000000000002</c:v>
                </c:pt>
                <c:pt idx="3">
                  <c:v>0.32500000000000001</c:v>
                </c:pt>
                <c:pt idx="4">
                  <c:v>0.30199999999999999</c:v>
                </c:pt>
                <c:pt idx="6">
                  <c:v>0.29499999999999998</c:v>
                </c:pt>
                <c:pt idx="7">
                  <c:v>0.29099999999999998</c:v>
                </c:pt>
                <c:pt idx="8">
                  <c:v>0.23899999999999999</c:v>
                </c:pt>
                <c:pt idx="9">
                  <c:v>0.24299999999999999</c:v>
                </c:pt>
                <c:pt idx="10">
                  <c:v>0.24</c:v>
                </c:pt>
                <c:pt idx="11">
                  <c:v>0.245</c:v>
                </c:pt>
                <c:pt idx="12">
                  <c:v>0.25800000000000001</c:v>
                </c:pt>
                <c:pt idx="13">
                  <c:v>0.26400000000000001</c:v>
                </c:pt>
                <c:pt idx="14">
                  <c:v>0.26300000000000001</c:v>
                </c:pt>
                <c:pt idx="15">
                  <c:v>0.25900000000000001</c:v>
                </c:pt>
                <c:pt idx="16">
                  <c:v>0.254</c:v>
                </c:pt>
                <c:pt idx="17">
                  <c:v>0.27</c:v>
                </c:pt>
                <c:pt idx="18">
                  <c:v>0.30499999999999999</c:v>
                </c:pt>
                <c:pt idx="19">
                  <c:v>0.32900000000000001</c:v>
                </c:pt>
                <c:pt idx="20">
                  <c:v>0.32500000000000001</c:v>
                </c:pt>
                <c:pt idx="21">
                  <c:v>0.38200000000000001</c:v>
                </c:pt>
                <c:pt idx="22">
                  <c:v>0.42299999999999999</c:v>
                </c:pt>
                <c:pt idx="23">
                  <c:v>0.437</c:v>
                </c:pt>
                <c:pt idx="24">
                  <c:v>0.48099999999999998</c:v>
                </c:pt>
                <c:pt idx="25">
                  <c:v>0.52900000000000003</c:v>
                </c:pt>
                <c:pt idx="26">
                  <c:v>0.56000000000000005</c:v>
                </c:pt>
                <c:pt idx="27">
                  <c:v>0.52800000000000002</c:v>
                </c:pt>
                <c:pt idx="28">
                  <c:v>0.56499999999999995</c:v>
                </c:pt>
                <c:pt idx="29">
                  <c:v>0.60799999999999998</c:v>
                </c:pt>
                <c:pt idx="30">
                  <c:v>0.64600000000000002</c:v>
                </c:pt>
                <c:pt idx="31">
                  <c:v>0.64400000000000002</c:v>
                </c:pt>
                <c:pt idx="32">
                  <c:v>0.66400000000000003</c:v>
                </c:pt>
                <c:pt idx="33">
                  <c:v>0.61499999999999999</c:v>
                </c:pt>
                <c:pt idx="34">
                  <c:v>0.51600000000000001</c:v>
                </c:pt>
                <c:pt idx="35">
                  <c:v>0.44</c:v>
                </c:pt>
                <c:pt idx="36">
                  <c:v>0.40600000000000003</c:v>
                </c:pt>
                <c:pt idx="37">
                  <c:v>0.318</c:v>
                </c:pt>
                <c:pt idx="38">
                  <c:v>0.32600000000000001</c:v>
                </c:pt>
                <c:pt idx="40">
                  <c:v>0.25700000000000001</c:v>
                </c:pt>
                <c:pt idx="41">
                  <c:v>0.25600000000000001</c:v>
                </c:pt>
                <c:pt idx="42">
                  <c:v>0.247</c:v>
                </c:pt>
                <c:pt idx="43">
                  <c:v>0.23899999999999999</c:v>
                </c:pt>
                <c:pt idx="45">
                  <c:v>0.22600000000000001</c:v>
                </c:pt>
                <c:pt idx="46">
                  <c:v>0.23300000000000001</c:v>
                </c:pt>
                <c:pt idx="47">
                  <c:v>0.23200000000000001</c:v>
                </c:pt>
              </c:numCache>
            </c:numRef>
          </c:val>
          <c:smooth val="0"/>
        </c:ser>
        <c:ser>
          <c:idx val="138"/>
          <c:order val="138"/>
          <c:tx>
            <c:strRef>
              <c:f>'2015'!$C$141:$Q$141</c:f>
              <c:strCache>
                <c:ptCount val="1"/>
                <c:pt idx="0">
                  <c:v>203 16,35 16,35 16,35 0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'2015'!$R$141:$BN$141</c:f>
              <c:numCache>
                <c:formatCode>General</c:formatCode>
                <c:ptCount val="49"/>
                <c:pt idx="0">
                  <c:v>0.372</c:v>
                </c:pt>
                <c:pt idx="1">
                  <c:v>0.34899999999999998</c:v>
                </c:pt>
                <c:pt idx="2">
                  <c:v>0.35299999999999998</c:v>
                </c:pt>
                <c:pt idx="3">
                  <c:v>0.34399999999999997</c:v>
                </c:pt>
                <c:pt idx="4">
                  <c:v>0.31900000000000001</c:v>
                </c:pt>
                <c:pt idx="6">
                  <c:v>0.28199999999999997</c:v>
                </c:pt>
                <c:pt idx="8">
                  <c:v>0.223</c:v>
                </c:pt>
                <c:pt idx="9">
                  <c:v>0.21199999999999999</c:v>
                </c:pt>
                <c:pt idx="10">
                  <c:v>0.217</c:v>
                </c:pt>
                <c:pt idx="11">
                  <c:v>0.215</c:v>
                </c:pt>
                <c:pt idx="12">
                  <c:v>0.224</c:v>
                </c:pt>
                <c:pt idx="13">
                  <c:v>0.22800000000000001</c:v>
                </c:pt>
                <c:pt idx="14">
                  <c:v>0.24299999999999999</c:v>
                </c:pt>
                <c:pt idx="15">
                  <c:v>0.25700000000000001</c:v>
                </c:pt>
                <c:pt idx="16">
                  <c:v>0.26800000000000002</c:v>
                </c:pt>
                <c:pt idx="17">
                  <c:v>0.34100000000000003</c:v>
                </c:pt>
                <c:pt idx="18">
                  <c:v>0.377</c:v>
                </c:pt>
                <c:pt idx="20">
                  <c:v>0.441</c:v>
                </c:pt>
                <c:pt idx="21">
                  <c:v>0.58699999999999997</c:v>
                </c:pt>
                <c:pt idx="22">
                  <c:v>0.64</c:v>
                </c:pt>
                <c:pt idx="23">
                  <c:v>0.67300000000000004</c:v>
                </c:pt>
                <c:pt idx="24">
                  <c:v>0.67800000000000005</c:v>
                </c:pt>
                <c:pt idx="25">
                  <c:v>0.70699999999999996</c:v>
                </c:pt>
                <c:pt idx="26">
                  <c:v>0.66900000000000004</c:v>
                </c:pt>
                <c:pt idx="27">
                  <c:v>0.64700000000000002</c:v>
                </c:pt>
                <c:pt idx="28">
                  <c:v>0.55100000000000005</c:v>
                </c:pt>
                <c:pt idx="29">
                  <c:v>0.46200000000000002</c:v>
                </c:pt>
                <c:pt idx="30">
                  <c:v>0.39700000000000002</c:v>
                </c:pt>
                <c:pt idx="31">
                  <c:v>0.34300000000000003</c:v>
                </c:pt>
                <c:pt idx="32">
                  <c:v>0.34399999999999997</c:v>
                </c:pt>
                <c:pt idx="33">
                  <c:v>0.34399999999999997</c:v>
                </c:pt>
                <c:pt idx="34">
                  <c:v>0.307</c:v>
                </c:pt>
                <c:pt idx="35">
                  <c:v>0.23899999999999999</c:v>
                </c:pt>
                <c:pt idx="36">
                  <c:v>0.222</c:v>
                </c:pt>
                <c:pt idx="37">
                  <c:v>0.21199999999999999</c:v>
                </c:pt>
                <c:pt idx="38">
                  <c:v>0.20100000000000001</c:v>
                </c:pt>
                <c:pt idx="40">
                  <c:v>0.19800000000000001</c:v>
                </c:pt>
                <c:pt idx="41">
                  <c:v>0.2</c:v>
                </c:pt>
                <c:pt idx="42">
                  <c:v>0.21099999999999999</c:v>
                </c:pt>
                <c:pt idx="43">
                  <c:v>0.22</c:v>
                </c:pt>
                <c:pt idx="45">
                  <c:v>0.19</c:v>
                </c:pt>
                <c:pt idx="46">
                  <c:v>0.17699999999999999</c:v>
                </c:pt>
                <c:pt idx="47">
                  <c:v>0.16300000000000001</c:v>
                </c:pt>
              </c:numCache>
            </c:numRef>
          </c:val>
          <c:smooth val="0"/>
        </c:ser>
        <c:ser>
          <c:idx val="139"/>
          <c:order val="139"/>
          <c:tx>
            <c:strRef>
              <c:f>'2015'!$C$142:$Q$142</c:f>
              <c:strCache>
                <c:ptCount val="1"/>
                <c:pt idx="0">
                  <c:v>3 11,1 11,1 11,1 Кукуруза Соя Пшеница озимая Ювілейна 0,41 0,86 30.04.2015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'2015'!$R$142:$BN$142</c:f>
              <c:numCache>
                <c:formatCode>General</c:formatCode>
                <c:ptCount val="49"/>
                <c:pt idx="0">
                  <c:v>0.33400000000000002</c:v>
                </c:pt>
                <c:pt idx="1">
                  <c:v>0.34899999999999998</c:v>
                </c:pt>
                <c:pt idx="2">
                  <c:v>0.35</c:v>
                </c:pt>
                <c:pt idx="3">
                  <c:v>0.317</c:v>
                </c:pt>
                <c:pt idx="4">
                  <c:v>0.30499999999999999</c:v>
                </c:pt>
                <c:pt idx="6">
                  <c:v>0.29099999999999998</c:v>
                </c:pt>
                <c:pt idx="7">
                  <c:v>0.28399999999999997</c:v>
                </c:pt>
                <c:pt idx="8">
                  <c:v>0.246</c:v>
                </c:pt>
                <c:pt idx="9">
                  <c:v>0.23899999999999999</c:v>
                </c:pt>
                <c:pt idx="10">
                  <c:v>0.24</c:v>
                </c:pt>
                <c:pt idx="11">
                  <c:v>0.23899999999999999</c:v>
                </c:pt>
                <c:pt idx="12">
                  <c:v>0.255</c:v>
                </c:pt>
                <c:pt idx="13">
                  <c:v>0.28499999999999998</c:v>
                </c:pt>
                <c:pt idx="14">
                  <c:v>0.311</c:v>
                </c:pt>
                <c:pt idx="15">
                  <c:v>0.33800000000000002</c:v>
                </c:pt>
                <c:pt idx="16">
                  <c:v>0.34899999999999998</c:v>
                </c:pt>
                <c:pt idx="17">
                  <c:v>0.36299999999999999</c:v>
                </c:pt>
                <c:pt idx="18">
                  <c:v>0.38800000000000001</c:v>
                </c:pt>
                <c:pt idx="19">
                  <c:v>0.441</c:v>
                </c:pt>
                <c:pt idx="20">
                  <c:v>0.47</c:v>
                </c:pt>
                <c:pt idx="21">
                  <c:v>0.49099999999999999</c:v>
                </c:pt>
                <c:pt idx="22">
                  <c:v>0.47</c:v>
                </c:pt>
                <c:pt idx="23">
                  <c:v>0.50700000000000001</c:v>
                </c:pt>
                <c:pt idx="24">
                  <c:v>0.505</c:v>
                </c:pt>
                <c:pt idx="25">
                  <c:v>0.51400000000000001</c:v>
                </c:pt>
                <c:pt idx="26">
                  <c:v>0.51800000000000002</c:v>
                </c:pt>
                <c:pt idx="27">
                  <c:v>0.51400000000000001</c:v>
                </c:pt>
                <c:pt idx="28">
                  <c:v>0.51100000000000001</c:v>
                </c:pt>
                <c:pt idx="29">
                  <c:v>0.498</c:v>
                </c:pt>
                <c:pt idx="30">
                  <c:v>0.496</c:v>
                </c:pt>
                <c:pt idx="31">
                  <c:v>0.501</c:v>
                </c:pt>
                <c:pt idx="32">
                  <c:v>0.50700000000000001</c:v>
                </c:pt>
                <c:pt idx="33">
                  <c:v>0.49399999999999999</c:v>
                </c:pt>
                <c:pt idx="34">
                  <c:v>0.45200000000000001</c:v>
                </c:pt>
                <c:pt idx="35">
                  <c:v>0.36099999999999999</c:v>
                </c:pt>
                <c:pt idx="36">
                  <c:v>0.31900000000000001</c:v>
                </c:pt>
                <c:pt idx="37">
                  <c:v>0.28499999999999998</c:v>
                </c:pt>
                <c:pt idx="38">
                  <c:v>0.27500000000000002</c:v>
                </c:pt>
                <c:pt idx="39">
                  <c:v>0.27</c:v>
                </c:pt>
                <c:pt idx="40">
                  <c:v>0.24299999999999999</c:v>
                </c:pt>
                <c:pt idx="41">
                  <c:v>0.24199999999999999</c:v>
                </c:pt>
                <c:pt idx="42">
                  <c:v>0.23799999999999999</c:v>
                </c:pt>
                <c:pt idx="43">
                  <c:v>0.23899999999999999</c:v>
                </c:pt>
                <c:pt idx="45">
                  <c:v>0.23100000000000001</c:v>
                </c:pt>
                <c:pt idx="46">
                  <c:v>0.221</c:v>
                </c:pt>
                <c:pt idx="47">
                  <c:v>0.21099999999999999</c:v>
                </c:pt>
              </c:numCache>
            </c:numRef>
          </c:val>
          <c:smooth val="0"/>
        </c:ser>
        <c:ser>
          <c:idx val="140"/>
          <c:order val="140"/>
          <c:tx>
            <c:strRef>
              <c:f>'2015'!$C$143:$Q$143</c:f>
              <c:strCache>
                <c:ptCount val="1"/>
                <c:pt idx="0">
                  <c:v>5 27,82 28,58 28,58 Кукуруза Подсолнечник Пшеница озимая Трістан 2,4 2,1 16.04.2015 24.08.2015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'2015'!$R$143:$BN$143</c:f>
              <c:numCache>
                <c:formatCode>General</c:formatCode>
                <c:ptCount val="49"/>
                <c:pt idx="1">
                  <c:v>0.372</c:v>
                </c:pt>
                <c:pt idx="2">
                  <c:v>0.33700000000000002</c:v>
                </c:pt>
                <c:pt idx="3">
                  <c:v>0.31900000000000001</c:v>
                </c:pt>
                <c:pt idx="4">
                  <c:v>0.29899999999999999</c:v>
                </c:pt>
                <c:pt idx="6">
                  <c:v>0.29099999999999998</c:v>
                </c:pt>
                <c:pt idx="7">
                  <c:v>0.28299999999999997</c:v>
                </c:pt>
                <c:pt idx="8">
                  <c:v>0.20899999999999999</c:v>
                </c:pt>
                <c:pt idx="9">
                  <c:v>0.21199999999999999</c:v>
                </c:pt>
                <c:pt idx="10">
                  <c:v>0.22500000000000001</c:v>
                </c:pt>
                <c:pt idx="11">
                  <c:v>0.23200000000000001</c:v>
                </c:pt>
                <c:pt idx="12">
                  <c:v>0.23</c:v>
                </c:pt>
                <c:pt idx="13">
                  <c:v>0.26400000000000001</c:v>
                </c:pt>
                <c:pt idx="14">
                  <c:v>0.26</c:v>
                </c:pt>
                <c:pt idx="15">
                  <c:v>0.25900000000000001</c:v>
                </c:pt>
                <c:pt idx="16">
                  <c:v>0.26500000000000001</c:v>
                </c:pt>
                <c:pt idx="17">
                  <c:v>0.29799999999999999</c:v>
                </c:pt>
                <c:pt idx="18">
                  <c:v>0.373</c:v>
                </c:pt>
                <c:pt idx="19">
                  <c:v>0.435</c:v>
                </c:pt>
                <c:pt idx="20">
                  <c:v>0.47799999999999998</c:v>
                </c:pt>
                <c:pt idx="21">
                  <c:v>0.58499999999999996</c:v>
                </c:pt>
                <c:pt idx="22">
                  <c:v>0.64</c:v>
                </c:pt>
                <c:pt idx="23">
                  <c:v>0.70099999999999996</c:v>
                </c:pt>
                <c:pt idx="24">
                  <c:v>0.69799999999999995</c:v>
                </c:pt>
                <c:pt idx="25">
                  <c:v>0.67500000000000004</c:v>
                </c:pt>
                <c:pt idx="26">
                  <c:v>0.69699999999999995</c:v>
                </c:pt>
                <c:pt idx="27">
                  <c:v>0.71899999999999997</c:v>
                </c:pt>
                <c:pt idx="28">
                  <c:v>0.65200000000000002</c:v>
                </c:pt>
                <c:pt idx="29">
                  <c:v>0.61799999999999999</c:v>
                </c:pt>
                <c:pt idx="30">
                  <c:v>0.60799999999999998</c:v>
                </c:pt>
                <c:pt idx="31">
                  <c:v>0.54500000000000004</c:v>
                </c:pt>
                <c:pt idx="32">
                  <c:v>0.53400000000000003</c:v>
                </c:pt>
                <c:pt idx="33">
                  <c:v>0.53100000000000003</c:v>
                </c:pt>
                <c:pt idx="34">
                  <c:v>0.40600000000000003</c:v>
                </c:pt>
                <c:pt idx="35">
                  <c:v>0.27900000000000003</c:v>
                </c:pt>
                <c:pt idx="36">
                  <c:v>0.29299999999999998</c:v>
                </c:pt>
                <c:pt idx="37">
                  <c:v>0.29299999999999998</c:v>
                </c:pt>
                <c:pt idx="38">
                  <c:v>0.254</c:v>
                </c:pt>
                <c:pt idx="39">
                  <c:v>0.23200000000000001</c:v>
                </c:pt>
                <c:pt idx="40">
                  <c:v>0.219</c:v>
                </c:pt>
                <c:pt idx="41">
                  <c:v>0.217</c:v>
                </c:pt>
                <c:pt idx="42">
                  <c:v>0.219</c:v>
                </c:pt>
                <c:pt idx="43">
                  <c:v>0.223</c:v>
                </c:pt>
                <c:pt idx="45">
                  <c:v>0.221</c:v>
                </c:pt>
                <c:pt idx="46">
                  <c:v>0.19600000000000001</c:v>
                </c:pt>
                <c:pt idx="47">
                  <c:v>0.185</c:v>
                </c:pt>
              </c:numCache>
            </c:numRef>
          </c:val>
          <c:smooth val="0"/>
        </c:ser>
        <c:ser>
          <c:idx val="141"/>
          <c:order val="141"/>
          <c:tx>
            <c:strRef>
              <c:f>'2015'!$C$144:$Q$144</c:f>
              <c:strCache>
                <c:ptCount val="1"/>
                <c:pt idx="0">
                  <c:v>6-7 81,06 81,07 81,07 Кукуруза Подсолнечник Пшеница озимая Неома 3,4 2,27 16.04.2015 31.08.2015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'2015'!$R$144:$BN$144</c:f>
              <c:numCache>
                <c:formatCode>General</c:formatCode>
                <c:ptCount val="49"/>
                <c:pt idx="0">
                  <c:v>0.31900000000000001</c:v>
                </c:pt>
                <c:pt idx="1">
                  <c:v>0.32200000000000001</c:v>
                </c:pt>
                <c:pt idx="2">
                  <c:v>0.307</c:v>
                </c:pt>
                <c:pt idx="3">
                  <c:v>0.309</c:v>
                </c:pt>
                <c:pt idx="4">
                  <c:v>0.26300000000000001</c:v>
                </c:pt>
                <c:pt idx="6">
                  <c:v>0.22600000000000001</c:v>
                </c:pt>
                <c:pt idx="7">
                  <c:v>0.221</c:v>
                </c:pt>
                <c:pt idx="8">
                  <c:v>0.217</c:v>
                </c:pt>
                <c:pt idx="9">
                  <c:v>0.22</c:v>
                </c:pt>
                <c:pt idx="10">
                  <c:v>0.222</c:v>
                </c:pt>
                <c:pt idx="11">
                  <c:v>0.22800000000000001</c:v>
                </c:pt>
                <c:pt idx="12">
                  <c:v>0.255</c:v>
                </c:pt>
                <c:pt idx="13">
                  <c:v>0.27500000000000002</c:v>
                </c:pt>
                <c:pt idx="14">
                  <c:v>0.28999999999999998</c:v>
                </c:pt>
                <c:pt idx="15">
                  <c:v>0.29899999999999999</c:v>
                </c:pt>
                <c:pt idx="16">
                  <c:v>0.29699999999999999</c:v>
                </c:pt>
                <c:pt idx="17">
                  <c:v>0.34799999999999998</c:v>
                </c:pt>
                <c:pt idx="18">
                  <c:v>0.38200000000000001</c:v>
                </c:pt>
                <c:pt idx="19">
                  <c:v>0.46400000000000002</c:v>
                </c:pt>
                <c:pt idx="20">
                  <c:v>0.49399999999999999</c:v>
                </c:pt>
                <c:pt idx="21">
                  <c:v>0.59499999999999997</c:v>
                </c:pt>
                <c:pt idx="22">
                  <c:v>0.63500000000000001</c:v>
                </c:pt>
                <c:pt idx="23">
                  <c:v>0.65900000000000003</c:v>
                </c:pt>
                <c:pt idx="24">
                  <c:v>0.66400000000000003</c:v>
                </c:pt>
                <c:pt idx="25">
                  <c:v>0.67100000000000004</c:v>
                </c:pt>
                <c:pt idx="26">
                  <c:v>0.64800000000000002</c:v>
                </c:pt>
                <c:pt idx="27">
                  <c:v>0.64800000000000002</c:v>
                </c:pt>
                <c:pt idx="28">
                  <c:v>0.627</c:v>
                </c:pt>
                <c:pt idx="29">
                  <c:v>0.60199999999999998</c:v>
                </c:pt>
                <c:pt idx="30">
                  <c:v>0.59899999999999998</c:v>
                </c:pt>
                <c:pt idx="31">
                  <c:v>0.52</c:v>
                </c:pt>
                <c:pt idx="32">
                  <c:v>0.54600000000000004</c:v>
                </c:pt>
                <c:pt idx="33">
                  <c:v>0.53900000000000003</c:v>
                </c:pt>
                <c:pt idx="34">
                  <c:v>0.36799999999999999</c:v>
                </c:pt>
                <c:pt idx="35">
                  <c:v>0.33600000000000002</c:v>
                </c:pt>
                <c:pt idx="36">
                  <c:v>0.33900000000000002</c:v>
                </c:pt>
                <c:pt idx="37">
                  <c:v>0.29099999999999998</c:v>
                </c:pt>
                <c:pt idx="38">
                  <c:v>0.28399999999999997</c:v>
                </c:pt>
                <c:pt idx="39">
                  <c:v>0.26100000000000001</c:v>
                </c:pt>
                <c:pt idx="40">
                  <c:v>0.23200000000000001</c:v>
                </c:pt>
                <c:pt idx="41">
                  <c:v>0.22500000000000001</c:v>
                </c:pt>
                <c:pt idx="42">
                  <c:v>0.22</c:v>
                </c:pt>
                <c:pt idx="43">
                  <c:v>0.21299999999999999</c:v>
                </c:pt>
                <c:pt idx="45">
                  <c:v>0.2</c:v>
                </c:pt>
                <c:pt idx="46">
                  <c:v>0.19600000000000001</c:v>
                </c:pt>
                <c:pt idx="47">
                  <c:v>0.188</c:v>
                </c:pt>
              </c:numCache>
            </c:numRef>
          </c:val>
          <c:smooth val="0"/>
        </c:ser>
        <c:ser>
          <c:idx val="142"/>
          <c:order val="142"/>
          <c:tx>
            <c:strRef>
              <c:f>'2015'!$C$145:$Q$145</c:f>
              <c:strCache>
                <c:ptCount val="1"/>
                <c:pt idx="0">
                  <c:v>74 66,83 66,83 66,83 Кукуруза Подсолнечник Пшеница озимая Неома 1,15 1,56 22.04.2015 03.09.2015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'2015'!$R$145:$BN$145</c:f>
              <c:numCache>
                <c:formatCode>General</c:formatCode>
                <c:ptCount val="49"/>
                <c:pt idx="0">
                  <c:v>0.27200000000000002</c:v>
                </c:pt>
                <c:pt idx="1">
                  <c:v>0.28000000000000003</c:v>
                </c:pt>
                <c:pt idx="2">
                  <c:v>0.27600000000000002</c:v>
                </c:pt>
                <c:pt idx="3">
                  <c:v>0.23799999999999999</c:v>
                </c:pt>
                <c:pt idx="4">
                  <c:v>0.20899999999999999</c:v>
                </c:pt>
                <c:pt idx="6">
                  <c:v>0.21099999999999999</c:v>
                </c:pt>
                <c:pt idx="7">
                  <c:v>0.21299999999999999</c:v>
                </c:pt>
                <c:pt idx="8">
                  <c:v>0.218</c:v>
                </c:pt>
                <c:pt idx="9">
                  <c:v>0.22800000000000001</c:v>
                </c:pt>
                <c:pt idx="10">
                  <c:v>0.23699999999999999</c:v>
                </c:pt>
                <c:pt idx="11">
                  <c:v>0.23300000000000001</c:v>
                </c:pt>
                <c:pt idx="12">
                  <c:v>0.23899999999999999</c:v>
                </c:pt>
                <c:pt idx="13">
                  <c:v>0.24099999999999999</c:v>
                </c:pt>
                <c:pt idx="14">
                  <c:v>0.252</c:v>
                </c:pt>
                <c:pt idx="15">
                  <c:v>0.28100000000000003</c:v>
                </c:pt>
                <c:pt idx="16">
                  <c:v>0.317</c:v>
                </c:pt>
                <c:pt idx="17">
                  <c:v>0.32600000000000001</c:v>
                </c:pt>
                <c:pt idx="18">
                  <c:v>0.34200000000000003</c:v>
                </c:pt>
                <c:pt idx="20">
                  <c:v>0.40300000000000002</c:v>
                </c:pt>
                <c:pt idx="21">
                  <c:v>0.54100000000000004</c:v>
                </c:pt>
                <c:pt idx="22">
                  <c:v>0.59199999999999997</c:v>
                </c:pt>
                <c:pt idx="23">
                  <c:v>0.65500000000000003</c:v>
                </c:pt>
                <c:pt idx="24">
                  <c:v>0.69799999999999995</c:v>
                </c:pt>
                <c:pt idx="25">
                  <c:v>0.74</c:v>
                </c:pt>
                <c:pt idx="26">
                  <c:v>0.72199999999999998</c:v>
                </c:pt>
                <c:pt idx="27">
                  <c:v>0.68600000000000005</c:v>
                </c:pt>
                <c:pt idx="28">
                  <c:v>0.64800000000000002</c:v>
                </c:pt>
                <c:pt idx="29">
                  <c:v>0.629</c:v>
                </c:pt>
                <c:pt idx="30">
                  <c:v>0.57899999999999996</c:v>
                </c:pt>
                <c:pt idx="31">
                  <c:v>0.45700000000000002</c:v>
                </c:pt>
                <c:pt idx="32">
                  <c:v>0.41799999999999998</c:v>
                </c:pt>
                <c:pt idx="33">
                  <c:v>0.372</c:v>
                </c:pt>
                <c:pt idx="34">
                  <c:v>0.316</c:v>
                </c:pt>
                <c:pt idx="35">
                  <c:v>0.27400000000000002</c:v>
                </c:pt>
                <c:pt idx="36">
                  <c:v>0.26</c:v>
                </c:pt>
                <c:pt idx="37">
                  <c:v>0.218</c:v>
                </c:pt>
                <c:pt idx="38">
                  <c:v>0.19800000000000001</c:v>
                </c:pt>
                <c:pt idx="40">
                  <c:v>0.19600000000000001</c:v>
                </c:pt>
                <c:pt idx="41">
                  <c:v>0.20699999999999999</c:v>
                </c:pt>
                <c:pt idx="42">
                  <c:v>0.219</c:v>
                </c:pt>
                <c:pt idx="43">
                  <c:v>0.214</c:v>
                </c:pt>
                <c:pt idx="45">
                  <c:v>0.192</c:v>
                </c:pt>
                <c:pt idx="46">
                  <c:v>0.189</c:v>
                </c:pt>
                <c:pt idx="47">
                  <c:v>0.187</c:v>
                </c:pt>
                <c:pt idx="48">
                  <c:v>0.214</c:v>
                </c:pt>
              </c:numCache>
            </c:numRef>
          </c:val>
          <c:smooth val="0"/>
        </c:ser>
        <c:ser>
          <c:idx val="143"/>
          <c:order val="143"/>
          <c:tx>
            <c:strRef>
              <c:f>'2015'!$C$146:$Q$146</c:f>
              <c:strCache>
                <c:ptCount val="1"/>
                <c:pt idx="0">
                  <c:v>75 34,46 34,46 34,46 Пшеница озимая Подсолнечник Пшеница озимая Трістан 1,61 2,08 14.04.2015 24.08.2015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'2015'!$R$146:$BN$146</c:f>
              <c:numCache>
                <c:formatCode>General</c:formatCode>
                <c:ptCount val="49"/>
                <c:pt idx="0">
                  <c:v>0.34699999999999998</c:v>
                </c:pt>
                <c:pt idx="1">
                  <c:v>0.34899999999999998</c:v>
                </c:pt>
                <c:pt idx="2">
                  <c:v>0.34699999999999998</c:v>
                </c:pt>
                <c:pt idx="3">
                  <c:v>0.35299999999999998</c:v>
                </c:pt>
                <c:pt idx="4">
                  <c:v>0.23200000000000001</c:v>
                </c:pt>
                <c:pt idx="6">
                  <c:v>0.23599999999999999</c:v>
                </c:pt>
                <c:pt idx="7">
                  <c:v>0.24</c:v>
                </c:pt>
                <c:pt idx="8">
                  <c:v>0.19500000000000001</c:v>
                </c:pt>
                <c:pt idx="9">
                  <c:v>0.218</c:v>
                </c:pt>
                <c:pt idx="10">
                  <c:v>0.217</c:v>
                </c:pt>
                <c:pt idx="11">
                  <c:v>0.219</c:v>
                </c:pt>
                <c:pt idx="12">
                  <c:v>0.22900000000000001</c:v>
                </c:pt>
                <c:pt idx="13">
                  <c:v>0.23699999999999999</c:v>
                </c:pt>
                <c:pt idx="14">
                  <c:v>0.24</c:v>
                </c:pt>
                <c:pt idx="15">
                  <c:v>0.249</c:v>
                </c:pt>
                <c:pt idx="16">
                  <c:v>0.26500000000000001</c:v>
                </c:pt>
                <c:pt idx="17">
                  <c:v>0.27300000000000002</c:v>
                </c:pt>
                <c:pt idx="18">
                  <c:v>0.33100000000000002</c:v>
                </c:pt>
                <c:pt idx="20">
                  <c:v>0.438</c:v>
                </c:pt>
                <c:pt idx="21">
                  <c:v>0.51700000000000002</c:v>
                </c:pt>
                <c:pt idx="22">
                  <c:v>0.55800000000000005</c:v>
                </c:pt>
                <c:pt idx="23">
                  <c:v>0.63400000000000001</c:v>
                </c:pt>
                <c:pt idx="24">
                  <c:v>0.69</c:v>
                </c:pt>
                <c:pt idx="25">
                  <c:v>0.71099999999999997</c:v>
                </c:pt>
                <c:pt idx="26">
                  <c:v>0.73</c:v>
                </c:pt>
                <c:pt idx="27">
                  <c:v>0.72</c:v>
                </c:pt>
                <c:pt idx="28">
                  <c:v>0.63100000000000001</c:v>
                </c:pt>
                <c:pt idx="29">
                  <c:v>0.624</c:v>
                </c:pt>
                <c:pt idx="30">
                  <c:v>0.56399999999999995</c:v>
                </c:pt>
                <c:pt idx="31">
                  <c:v>0.52500000000000002</c:v>
                </c:pt>
                <c:pt idx="32">
                  <c:v>0.52</c:v>
                </c:pt>
                <c:pt idx="34">
                  <c:v>0.33</c:v>
                </c:pt>
                <c:pt idx="35">
                  <c:v>0.28899999999999998</c:v>
                </c:pt>
                <c:pt idx="36">
                  <c:v>0.27600000000000002</c:v>
                </c:pt>
                <c:pt idx="37">
                  <c:v>0.251</c:v>
                </c:pt>
                <c:pt idx="38">
                  <c:v>0.248</c:v>
                </c:pt>
                <c:pt idx="40">
                  <c:v>0.223</c:v>
                </c:pt>
                <c:pt idx="41">
                  <c:v>0.22900000000000001</c:v>
                </c:pt>
                <c:pt idx="42">
                  <c:v>0.248</c:v>
                </c:pt>
                <c:pt idx="43">
                  <c:v>0.254</c:v>
                </c:pt>
                <c:pt idx="45">
                  <c:v>0.22900000000000001</c:v>
                </c:pt>
                <c:pt idx="46">
                  <c:v>0.22800000000000001</c:v>
                </c:pt>
                <c:pt idx="47">
                  <c:v>0.22600000000000001</c:v>
                </c:pt>
                <c:pt idx="48">
                  <c:v>0.26</c:v>
                </c:pt>
              </c:numCache>
            </c:numRef>
          </c:val>
          <c:smooth val="0"/>
        </c:ser>
        <c:ser>
          <c:idx val="144"/>
          <c:order val="144"/>
          <c:tx>
            <c:strRef>
              <c:f>'2015'!$C$147:$Q$147</c:f>
              <c:strCache>
                <c:ptCount val="1"/>
                <c:pt idx="0">
                  <c:v>76 27,12 57,73 57,73 Кукуруза Подсолнечник Пшеница озимая Ададжіо 1,26 1,77 14.04.2015 23.08.2015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'2015'!$R$147:$BN$147</c:f>
              <c:numCache>
                <c:formatCode>General</c:formatCode>
                <c:ptCount val="49"/>
                <c:pt idx="0">
                  <c:v>0.34899999999999998</c:v>
                </c:pt>
                <c:pt idx="1">
                  <c:v>0.33900000000000002</c:v>
                </c:pt>
                <c:pt idx="2">
                  <c:v>0.35499999999999998</c:v>
                </c:pt>
                <c:pt idx="3">
                  <c:v>0.32300000000000001</c:v>
                </c:pt>
                <c:pt idx="4">
                  <c:v>0.311</c:v>
                </c:pt>
                <c:pt idx="6">
                  <c:v>0.27400000000000002</c:v>
                </c:pt>
                <c:pt idx="7">
                  <c:v>0.27200000000000002</c:v>
                </c:pt>
                <c:pt idx="8">
                  <c:v>0.19900000000000001</c:v>
                </c:pt>
                <c:pt idx="9">
                  <c:v>0.214</c:v>
                </c:pt>
                <c:pt idx="10">
                  <c:v>0.20599999999999999</c:v>
                </c:pt>
                <c:pt idx="11">
                  <c:v>0.21299999999999999</c:v>
                </c:pt>
                <c:pt idx="12">
                  <c:v>0.22</c:v>
                </c:pt>
                <c:pt idx="13">
                  <c:v>0.23599999999999999</c:v>
                </c:pt>
                <c:pt idx="14">
                  <c:v>0.23799999999999999</c:v>
                </c:pt>
                <c:pt idx="15">
                  <c:v>0.23899999999999999</c:v>
                </c:pt>
                <c:pt idx="16">
                  <c:v>0.24199999999999999</c:v>
                </c:pt>
                <c:pt idx="17">
                  <c:v>0.247</c:v>
                </c:pt>
                <c:pt idx="18">
                  <c:v>0.26500000000000001</c:v>
                </c:pt>
                <c:pt idx="19">
                  <c:v>0.377</c:v>
                </c:pt>
                <c:pt idx="20">
                  <c:v>0.38400000000000001</c:v>
                </c:pt>
                <c:pt idx="21">
                  <c:v>0.48299999999999998</c:v>
                </c:pt>
                <c:pt idx="22">
                  <c:v>0.52500000000000002</c:v>
                </c:pt>
                <c:pt idx="23">
                  <c:v>0.63900000000000001</c:v>
                </c:pt>
                <c:pt idx="24">
                  <c:v>0.68400000000000005</c:v>
                </c:pt>
                <c:pt idx="25">
                  <c:v>0.72</c:v>
                </c:pt>
                <c:pt idx="26">
                  <c:v>0.72399999999999998</c:v>
                </c:pt>
                <c:pt idx="27">
                  <c:v>0.61099999999999999</c:v>
                </c:pt>
                <c:pt idx="28">
                  <c:v>0.623</c:v>
                </c:pt>
                <c:pt idx="29">
                  <c:v>0.59799999999999998</c:v>
                </c:pt>
                <c:pt idx="30">
                  <c:v>0.51</c:v>
                </c:pt>
                <c:pt idx="31">
                  <c:v>0.47599999999999998</c:v>
                </c:pt>
                <c:pt idx="32">
                  <c:v>0.44700000000000001</c:v>
                </c:pt>
                <c:pt idx="34">
                  <c:v>0.29899999999999999</c:v>
                </c:pt>
                <c:pt idx="35">
                  <c:v>0.247</c:v>
                </c:pt>
                <c:pt idx="36">
                  <c:v>0.23899999999999999</c:v>
                </c:pt>
                <c:pt idx="37">
                  <c:v>0.23799999999999999</c:v>
                </c:pt>
                <c:pt idx="38">
                  <c:v>0.21199999999999999</c:v>
                </c:pt>
                <c:pt idx="40">
                  <c:v>0.218</c:v>
                </c:pt>
                <c:pt idx="41">
                  <c:v>0.217</c:v>
                </c:pt>
                <c:pt idx="42">
                  <c:v>0.222</c:v>
                </c:pt>
                <c:pt idx="43">
                  <c:v>0.224</c:v>
                </c:pt>
                <c:pt idx="45">
                  <c:v>0.221</c:v>
                </c:pt>
                <c:pt idx="46">
                  <c:v>0.20699999999999999</c:v>
                </c:pt>
                <c:pt idx="47">
                  <c:v>0.215</c:v>
                </c:pt>
                <c:pt idx="48">
                  <c:v>0.254</c:v>
                </c:pt>
              </c:numCache>
            </c:numRef>
          </c:val>
          <c:smooth val="0"/>
        </c:ser>
        <c:ser>
          <c:idx val="145"/>
          <c:order val="145"/>
          <c:tx>
            <c:strRef>
              <c:f>'2015'!$C$148:$Q$148</c:f>
              <c:strCache>
                <c:ptCount val="1"/>
                <c:pt idx="0">
                  <c:v>77 17,56 17,56 17,56 Кукуруза Подсолнечник Пшеница озимая Неома 1,45 1,88 23.04.2015 03.09.2015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'2015'!$R$148:$BN$148</c:f>
              <c:numCache>
                <c:formatCode>General</c:formatCode>
                <c:ptCount val="49"/>
                <c:pt idx="0">
                  <c:v>0.27500000000000002</c:v>
                </c:pt>
                <c:pt idx="1">
                  <c:v>0.28599999999999998</c:v>
                </c:pt>
                <c:pt idx="2">
                  <c:v>0.29899999999999999</c:v>
                </c:pt>
                <c:pt idx="3">
                  <c:v>0.28599999999999998</c:v>
                </c:pt>
                <c:pt idx="4">
                  <c:v>0.28699999999999998</c:v>
                </c:pt>
                <c:pt idx="6">
                  <c:v>0.248</c:v>
                </c:pt>
                <c:pt idx="7">
                  <c:v>0.24299999999999999</c:v>
                </c:pt>
                <c:pt idx="8">
                  <c:v>0.23799999999999999</c:v>
                </c:pt>
                <c:pt idx="9">
                  <c:v>0.23799999999999999</c:v>
                </c:pt>
                <c:pt idx="10">
                  <c:v>0.22800000000000001</c:v>
                </c:pt>
                <c:pt idx="11">
                  <c:v>0.246</c:v>
                </c:pt>
                <c:pt idx="12">
                  <c:v>0.249</c:v>
                </c:pt>
                <c:pt idx="13">
                  <c:v>0.26100000000000001</c:v>
                </c:pt>
                <c:pt idx="14">
                  <c:v>0.28100000000000003</c:v>
                </c:pt>
                <c:pt idx="15">
                  <c:v>0.309</c:v>
                </c:pt>
                <c:pt idx="16">
                  <c:v>0.31900000000000001</c:v>
                </c:pt>
                <c:pt idx="17">
                  <c:v>0.35199999999999998</c:v>
                </c:pt>
                <c:pt idx="18">
                  <c:v>0.38100000000000001</c:v>
                </c:pt>
                <c:pt idx="20">
                  <c:v>0.46700000000000003</c:v>
                </c:pt>
                <c:pt idx="21">
                  <c:v>0.53400000000000003</c:v>
                </c:pt>
                <c:pt idx="22">
                  <c:v>0.54600000000000004</c:v>
                </c:pt>
                <c:pt idx="23">
                  <c:v>0.57699999999999996</c:v>
                </c:pt>
                <c:pt idx="24">
                  <c:v>0.626</c:v>
                </c:pt>
                <c:pt idx="25">
                  <c:v>0.64600000000000002</c:v>
                </c:pt>
                <c:pt idx="26">
                  <c:v>0.65100000000000002</c:v>
                </c:pt>
                <c:pt idx="27">
                  <c:v>0.64800000000000002</c:v>
                </c:pt>
                <c:pt idx="28">
                  <c:v>0.63300000000000001</c:v>
                </c:pt>
                <c:pt idx="29">
                  <c:v>0.60299999999999998</c:v>
                </c:pt>
                <c:pt idx="30">
                  <c:v>0.58399999999999996</c:v>
                </c:pt>
                <c:pt idx="31">
                  <c:v>0.55400000000000005</c:v>
                </c:pt>
                <c:pt idx="32">
                  <c:v>0.55100000000000005</c:v>
                </c:pt>
                <c:pt idx="33">
                  <c:v>0.503</c:v>
                </c:pt>
                <c:pt idx="34">
                  <c:v>0.44900000000000001</c:v>
                </c:pt>
                <c:pt idx="35">
                  <c:v>0.39100000000000001</c:v>
                </c:pt>
                <c:pt idx="36">
                  <c:v>0.38100000000000001</c:v>
                </c:pt>
                <c:pt idx="37">
                  <c:v>0.27600000000000002</c:v>
                </c:pt>
                <c:pt idx="38">
                  <c:v>0.25900000000000001</c:v>
                </c:pt>
                <c:pt idx="39">
                  <c:v>0.251</c:v>
                </c:pt>
                <c:pt idx="40">
                  <c:v>0.23300000000000001</c:v>
                </c:pt>
                <c:pt idx="41">
                  <c:v>0.23100000000000001</c:v>
                </c:pt>
                <c:pt idx="42">
                  <c:v>0.24</c:v>
                </c:pt>
                <c:pt idx="43">
                  <c:v>0.24</c:v>
                </c:pt>
                <c:pt idx="45">
                  <c:v>0.22600000000000001</c:v>
                </c:pt>
                <c:pt idx="46">
                  <c:v>0.20899999999999999</c:v>
                </c:pt>
                <c:pt idx="47">
                  <c:v>0.20499999999999999</c:v>
                </c:pt>
                <c:pt idx="48">
                  <c:v>0.20899999999999999</c:v>
                </c:pt>
              </c:numCache>
            </c:numRef>
          </c:val>
          <c:smooth val="0"/>
        </c:ser>
        <c:ser>
          <c:idx val="146"/>
          <c:order val="146"/>
          <c:tx>
            <c:strRef>
              <c:f>'2015'!$C$149:$Q$149</c:f>
              <c:strCache>
                <c:ptCount val="1"/>
                <c:pt idx="0">
                  <c:v>78 5,19 5,19 5,19 Кукуруза Подсолнечник Пшеница озимая Неома 2,2 1,56 23.04.2015 03.09.2015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'2015'!$R$149:$BN$149</c:f>
              <c:numCache>
                <c:formatCode>General</c:formatCode>
                <c:ptCount val="49"/>
                <c:pt idx="0">
                  <c:v>0.34399999999999997</c:v>
                </c:pt>
                <c:pt idx="1">
                  <c:v>0.34499999999999997</c:v>
                </c:pt>
                <c:pt idx="2">
                  <c:v>0.34200000000000003</c:v>
                </c:pt>
                <c:pt idx="3">
                  <c:v>0.32100000000000001</c:v>
                </c:pt>
                <c:pt idx="4">
                  <c:v>0.311</c:v>
                </c:pt>
                <c:pt idx="6">
                  <c:v>0.28799999999999998</c:v>
                </c:pt>
                <c:pt idx="7">
                  <c:v>0.26400000000000001</c:v>
                </c:pt>
                <c:pt idx="8">
                  <c:v>0.26</c:v>
                </c:pt>
                <c:pt idx="9">
                  <c:v>0.27600000000000002</c:v>
                </c:pt>
                <c:pt idx="10">
                  <c:v>0.27900000000000003</c:v>
                </c:pt>
                <c:pt idx="11">
                  <c:v>0.27100000000000002</c:v>
                </c:pt>
                <c:pt idx="12">
                  <c:v>0.29399999999999998</c:v>
                </c:pt>
                <c:pt idx="13">
                  <c:v>0.307</c:v>
                </c:pt>
                <c:pt idx="14">
                  <c:v>0.311</c:v>
                </c:pt>
                <c:pt idx="15">
                  <c:v>0.317</c:v>
                </c:pt>
                <c:pt idx="16">
                  <c:v>0.32400000000000001</c:v>
                </c:pt>
                <c:pt idx="17">
                  <c:v>0.36</c:v>
                </c:pt>
                <c:pt idx="18">
                  <c:v>0.39200000000000002</c:v>
                </c:pt>
                <c:pt idx="20">
                  <c:v>0.45900000000000002</c:v>
                </c:pt>
                <c:pt idx="21">
                  <c:v>0.48899999999999999</c:v>
                </c:pt>
                <c:pt idx="22">
                  <c:v>0.497</c:v>
                </c:pt>
                <c:pt idx="23">
                  <c:v>0.56299999999999994</c:v>
                </c:pt>
                <c:pt idx="24">
                  <c:v>0.59899999999999998</c:v>
                </c:pt>
                <c:pt idx="25">
                  <c:v>0.624</c:v>
                </c:pt>
                <c:pt idx="26">
                  <c:v>0.61799999999999999</c:v>
                </c:pt>
                <c:pt idx="27">
                  <c:v>0.59</c:v>
                </c:pt>
                <c:pt idx="28">
                  <c:v>0.61299999999999999</c:v>
                </c:pt>
                <c:pt idx="29">
                  <c:v>0.58799999999999997</c:v>
                </c:pt>
                <c:pt idx="30">
                  <c:v>0.57299999999999995</c:v>
                </c:pt>
                <c:pt idx="31">
                  <c:v>0.57499999999999996</c:v>
                </c:pt>
                <c:pt idx="32">
                  <c:v>0.61399999999999999</c:v>
                </c:pt>
                <c:pt idx="34">
                  <c:v>0.55900000000000005</c:v>
                </c:pt>
                <c:pt idx="35">
                  <c:v>0.49399999999999999</c:v>
                </c:pt>
                <c:pt idx="36">
                  <c:v>0.45500000000000002</c:v>
                </c:pt>
                <c:pt idx="37">
                  <c:v>0.41199999999999998</c:v>
                </c:pt>
                <c:pt idx="38">
                  <c:v>0.378</c:v>
                </c:pt>
                <c:pt idx="39">
                  <c:v>0.374</c:v>
                </c:pt>
                <c:pt idx="40">
                  <c:v>0.28199999999999997</c:v>
                </c:pt>
                <c:pt idx="41">
                  <c:v>0.27200000000000002</c:v>
                </c:pt>
                <c:pt idx="42">
                  <c:v>0.27600000000000002</c:v>
                </c:pt>
                <c:pt idx="43">
                  <c:v>0.27500000000000002</c:v>
                </c:pt>
                <c:pt idx="45">
                  <c:v>0.255</c:v>
                </c:pt>
                <c:pt idx="46">
                  <c:v>0.248</c:v>
                </c:pt>
                <c:pt idx="47">
                  <c:v>0.246</c:v>
                </c:pt>
                <c:pt idx="48">
                  <c:v>0.252</c:v>
                </c:pt>
              </c:numCache>
            </c:numRef>
          </c:val>
          <c:smooth val="0"/>
        </c:ser>
        <c:ser>
          <c:idx val="147"/>
          <c:order val="147"/>
          <c:tx>
            <c:strRef>
              <c:f>'2015'!$C$150:$Q$150</c:f>
              <c:strCache>
                <c:ptCount val="1"/>
                <c:pt idx="0">
                  <c:v>79 79,2 79,2 79,2 Пшеница озимая Подсолнечник Пшеница озимая Тристан 1,37 1,66 28.04.2015 22.08.2015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'2015'!$R$150:$BN$150</c:f>
              <c:numCache>
                <c:formatCode>General</c:formatCode>
                <c:ptCount val="49"/>
                <c:pt idx="0">
                  <c:v>0.32600000000000001</c:v>
                </c:pt>
                <c:pt idx="1">
                  <c:v>0.312</c:v>
                </c:pt>
                <c:pt idx="2">
                  <c:v>0.33</c:v>
                </c:pt>
                <c:pt idx="3">
                  <c:v>0.317</c:v>
                </c:pt>
                <c:pt idx="4">
                  <c:v>0.249</c:v>
                </c:pt>
                <c:pt idx="6">
                  <c:v>0.251</c:v>
                </c:pt>
                <c:pt idx="7">
                  <c:v>0.254</c:v>
                </c:pt>
                <c:pt idx="8">
                  <c:v>0.20699999999999999</c:v>
                </c:pt>
                <c:pt idx="9">
                  <c:v>0.214</c:v>
                </c:pt>
                <c:pt idx="10">
                  <c:v>0.215</c:v>
                </c:pt>
                <c:pt idx="11">
                  <c:v>0.218</c:v>
                </c:pt>
                <c:pt idx="12">
                  <c:v>0.218</c:v>
                </c:pt>
                <c:pt idx="13">
                  <c:v>0.223</c:v>
                </c:pt>
                <c:pt idx="14">
                  <c:v>0.24199999999999999</c:v>
                </c:pt>
                <c:pt idx="15">
                  <c:v>0.24199999999999999</c:v>
                </c:pt>
                <c:pt idx="16">
                  <c:v>0.23699999999999999</c:v>
                </c:pt>
                <c:pt idx="17">
                  <c:v>0.25900000000000001</c:v>
                </c:pt>
                <c:pt idx="18">
                  <c:v>0.26900000000000002</c:v>
                </c:pt>
                <c:pt idx="19">
                  <c:v>0.38700000000000001</c:v>
                </c:pt>
                <c:pt idx="20">
                  <c:v>0.38800000000000001</c:v>
                </c:pt>
                <c:pt idx="21">
                  <c:v>0.433</c:v>
                </c:pt>
                <c:pt idx="22">
                  <c:v>0.48699999999999999</c:v>
                </c:pt>
                <c:pt idx="23">
                  <c:v>0.59099999999999997</c:v>
                </c:pt>
                <c:pt idx="24">
                  <c:v>0.63400000000000001</c:v>
                </c:pt>
                <c:pt idx="25">
                  <c:v>0.69099999999999995</c:v>
                </c:pt>
                <c:pt idx="26">
                  <c:v>0.69399999999999995</c:v>
                </c:pt>
                <c:pt idx="27">
                  <c:v>0.68</c:v>
                </c:pt>
                <c:pt idx="28">
                  <c:v>0.64500000000000002</c:v>
                </c:pt>
                <c:pt idx="29">
                  <c:v>0.59499999999999997</c:v>
                </c:pt>
                <c:pt idx="30">
                  <c:v>0.54800000000000004</c:v>
                </c:pt>
                <c:pt idx="31">
                  <c:v>0.505</c:v>
                </c:pt>
                <c:pt idx="32">
                  <c:v>0.48099999999999998</c:v>
                </c:pt>
                <c:pt idx="34">
                  <c:v>0.34399999999999997</c:v>
                </c:pt>
                <c:pt idx="35">
                  <c:v>0.32</c:v>
                </c:pt>
                <c:pt idx="36">
                  <c:v>0.308</c:v>
                </c:pt>
                <c:pt idx="37">
                  <c:v>0.24399999999999999</c:v>
                </c:pt>
                <c:pt idx="38">
                  <c:v>0.224</c:v>
                </c:pt>
                <c:pt idx="40">
                  <c:v>0.22600000000000001</c:v>
                </c:pt>
                <c:pt idx="41">
                  <c:v>0.24</c:v>
                </c:pt>
                <c:pt idx="42">
                  <c:v>0.23100000000000001</c:v>
                </c:pt>
                <c:pt idx="43">
                  <c:v>0.22600000000000001</c:v>
                </c:pt>
                <c:pt idx="45">
                  <c:v>0.223</c:v>
                </c:pt>
                <c:pt idx="46">
                  <c:v>0.22800000000000001</c:v>
                </c:pt>
                <c:pt idx="47">
                  <c:v>0.23899999999999999</c:v>
                </c:pt>
                <c:pt idx="48">
                  <c:v>0.248</c:v>
                </c:pt>
              </c:numCache>
            </c:numRef>
          </c:val>
          <c:smooth val="0"/>
        </c:ser>
        <c:ser>
          <c:idx val="148"/>
          <c:order val="148"/>
          <c:tx>
            <c:strRef>
              <c:f>'2015'!$C$151:$Q$151</c:f>
              <c:strCache>
                <c:ptCount val="1"/>
                <c:pt idx="0">
                  <c:v>8 72,56 72,56 72,56 Кукуруза Подсолнечник Пшеница озимая 2,37 1,9 17.04.2015 01.09.2015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'2015'!$R$151:$BN$151</c:f>
              <c:numCache>
                <c:formatCode>General</c:formatCode>
                <c:ptCount val="49"/>
                <c:pt idx="0">
                  <c:v>0.29299999999999998</c:v>
                </c:pt>
                <c:pt idx="1">
                  <c:v>0.315</c:v>
                </c:pt>
                <c:pt idx="2">
                  <c:v>0.317</c:v>
                </c:pt>
                <c:pt idx="3">
                  <c:v>0.30099999999999999</c:v>
                </c:pt>
                <c:pt idx="4">
                  <c:v>0.26700000000000002</c:v>
                </c:pt>
                <c:pt idx="6">
                  <c:v>0.22600000000000001</c:v>
                </c:pt>
                <c:pt idx="7">
                  <c:v>0.215</c:v>
                </c:pt>
                <c:pt idx="8">
                  <c:v>0.20499999999999999</c:v>
                </c:pt>
                <c:pt idx="9">
                  <c:v>0.20799999999999999</c:v>
                </c:pt>
                <c:pt idx="10">
                  <c:v>0.21299999999999999</c:v>
                </c:pt>
                <c:pt idx="11">
                  <c:v>0.215</c:v>
                </c:pt>
                <c:pt idx="12">
                  <c:v>0.22</c:v>
                </c:pt>
                <c:pt idx="13">
                  <c:v>0.221</c:v>
                </c:pt>
                <c:pt idx="14">
                  <c:v>0.22800000000000001</c:v>
                </c:pt>
                <c:pt idx="15">
                  <c:v>0.251</c:v>
                </c:pt>
                <c:pt idx="16">
                  <c:v>0.26700000000000002</c:v>
                </c:pt>
                <c:pt idx="17">
                  <c:v>0.29399999999999998</c:v>
                </c:pt>
                <c:pt idx="18">
                  <c:v>0.35299999999999998</c:v>
                </c:pt>
                <c:pt idx="19">
                  <c:v>0.40400000000000003</c:v>
                </c:pt>
                <c:pt idx="20">
                  <c:v>0.44900000000000001</c:v>
                </c:pt>
                <c:pt idx="21">
                  <c:v>0.56799999999999995</c:v>
                </c:pt>
                <c:pt idx="22">
                  <c:v>0.61299999999999999</c:v>
                </c:pt>
                <c:pt idx="23">
                  <c:v>0.66</c:v>
                </c:pt>
                <c:pt idx="24">
                  <c:v>0.65700000000000003</c:v>
                </c:pt>
                <c:pt idx="25">
                  <c:v>0.66200000000000003</c:v>
                </c:pt>
                <c:pt idx="26">
                  <c:v>0.66900000000000004</c:v>
                </c:pt>
                <c:pt idx="27">
                  <c:v>0.67200000000000004</c:v>
                </c:pt>
                <c:pt idx="28">
                  <c:v>0.64100000000000001</c:v>
                </c:pt>
                <c:pt idx="29">
                  <c:v>0.58899999999999997</c:v>
                </c:pt>
                <c:pt idx="30">
                  <c:v>0.55000000000000004</c:v>
                </c:pt>
                <c:pt idx="31">
                  <c:v>0.504</c:v>
                </c:pt>
                <c:pt idx="32">
                  <c:v>0.49099999999999999</c:v>
                </c:pt>
                <c:pt idx="33">
                  <c:v>0.47799999999999998</c:v>
                </c:pt>
                <c:pt idx="34">
                  <c:v>0.33900000000000002</c:v>
                </c:pt>
                <c:pt idx="35">
                  <c:v>0.28799999999999998</c:v>
                </c:pt>
                <c:pt idx="36">
                  <c:v>0.29699999999999999</c:v>
                </c:pt>
                <c:pt idx="37">
                  <c:v>0.22900000000000001</c:v>
                </c:pt>
                <c:pt idx="38">
                  <c:v>0.245</c:v>
                </c:pt>
                <c:pt idx="39">
                  <c:v>0.25900000000000001</c:v>
                </c:pt>
                <c:pt idx="40">
                  <c:v>0.21099999999999999</c:v>
                </c:pt>
                <c:pt idx="41">
                  <c:v>0.20499999999999999</c:v>
                </c:pt>
                <c:pt idx="42">
                  <c:v>0.21199999999999999</c:v>
                </c:pt>
                <c:pt idx="43">
                  <c:v>0.20799999999999999</c:v>
                </c:pt>
                <c:pt idx="45">
                  <c:v>0.192</c:v>
                </c:pt>
                <c:pt idx="46">
                  <c:v>0.188</c:v>
                </c:pt>
                <c:pt idx="47">
                  <c:v>0.193</c:v>
                </c:pt>
                <c:pt idx="48">
                  <c:v>0.219</c:v>
                </c:pt>
              </c:numCache>
            </c:numRef>
          </c:val>
          <c:smooth val="0"/>
        </c:ser>
        <c:ser>
          <c:idx val="149"/>
          <c:order val="149"/>
          <c:tx>
            <c:strRef>
              <c:f>'2015'!$C$152:$Q$152</c:f>
              <c:strCache>
                <c:ptCount val="1"/>
                <c:pt idx="0">
                  <c:v>84 11,76 11,76 11,76 Кукуруза Подсолнечник Пшеница озимая Трістан 1,57 1,73 23.04.2015 09.09.2015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'2015'!$R$152:$BN$152</c:f>
              <c:numCache>
                <c:formatCode>General</c:formatCode>
                <c:ptCount val="49"/>
                <c:pt idx="0">
                  <c:v>0.309</c:v>
                </c:pt>
                <c:pt idx="1">
                  <c:v>0.30199999999999999</c:v>
                </c:pt>
                <c:pt idx="2">
                  <c:v>0.307</c:v>
                </c:pt>
                <c:pt idx="3">
                  <c:v>0.28199999999999997</c:v>
                </c:pt>
                <c:pt idx="4">
                  <c:v>0.27600000000000002</c:v>
                </c:pt>
                <c:pt idx="6">
                  <c:v>0.26</c:v>
                </c:pt>
                <c:pt idx="7">
                  <c:v>0.248</c:v>
                </c:pt>
                <c:pt idx="8">
                  <c:v>0.22800000000000001</c:v>
                </c:pt>
                <c:pt idx="9">
                  <c:v>0.219</c:v>
                </c:pt>
                <c:pt idx="10">
                  <c:v>0.215</c:v>
                </c:pt>
                <c:pt idx="11">
                  <c:v>0.22</c:v>
                </c:pt>
                <c:pt idx="12">
                  <c:v>0.23400000000000001</c:v>
                </c:pt>
                <c:pt idx="13">
                  <c:v>0.23400000000000001</c:v>
                </c:pt>
                <c:pt idx="14">
                  <c:v>0.26500000000000001</c:v>
                </c:pt>
                <c:pt idx="15">
                  <c:v>0.28100000000000003</c:v>
                </c:pt>
                <c:pt idx="16">
                  <c:v>0.309</c:v>
                </c:pt>
                <c:pt idx="17">
                  <c:v>0.32600000000000001</c:v>
                </c:pt>
                <c:pt idx="18">
                  <c:v>0.34599999999999997</c:v>
                </c:pt>
                <c:pt idx="19">
                  <c:v>0.47199999999999998</c:v>
                </c:pt>
                <c:pt idx="20">
                  <c:v>0.497</c:v>
                </c:pt>
                <c:pt idx="21">
                  <c:v>0.53600000000000003</c:v>
                </c:pt>
                <c:pt idx="22">
                  <c:v>0.54900000000000004</c:v>
                </c:pt>
                <c:pt idx="23">
                  <c:v>0.59799999999999998</c:v>
                </c:pt>
                <c:pt idx="24">
                  <c:v>0.60699999999999998</c:v>
                </c:pt>
                <c:pt idx="25">
                  <c:v>0.62</c:v>
                </c:pt>
                <c:pt idx="26">
                  <c:v>0.62</c:v>
                </c:pt>
                <c:pt idx="27">
                  <c:v>0.59899999999999998</c:v>
                </c:pt>
                <c:pt idx="28">
                  <c:v>0.622</c:v>
                </c:pt>
                <c:pt idx="29">
                  <c:v>0.58899999999999997</c:v>
                </c:pt>
                <c:pt idx="30">
                  <c:v>0.57799999999999996</c:v>
                </c:pt>
                <c:pt idx="31">
                  <c:v>0.55100000000000005</c:v>
                </c:pt>
                <c:pt idx="32">
                  <c:v>0.53200000000000003</c:v>
                </c:pt>
                <c:pt idx="34">
                  <c:v>0.43</c:v>
                </c:pt>
                <c:pt idx="35">
                  <c:v>0.34499999999999997</c:v>
                </c:pt>
                <c:pt idx="36">
                  <c:v>0.32500000000000001</c:v>
                </c:pt>
                <c:pt idx="37">
                  <c:v>0.27800000000000002</c:v>
                </c:pt>
                <c:pt idx="38">
                  <c:v>0.24199999999999999</c:v>
                </c:pt>
                <c:pt idx="40">
                  <c:v>0.23599999999999999</c:v>
                </c:pt>
                <c:pt idx="41">
                  <c:v>0.23699999999999999</c:v>
                </c:pt>
                <c:pt idx="42">
                  <c:v>0.23499999999999999</c:v>
                </c:pt>
                <c:pt idx="43">
                  <c:v>0.23100000000000001</c:v>
                </c:pt>
                <c:pt idx="45">
                  <c:v>0.219</c:v>
                </c:pt>
                <c:pt idx="46">
                  <c:v>0.21099999999999999</c:v>
                </c:pt>
                <c:pt idx="47">
                  <c:v>0.21099999999999999</c:v>
                </c:pt>
                <c:pt idx="48">
                  <c:v>0.217</c:v>
                </c:pt>
              </c:numCache>
            </c:numRef>
          </c:val>
          <c:smooth val="0"/>
        </c:ser>
        <c:ser>
          <c:idx val="150"/>
          <c:order val="150"/>
          <c:tx>
            <c:strRef>
              <c:f>'2015'!$C$153:$Q$153</c:f>
              <c:strCache>
                <c:ptCount val="1"/>
                <c:pt idx="0">
                  <c:v>85 21,65 21,65 21,65 Кукуруза Подсолнечник Пшеница озимая Трістан 1,93 1,54 22.04.2015 09.09.2015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'2015'!$R$153:$BN$153</c:f>
              <c:numCache>
                <c:formatCode>General</c:formatCode>
                <c:ptCount val="49"/>
                <c:pt idx="0">
                  <c:v>0.314</c:v>
                </c:pt>
                <c:pt idx="1">
                  <c:v>0.314</c:v>
                </c:pt>
                <c:pt idx="2">
                  <c:v>0.30599999999999999</c:v>
                </c:pt>
                <c:pt idx="3">
                  <c:v>0.27300000000000002</c:v>
                </c:pt>
                <c:pt idx="4">
                  <c:v>0.24</c:v>
                </c:pt>
                <c:pt idx="6">
                  <c:v>0.23599999999999999</c:v>
                </c:pt>
                <c:pt idx="7">
                  <c:v>0.23400000000000001</c:v>
                </c:pt>
                <c:pt idx="8">
                  <c:v>0.20499999999999999</c:v>
                </c:pt>
                <c:pt idx="9">
                  <c:v>0.214</c:v>
                </c:pt>
                <c:pt idx="10">
                  <c:v>0.21299999999999999</c:v>
                </c:pt>
                <c:pt idx="11">
                  <c:v>0.20899999999999999</c:v>
                </c:pt>
                <c:pt idx="12">
                  <c:v>0.22900000000000001</c:v>
                </c:pt>
                <c:pt idx="13">
                  <c:v>0.23599999999999999</c:v>
                </c:pt>
                <c:pt idx="14">
                  <c:v>0.24099999999999999</c:v>
                </c:pt>
                <c:pt idx="15">
                  <c:v>0.248</c:v>
                </c:pt>
                <c:pt idx="16">
                  <c:v>0.26300000000000001</c:v>
                </c:pt>
                <c:pt idx="17">
                  <c:v>0.32400000000000001</c:v>
                </c:pt>
                <c:pt idx="18">
                  <c:v>0.35</c:v>
                </c:pt>
                <c:pt idx="20">
                  <c:v>0.435</c:v>
                </c:pt>
                <c:pt idx="21">
                  <c:v>0.57199999999999995</c:v>
                </c:pt>
                <c:pt idx="22">
                  <c:v>0.59099999999999997</c:v>
                </c:pt>
                <c:pt idx="23">
                  <c:v>0.63</c:v>
                </c:pt>
                <c:pt idx="24">
                  <c:v>0.65400000000000003</c:v>
                </c:pt>
                <c:pt idx="25">
                  <c:v>0.67300000000000004</c:v>
                </c:pt>
                <c:pt idx="26">
                  <c:v>0.65600000000000003</c:v>
                </c:pt>
                <c:pt idx="27">
                  <c:v>0.65400000000000003</c:v>
                </c:pt>
                <c:pt idx="28">
                  <c:v>0.56100000000000005</c:v>
                </c:pt>
                <c:pt idx="29">
                  <c:v>0.55900000000000005</c:v>
                </c:pt>
                <c:pt idx="30">
                  <c:v>0.52900000000000003</c:v>
                </c:pt>
                <c:pt idx="31">
                  <c:v>0.51600000000000001</c:v>
                </c:pt>
                <c:pt idx="32">
                  <c:v>0.5</c:v>
                </c:pt>
                <c:pt idx="34">
                  <c:v>0.33100000000000002</c:v>
                </c:pt>
                <c:pt idx="35">
                  <c:v>0.29399999999999998</c:v>
                </c:pt>
                <c:pt idx="36">
                  <c:v>0.32500000000000001</c:v>
                </c:pt>
                <c:pt idx="37">
                  <c:v>0.23300000000000001</c:v>
                </c:pt>
                <c:pt idx="38">
                  <c:v>0.22</c:v>
                </c:pt>
                <c:pt idx="40">
                  <c:v>0.20599999999999999</c:v>
                </c:pt>
                <c:pt idx="41">
                  <c:v>0.221</c:v>
                </c:pt>
                <c:pt idx="42">
                  <c:v>0.22500000000000001</c:v>
                </c:pt>
                <c:pt idx="43">
                  <c:v>0.222</c:v>
                </c:pt>
                <c:pt idx="45">
                  <c:v>0.20300000000000001</c:v>
                </c:pt>
                <c:pt idx="46">
                  <c:v>0.20899999999999999</c:v>
                </c:pt>
                <c:pt idx="47">
                  <c:v>0.21299999999999999</c:v>
                </c:pt>
                <c:pt idx="48">
                  <c:v>0.217</c:v>
                </c:pt>
              </c:numCache>
            </c:numRef>
          </c:val>
          <c:smooth val="0"/>
        </c:ser>
        <c:ser>
          <c:idx val="151"/>
          <c:order val="151"/>
          <c:tx>
            <c:strRef>
              <c:f>'2015'!$C$154:$Q$154</c:f>
              <c:strCache>
                <c:ptCount val="1"/>
                <c:pt idx="0">
                  <c:v>86 25,15 25,15 25,15 Пар Подсолнечник Пшеница озимая Неома 1,77 1,8 17.04.2015 09.09.2015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'2015'!$R$154:$BN$154</c:f>
              <c:numCache>
                <c:formatCode>General</c:formatCode>
                <c:ptCount val="49"/>
                <c:pt idx="0">
                  <c:v>0.32600000000000001</c:v>
                </c:pt>
                <c:pt idx="1">
                  <c:v>0.32200000000000001</c:v>
                </c:pt>
                <c:pt idx="2">
                  <c:v>0.32300000000000001</c:v>
                </c:pt>
                <c:pt idx="3">
                  <c:v>0.30599999999999999</c:v>
                </c:pt>
                <c:pt idx="4">
                  <c:v>0.25900000000000001</c:v>
                </c:pt>
                <c:pt idx="6">
                  <c:v>0.25600000000000001</c:v>
                </c:pt>
                <c:pt idx="7">
                  <c:v>0.253</c:v>
                </c:pt>
                <c:pt idx="8">
                  <c:v>0.222</c:v>
                </c:pt>
                <c:pt idx="9">
                  <c:v>0.23499999999999999</c:v>
                </c:pt>
                <c:pt idx="10">
                  <c:v>0.248</c:v>
                </c:pt>
                <c:pt idx="11">
                  <c:v>0.24399999999999999</c:v>
                </c:pt>
                <c:pt idx="12">
                  <c:v>0.25</c:v>
                </c:pt>
                <c:pt idx="13">
                  <c:v>0.249</c:v>
                </c:pt>
                <c:pt idx="14">
                  <c:v>0.245</c:v>
                </c:pt>
                <c:pt idx="15">
                  <c:v>0.27400000000000002</c:v>
                </c:pt>
                <c:pt idx="16">
                  <c:v>0.32500000000000001</c:v>
                </c:pt>
                <c:pt idx="17">
                  <c:v>0.34300000000000003</c:v>
                </c:pt>
                <c:pt idx="18">
                  <c:v>0.36899999999999999</c:v>
                </c:pt>
                <c:pt idx="19">
                  <c:v>0.437</c:v>
                </c:pt>
                <c:pt idx="20">
                  <c:v>0.43</c:v>
                </c:pt>
                <c:pt idx="21">
                  <c:v>0.55700000000000005</c:v>
                </c:pt>
                <c:pt idx="22">
                  <c:v>0.60299999999999998</c:v>
                </c:pt>
                <c:pt idx="23">
                  <c:v>0.66100000000000003</c:v>
                </c:pt>
                <c:pt idx="24">
                  <c:v>0.69199999999999995</c:v>
                </c:pt>
                <c:pt idx="25">
                  <c:v>0.70399999999999996</c:v>
                </c:pt>
                <c:pt idx="26">
                  <c:v>0.70299999999999996</c:v>
                </c:pt>
                <c:pt idx="27">
                  <c:v>0.7</c:v>
                </c:pt>
                <c:pt idx="28">
                  <c:v>0.59099999999999997</c:v>
                </c:pt>
                <c:pt idx="29">
                  <c:v>0.56399999999999995</c:v>
                </c:pt>
                <c:pt idx="30">
                  <c:v>0.53200000000000003</c:v>
                </c:pt>
                <c:pt idx="31">
                  <c:v>0.50600000000000001</c:v>
                </c:pt>
                <c:pt idx="32">
                  <c:v>0.45700000000000002</c:v>
                </c:pt>
                <c:pt idx="34">
                  <c:v>0.318</c:v>
                </c:pt>
                <c:pt idx="35">
                  <c:v>0.29199999999999998</c:v>
                </c:pt>
                <c:pt idx="36">
                  <c:v>0.32400000000000001</c:v>
                </c:pt>
                <c:pt idx="37">
                  <c:v>0.23</c:v>
                </c:pt>
                <c:pt idx="38">
                  <c:v>0.222</c:v>
                </c:pt>
                <c:pt idx="40">
                  <c:v>0.22800000000000001</c:v>
                </c:pt>
                <c:pt idx="41">
                  <c:v>0.23100000000000001</c:v>
                </c:pt>
                <c:pt idx="42">
                  <c:v>0.23</c:v>
                </c:pt>
                <c:pt idx="43">
                  <c:v>0.22500000000000001</c:v>
                </c:pt>
                <c:pt idx="45">
                  <c:v>0.221</c:v>
                </c:pt>
                <c:pt idx="46">
                  <c:v>0.22</c:v>
                </c:pt>
                <c:pt idx="47">
                  <c:v>0.22500000000000001</c:v>
                </c:pt>
                <c:pt idx="48">
                  <c:v>0.23</c:v>
                </c:pt>
              </c:numCache>
            </c:numRef>
          </c:val>
          <c:smooth val="0"/>
        </c:ser>
        <c:ser>
          <c:idx val="152"/>
          <c:order val="152"/>
          <c:tx>
            <c:strRef>
              <c:f>'2015'!$C$155:$Q$155</c:f>
              <c:strCache>
                <c:ptCount val="1"/>
                <c:pt idx="0">
                  <c:v>87 91,01 91,01 91,01 Кукуруза Подсолнечник Пшеница озимая Неома 2,16 1,91 20.04.2015 09.09.2015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'2015'!$R$155:$BN$155</c:f>
              <c:numCache>
                <c:formatCode>General</c:formatCode>
                <c:ptCount val="49"/>
                <c:pt idx="0">
                  <c:v>0.34499999999999997</c:v>
                </c:pt>
                <c:pt idx="1">
                  <c:v>0.32800000000000001</c:v>
                </c:pt>
                <c:pt idx="2">
                  <c:v>0.34100000000000003</c:v>
                </c:pt>
                <c:pt idx="3">
                  <c:v>0.29899999999999999</c:v>
                </c:pt>
                <c:pt idx="4">
                  <c:v>0.252</c:v>
                </c:pt>
                <c:pt idx="6">
                  <c:v>0.25700000000000001</c:v>
                </c:pt>
                <c:pt idx="7">
                  <c:v>0.26100000000000001</c:v>
                </c:pt>
                <c:pt idx="8">
                  <c:v>0.216</c:v>
                </c:pt>
                <c:pt idx="9">
                  <c:v>0.222</c:v>
                </c:pt>
                <c:pt idx="10">
                  <c:v>0.22500000000000001</c:v>
                </c:pt>
                <c:pt idx="11">
                  <c:v>0.23100000000000001</c:v>
                </c:pt>
                <c:pt idx="12">
                  <c:v>0.22800000000000001</c:v>
                </c:pt>
                <c:pt idx="13">
                  <c:v>0.23200000000000001</c:v>
                </c:pt>
                <c:pt idx="14">
                  <c:v>0.24099999999999999</c:v>
                </c:pt>
                <c:pt idx="15">
                  <c:v>0.254</c:v>
                </c:pt>
                <c:pt idx="16">
                  <c:v>0.27100000000000002</c:v>
                </c:pt>
                <c:pt idx="17">
                  <c:v>0.32900000000000001</c:v>
                </c:pt>
                <c:pt idx="18">
                  <c:v>0.36799999999999999</c:v>
                </c:pt>
                <c:pt idx="20">
                  <c:v>0.46800000000000003</c:v>
                </c:pt>
                <c:pt idx="21">
                  <c:v>0.63300000000000001</c:v>
                </c:pt>
                <c:pt idx="22">
                  <c:v>0.67500000000000004</c:v>
                </c:pt>
                <c:pt idx="23">
                  <c:v>0.69899999999999995</c:v>
                </c:pt>
                <c:pt idx="24">
                  <c:v>0.71</c:v>
                </c:pt>
                <c:pt idx="25">
                  <c:v>0.73399999999999999</c:v>
                </c:pt>
                <c:pt idx="26">
                  <c:v>0.746</c:v>
                </c:pt>
                <c:pt idx="27">
                  <c:v>0.73399999999999999</c:v>
                </c:pt>
                <c:pt idx="28">
                  <c:v>0.60799999999999998</c:v>
                </c:pt>
                <c:pt idx="29">
                  <c:v>0.57799999999999996</c:v>
                </c:pt>
                <c:pt idx="30">
                  <c:v>0.50700000000000001</c:v>
                </c:pt>
                <c:pt idx="31">
                  <c:v>0.46800000000000003</c:v>
                </c:pt>
                <c:pt idx="32">
                  <c:v>0.438</c:v>
                </c:pt>
                <c:pt idx="34">
                  <c:v>0.311</c:v>
                </c:pt>
                <c:pt idx="35">
                  <c:v>0.25900000000000001</c:v>
                </c:pt>
                <c:pt idx="36">
                  <c:v>0.26700000000000002</c:v>
                </c:pt>
                <c:pt idx="37">
                  <c:v>0.219</c:v>
                </c:pt>
                <c:pt idx="38">
                  <c:v>0.20399999999999999</c:v>
                </c:pt>
                <c:pt idx="40">
                  <c:v>0.2</c:v>
                </c:pt>
                <c:pt idx="41">
                  <c:v>0.20100000000000001</c:v>
                </c:pt>
                <c:pt idx="42">
                  <c:v>0.19400000000000001</c:v>
                </c:pt>
                <c:pt idx="43">
                  <c:v>0.192</c:v>
                </c:pt>
                <c:pt idx="45">
                  <c:v>0.19400000000000001</c:v>
                </c:pt>
                <c:pt idx="46">
                  <c:v>0.189</c:v>
                </c:pt>
                <c:pt idx="47">
                  <c:v>0.19</c:v>
                </c:pt>
                <c:pt idx="48">
                  <c:v>0.191</c:v>
                </c:pt>
              </c:numCache>
            </c:numRef>
          </c:val>
          <c:smooth val="0"/>
        </c:ser>
        <c:ser>
          <c:idx val="153"/>
          <c:order val="153"/>
          <c:tx>
            <c:strRef>
              <c:f>'2015'!$C$156:$Q$156</c:f>
              <c:strCache>
                <c:ptCount val="1"/>
                <c:pt idx="0">
                  <c:v>94 46,26 46,26 46,26 Кукуруза Соя Пшеница озимая Ювілейна 0,53 0,76 29.04.2015 15.09.2015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'2015'!$R$156:$BN$156</c:f>
              <c:numCache>
                <c:formatCode>General</c:formatCode>
                <c:ptCount val="49"/>
                <c:pt idx="0">
                  <c:v>0.33900000000000002</c:v>
                </c:pt>
                <c:pt idx="1">
                  <c:v>0.34300000000000003</c:v>
                </c:pt>
                <c:pt idx="2">
                  <c:v>0.34499999999999997</c:v>
                </c:pt>
                <c:pt idx="3">
                  <c:v>0.33300000000000002</c:v>
                </c:pt>
                <c:pt idx="4">
                  <c:v>0.30099999999999999</c:v>
                </c:pt>
                <c:pt idx="6">
                  <c:v>0.25800000000000001</c:v>
                </c:pt>
                <c:pt idx="7">
                  <c:v>0.249</c:v>
                </c:pt>
                <c:pt idx="8">
                  <c:v>0.24</c:v>
                </c:pt>
                <c:pt idx="9">
                  <c:v>0.22800000000000001</c:v>
                </c:pt>
                <c:pt idx="10">
                  <c:v>0.222</c:v>
                </c:pt>
                <c:pt idx="11">
                  <c:v>0.23499999999999999</c:v>
                </c:pt>
                <c:pt idx="12">
                  <c:v>0.26500000000000001</c:v>
                </c:pt>
                <c:pt idx="13">
                  <c:v>0.28599999999999998</c:v>
                </c:pt>
                <c:pt idx="14">
                  <c:v>0.27400000000000002</c:v>
                </c:pt>
                <c:pt idx="15">
                  <c:v>0.30599999999999999</c:v>
                </c:pt>
                <c:pt idx="16">
                  <c:v>0.33200000000000002</c:v>
                </c:pt>
                <c:pt idx="17">
                  <c:v>0.372</c:v>
                </c:pt>
                <c:pt idx="18">
                  <c:v>0.42099999999999999</c:v>
                </c:pt>
                <c:pt idx="19">
                  <c:v>0.48699999999999999</c:v>
                </c:pt>
                <c:pt idx="20">
                  <c:v>0.499</c:v>
                </c:pt>
                <c:pt idx="21">
                  <c:v>0.499</c:v>
                </c:pt>
                <c:pt idx="22">
                  <c:v>0.504</c:v>
                </c:pt>
                <c:pt idx="23">
                  <c:v>0.50900000000000001</c:v>
                </c:pt>
                <c:pt idx="24">
                  <c:v>0.55400000000000005</c:v>
                </c:pt>
                <c:pt idx="25">
                  <c:v>0.57299999999999995</c:v>
                </c:pt>
                <c:pt idx="26">
                  <c:v>0.59199999999999997</c:v>
                </c:pt>
                <c:pt idx="27">
                  <c:v>0.54300000000000004</c:v>
                </c:pt>
                <c:pt idx="28">
                  <c:v>0.54800000000000004</c:v>
                </c:pt>
                <c:pt idx="29">
                  <c:v>0.53700000000000003</c:v>
                </c:pt>
                <c:pt idx="30">
                  <c:v>0.52500000000000002</c:v>
                </c:pt>
                <c:pt idx="31">
                  <c:v>0.55100000000000005</c:v>
                </c:pt>
                <c:pt idx="32">
                  <c:v>0.53200000000000003</c:v>
                </c:pt>
                <c:pt idx="33">
                  <c:v>0.52400000000000002</c:v>
                </c:pt>
                <c:pt idx="34">
                  <c:v>0.38300000000000001</c:v>
                </c:pt>
                <c:pt idx="35">
                  <c:v>0.33600000000000002</c:v>
                </c:pt>
                <c:pt idx="36">
                  <c:v>0.33</c:v>
                </c:pt>
                <c:pt idx="37">
                  <c:v>0.255</c:v>
                </c:pt>
                <c:pt idx="38">
                  <c:v>0.23899999999999999</c:v>
                </c:pt>
                <c:pt idx="39">
                  <c:v>0.224</c:v>
                </c:pt>
                <c:pt idx="40">
                  <c:v>0.20899999999999999</c:v>
                </c:pt>
                <c:pt idx="41">
                  <c:v>0.21199999999999999</c:v>
                </c:pt>
                <c:pt idx="42">
                  <c:v>0.21</c:v>
                </c:pt>
                <c:pt idx="43">
                  <c:v>0.21</c:v>
                </c:pt>
                <c:pt idx="45">
                  <c:v>0.20300000000000001</c:v>
                </c:pt>
                <c:pt idx="46">
                  <c:v>0.21199999999999999</c:v>
                </c:pt>
                <c:pt idx="47">
                  <c:v>0.219</c:v>
                </c:pt>
                <c:pt idx="48">
                  <c:v>0.22</c:v>
                </c:pt>
              </c:numCache>
            </c:numRef>
          </c:val>
          <c:smooth val="0"/>
        </c:ser>
        <c:ser>
          <c:idx val="154"/>
          <c:order val="154"/>
          <c:tx>
            <c:strRef>
              <c:f>'2015'!$C$157:$Q$157</c:f>
              <c:strCache>
                <c:ptCount val="1"/>
                <c:pt idx="0">
                  <c:v>95 40,5 40,5 40,5 Кукуруза Подсолнечник Пшеница озимая Трістан 1,28 1,5 17.04.2015 04.09.2015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'2015'!$R$157:$BN$157</c:f>
              <c:numCache>
                <c:formatCode>General</c:formatCode>
                <c:ptCount val="49"/>
                <c:pt idx="0">
                  <c:v>0.32300000000000001</c:v>
                </c:pt>
                <c:pt idx="1">
                  <c:v>0.34499999999999997</c:v>
                </c:pt>
                <c:pt idx="2">
                  <c:v>0.34599999999999997</c:v>
                </c:pt>
                <c:pt idx="3">
                  <c:v>0.32600000000000001</c:v>
                </c:pt>
                <c:pt idx="4">
                  <c:v>0.29499999999999998</c:v>
                </c:pt>
                <c:pt idx="6">
                  <c:v>0.28999999999999998</c:v>
                </c:pt>
                <c:pt idx="7">
                  <c:v>0.28100000000000003</c:v>
                </c:pt>
                <c:pt idx="8">
                  <c:v>0.23799999999999999</c:v>
                </c:pt>
                <c:pt idx="9">
                  <c:v>0.23200000000000001</c:v>
                </c:pt>
                <c:pt idx="10">
                  <c:v>0.23300000000000001</c:v>
                </c:pt>
                <c:pt idx="11">
                  <c:v>0.23400000000000001</c:v>
                </c:pt>
                <c:pt idx="12">
                  <c:v>0.24399999999999999</c:v>
                </c:pt>
                <c:pt idx="13">
                  <c:v>0.27100000000000002</c:v>
                </c:pt>
                <c:pt idx="14">
                  <c:v>0.27600000000000002</c:v>
                </c:pt>
                <c:pt idx="15">
                  <c:v>0.28000000000000003</c:v>
                </c:pt>
                <c:pt idx="16">
                  <c:v>0.28399999999999997</c:v>
                </c:pt>
                <c:pt idx="17">
                  <c:v>0.32800000000000001</c:v>
                </c:pt>
                <c:pt idx="18">
                  <c:v>0.36099999999999999</c:v>
                </c:pt>
                <c:pt idx="19">
                  <c:v>0.432</c:v>
                </c:pt>
                <c:pt idx="20">
                  <c:v>0.42599999999999999</c:v>
                </c:pt>
                <c:pt idx="21">
                  <c:v>0.53300000000000003</c:v>
                </c:pt>
                <c:pt idx="22">
                  <c:v>0.56599999999999995</c:v>
                </c:pt>
                <c:pt idx="23">
                  <c:v>0.57999999999999996</c:v>
                </c:pt>
                <c:pt idx="24">
                  <c:v>0.61799999999999999</c:v>
                </c:pt>
                <c:pt idx="25">
                  <c:v>0.66</c:v>
                </c:pt>
                <c:pt idx="26">
                  <c:v>0.65</c:v>
                </c:pt>
                <c:pt idx="27">
                  <c:v>0.621</c:v>
                </c:pt>
                <c:pt idx="28">
                  <c:v>0.59099999999999997</c:v>
                </c:pt>
                <c:pt idx="29">
                  <c:v>0.53600000000000003</c:v>
                </c:pt>
                <c:pt idx="30">
                  <c:v>0.50800000000000001</c:v>
                </c:pt>
                <c:pt idx="31">
                  <c:v>0.53900000000000003</c:v>
                </c:pt>
                <c:pt idx="32">
                  <c:v>0.52600000000000002</c:v>
                </c:pt>
                <c:pt idx="33">
                  <c:v>0.53600000000000003</c:v>
                </c:pt>
                <c:pt idx="34">
                  <c:v>0.317</c:v>
                </c:pt>
                <c:pt idx="35">
                  <c:v>0.312</c:v>
                </c:pt>
                <c:pt idx="36">
                  <c:v>0.31900000000000001</c:v>
                </c:pt>
                <c:pt idx="37">
                  <c:v>0.24199999999999999</c:v>
                </c:pt>
                <c:pt idx="38">
                  <c:v>0.23100000000000001</c:v>
                </c:pt>
                <c:pt idx="40">
                  <c:v>0.20399999999999999</c:v>
                </c:pt>
                <c:pt idx="41">
                  <c:v>0.21</c:v>
                </c:pt>
                <c:pt idx="42">
                  <c:v>0.215</c:v>
                </c:pt>
                <c:pt idx="43">
                  <c:v>0.21</c:v>
                </c:pt>
                <c:pt idx="45">
                  <c:v>0.19800000000000001</c:v>
                </c:pt>
                <c:pt idx="46">
                  <c:v>0.2</c:v>
                </c:pt>
                <c:pt idx="47">
                  <c:v>0.19800000000000001</c:v>
                </c:pt>
                <c:pt idx="48">
                  <c:v>0.19800000000000001</c:v>
                </c:pt>
              </c:numCache>
            </c:numRef>
          </c:val>
          <c:smooth val="0"/>
        </c:ser>
        <c:ser>
          <c:idx val="155"/>
          <c:order val="155"/>
          <c:tx>
            <c:strRef>
              <c:f>'2015'!$C$158:$Q$158</c:f>
              <c:strCache>
                <c:ptCount val="1"/>
                <c:pt idx="0">
                  <c:v>96 11,3 11,3 11,3 Кукуруза Соя Пшеница озимая Ювілейна 0,97 0,73 28.04.2015 16.09.2015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'2015'!$R$158:$BN$158</c:f>
              <c:numCache>
                <c:formatCode>General</c:formatCode>
                <c:ptCount val="49"/>
                <c:pt idx="0">
                  <c:v>0.34</c:v>
                </c:pt>
                <c:pt idx="1">
                  <c:v>0.32800000000000001</c:v>
                </c:pt>
                <c:pt idx="2">
                  <c:v>0.32900000000000001</c:v>
                </c:pt>
                <c:pt idx="3">
                  <c:v>0.314</c:v>
                </c:pt>
                <c:pt idx="4">
                  <c:v>0.27200000000000002</c:v>
                </c:pt>
                <c:pt idx="6">
                  <c:v>0.27200000000000002</c:v>
                </c:pt>
                <c:pt idx="7">
                  <c:v>0.26400000000000001</c:v>
                </c:pt>
                <c:pt idx="8">
                  <c:v>0.23799999999999999</c:v>
                </c:pt>
                <c:pt idx="9">
                  <c:v>0.23699999999999999</c:v>
                </c:pt>
                <c:pt idx="10">
                  <c:v>0.249</c:v>
                </c:pt>
                <c:pt idx="11">
                  <c:v>0.26</c:v>
                </c:pt>
                <c:pt idx="12">
                  <c:v>0.27900000000000003</c:v>
                </c:pt>
                <c:pt idx="13">
                  <c:v>0.28199999999999997</c:v>
                </c:pt>
                <c:pt idx="14">
                  <c:v>0.28899999999999998</c:v>
                </c:pt>
                <c:pt idx="15">
                  <c:v>0.32300000000000001</c:v>
                </c:pt>
                <c:pt idx="16">
                  <c:v>0.33800000000000002</c:v>
                </c:pt>
                <c:pt idx="17">
                  <c:v>0.378</c:v>
                </c:pt>
                <c:pt idx="18">
                  <c:v>0.41499999999999998</c:v>
                </c:pt>
                <c:pt idx="19">
                  <c:v>0.47299999999999998</c:v>
                </c:pt>
                <c:pt idx="20">
                  <c:v>0.50800000000000001</c:v>
                </c:pt>
                <c:pt idx="21">
                  <c:v>0.55600000000000005</c:v>
                </c:pt>
                <c:pt idx="22">
                  <c:v>0.57499999999999996</c:v>
                </c:pt>
                <c:pt idx="23">
                  <c:v>0.61299999999999999</c:v>
                </c:pt>
                <c:pt idx="24">
                  <c:v>0.63400000000000001</c:v>
                </c:pt>
                <c:pt idx="25">
                  <c:v>0.65100000000000002</c:v>
                </c:pt>
                <c:pt idx="26">
                  <c:v>0.627</c:v>
                </c:pt>
                <c:pt idx="27">
                  <c:v>0.59499999999999997</c:v>
                </c:pt>
                <c:pt idx="28">
                  <c:v>0.53800000000000003</c:v>
                </c:pt>
                <c:pt idx="29">
                  <c:v>0.496</c:v>
                </c:pt>
                <c:pt idx="30">
                  <c:v>0.51900000000000002</c:v>
                </c:pt>
                <c:pt idx="31">
                  <c:v>0.51600000000000001</c:v>
                </c:pt>
                <c:pt idx="32">
                  <c:v>0.49099999999999999</c:v>
                </c:pt>
                <c:pt idx="33">
                  <c:v>0.40400000000000003</c:v>
                </c:pt>
                <c:pt idx="34">
                  <c:v>0.31900000000000001</c:v>
                </c:pt>
                <c:pt idx="35">
                  <c:v>0.30199999999999999</c:v>
                </c:pt>
                <c:pt idx="36">
                  <c:v>0.28399999999999997</c:v>
                </c:pt>
                <c:pt idx="37">
                  <c:v>0.25600000000000001</c:v>
                </c:pt>
                <c:pt idx="38">
                  <c:v>0.23100000000000001</c:v>
                </c:pt>
                <c:pt idx="40">
                  <c:v>0.217</c:v>
                </c:pt>
                <c:pt idx="41">
                  <c:v>0.22</c:v>
                </c:pt>
                <c:pt idx="42">
                  <c:v>0.221</c:v>
                </c:pt>
                <c:pt idx="43">
                  <c:v>0.218</c:v>
                </c:pt>
                <c:pt idx="45">
                  <c:v>0.20699999999999999</c:v>
                </c:pt>
                <c:pt idx="46">
                  <c:v>0.215</c:v>
                </c:pt>
                <c:pt idx="47">
                  <c:v>0.22</c:v>
                </c:pt>
              </c:numCache>
            </c:numRef>
          </c:val>
          <c:smooth val="0"/>
        </c:ser>
        <c:ser>
          <c:idx val="156"/>
          <c:order val="156"/>
          <c:tx>
            <c:strRef>
              <c:f>'2015'!$C$159:$Q$159</c:f>
              <c:strCache>
                <c:ptCount val="1"/>
                <c:pt idx="0">
                  <c:v>97 112,06 112,06 112,06 Кукуруза Подсолнечник Пшеница озимая Неома 1,29 1,34 15.04.2015 24.08.2015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'2015'!$R$159:$BN$159</c:f>
              <c:numCache>
                <c:formatCode>General</c:formatCode>
                <c:ptCount val="49"/>
                <c:pt idx="0">
                  <c:v>0.317</c:v>
                </c:pt>
                <c:pt idx="1">
                  <c:v>0.32600000000000001</c:v>
                </c:pt>
                <c:pt idx="2">
                  <c:v>0.33</c:v>
                </c:pt>
                <c:pt idx="3">
                  <c:v>0.311</c:v>
                </c:pt>
                <c:pt idx="4">
                  <c:v>0.28899999999999998</c:v>
                </c:pt>
                <c:pt idx="6">
                  <c:v>0.26600000000000001</c:v>
                </c:pt>
                <c:pt idx="7">
                  <c:v>0.251</c:v>
                </c:pt>
                <c:pt idx="8">
                  <c:v>0.221</c:v>
                </c:pt>
                <c:pt idx="9">
                  <c:v>0.23100000000000001</c:v>
                </c:pt>
                <c:pt idx="10">
                  <c:v>0.219</c:v>
                </c:pt>
                <c:pt idx="11">
                  <c:v>0.224</c:v>
                </c:pt>
                <c:pt idx="12">
                  <c:v>0.22900000000000001</c:v>
                </c:pt>
                <c:pt idx="13">
                  <c:v>0.23100000000000001</c:v>
                </c:pt>
                <c:pt idx="14">
                  <c:v>0.253</c:v>
                </c:pt>
                <c:pt idx="15">
                  <c:v>0.25800000000000001</c:v>
                </c:pt>
                <c:pt idx="16">
                  <c:v>0.25900000000000001</c:v>
                </c:pt>
                <c:pt idx="17">
                  <c:v>0.28799999999999998</c:v>
                </c:pt>
                <c:pt idx="18">
                  <c:v>0.30599999999999999</c:v>
                </c:pt>
                <c:pt idx="19">
                  <c:v>0.40100000000000002</c:v>
                </c:pt>
                <c:pt idx="20">
                  <c:v>0.40899999999999997</c:v>
                </c:pt>
                <c:pt idx="21">
                  <c:v>0.45100000000000001</c:v>
                </c:pt>
                <c:pt idx="22">
                  <c:v>0.49</c:v>
                </c:pt>
                <c:pt idx="23">
                  <c:v>0.56299999999999994</c:v>
                </c:pt>
                <c:pt idx="24">
                  <c:v>0.61599999999999999</c:v>
                </c:pt>
                <c:pt idx="25">
                  <c:v>0.625</c:v>
                </c:pt>
                <c:pt idx="26">
                  <c:v>0.61299999999999999</c:v>
                </c:pt>
                <c:pt idx="27">
                  <c:v>0.60899999999999999</c:v>
                </c:pt>
                <c:pt idx="28">
                  <c:v>0.57599999999999996</c:v>
                </c:pt>
                <c:pt idx="29">
                  <c:v>0.54700000000000004</c:v>
                </c:pt>
                <c:pt idx="30">
                  <c:v>0.54200000000000004</c:v>
                </c:pt>
                <c:pt idx="31">
                  <c:v>0.53300000000000003</c:v>
                </c:pt>
                <c:pt idx="32">
                  <c:v>0.52600000000000002</c:v>
                </c:pt>
                <c:pt idx="33">
                  <c:v>0.497</c:v>
                </c:pt>
                <c:pt idx="34">
                  <c:v>0.40699999999999997</c:v>
                </c:pt>
                <c:pt idx="35">
                  <c:v>0.32700000000000001</c:v>
                </c:pt>
                <c:pt idx="36">
                  <c:v>0.308</c:v>
                </c:pt>
                <c:pt idx="37">
                  <c:v>0.255</c:v>
                </c:pt>
                <c:pt idx="38">
                  <c:v>0.22800000000000001</c:v>
                </c:pt>
                <c:pt idx="40">
                  <c:v>0.22800000000000001</c:v>
                </c:pt>
                <c:pt idx="41">
                  <c:v>0.23899999999999999</c:v>
                </c:pt>
                <c:pt idx="42">
                  <c:v>0.221</c:v>
                </c:pt>
                <c:pt idx="43">
                  <c:v>0.224</c:v>
                </c:pt>
                <c:pt idx="45">
                  <c:v>0.217</c:v>
                </c:pt>
                <c:pt idx="46">
                  <c:v>0.216</c:v>
                </c:pt>
                <c:pt idx="47">
                  <c:v>0.215</c:v>
                </c:pt>
              </c:numCache>
            </c:numRef>
          </c:val>
          <c:smooth val="0"/>
        </c:ser>
        <c:ser>
          <c:idx val="157"/>
          <c:order val="157"/>
          <c:tx>
            <c:strRef>
              <c:f>'2015'!$C$160:$Q$160</c:f>
              <c:strCache>
                <c:ptCount val="1"/>
                <c:pt idx="0">
                  <c:v>98 28,34 28,34 28,34 Кукуруза Подсолнечник Пшеница озимая Неома 0,88 2,17 15.04.2015 24.08.2015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'2015'!$R$160:$BN$160</c:f>
              <c:numCache>
                <c:formatCode>General</c:formatCode>
                <c:ptCount val="49"/>
                <c:pt idx="0">
                  <c:v>0.34599999999999997</c:v>
                </c:pt>
                <c:pt idx="1">
                  <c:v>0.35799999999999998</c:v>
                </c:pt>
                <c:pt idx="2">
                  <c:v>0.33700000000000002</c:v>
                </c:pt>
                <c:pt idx="3">
                  <c:v>0.32300000000000001</c:v>
                </c:pt>
                <c:pt idx="4">
                  <c:v>0.28699999999999998</c:v>
                </c:pt>
                <c:pt idx="6">
                  <c:v>0.27300000000000002</c:v>
                </c:pt>
                <c:pt idx="7">
                  <c:v>0.26400000000000001</c:v>
                </c:pt>
                <c:pt idx="8">
                  <c:v>0.252</c:v>
                </c:pt>
                <c:pt idx="9">
                  <c:v>0.253</c:v>
                </c:pt>
                <c:pt idx="10">
                  <c:v>0.26800000000000002</c:v>
                </c:pt>
                <c:pt idx="11">
                  <c:v>0.26400000000000001</c:v>
                </c:pt>
                <c:pt idx="12">
                  <c:v>0.25700000000000001</c:v>
                </c:pt>
                <c:pt idx="13">
                  <c:v>0.28000000000000003</c:v>
                </c:pt>
                <c:pt idx="14">
                  <c:v>0.27300000000000002</c:v>
                </c:pt>
                <c:pt idx="15">
                  <c:v>0.28499999999999998</c:v>
                </c:pt>
                <c:pt idx="16">
                  <c:v>0.27</c:v>
                </c:pt>
                <c:pt idx="17">
                  <c:v>0.315</c:v>
                </c:pt>
                <c:pt idx="18">
                  <c:v>0.41699999999999998</c:v>
                </c:pt>
                <c:pt idx="20">
                  <c:v>0.46100000000000002</c:v>
                </c:pt>
                <c:pt idx="21">
                  <c:v>0.51200000000000001</c:v>
                </c:pt>
                <c:pt idx="22">
                  <c:v>0.54700000000000004</c:v>
                </c:pt>
                <c:pt idx="23">
                  <c:v>0.622</c:v>
                </c:pt>
                <c:pt idx="24">
                  <c:v>0.66</c:v>
                </c:pt>
                <c:pt idx="25">
                  <c:v>0.61299999999999999</c:v>
                </c:pt>
                <c:pt idx="26">
                  <c:v>0.64400000000000002</c:v>
                </c:pt>
                <c:pt idx="27">
                  <c:v>0.64700000000000002</c:v>
                </c:pt>
                <c:pt idx="28">
                  <c:v>0.63200000000000001</c:v>
                </c:pt>
                <c:pt idx="29">
                  <c:v>0.625</c:v>
                </c:pt>
                <c:pt idx="30">
                  <c:v>0.66200000000000003</c:v>
                </c:pt>
                <c:pt idx="31">
                  <c:v>0.65300000000000002</c:v>
                </c:pt>
                <c:pt idx="32">
                  <c:v>0.65900000000000003</c:v>
                </c:pt>
                <c:pt idx="33">
                  <c:v>0.66900000000000004</c:v>
                </c:pt>
                <c:pt idx="34">
                  <c:v>0.45800000000000002</c:v>
                </c:pt>
                <c:pt idx="35">
                  <c:v>0.42699999999999999</c:v>
                </c:pt>
                <c:pt idx="36">
                  <c:v>0.42799999999999999</c:v>
                </c:pt>
                <c:pt idx="37">
                  <c:v>0.29299999999999998</c:v>
                </c:pt>
                <c:pt idx="38">
                  <c:v>0.26300000000000001</c:v>
                </c:pt>
                <c:pt idx="40">
                  <c:v>0.24</c:v>
                </c:pt>
                <c:pt idx="41">
                  <c:v>0.252</c:v>
                </c:pt>
                <c:pt idx="42">
                  <c:v>0.24099999999999999</c:v>
                </c:pt>
                <c:pt idx="43">
                  <c:v>0.23</c:v>
                </c:pt>
                <c:pt idx="45">
                  <c:v>0.22</c:v>
                </c:pt>
                <c:pt idx="46">
                  <c:v>0.22500000000000001</c:v>
                </c:pt>
                <c:pt idx="47">
                  <c:v>0.22800000000000001</c:v>
                </c:pt>
              </c:numCache>
            </c:numRef>
          </c:val>
          <c:smooth val="0"/>
        </c:ser>
        <c:ser>
          <c:idx val="158"/>
          <c:order val="158"/>
          <c:tx>
            <c:strRef>
              <c:f>'2015'!$C$161:$Q$161</c:f>
              <c:strCache>
                <c:ptCount val="1"/>
                <c:pt idx="0">
                  <c:v>99 10,59 10,59 10,59 Кукуруза Подсолнечник Пшеница озимая Трістан 1,51 2,07 15.04.2015 29.08.2015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'2015'!$R$161:$BN$161</c:f>
              <c:numCache>
                <c:formatCode>General</c:formatCode>
                <c:ptCount val="49"/>
                <c:pt idx="1">
                  <c:v>0.314</c:v>
                </c:pt>
                <c:pt idx="2">
                  <c:v>0.318</c:v>
                </c:pt>
                <c:pt idx="3">
                  <c:v>0.30599999999999999</c:v>
                </c:pt>
                <c:pt idx="4">
                  <c:v>0.29499999999999998</c:v>
                </c:pt>
                <c:pt idx="6">
                  <c:v>0.29199999999999998</c:v>
                </c:pt>
                <c:pt idx="7">
                  <c:v>0.28799999999999998</c:v>
                </c:pt>
                <c:pt idx="8">
                  <c:v>0.26900000000000002</c:v>
                </c:pt>
                <c:pt idx="9">
                  <c:v>0.26200000000000001</c:v>
                </c:pt>
                <c:pt idx="10">
                  <c:v>0.26500000000000001</c:v>
                </c:pt>
                <c:pt idx="11">
                  <c:v>0.26400000000000001</c:v>
                </c:pt>
                <c:pt idx="12">
                  <c:v>0.29299999999999998</c:v>
                </c:pt>
                <c:pt idx="13">
                  <c:v>0.29099999999999998</c:v>
                </c:pt>
                <c:pt idx="14">
                  <c:v>0.3</c:v>
                </c:pt>
                <c:pt idx="15">
                  <c:v>0.32700000000000001</c:v>
                </c:pt>
                <c:pt idx="16">
                  <c:v>0.33300000000000002</c:v>
                </c:pt>
                <c:pt idx="17">
                  <c:v>0.36199999999999999</c:v>
                </c:pt>
                <c:pt idx="18">
                  <c:v>0.42</c:v>
                </c:pt>
                <c:pt idx="19">
                  <c:v>0.44800000000000001</c:v>
                </c:pt>
                <c:pt idx="20">
                  <c:v>0.45300000000000001</c:v>
                </c:pt>
                <c:pt idx="21">
                  <c:v>0.54100000000000004</c:v>
                </c:pt>
                <c:pt idx="22">
                  <c:v>0.57199999999999995</c:v>
                </c:pt>
                <c:pt idx="23">
                  <c:v>0.63900000000000001</c:v>
                </c:pt>
                <c:pt idx="24">
                  <c:v>0.65600000000000003</c:v>
                </c:pt>
                <c:pt idx="25">
                  <c:v>0.67700000000000005</c:v>
                </c:pt>
                <c:pt idx="26">
                  <c:v>0.67200000000000004</c:v>
                </c:pt>
                <c:pt idx="27">
                  <c:v>0.65700000000000003</c:v>
                </c:pt>
                <c:pt idx="28">
                  <c:v>0.63700000000000001</c:v>
                </c:pt>
                <c:pt idx="29">
                  <c:v>0.61899999999999999</c:v>
                </c:pt>
                <c:pt idx="30">
                  <c:v>0.65800000000000003</c:v>
                </c:pt>
                <c:pt idx="31">
                  <c:v>0.63600000000000001</c:v>
                </c:pt>
                <c:pt idx="32">
                  <c:v>0.61</c:v>
                </c:pt>
                <c:pt idx="33">
                  <c:v>0.57299999999999995</c:v>
                </c:pt>
                <c:pt idx="34">
                  <c:v>0.45600000000000002</c:v>
                </c:pt>
                <c:pt idx="35">
                  <c:v>0.38400000000000001</c:v>
                </c:pt>
                <c:pt idx="36">
                  <c:v>0.33</c:v>
                </c:pt>
                <c:pt idx="37">
                  <c:v>0.29499999999999998</c:v>
                </c:pt>
                <c:pt idx="38">
                  <c:v>0.29299999999999998</c:v>
                </c:pt>
                <c:pt idx="39">
                  <c:v>0.27100000000000002</c:v>
                </c:pt>
                <c:pt idx="40">
                  <c:v>0.246</c:v>
                </c:pt>
                <c:pt idx="41">
                  <c:v>0.24099999999999999</c:v>
                </c:pt>
                <c:pt idx="42">
                  <c:v>0.23300000000000001</c:v>
                </c:pt>
                <c:pt idx="43">
                  <c:v>0.23400000000000001</c:v>
                </c:pt>
                <c:pt idx="45">
                  <c:v>0.22800000000000001</c:v>
                </c:pt>
                <c:pt idx="46">
                  <c:v>0.22800000000000001</c:v>
                </c:pt>
                <c:pt idx="47">
                  <c:v>0.23100000000000001</c:v>
                </c:pt>
              </c:numCache>
            </c:numRef>
          </c:val>
          <c:smooth val="0"/>
        </c:ser>
        <c:ser>
          <c:idx val="159"/>
          <c:order val="159"/>
          <c:tx>
            <c:strRef>
              <c:f>'2015'!$C$162:$Q$162</c:f>
              <c:strCache>
                <c:ptCount val="1"/>
                <c:pt idx="0">
                  <c:v>99 10,59 10,59 10,59 Кукуруза Подсолнечник Пшеница озимая Трістан 1,51 2,07 15.04.2015 29.08.2015</c:v>
                </c:pt>
              </c:strCache>
            </c:strRef>
          </c:tx>
          <c:marker>
            <c:symbol val="none"/>
          </c:marker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'2015'!$R$162:$BN$162</c:f>
              <c:numCache>
                <c:formatCode>General</c:formatCode>
                <c:ptCount val="49"/>
              </c:numCache>
            </c:numRef>
          </c:val>
          <c:smooth val="0"/>
        </c:ser>
        <c:ser>
          <c:idx val="160"/>
          <c:order val="160"/>
          <c:tx>
            <c:strRef>
              <c:f>'2015'!$C$163:$Q$163</c:f>
              <c:strCache>
                <c:ptCount val="1"/>
                <c:pt idx="0">
                  <c:v>99 10,59 10,59 10,59 Кукуруза Средняя вегитация Пшеница озимая Трістан 1,51 2,07 15.04.2015 29.08.2015</c:v>
                </c:pt>
              </c:strCache>
            </c:strRef>
          </c:tx>
          <c:spPr>
            <a:ln w="50800" cap="sq">
              <a:solidFill>
                <a:srgbClr val="FF0000"/>
              </a:solidFill>
              <a:prstDash val="dash"/>
              <a:miter lim="800000"/>
            </a:ln>
          </c:spPr>
          <c:marker>
            <c:symbol val="none"/>
          </c:marker>
          <c:dPt>
            <c:idx val="5"/>
            <c:bubble3D val="0"/>
            <c:spPr>
              <a:ln w="50800" cap="sq" cmpd="sng">
                <a:solidFill>
                  <a:srgbClr val="FF0000"/>
                </a:solidFill>
                <a:prstDash val="dash"/>
                <a:miter lim="800000"/>
              </a:ln>
            </c:spPr>
          </c:dPt>
          <c:cat>
            <c:numRef>
              <c:f>'2015'!$R$1:$BN$1</c:f>
              <c:numCache>
                <c:formatCode>m/d/yyyy</c:formatCode>
                <c:ptCount val="49"/>
                <c:pt idx="0">
                  <c:v>42366</c:v>
                </c:pt>
                <c:pt idx="1">
                  <c:v>42359</c:v>
                </c:pt>
                <c:pt idx="2">
                  <c:v>42352</c:v>
                </c:pt>
                <c:pt idx="3">
                  <c:v>42345</c:v>
                </c:pt>
                <c:pt idx="4">
                  <c:v>42338</c:v>
                </c:pt>
                <c:pt idx="5">
                  <c:v>42331</c:v>
                </c:pt>
                <c:pt idx="6">
                  <c:v>42324</c:v>
                </c:pt>
                <c:pt idx="7">
                  <c:v>42317</c:v>
                </c:pt>
                <c:pt idx="8">
                  <c:v>42310</c:v>
                </c:pt>
                <c:pt idx="9">
                  <c:v>42303</c:v>
                </c:pt>
                <c:pt idx="10">
                  <c:v>42296</c:v>
                </c:pt>
                <c:pt idx="11">
                  <c:v>42289</c:v>
                </c:pt>
                <c:pt idx="12">
                  <c:v>42282</c:v>
                </c:pt>
                <c:pt idx="13">
                  <c:v>42275</c:v>
                </c:pt>
                <c:pt idx="14">
                  <c:v>42268</c:v>
                </c:pt>
                <c:pt idx="15">
                  <c:v>42261</c:v>
                </c:pt>
                <c:pt idx="16">
                  <c:v>42254</c:v>
                </c:pt>
                <c:pt idx="17">
                  <c:v>42247</c:v>
                </c:pt>
                <c:pt idx="18">
                  <c:v>42240</c:v>
                </c:pt>
                <c:pt idx="19">
                  <c:v>42233</c:v>
                </c:pt>
                <c:pt idx="20">
                  <c:v>42226</c:v>
                </c:pt>
                <c:pt idx="21">
                  <c:v>42219</c:v>
                </c:pt>
                <c:pt idx="22">
                  <c:v>42212</c:v>
                </c:pt>
                <c:pt idx="23">
                  <c:v>42205</c:v>
                </c:pt>
                <c:pt idx="24">
                  <c:v>42198</c:v>
                </c:pt>
                <c:pt idx="25">
                  <c:v>42191</c:v>
                </c:pt>
                <c:pt idx="26">
                  <c:v>42184</c:v>
                </c:pt>
                <c:pt idx="27">
                  <c:v>42177</c:v>
                </c:pt>
                <c:pt idx="28">
                  <c:v>42170</c:v>
                </c:pt>
                <c:pt idx="29">
                  <c:v>42163</c:v>
                </c:pt>
                <c:pt idx="30">
                  <c:v>42156</c:v>
                </c:pt>
                <c:pt idx="31">
                  <c:v>42149</c:v>
                </c:pt>
                <c:pt idx="32">
                  <c:v>42142</c:v>
                </c:pt>
                <c:pt idx="33">
                  <c:v>42135</c:v>
                </c:pt>
                <c:pt idx="34">
                  <c:v>42128</c:v>
                </c:pt>
                <c:pt idx="35">
                  <c:v>42121</c:v>
                </c:pt>
                <c:pt idx="36">
                  <c:v>42114</c:v>
                </c:pt>
                <c:pt idx="37">
                  <c:v>42107</c:v>
                </c:pt>
                <c:pt idx="38">
                  <c:v>42100</c:v>
                </c:pt>
                <c:pt idx="39">
                  <c:v>42093</c:v>
                </c:pt>
                <c:pt idx="40">
                  <c:v>42086</c:v>
                </c:pt>
                <c:pt idx="41">
                  <c:v>42079</c:v>
                </c:pt>
                <c:pt idx="42">
                  <c:v>42072</c:v>
                </c:pt>
                <c:pt idx="43">
                  <c:v>42065</c:v>
                </c:pt>
                <c:pt idx="44">
                  <c:v>42058</c:v>
                </c:pt>
                <c:pt idx="45">
                  <c:v>42051</c:v>
                </c:pt>
                <c:pt idx="46">
                  <c:v>42044</c:v>
                </c:pt>
                <c:pt idx="47">
                  <c:v>42037</c:v>
                </c:pt>
                <c:pt idx="48">
                  <c:v>42030</c:v>
                </c:pt>
              </c:numCache>
            </c:numRef>
          </c:cat>
          <c:val>
            <c:numRef>
              <c:f>'2015'!$R$163:$BN$163</c:f>
              <c:numCache>
                <c:formatCode>General</c:formatCode>
                <c:ptCount val="49"/>
                <c:pt idx="0">
                  <c:v>0.28461038961038954</c:v>
                </c:pt>
                <c:pt idx="1">
                  <c:v>0.28479874213836481</c:v>
                </c:pt>
                <c:pt idx="2">
                  <c:v>0.2886226415094339</c:v>
                </c:pt>
                <c:pt idx="3">
                  <c:v>0.2751257861635219</c:v>
                </c:pt>
                <c:pt idx="4">
                  <c:v>0.25875471698113223</c:v>
                </c:pt>
                <c:pt idx="6">
                  <c:v>0.2463962264150942</c:v>
                </c:pt>
                <c:pt idx="7">
                  <c:v>0.24696153846153851</c:v>
                </c:pt>
                <c:pt idx="8">
                  <c:v>0.22705660377358497</c:v>
                </c:pt>
                <c:pt idx="9">
                  <c:v>0.23101886792452839</c:v>
                </c:pt>
                <c:pt idx="10">
                  <c:v>0.23591082802547791</c:v>
                </c:pt>
                <c:pt idx="11">
                  <c:v>0.24023270440251582</c:v>
                </c:pt>
                <c:pt idx="12">
                  <c:v>0.2557672955974844</c:v>
                </c:pt>
                <c:pt idx="13">
                  <c:v>0.26544654088050318</c:v>
                </c:pt>
                <c:pt idx="14">
                  <c:v>0.28126415094339619</c:v>
                </c:pt>
                <c:pt idx="15">
                  <c:v>0.2953710691823897</c:v>
                </c:pt>
                <c:pt idx="16">
                  <c:v>0.30516981132075466</c:v>
                </c:pt>
                <c:pt idx="17">
                  <c:v>0.32508805031446542</c:v>
                </c:pt>
                <c:pt idx="18">
                  <c:v>0.35140251572327053</c:v>
                </c:pt>
                <c:pt idx="19">
                  <c:v>0.41312048192771078</c:v>
                </c:pt>
                <c:pt idx="20">
                  <c:v>0.41503144654088076</c:v>
                </c:pt>
                <c:pt idx="21">
                  <c:v>0.46417610062893072</c:v>
                </c:pt>
                <c:pt idx="22">
                  <c:v>0.47306289308176097</c:v>
                </c:pt>
                <c:pt idx="23">
                  <c:v>0.50767295597484241</c:v>
                </c:pt>
                <c:pt idx="24">
                  <c:v>0.52842767295597459</c:v>
                </c:pt>
                <c:pt idx="25">
                  <c:v>0.54779245283018829</c:v>
                </c:pt>
                <c:pt idx="26">
                  <c:v>0.5483899371069183</c:v>
                </c:pt>
                <c:pt idx="27">
                  <c:v>0.54155974842767285</c:v>
                </c:pt>
                <c:pt idx="28">
                  <c:v>0.56467295597484246</c:v>
                </c:pt>
                <c:pt idx="29">
                  <c:v>0.61025157232704408</c:v>
                </c:pt>
                <c:pt idx="30">
                  <c:v>0.61900628930817658</c:v>
                </c:pt>
                <c:pt idx="31">
                  <c:v>0.60408176100628974</c:v>
                </c:pt>
                <c:pt idx="32">
                  <c:v>0.61292452830188671</c:v>
                </c:pt>
                <c:pt idx="33">
                  <c:v>0.60572727272727267</c:v>
                </c:pt>
                <c:pt idx="34">
                  <c:v>0.52128930817610053</c:v>
                </c:pt>
                <c:pt idx="35">
                  <c:v>0.43444654088050311</c:v>
                </c:pt>
                <c:pt idx="36">
                  <c:v>0.40574842767295594</c:v>
                </c:pt>
                <c:pt idx="37">
                  <c:v>0.31762893081761007</c:v>
                </c:pt>
                <c:pt idx="38">
                  <c:v>0.28272327044025158</c:v>
                </c:pt>
                <c:pt idx="39">
                  <c:v>0.26636956521739141</c:v>
                </c:pt>
                <c:pt idx="40">
                  <c:v>0.24906918238993705</c:v>
                </c:pt>
                <c:pt idx="41">
                  <c:v>0.24545283018867925</c:v>
                </c:pt>
                <c:pt idx="42">
                  <c:v>0.2416792452830189</c:v>
                </c:pt>
                <c:pt idx="43">
                  <c:v>0.23892452830188682</c:v>
                </c:pt>
                <c:pt idx="45">
                  <c:v>0.22007547169811323</c:v>
                </c:pt>
                <c:pt idx="46">
                  <c:v>0.22046540880503154</c:v>
                </c:pt>
                <c:pt idx="47">
                  <c:v>0.22019620253164551</c:v>
                </c:pt>
                <c:pt idx="48">
                  <c:v>0.23143999999999995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258688"/>
        <c:axId val="350260224"/>
      </c:lineChart>
      <c:dateAx>
        <c:axId val="3502586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50260224"/>
        <c:crosses val="autoZero"/>
        <c:auto val="1"/>
        <c:lblOffset val="100"/>
        <c:baseTimeUnit val="days"/>
      </c:dateAx>
      <c:valAx>
        <c:axId val="350260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0258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8018372703412"/>
          <c:y val="7.4548702245552642E-2"/>
          <c:w val="0.8485638670166229"/>
          <c:h val="0.70800998833479145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'по полям'!$AQ$1:$CQ$1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'по полям'!$AQ$793:$CQ$793</c:f>
              <c:numCache>
                <c:formatCode>General</c:formatCode>
                <c:ptCount val="53"/>
                <c:pt idx="0">
                  <c:v>3.9428093645484941E-2</c:v>
                </c:pt>
                <c:pt idx="1">
                  <c:v>0.1252727272727272</c:v>
                </c:pt>
                <c:pt idx="2">
                  <c:v>0.12401106500691551</c:v>
                </c:pt>
                <c:pt idx="3">
                  <c:v>0.14635109289617465</c:v>
                </c:pt>
                <c:pt idx="4">
                  <c:v>0.17243586387434542</c:v>
                </c:pt>
                <c:pt idx="5">
                  <c:v>0.25189655172413822</c:v>
                </c:pt>
                <c:pt idx="6">
                  <c:v>0.18251983002832858</c:v>
                </c:pt>
                <c:pt idx="7">
                  <c:v>5.6978448275862043E-2</c:v>
                </c:pt>
                <c:pt idx="8">
                  <c:v>0.12867935578330889</c:v>
                </c:pt>
                <c:pt idx="9">
                  <c:v>0.22028462515883124</c:v>
                </c:pt>
                <c:pt idx="10">
                  <c:v>0.22757541191381486</c:v>
                </c:pt>
                <c:pt idx="11">
                  <c:v>0.23013814955640044</c:v>
                </c:pt>
                <c:pt idx="12">
                  <c:v>0.23527883396704707</c:v>
                </c:pt>
                <c:pt idx="13">
                  <c:v>0.2443054499366287</c:v>
                </c:pt>
                <c:pt idx="14">
                  <c:v>0.18757523302263668</c:v>
                </c:pt>
                <c:pt idx="15">
                  <c:v>0.19845539280958763</c:v>
                </c:pt>
                <c:pt idx="16">
                  <c:v>0.27572554002541305</c:v>
                </c:pt>
                <c:pt idx="17">
                  <c:v>0.22179627163781607</c:v>
                </c:pt>
                <c:pt idx="18">
                  <c:v>0.31273189326556555</c:v>
                </c:pt>
                <c:pt idx="19">
                  <c:v>0.34047903430749704</c:v>
                </c:pt>
                <c:pt idx="20">
                  <c:v>0.23932021709633652</c:v>
                </c:pt>
                <c:pt idx="21">
                  <c:v>0.37470139771283373</c:v>
                </c:pt>
                <c:pt idx="22">
                  <c:v>0.39139312977099172</c:v>
                </c:pt>
                <c:pt idx="23">
                  <c:v>0.44417662007623876</c:v>
                </c:pt>
                <c:pt idx="24">
                  <c:v>0.3420186418109189</c:v>
                </c:pt>
                <c:pt idx="25">
                  <c:v>0.25662326869806118</c:v>
                </c:pt>
                <c:pt idx="26">
                  <c:v>0.4415883100381196</c:v>
                </c:pt>
                <c:pt idx="27">
                  <c:v>0.44955654383735683</c:v>
                </c:pt>
                <c:pt idx="28">
                  <c:v>0.45183715012722608</c:v>
                </c:pt>
                <c:pt idx="29">
                  <c:v>0.42832939632545952</c:v>
                </c:pt>
                <c:pt idx="30">
                  <c:v>0.48508524173028</c:v>
                </c:pt>
                <c:pt idx="31">
                  <c:v>0.4605091623036644</c:v>
                </c:pt>
                <c:pt idx="32">
                  <c:v>0.41796710526315778</c:v>
                </c:pt>
                <c:pt idx="33">
                  <c:v>0.47382337992376067</c:v>
                </c:pt>
                <c:pt idx="34">
                  <c:v>0.35117924528301886</c:v>
                </c:pt>
                <c:pt idx="35">
                  <c:v>0.43030876747141095</c:v>
                </c:pt>
                <c:pt idx="36">
                  <c:v>0.3144089709762532</c:v>
                </c:pt>
                <c:pt idx="37">
                  <c:v>0.35362261753494267</c:v>
                </c:pt>
                <c:pt idx="38">
                  <c:v>0.29568280254777046</c:v>
                </c:pt>
                <c:pt idx="39">
                  <c:v>0.20805193075898792</c:v>
                </c:pt>
                <c:pt idx="40">
                  <c:v>0.19081854838709683</c:v>
                </c:pt>
                <c:pt idx="41">
                  <c:v>0.23995552731893269</c:v>
                </c:pt>
                <c:pt idx="42">
                  <c:v>0.22856289707750951</c:v>
                </c:pt>
                <c:pt idx="43">
                  <c:v>0.17826943005181359</c:v>
                </c:pt>
                <c:pt idx="44">
                  <c:v>0.17732901554404137</c:v>
                </c:pt>
                <c:pt idx="45">
                  <c:v>6.9433431952662744E-2</c:v>
                </c:pt>
                <c:pt idx="46">
                  <c:v>5.0420749279538914E-2</c:v>
                </c:pt>
                <c:pt idx="47">
                  <c:v>5.0510086455331435E-2</c:v>
                </c:pt>
                <c:pt idx="48">
                  <c:v>5.0131123919308344E-2</c:v>
                </c:pt>
                <c:pt idx="49">
                  <c:v>2.6299999999999997E-2</c:v>
                </c:pt>
                <c:pt idx="50">
                  <c:v>0</c:v>
                </c:pt>
                <c:pt idx="51">
                  <c:v>7.9549853372434046E-2</c:v>
                </c:pt>
                <c:pt idx="52">
                  <c:v>7.6967741935483891E-2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700736"/>
        <c:axId val="359742464"/>
      </c:lineChart>
      <c:catAx>
        <c:axId val="359700736"/>
        <c:scaling>
          <c:orientation val="minMax"/>
        </c:scaling>
        <c:delete val="0"/>
        <c:axPos val="b"/>
        <c:majorTickMark val="out"/>
        <c:minorTickMark val="none"/>
        <c:tickLblPos val="nextTo"/>
        <c:crossAx val="359742464"/>
        <c:crosses val="autoZero"/>
        <c:auto val="1"/>
        <c:lblAlgn val="ctr"/>
        <c:lblOffset val="100"/>
        <c:noMultiLvlLbl val="0"/>
      </c:catAx>
      <c:valAx>
        <c:axId val="359742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9700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1558899197006317E-2"/>
          <c:y val="1.8705041180197304E-2"/>
          <c:w val="0.85002520724513397"/>
          <c:h val="0.88918261079434036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анализ'!$F$2:$R$2</c:f>
              <c:numCache>
                <c:formatCode>General</c:formatCode>
                <c:ptCount val="13"/>
                <c:pt idx="0">
                  <c:v>0.28100000000000003</c:v>
                </c:pt>
                <c:pt idx="1">
                  <c:v>0.27500000000000002</c:v>
                </c:pt>
                <c:pt idx="2">
                  <c:v>0.25700000000000001</c:v>
                </c:pt>
                <c:pt idx="3">
                  <c:v>0.246</c:v>
                </c:pt>
                <c:pt idx="4">
                  <c:v>0.246</c:v>
                </c:pt>
                <c:pt idx="8">
                  <c:v>0.27</c:v>
                </c:pt>
                <c:pt idx="9">
                  <c:v>0.26</c:v>
                </c:pt>
                <c:pt idx="11">
                  <c:v>0.27</c:v>
                </c:pt>
                <c:pt idx="12">
                  <c:v>0.27300000000000002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анализ'!$F$3:$R$3</c:f>
              <c:numCache>
                <c:formatCode>General</c:formatCode>
                <c:ptCount val="13"/>
                <c:pt idx="0">
                  <c:v>0.42399999999999999</c:v>
                </c:pt>
                <c:pt idx="1">
                  <c:v>0.39500000000000002</c:v>
                </c:pt>
                <c:pt idx="2">
                  <c:v>0.35199999999999998</c:v>
                </c:pt>
                <c:pt idx="3">
                  <c:v>0.32700000000000001</c:v>
                </c:pt>
                <c:pt idx="4">
                  <c:v>0.317</c:v>
                </c:pt>
                <c:pt idx="5">
                  <c:v>0.309</c:v>
                </c:pt>
                <c:pt idx="8">
                  <c:v>0.30399999999999999</c:v>
                </c:pt>
                <c:pt idx="9">
                  <c:v>0.30199999999999999</c:v>
                </c:pt>
                <c:pt idx="11">
                  <c:v>0.30399999999999999</c:v>
                </c:pt>
                <c:pt idx="12">
                  <c:v>0.3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анализ'!$F$4:$R$4</c:f>
              <c:numCache>
                <c:formatCode>General</c:formatCode>
                <c:ptCount val="13"/>
                <c:pt idx="0">
                  <c:v>0.42499999999999999</c:v>
                </c:pt>
                <c:pt idx="1">
                  <c:v>0.36499999999999999</c:v>
                </c:pt>
                <c:pt idx="2">
                  <c:v>0.33</c:v>
                </c:pt>
                <c:pt idx="3">
                  <c:v>0.317</c:v>
                </c:pt>
                <c:pt idx="4">
                  <c:v>0.314</c:v>
                </c:pt>
                <c:pt idx="5">
                  <c:v>0.27400000000000002</c:v>
                </c:pt>
                <c:pt idx="8">
                  <c:v>0.28699999999999998</c:v>
                </c:pt>
                <c:pt idx="9">
                  <c:v>0.28100000000000003</c:v>
                </c:pt>
                <c:pt idx="11">
                  <c:v>0.27</c:v>
                </c:pt>
                <c:pt idx="12">
                  <c:v>0.27600000000000002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анализ'!$F$5:$R$5</c:f>
              <c:numCache>
                <c:formatCode>General</c:formatCode>
                <c:ptCount val="13"/>
                <c:pt idx="0">
                  <c:v>0.23699999999999999</c:v>
                </c:pt>
                <c:pt idx="1">
                  <c:v>0.21199999999999999</c:v>
                </c:pt>
                <c:pt idx="2">
                  <c:v>0.219</c:v>
                </c:pt>
                <c:pt idx="3">
                  <c:v>0.218</c:v>
                </c:pt>
                <c:pt idx="4">
                  <c:v>0.20899999999999999</c:v>
                </c:pt>
                <c:pt idx="8">
                  <c:v>0.21099999999999999</c:v>
                </c:pt>
                <c:pt idx="9">
                  <c:v>0.21</c:v>
                </c:pt>
                <c:pt idx="11">
                  <c:v>0.21099999999999999</c:v>
                </c:pt>
                <c:pt idx="12">
                  <c:v>0.21299999999999999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анализ'!$F$6:$R$6</c:f>
              <c:numCache>
                <c:formatCode>General</c:formatCode>
                <c:ptCount val="13"/>
                <c:pt idx="0">
                  <c:v>0.26700000000000002</c:v>
                </c:pt>
                <c:pt idx="1">
                  <c:v>0.26</c:v>
                </c:pt>
                <c:pt idx="2">
                  <c:v>0.24199999999999999</c:v>
                </c:pt>
                <c:pt idx="3">
                  <c:v>0.23400000000000001</c:v>
                </c:pt>
                <c:pt idx="4">
                  <c:v>0.22600000000000001</c:v>
                </c:pt>
                <c:pt idx="8">
                  <c:v>0.20899999999999999</c:v>
                </c:pt>
                <c:pt idx="9">
                  <c:v>0.20899999999999999</c:v>
                </c:pt>
                <c:pt idx="11">
                  <c:v>0.29499999999999998</c:v>
                </c:pt>
                <c:pt idx="12">
                  <c:v>0.309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анализ'!$F$7:$R$7</c:f>
              <c:numCache>
                <c:formatCode>General</c:formatCode>
                <c:ptCount val="13"/>
                <c:pt idx="0">
                  <c:v>0.221</c:v>
                </c:pt>
                <c:pt idx="1">
                  <c:v>0.219</c:v>
                </c:pt>
                <c:pt idx="2">
                  <c:v>0.23499999999999999</c:v>
                </c:pt>
                <c:pt idx="3">
                  <c:v>0.23899999999999999</c:v>
                </c:pt>
                <c:pt idx="4">
                  <c:v>0.20899999999999999</c:v>
                </c:pt>
                <c:pt idx="8">
                  <c:v>0.20499999999999999</c:v>
                </c:pt>
                <c:pt idx="9">
                  <c:v>0.19700000000000001</c:v>
                </c:pt>
                <c:pt idx="12">
                  <c:v>0.20899999999999999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анализ'!$F$8:$R$8</c:f>
              <c:numCache>
                <c:formatCode>General</c:formatCode>
                <c:ptCount val="13"/>
                <c:pt idx="0">
                  <c:v>0.224</c:v>
                </c:pt>
                <c:pt idx="1">
                  <c:v>0.214</c:v>
                </c:pt>
                <c:pt idx="2">
                  <c:v>0.214</c:v>
                </c:pt>
                <c:pt idx="3">
                  <c:v>0.20899999999999999</c:v>
                </c:pt>
                <c:pt idx="4">
                  <c:v>0.19600000000000001</c:v>
                </c:pt>
                <c:pt idx="8">
                  <c:v>0.19800000000000001</c:v>
                </c:pt>
                <c:pt idx="9">
                  <c:v>0.20399999999999999</c:v>
                </c:pt>
                <c:pt idx="11">
                  <c:v>0.161</c:v>
                </c:pt>
                <c:pt idx="12">
                  <c:v>0.23300000000000001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анализ'!$F$9:$R$9</c:f>
              <c:numCache>
                <c:formatCode>General</c:formatCode>
                <c:ptCount val="13"/>
                <c:pt idx="0">
                  <c:v>0.22900000000000001</c:v>
                </c:pt>
                <c:pt idx="1">
                  <c:v>0.218</c:v>
                </c:pt>
                <c:pt idx="2">
                  <c:v>0.22700000000000001</c:v>
                </c:pt>
                <c:pt idx="3">
                  <c:v>0.214</c:v>
                </c:pt>
                <c:pt idx="4">
                  <c:v>0.20200000000000001</c:v>
                </c:pt>
                <c:pt idx="5">
                  <c:v>0.20599999999999999</c:v>
                </c:pt>
                <c:pt idx="8">
                  <c:v>0.215</c:v>
                </c:pt>
                <c:pt idx="9">
                  <c:v>0.22600000000000001</c:v>
                </c:pt>
                <c:pt idx="11">
                  <c:v>0.25800000000000001</c:v>
                </c:pt>
                <c:pt idx="12">
                  <c:v>0.25800000000000001</c:v>
                </c:pt>
              </c:numCache>
            </c:numRef>
          </c:val>
          <c:smooth val="0"/>
        </c:ser>
        <c:ser>
          <c:idx val="8"/>
          <c:order val="8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анализ'!$F$10:$R$10</c:f>
              <c:numCache>
                <c:formatCode>General</c:formatCode>
                <c:ptCount val="13"/>
                <c:pt idx="0">
                  <c:v>0.19700000000000001</c:v>
                </c:pt>
                <c:pt idx="1">
                  <c:v>0.19800000000000001</c:v>
                </c:pt>
                <c:pt idx="2">
                  <c:v>0.20300000000000001</c:v>
                </c:pt>
                <c:pt idx="3">
                  <c:v>0.2</c:v>
                </c:pt>
                <c:pt idx="4">
                  <c:v>0.185</c:v>
                </c:pt>
                <c:pt idx="8">
                  <c:v>0.189</c:v>
                </c:pt>
                <c:pt idx="9">
                  <c:v>0.17299999999999999</c:v>
                </c:pt>
                <c:pt idx="11">
                  <c:v>0.23200000000000001</c:v>
                </c:pt>
                <c:pt idx="12">
                  <c:v>0.217</c:v>
                </c:pt>
              </c:numCache>
            </c:numRef>
          </c:val>
          <c:smooth val="0"/>
        </c:ser>
        <c:ser>
          <c:idx val="9"/>
          <c:order val="9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анализ'!$F$11:$R$11</c:f>
              <c:numCache>
                <c:formatCode>General</c:formatCode>
                <c:ptCount val="13"/>
                <c:pt idx="0">
                  <c:v>0.22900000000000001</c:v>
                </c:pt>
                <c:pt idx="1">
                  <c:v>0.23</c:v>
                </c:pt>
                <c:pt idx="2">
                  <c:v>0.22</c:v>
                </c:pt>
                <c:pt idx="3">
                  <c:v>0.21199999999999999</c:v>
                </c:pt>
                <c:pt idx="4">
                  <c:v>0.20899999999999999</c:v>
                </c:pt>
                <c:pt idx="8">
                  <c:v>0.21299999999999999</c:v>
                </c:pt>
                <c:pt idx="9">
                  <c:v>0.23499999999999999</c:v>
                </c:pt>
                <c:pt idx="11">
                  <c:v>0.253</c:v>
                </c:pt>
                <c:pt idx="12">
                  <c:v>0.254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анализ'!$F$12:$R$12</c:f>
              <c:numCache>
                <c:formatCode>General</c:formatCode>
                <c:ptCount val="13"/>
                <c:pt idx="0">
                  <c:v>0.23</c:v>
                </c:pt>
                <c:pt idx="1">
                  <c:v>0.216</c:v>
                </c:pt>
                <c:pt idx="2">
                  <c:v>0.217</c:v>
                </c:pt>
                <c:pt idx="3">
                  <c:v>0.22900000000000001</c:v>
                </c:pt>
                <c:pt idx="4">
                  <c:v>0.217</c:v>
                </c:pt>
                <c:pt idx="8">
                  <c:v>0.214</c:v>
                </c:pt>
                <c:pt idx="9">
                  <c:v>0.20899999999999999</c:v>
                </c:pt>
                <c:pt idx="11">
                  <c:v>0.224</c:v>
                </c:pt>
                <c:pt idx="12">
                  <c:v>0.22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анализ'!$F$13:$R$13</c:f>
              <c:numCache>
                <c:formatCode>General</c:formatCode>
                <c:ptCount val="13"/>
                <c:pt idx="0">
                  <c:v>0.22700000000000001</c:v>
                </c:pt>
                <c:pt idx="1">
                  <c:v>0.22700000000000001</c:v>
                </c:pt>
                <c:pt idx="2">
                  <c:v>0.23400000000000001</c:v>
                </c:pt>
                <c:pt idx="3">
                  <c:v>0.23400000000000001</c:v>
                </c:pt>
                <c:pt idx="4">
                  <c:v>0.21099999999999999</c:v>
                </c:pt>
                <c:pt idx="8">
                  <c:v>0.20499999999999999</c:v>
                </c:pt>
                <c:pt idx="9">
                  <c:v>0.20699999999999999</c:v>
                </c:pt>
                <c:pt idx="12">
                  <c:v>0.21299999999999999</c:v>
                </c:pt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анализ'!$F$14:$R$14</c:f>
              <c:numCache>
                <c:formatCode>General</c:formatCode>
                <c:ptCount val="13"/>
                <c:pt idx="0">
                  <c:v>0.247</c:v>
                </c:pt>
                <c:pt idx="1">
                  <c:v>0.23599999999999999</c:v>
                </c:pt>
                <c:pt idx="2">
                  <c:v>0.24</c:v>
                </c:pt>
                <c:pt idx="3">
                  <c:v>0.24099999999999999</c:v>
                </c:pt>
                <c:pt idx="4">
                  <c:v>0.218</c:v>
                </c:pt>
                <c:pt idx="8">
                  <c:v>0.217</c:v>
                </c:pt>
                <c:pt idx="9">
                  <c:v>0.217</c:v>
                </c:pt>
                <c:pt idx="11">
                  <c:v>0.23799999999999999</c:v>
                </c:pt>
                <c:pt idx="12">
                  <c:v>0.23300000000000001</c:v>
                </c:pt>
              </c:numCache>
            </c:numRef>
          </c:val>
          <c:smooth val="0"/>
        </c:ser>
        <c:ser>
          <c:idx val="13"/>
          <c:order val="13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анализ'!$F$15:$R$15</c:f>
              <c:numCache>
                <c:formatCode>General</c:formatCode>
                <c:ptCount val="13"/>
                <c:pt idx="0">
                  <c:v>0.22700000000000001</c:v>
                </c:pt>
                <c:pt idx="1">
                  <c:v>0.20899999999999999</c:v>
                </c:pt>
                <c:pt idx="2">
                  <c:v>0.216</c:v>
                </c:pt>
                <c:pt idx="3">
                  <c:v>0.20699999999999999</c:v>
                </c:pt>
                <c:pt idx="4">
                  <c:v>0.19900000000000001</c:v>
                </c:pt>
                <c:pt idx="8">
                  <c:v>0.19800000000000001</c:v>
                </c:pt>
                <c:pt idx="9">
                  <c:v>0.19500000000000001</c:v>
                </c:pt>
                <c:pt idx="12">
                  <c:v>0.20899999999999999</c:v>
                </c:pt>
              </c:numCache>
            </c:numRef>
          </c:val>
          <c:smooth val="0"/>
        </c:ser>
        <c:ser>
          <c:idx val="14"/>
          <c:order val="14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анализ'!$F$16:$R$16</c:f>
              <c:numCache>
                <c:formatCode>General</c:formatCode>
                <c:ptCount val="13"/>
                <c:pt idx="0">
                  <c:v>0.248</c:v>
                </c:pt>
                <c:pt idx="1">
                  <c:v>0.23899999999999999</c:v>
                </c:pt>
                <c:pt idx="2">
                  <c:v>0.24399999999999999</c:v>
                </c:pt>
                <c:pt idx="3">
                  <c:v>0.23400000000000001</c:v>
                </c:pt>
                <c:pt idx="4">
                  <c:v>0.219</c:v>
                </c:pt>
                <c:pt idx="9">
                  <c:v>0.23400000000000001</c:v>
                </c:pt>
                <c:pt idx="12">
                  <c:v>0.25600000000000001</c:v>
                </c:pt>
              </c:numCache>
            </c:numRef>
          </c:val>
          <c:smooth val="0"/>
        </c:ser>
        <c:ser>
          <c:idx val="15"/>
          <c:order val="15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анализ'!$F$17:$R$17</c:f>
              <c:numCache>
                <c:formatCode>General</c:formatCode>
                <c:ptCount val="13"/>
                <c:pt idx="0">
                  <c:v>0.28000000000000003</c:v>
                </c:pt>
                <c:pt idx="1">
                  <c:v>0.26400000000000001</c:v>
                </c:pt>
                <c:pt idx="2">
                  <c:v>0.26700000000000002</c:v>
                </c:pt>
                <c:pt idx="3">
                  <c:v>0.24399999999999999</c:v>
                </c:pt>
                <c:pt idx="4">
                  <c:v>0.22</c:v>
                </c:pt>
                <c:pt idx="5">
                  <c:v>0.22800000000000001</c:v>
                </c:pt>
                <c:pt idx="8">
                  <c:v>0.22800000000000001</c:v>
                </c:pt>
                <c:pt idx="9">
                  <c:v>0.23799999999999999</c:v>
                </c:pt>
                <c:pt idx="11">
                  <c:v>0.20100000000000001</c:v>
                </c:pt>
                <c:pt idx="12">
                  <c:v>0.20100000000000001</c:v>
                </c:pt>
              </c:numCache>
            </c:numRef>
          </c:val>
          <c:smooth val="0"/>
        </c:ser>
        <c:ser>
          <c:idx val="16"/>
          <c:order val="16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анализ'!$F$18:$R$18</c:f>
              <c:numCache>
                <c:formatCode>General</c:formatCode>
                <c:ptCount val="13"/>
                <c:pt idx="0">
                  <c:v>0.28399999999999997</c:v>
                </c:pt>
                <c:pt idx="1">
                  <c:v>0.25600000000000001</c:v>
                </c:pt>
                <c:pt idx="2">
                  <c:v>0.24</c:v>
                </c:pt>
                <c:pt idx="3">
                  <c:v>0.22700000000000001</c:v>
                </c:pt>
                <c:pt idx="4">
                  <c:v>0.22</c:v>
                </c:pt>
                <c:pt idx="5">
                  <c:v>0.217</c:v>
                </c:pt>
                <c:pt idx="8">
                  <c:v>0.221</c:v>
                </c:pt>
                <c:pt idx="9">
                  <c:v>0.20799999999999999</c:v>
                </c:pt>
                <c:pt idx="11">
                  <c:v>0.24199999999999999</c:v>
                </c:pt>
                <c:pt idx="12">
                  <c:v>0.23300000000000001</c:v>
                </c:pt>
              </c:numCache>
            </c:numRef>
          </c:val>
          <c:smooth val="0"/>
        </c:ser>
        <c:ser>
          <c:idx val="17"/>
          <c:order val="17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анализ'!$F$19:$R$19</c:f>
              <c:numCache>
                <c:formatCode>General</c:formatCode>
                <c:ptCount val="13"/>
                <c:pt idx="0">
                  <c:v>0.245</c:v>
                </c:pt>
                <c:pt idx="1">
                  <c:v>0.219</c:v>
                </c:pt>
                <c:pt idx="2">
                  <c:v>0.24299999999999999</c:v>
                </c:pt>
                <c:pt idx="3">
                  <c:v>0.23599999999999999</c:v>
                </c:pt>
                <c:pt idx="4">
                  <c:v>0.193</c:v>
                </c:pt>
                <c:pt idx="12">
                  <c:v>0.18099999999999999</c:v>
                </c:pt>
              </c:numCache>
            </c:numRef>
          </c:val>
          <c:smooth val="0"/>
        </c:ser>
        <c:ser>
          <c:idx val="18"/>
          <c:order val="18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анализ'!$F$20:$R$20</c:f>
              <c:numCache>
                <c:formatCode>General</c:formatCode>
                <c:ptCount val="13"/>
                <c:pt idx="0">
                  <c:v>0.23699999999999999</c:v>
                </c:pt>
                <c:pt idx="1">
                  <c:v>0.217</c:v>
                </c:pt>
                <c:pt idx="2">
                  <c:v>0.24</c:v>
                </c:pt>
                <c:pt idx="3">
                  <c:v>0.223</c:v>
                </c:pt>
                <c:pt idx="4">
                  <c:v>0.20200000000000001</c:v>
                </c:pt>
                <c:pt idx="12">
                  <c:v>0.17299999999999999</c:v>
                </c:pt>
              </c:numCache>
            </c:numRef>
          </c:val>
          <c:smooth val="0"/>
        </c:ser>
        <c:ser>
          <c:idx val="19"/>
          <c:order val="19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анализ'!$F$21:$R$21</c:f>
              <c:numCache>
                <c:formatCode>General</c:formatCode>
                <c:ptCount val="13"/>
                <c:pt idx="0">
                  <c:v>0.26100000000000001</c:v>
                </c:pt>
                <c:pt idx="1">
                  <c:v>0.25</c:v>
                </c:pt>
                <c:pt idx="2">
                  <c:v>0.245</c:v>
                </c:pt>
                <c:pt idx="3">
                  <c:v>0.24199999999999999</c:v>
                </c:pt>
                <c:pt idx="4">
                  <c:v>0.218</c:v>
                </c:pt>
                <c:pt idx="8">
                  <c:v>0.19500000000000001</c:v>
                </c:pt>
                <c:pt idx="9">
                  <c:v>0.17299999999999999</c:v>
                </c:pt>
                <c:pt idx="12">
                  <c:v>0.224</c:v>
                </c:pt>
              </c:numCache>
            </c:numRef>
          </c:val>
          <c:smooth val="0"/>
        </c:ser>
        <c:ser>
          <c:idx val="20"/>
          <c:order val="20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анализ'!$F$22:$R$22</c:f>
              <c:numCache>
                <c:formatCode>General</c:formatCode>
                <c:ptCount val="13"/>
                <c:pt idx="0">
                  <c:v>0.23699999999999999</c:v>
                </c:pt>
                <c:pt idx="1">
                  <c:v>0.22</c:v>
                </c:pt>
                <c:pt idx="2">
                  <c:v>0.20300000000000001</c:v>
                </c:pt>
                <c:pt idx="3">
                  <c:v>0.20200000000000001</c:v>
                </c:pt>
                <c:pt idx="4">
                  <c:v>0.20599999999999999</c:v>
                </c:pt>
                <c:pt idx="7">
                  <c:v>0.217</c:v>
                </c:pt>
                <c:pt idx="8">
                  <c:v>0.21299999999999999</c:v>
                </c:pt>
                <c:pt idx="9">
                  <c:v>0.20799999999999999</c:v>
                </c:pt>
                <c:pt idx="11">
                  <c:v>0.23599999999999999</c:v>
                </c:pt>
                <c:pt idx="12">
                  <c:v>0.23599999999999999</c:v>
                </c:pt>
              </c:numCache>
            </c:numRef>
          </c:val>
          <c:smooth val="0"/>
        </c:ser>
        <c:ser>
          <c:idx val="21"/>
          <c:order val="21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анализ'!$F$23:$R$23</c:f>
              <c:numCache>
                <c:formatCode>General</c:formatCode>
                <c:ptCount val="13"/>
                <c:pt idx="0">
                  <c:v>0.20699999999999999</c:v>
                </c:pt>
                <c:pt idx="1">
                  <c:v>0.20300000000000001</c:v>
                </c:pt>
                <c:pt idx="2">
                  <c:v>0.23300000000000001</c:v>
                </c:pt>
                <c:pt idx="3">
                  <c:v>0.223</c:v>
                </c:pt>
                <c:pt idx="4">
                  <c:v>0.17699999999999999</c:v>
                </c:pt>
                <c:pt idx="12">
                  <c:v>0.20100000000000001</c:v>
                </c:pt>
              </c:numCache>
            </c:numRef>
          </c:val>
          <c:smooth val="0"/>
        </c:ser>
        <c:ser>
          <c:idx val="22"/>
          <c:order val="22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анализ'!$F$24:$R$24</c:f>
              <c:numCache>
                <c:formatCode>General</c:formatCode>
                <c:ptCount val="13"/>
                <c:pt idx="0">
                  <c:v>0.22</c:v>
                </c:pt>
                <c:pt idx="1">
                  <c:v>0.216</c:v>
                </c:pt>
                <c:pt idx="2">
                  <c:v>0.21199999999999999</c:v>
                </c:pt>
                <c:pt idx="3">
                  <c:v>0.20599999999999999</c:v>
                </c:pt>
                <c:pt idx="4">
                  <c:v>0.20200000000000001</c:v>
                </c:pt>
                <c:pt idx="9">
                  <c:v>0.193</c:v>
                </c:pt>
                <c:pt idx="12">
                  <c:v>0.222</c:v>
                </c:pt>
              </c:numCache>
            </c:numRef>
          </c:val>
          <c:smooth val="0"/>
        </c:ser>
        <c:ser>
          <c:idx val="23"/>
          <c:order val="23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анализ'!$F$25:$R$25</c:f>
              <c:numCache>
                <c:formatCode>General</c:formatCode>
                <c:ptCount val="13"/>
                <c:pt idx="0">
                  <c:v>0.23400000000000001</c:v>
                </c:pt>
                <c:pt idx="1">
                  <c:v>0.214</c:v>
                </c:pt>
                <c:pt idx="2">
                  <c:v>0.219</c:v>
                </c:pt>
                <c:pt idx="3">
                  <c:v>0.21199999999999999</c:v>
                </c:pt>
                <c:pt idx="4">
                  <c:v>0.20200000000000001</c:v>
                </c:pt>
                <c:pt idx="8">
                  <c:v>0.20499999999999999</c:v>
                </c:pt>
                <c:pt idx="12">
                  <c:v>0.20100000000000001</c:v>
                </c:pt>
              </c:numCache>
            </c:numRef>
          </c:val>
          <c:smooth val="0"/>
        </c:ser>
        <c:ser>
          <c:idx val="24"/>
          <c:order val="24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анализ'!$F$26:$R$26</c:f>
              <c:numCache>
                <c:formatCode>General</c:formatCode>
                <c:ptCount val="13"/>
                <c:pt idx="0">
                  <c:v>0.27600000000000002</c:v>
                </c:pt>
                <c:pt idx="1">
                  <c:v>0.26100000000000001</c:v>
                </c:pt>
                <c:pt idx="2">
                  <c:v>0.24399999999999999</c:v>
                </c:pt>
                <c:pt idx="3">
                  <c:v>0.23400000000000001</c:v>
                </c:pt>
                <c:pt idx="4">
                  <c:v>0.22700000000000001</c:v>
                </c:pt>
                <c:pt idx="8">
                  <c:v>0.21199999999999999</c:v>
                </c:pt>
                <c:pt idx="12">
                  <c:v>0.20399999999999999</c:v>
                </c:pt>
              </c:numCache>
            </c:numRef>
          </c:val>
          <c:smooth val="0"/>
        </c:ser>
        <c:ser>
          <c:idx val="25"/>
          <c:order val="25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анализ'!$F$27:$R$27</c:f>
              <c:numCache>
                <c:formatCode>General</c:formatCode>
                <c:ptCount val="13"/>
                <c:pt idx="0">
                  <c:v>0.29199999999999998</c:v>
                </c:pt>
                <c:pt idx="1">
                  <c:v>0.27700000000000002</c:v>
                </c:pt>
                <c:pt idx="2">
                  <c:v>0.26800000000000002</c:v>
                </c:pt>
                <c:pt idx="3">
                  <c:v>0.26700000000000002</c:v>
                </c:pt>
                <c:pt idx="4">
                  <c:v>0.26</c:v>
                </c:pt>
                <c:pt idx="9">
                  <c:v>0.23599999999999999</c:v>
                </c:pt>
                <c:pt idx="12">
                  <c:v>0.252</c:v>
                </c:pt>
              </c:numCache>
            </c:numRef>
          </c:val>
          <c:smooth val="0"/>
        </c:ser>
        <c:ser>
          <c:idx val="26"/>
          <c:order val="26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анализ'!$F$28:$R$28</c:f>
              <c:numCache>
                <c:formatCode>General</c:formatCode>
                <c:ptCount val="13"/>
                <c:pt idx="0">
                  <c:v>0.215</c:v>
                </c:pt>
                <c:pt idx="1">
                  <c:v>0.21299999999999999</c:v>
                </c:pt>
                <c:pt idx="2">
                  <c:v>0.218</c:v>
                </c:pt>
                <c:pt idx="3">
                  <c:v>0.217</c:v>
                </c:pt>
                <c:pt idx="4">
                  <c:v>0.20300000000000001</c:v>
                </c:pt>
                <c:pt idx="7">
                  <c:v>0.219</c:v>
                </c:pt>
                <c:pt idx="8">
                  <c:v>0.218</c:v>
                </c:pt>
                <c:pt idx="9">
                  <c:v>0.22700000000000001</c:v>
                </c:pt>
                <c:pt idx="11">
                  <c:v>0.29299999999999998</c:v>
                </c:pt>
                <c:pt idx="12">
                  <c:v>0.28399999999999997</c:v>
                </c:pt>
              </c:numCache>
            </c:numRef>
          </c:val>
          <c:smooth val="0"/>
        </c:ser>
        <c:ser>
          <c:idx val="27"/>
          <c:order val="27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анализ'!$F$29:$R$29</c:f>
              <c:numCache>
                <c:formatCode>General</c:formatCode>
                <c:ptCount val="13"/>
                <c:pt idx="0">
                  <c:v>0.26</c:v>
                </c:pt>
                <c:pt idx="1">
                  <c:v>0.23599999999999999</c:v>
                </c:pt>
                <c:pt idx="2">
                  <c:v>0.26400000000000001</c:v>
                </c:pt>
                <c:pt idx="3">
                  <c:v>0.249</c:v>
                </c:pt>
                <c:pt idx="4">
                  <c:v>0.219</c:v>
                </c:pt>
                <c:pt idx="8">
                  <c:v>0.20899999999999999</c:v>
                </c:pt>
                <c:pt idx="9">
                  <c:v>0.20200000000000001</c:v>
                </c:pt>
                <c:pt idx="12">
                  <c:v>0.20499999999999999</c:v>
                </c:pt>
              </c:numCache>
            </c:numRef>
          </c:val>
          <c:smooth val="0"/>
        </c:ser>
        <c:ser>
          <c:idx val="28"/>
          <c:order val="28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анализ'!$F$30:$R$30</c:f>
              <c:numCache>
                <c:formatCode>General</c:formatCode>
                <c:ptCount val="13"/>
                <c:pt idx="0">
                  <c:v>0.28699999999999998</c:v>
                </c:pt>
                <c:pt idx="1">
                  <c:v>0.26200000000000001</c:v>
                </c:pt>
                <c:pt idx="2">
                  <c:v>0.27100000000000002</c:v>
                </c:pt>
                <c:pt idx="3">
                  <c:v>0.26100000000000001</c:v>
                </c:pt>
                <c:pt idx="4">
                  <c:v>0.254</c:v>
                </c:pt>
                <c:pt idx="12">
                  <c:v>0.23200000000000001</c:v>
                </c:pt>
              </c:numCache>
            </c:numRef>
          </c:val>
          <c:smooth val="0"/>
        </c:ser>
        <c:ser>
          <c:idx val="29"/>
          <c:order val="29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анализ'!$F$31:$R$31</c:f>
              <c:numCache>
                <c:formatCode>General</c:formatCode>
                <c:ptCount val="13"/>
                <c:pt idx="0">
                  <c:v>0.23599999999999999</c:v>
                </c:pt>
                <c:pt idx="1">
                  <c:v>0.216</c:v>
                </c:pt>
                <c:pt idx="2">
                  <c:v>0.23200000000000001</c:v>
                </c:pt>
                <c:pt idx="3">
                  <c:v>0.23300000000000001</c:v>
                </c:pt>
                <c:pt idx="4">
                  <c:v>0.21099999999999999</c:v>
                </c:pt>
                <c:pt idx="7">
                  <c:v>0.22800000000000001</c:v>
                </c:pt>
                <c:pt idx="8">
                  <c:v>0.22700000000000001</c:v>
                </c:pt>
                <c:pt idx="9">
                  <c:v>0.23</c:v>
                </c:pt>
                <c:pt idx="11">
                  <c:v>0.23599999999999999</c:v>
                </c:pt>
                <c:pt idx="12">
                  <c:v>0.26100000000000001</c:v>
                </c:pt>
              </c:numCache>
            </c:numRef>
          </c:val>
          <c:smooth val="0"/>
        </c:ser>
        <c:ser>
          <c:idx val="30"/>
          <c:order val="30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анализ'!$F$32:$R$32</c:f>
              <c:numCache>
                <c:formatCode>General</c:formatCode>
                <c:ptCount val="13"/>
                <c:pt idx="0">
                  <c:v>0.27900000000000003</c:v>
                </c:pt>
                <c:pt idx="1">
                  <c:v>0.26200000000000001</c:v>
                </c:pt>
                <c:pt idx="2">
                  <c:v>0.27900000000000003</c:v>
                </c:pt>
                <c:pt idx="3">
                  <c:v>0.27300000000000002</c:v>
                </c:pt>
                <c:pt idx="4">
                  <c:v>0.26100000000000001</c:v>
                </c:pt>
                <c:pt idx="7">
                  <c:v>0.26100000000000001</c:v>
                </c:pt>
                <c:pt idx="8">
                  <c:v>0.26900000000000002</c:v>
                </c:pt>
                <c:pt idx="9">
                  <c:v>0.26100000000000001</c:v>
                </c:pt>
                <c:pt idx="11">
                  <c:v>0.24399999999999999</c:v>
                </c:pt>
                <c:pt idx="12">
                  <c:v>0.27200000000000002</c:v>
                </c:pt>
              </c:numCache>
            </c:numRef>
          </c:val>
          <c:smooth val="0"/>
        </c:ser>
        <c:ser>
          <c:idx val="31"/>
          <c:order val="31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анализ'!$F$33:$R$33</c:f>
              <c:numCache>
                <c:formatCode>General</c:formatCode>
                <c:ptCount val="13"/>
                <c:pt idx="0">
                  <c:v>0.24399999999999999</c:v>
                </c:pt>
                <c:pt idx="1">
                  <c:v>0.215</c:v>
                </c:pt>
                <c:pt idx="2">
                  <c:v>0.19800000000000001</c:v>
                </c:pt>
                <c:pt idx="3">
                  <c:v>0.21</c:v>
                </c:pt>
                <c:pt idx="4">
                  <c:v>0.22</c:v>
                </c:pt>
                <c:pt idx="8">
                  <c:v>0.22700000000000001</c:v>
                </c:pt>
                <c:pt idx="12">
                  <c:v>0.22</c:v>
                </c:pt>
              </c:numCache>
            </c:numRef>
          </c:val>
          <c:smooth val="0"/>
        </c:ser>
        <c:ser>
          <c:idx val="32"/>
          <c:order val="32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анализ'!$F$34:$R$34</c:f>
              <c:numCache>
                <c:formatCode>General</c:formatCode>
                <c:ptCount val="13"/>
                <c:pt idx="0">
                  <c:v>0.247</c:v>
                </c:pt>
                <c:pt idx="1">
                  <c:v>0.218</c:v>
                </c:pt>
                <c:pt idx="2">
                  <c:v>0.23200000000000001</c:v>
                </c:pt>
                <c:pt idx="3">
                  <c:v>0.23100000000000001</c:v>
                </c:pt>
                <c:pt idx="4">
                  <c:v>0.22500000000000001</c:v>
                </c:pt>
                <c:pt idx="7">
                  <c:v>0.22800000000000001</c:v>
                </c:pt>
                <c:pt idx="8">
                  <c:v>0.23699999999999999</c:v>
                </c:pt>
                <c:pt idx="9">
                  <c:v>0.23599999999999999</c:v>
                </c:pt>
                <c:pt idx="12">
                  <c:v>0.26100000000000001</c:v>
                </c:pt>
              </c:numCache>
            </c:numRef>
          </c:val>
          <c:smooth val="0"/>
        </c:ser>
        <c:ser>
          <c:idx val="33"/>
          <c:order val="33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анализ'!$F$35:$R$35</c:f>
              <c:numCache>
                <c:formatCode>General</c:formatCode>
                <c:ptCount val="13"/>
                <c:pt idx="0">
                  <c:v>0.26300000000000001</c:v>
                </c:pt>
                <c:pt idx="1">
                  <c:v>0.25</c:v>
                </c:pt>
                <c:pt idx="2">
                  <c:v>0.255</c:v>
                </c:pt>
                <c:pt idx="3">
                  <c:v>0.24099999999999999</c:v>
                </c:pt>
                <c:pt idx="4">
                  <c:v>0.218</c:v>
                </c:pt>
                <c:pt idx="7">
                  <c:v>0.21299999999999999</c:v>
                </c:pt>
                <c:pt idx="8">
                  <c:v>0.23300000000000001</c:v>
                </c:pt>
                <c:pt idx="9">
                  <c:v>0.23300000000000001</c:v>
                </c:pt>
                <c:pt idx="12">
                  <c:v>0.253</c:v>
                </c:pt>
              </c:numCache>
            </c:numRef>
          </c:val>
          <c:smooth val="0"/>
        </c:ser>
        <c:ser>
          <c:idx val="34"/>
          <c:order val="34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анализ'!$F$36:$R$36</c:f>
              <c:numCache>
                <c:formatCode>General</c:formatCode>
                <c:ptCount val="13"/>
                <c:pt idx="0">
                  <c:v>0.30399999999999999</c:v>
                </c:pt>
                <c:pt idx="1">
                  <c:v>0.28100000000000003</c:v>
                </c:pt>
                <c:pt idx="2">
                  <c:v>0.28299999999999997</c:v>
                </c:pt>
                <c:pt idx="3">
                  <c:v>0.26</c:v>
                </c:pt>
                <c:pt idx="4">
                  <c:v>0.246</c:v>
                </c:pt>
                <c:pt idx="7">
                  <c:v>0.248</c:v>
                </c:pt>
                <c:pt idx="8">
                  <c:v>0.245</c:v>
                </c:pt>
                <c:pt idx="9">
                  <c:v>0.248</c:v>
                </c:pt>
                <c:pt idx="11">
                  <c:v>0.22800000000000001</c:v>
                </c:pt>
                <c:pt idx="12">
                  <c:v>0.24</c:v>
                </c:pt>
              </c:numCache>
            </c:numRef>
          </c:val>
          <c:smooth val="0"/>
        </c:ser>
        <c:ser>
          <c:idx val="35"/>
          <c:order val="35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анализ'!$F$37:$R$37</c:f>
              <c:numCache>
                <c:formatCode>General</c:formatCode>
                <c:ptCount val="13"/>
                <c:pt idx="0">
                  <c:v>0.26900000000000002</c:v>
                </c:pt>
                <c:pt idx="1">
                  <c:v>0.25</c:v>
                </c:pt>
                <c:pt idx="2">
                  <c:v>0.26100000000000001</c:v>
                </c:pt>
                <c:pt idx="3">
                  <c:v>0.245</c:v>
                </c:pt>
                <c:pt idx="4">
                  <c:v>0.23300000000000001</c:v>
                </c:pt>
                <c:pt idx="7">
                  <c:v>0.22600000000000001</c:v>
                </c:pt>
                <c:pt idx="8">
                  <c:v>0.23100000000000001</c:v>
                </c:pt>
                <c:pt idx="9">
                  <c:v>0.26400000000000001</c:v>
                </c:pt>
                <c:pt idx="11">
                  <c:v>0.27900000000000003</c:v>
                </c:pt>
                <c:pt idx="12">
                  <c:v>0.27400000000000002</c:v>
                </c:pt>
              </c:numCache>
            </c:numRef>
          </c:val>
          <c:smooth val="0"/>
        </c:ser>
        <c:ser>
          <c:idx val="36"/>
          <c:order val="36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анализ'!$F$38:$R$38</c:f>
              <c:numCache>
                <c:formatCode>General</c:formatCode>
                <c:ptCount val="13"/>
                <c:pt idx="0">
                  <c:v>0.247</c:v>
                </c:pt>
                <c:pt idx="1">
                  <c:v>0.224</c:v>
                </c:pt>
                <c:pt idx="2">
                  <c:v>0.22</c:v>
                </c:pt>
                <c:pt idx="3">
                  <c:v>0.22</c:v>
                </c:pt>
                <c:pt idx="4">
                  <c:v>0.215</c:v>
                </c:pt>
                <c:pt idx="7">
                  <c:v>0.219</c:v>
                </c:pt>
                <c:pt idx="8">
                  <c:v>0.221</c:v>
                </c:pt>
                <c:pt idx="9">
                  <c:v>0.219</c:v>
                </c:pt>
                <c:pt idx="12">
                  <c:v>0.25900000000000001</c:v>
                </c:pt>
              </c:numCache>
            </c:numRef>
          </c:val>
          <c:smooth val="0"/>
        </c:ser>
        <c:ser>
          <c:idx val="37"/>
          <c:order val="37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анализ'!$F$39:$R$39</c:f>
              <c:numCache>
                <c:formatCode>General</c:formatCode>
                <c:ptCount val="13"/>
                <c:pt idx="0">
                  <c:v>0.27600000000000002</c:v>
                </c:pt>
                <c:pt idx="1">
                  <c:v>0.253</c:v>
                </c:pt>
                <c:pt idx="2">
                  <c:v>0.25</c:v>
                </c:pt>
                <c:pt idx="3">
                  <c:v>0.22600000000000001</c:v>
                </c:pt>
                <c:pt idx="4">
                  <c:v>0.20599999999999999</c:v>
                </c:pt>
                <c:pt idx="8">
                  <c:v>0.20899999999999999</c:v>
                </c:pt>
                <c:pt idx="9">
                  <c:v>0.218</c:v>
                </c:pt>
                <c:pt idx="12">
                  <c:v>0.19</c:v>
                </c:pt>
              </c:numCache>
            </c:numRef>
          </c:val>
          <c:smooth val="0"/>
        </c:ser>
        <c:ser>
          <c:idx val="38"/>
          <c:order val="38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анализ'!$F$40:$R$40</c:f>
              <c:numCache>
                <c:formatCode>General</c:formatCode>
                <c:ptCount val="13"/>
                <c:pt idx="0">
                  <c:v>0.27100000000000002</c:v>
                </c:pt>
                <c:pt idx="1">
                  <c:v>0.248</c:v>
                </c:pt>
                <c:pt idx="2">
                  <c:v>0.24399999999999999</c:v>
                </c:pt>
                <c:pt idx="3">
                  <c:v>0.23200000000000001</c:v>
                </c:pt>
                <c:pt idx="4">
                  <c:v>0.219</c:v>
                </c:pt>
                <c:pt idx="8">
                  <c:v>0.218</c:v>
                </c:pt>
                <c:pt idx="9">
                  <c:v>0.221</c:v>
                </c:pt>
                <c:pt idx="12">
                  <c:v>0.23</c:v>
                </c:pt>
              </c:numCache>
            </c:numRef>
          </c:val>
          <c:smooth val="0"/>
        </c:ser>
        <c:ser>
          <c:idx val="39"/>
          <c:order val="39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анализ'!$F$41:$R$41</c:f>
              <c:numCache>
                <c:formatCode>General</c:formatCode>
                <c:ptCount val="13"/>
                <c:pt idx="0">
                  <c:v>0.26500000000000001</c:v>
                </c:pt>
                <c:pt idx="1">
                  <c:v>0.255</c:v>
                </c:pt>
                <c:pt idx="2">
                  <c:v>0.252</c:v>
                </c:pt>
                <c:pt idx="3">
                  <c:v>0.24299999999999999</c:v>
                </c:pt>
                <c:pt idx="4">
                  <c:v>0.217</c:v>
                </c:pt>
                <c:pt idx="8">
                  <c:v>0.20799999999999999</c:v>
                </c:pt>
                <c:pt idx="9">
                  <c:v>0.189</c:v>
                </c:pt>
                <c:pt idx="12">
                  <c:v>0.193</c:v>
                </c:pt>
              </c:numCache>
            </c:numRef>
          </c:val>
          <c:smooth val="0"/>
        </c:ser>
        <c:ser>
          <c:idx val="40"/>
          <c:order val="40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анализ'!$F$42:$R$42</c:f>
              <c:numCache>
                <c:formatCode>General</c:formatCode>
                <c:ptCount val="13"/>
                <c:pt idx="0">
                  <c:v>0.28299999999999997</c:v>
                </c:pt>
                <c:pt idx="1">
                  <c:v>0.26500000000000001</c:v>
                </c:pt>
                <c:pt idx="2">
                  <c:v>0.251</c:v>
                </c:pt>
                <c:pt idx="3">
                  <c:v>0.23599999999999999</c:v>
                </c:pt>
                <c:pt idx="4">
                  <c:v>0.22500000000000001</c:v>
                </c:pt>
                <c:pt idx="8">
                  <c:v>0.19700000000000001</c:v>
                </c:pt>
                <c:pt idx="9">
                  <c:v>0.19700000000000001</c:v>
                </c:pt>
                <c:pt idx="12">
                  <c:v>0.17699999999999999</c:v>
                </c:pt>
              </c:numCache>
            </c:numRef>
          </c:val>
          <c:smooth val="0"/>
        </c:ser>
        <c:ser>
          <c:idx val="41"/>
          <c:order val="41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анализ'!$F$43:$R$43</c:f>
              <c:numCache>
                <c:formatCode>General</c:formatCode>
                <c:ptCount val="13"/>
                <c:pt idx="0">
                  <c:v>0.25700000000000001</c:v>
                </c:pt>
                <c:pt idx="1">
                  <c:v>0.24099999999999999</c:v>
                </c:pt>
                <c:pt idx="2">
                  <c:v>0.252</c:v>
                </c:pt>
                <c:pt idx="3">
                  <c:v>0.245</c:v>
                </c:pt>
                <c:pt idx="4">
                  <c:v>0.22900000000000001</c:v>
                </c:pt>
                <c:pt idx="12">
                  <c:v>0.23799999999999999</c:v>
                </c:pt>
              </c:numCache>
            </c:numRef>
          </c:val>
          <c:smooth val="0"/>
        </c:ser>
        <c:ser>
          <c:idx val="42"/>
          <c:order val="42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анализ'!$F$44:$R$44</c:f>
              <c:numCache>
                <c:formatCode>General</c:formatCode>
                <c:ptCount val="13"/>
                <c:pt idx="0">
                  <c:v>0.25600000000000001</c:v>
                </c:pt>
                <c:pt idx="1">
                  <c:v>0.23599999999999999</c:v>
                </c:pt>
                <c:pt idx="2">
                  <c:v>0.252</c:v>
                </c:pt>
                <c:pt idx="3">
                  <c:v>0.26100000000000001</c:v>
                </c:pt>
                <c:pt idx="4">
                  <c:v>0.24299999999999999</c:v>
                </c:pt>
                <c:pt idx="8">
                  <c:v>0.24</c:v>
                </c:pt>
                <c:pt idx="9">
                  <c:v>0.22500000000000001</c:v>
                </c:pt>
                <c:pt idx="12">
                  <c:v>0.23799999999999999</c:v>
                </c:pt>
              </c:numCache>
            </c:numRef>
          </c:val>
          <c:smooth val="0"/>
        </c:ser>
        <c:ser>
          <c:idx val="43"/>
          <c:order val="43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анализ'!$F$45:$R$45</c:f>
              <c:numCache>
                <c:formatCode>General</c:formatCode>
                <c:ptCount val="13"/>
                <c:pt idx="0">
                  <c:v>0.25800000000000001</c:v>
                </c:pt>
                <c:pt idx="1">
                  <c:v>0.23599999999999999</c:v>
                </c:pt>
                <c:pt idx="2">
                  <c:v>0.23599999999999999</c:v>
                </c:pt>
                <c:pt idx="3">
                  <c:v>0.23100000000000001</c:v>
                </c:pt>
                <c:pt idx="4">
                  <c:v>0.224</c:v>
                </c:pt>
                <c:pt idx="8">
                  <c:v>0.22600000000000001</c:v>
                </c:pt>
                <c:pt idx="9">
                  <c:v>0.216</c:v>
                </c:pt>
                <c:pt idx="12">
                  <c:v>0.23200000000000001</c:v>
                </c:pt>
              </c:numCache>
            </c:numRef>
          </c:val>
          <c:smooth val="0"/>
        </c:ser>
        <c:ser>
          <c:idx val="44"/>
          <c:order val="44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анализ'!$F$46:$R$46</c:f>
              <c:numCache>
                <c:formatCode>General</c:formatCode>
                <c:ptCount val="13"/>
                <c:pt idx="0">
                  <c:v>0.221</c:v>
                </c:pt>
                <c:pt idx="1">
                  <c:v>0.2</c:v>
                </c:pt>
                <c:pt idx="2">
                  <c:v>0.214</c:v>
                </c:pt>
                <c:pt idx="3">
                  <c:v>0.218</c:v>
                </c:pt>
                <c:pt idx="4">
                  <c:v>0.20699999999999999</c:v>
                </c:pt>
                <c:pt idx="8">
                  <c:v>0.19700000000000001</c:v>
                </c:pt>
                <c:pt idx="9">
                  <c:v>0.193</c:v>
                </c:pt>
                <c:pt idx="12">
                  <c:v>0.20899999999999999</c:v>
                </c:pt>
              </c:numCache>
            </c:numRef>
          </c:val>
          <c:smooth val="0"/>
        </c:ser>
        <c:ser>
          <c:idx val="45"/>
          <c:order val="45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анализ'!$F$47:$R$47</c:f>
              <c:numCache>
                <c:formatCode>General</c:formatCode>
                <c:ptCount val="13"/>
                <c:pt idx="0">
                  <c:v>0.216</c:v>
                </c:pt>
                <c:pt idx="1">
                  <c:v>0.20799999999999999</c:v>
                </c:pt>
                <c:pt idx="2">
                  <c:v>0.2</c:v>
                </c:pt>
                <c:pt idx="3">
                  <c:v>0.20100000000000001</c:v>
                </c:pt>
                <c:pt idx="4">
                  <c:v>0.19800000000000001</c:v>
                </c:pt>
                <c:pt idx="8">
                  <c:v>0.21299999999999999</c:v>
                </c:pt>
                <c:pt idx="9">
                  <c:v>0.154</c:v>
                </c:pt>
                <c:pt idx="12">
                  <c:v>0.20899999999999999</c:v>
                </c:pt>
              </c:numCache>
            </c:numRef>
          </c:val>
          <c:smooth val="0"/>
        </c:ser>
        <c:ser>
          <c:idx val="46"/>
          <c:order val="46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анализ'!$F$48:$R$48</c:f>
              <c:numCache>
                <c:formatCode>General</c:formatCode>
                <c:ptCount val="13"/>
                <c:pt idx="0">
                  <c:v>0.22900000000000001</c:v>
                </c:pt>
                <c:pt idx="1">
                  <c:v>0.217</c:v>
                </c:pt>
                <c:pt idx="2">
                  <c:v>0.214</c:v>
                </c:pt>
                <c:pt idx="3">
                  <c:v>0.215</c:v>
                </c:pt>
                <c:pt idx="4">
                  <c:v>0.21299999999999999</c:v>
                </c:pt>
                <c:pt idx="8">
                  <c:v>0.21</c:v>
                </c:pt>
                <c:pt idx="12">
                  <c:v>0.22700000000000001</c:v>
                </c:pt>
              </c:numCache>
            </c:numRef>
          </c:val>
          <c:smooth val="0"/>
        </c:ser>
        <c:ser>
          <c:idx val="47"/>
          <c:order val="47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анализ'!$F$49:$R$49</c:f>
              <c:numCache>
                <c:formatCode>General</c:formatCode>
                <c:ptCount val="13"/>
                <c:pt idx="0">
                  <c:v>0.26200000000000001</c:v>
                </c:pt>
                <c:pt idx="1">
                  <c:v>0.249</c:v>
                </c:pt>
                <c:pt idx="2">
                  <c:v>0.23499999999999999</c:v>
                </c:pt>
                <c:pt idx="3">
                  <c:v>0.22600000000000001</c:v>
                </c:pt>
                <c:pt idx="4">
                  <c:v>0.218</c:v>
                </c:pt>
                <c:pt idx="8">
                  <c:v>0.20300000000000001</c:v>
                </c:pt>
                <c:pt idx="9">
                  <c:v>0.18</c:v>
                </c:pt>
                <c:pt idx="12">
                  <c:v>0.22700000000000001</c:v>
                </c:pt>
              </c:numCache>
            </c:numRef>
          </c:val>
          <c:smooth val="0"/>
        </c:ser>
        <c:ser>
          <c:idx val="48"/>
          <c:order val="48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анализ'!$F$50:$R$50</c:f>
              <c:numCache>
                <c:formatCode>General</c:formatCode>
                <c:ptCount val="13"/>
                <c:pt idx="0">
                  <c:v>0.27800000000000002</c:v>
                </c:pt>
                <c:pt idx="1">
                  <c:v>0.26700000000000002</c:v>
                </c:pt>
                <c:pt idx="2">
                  <c:v>0.23699999999999999</c:v>
                </c:pt>
                <c:pt idx="3">
                  <c:v>0.22500000000000001</c:v>
                </c:pt>
                <c:pt idx="4">
                  <c:v>0.22800000000000001</c:v>
                </c:pt>
                <c:pt idx="12">
                  <c:v>0.22</c:v>
                </c:pt>
              </c:numCache>
            </c:numRef>
          </c:val>
          <c:smooth val="0"/>
        </c:ser>
        <c:ser>
          <c:idx val="49"/>
          <c:order val="49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анализ'!$F$51:$R$51</c:f>
              <c:numCache>
                <c:formatCode>General</c:formatCode>
                <c:ptCount val="13"/>
                <c:pt idx="0">
                  <c:v>0.248</c:v>
                </c:pt>
                <c:pt idx="1">
                  <c:v>0.251</c:v>
                </c:pt>
                <c:pt idx="2">
                  <c:v>0.22600000000000001</c:v>
                </c:pt>
                <c:pt idx="3">
                  <c:v>0.22600000000000001</c:v>
                </c:pt>
                <c:pt idx="4">
                  <c:v>0.22</c:v>
                </c:pt>
                <c:pt idx="8">
                  <c:v>0.20100000000000001</c:v>
                </c:pt>
                <c:pt idx="12">
                  <c:v>0.23200000000000001</c:v>
                </c:pt>
              </c:numCache>
            </c:numRef>
          </c:val>
          <c:smooth val="0"/>
        </c:ser>
        <c:ser>
          <c:idx val="50"/>
          <c:order val="50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анализ'!$F$52:$R$52</c:f>
              <c:numCache>
                <c:formatCode>General</c:formatCode>
                <c:ptCount val="13"/>
                <c:pt idx="0">
                  <c:v>0.22700000000000001</c:v>
                </c:pt>
                <c:pt idx="1">
                  <c:v>0.221</c:v>
                </c:pt>
                <c:pt idx="2">
                  <c:v>0.22500000000000001</c:v>
                </c:pt>
                <c:pt idx="3">
                  <c:v>0.223</c:v>
                </c:pt>
                <c:pt idx="4">
                  <c:v>0.19500000000000001</c:v>
                </c:pt>
                <c:pt idx="7">
                  <c:v>0.23100000000000001</c:v>
                </c:pt>
                <c:pt idx="8">
                  <c:v>0.23100000000000001</c:v>
                </c:pt>
                <c:pt idx="9">
                  <c:v>0.22500000000000001</c:v>
                </c:pt>
                <c:pt idx="12">
                  <c:v>0.248</c:v>
                </c:pt>
              </c:numCache>
            </c:numRef>
          </c:val>
          <c:smooth val="0"/>
        </c:ser>
        <c:ser>
          <c:idx val="51"/>
          <c:order val="51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анализ'!$F$53:$R$53</c:f>
              <c:numCache>
                <c:formatCode>General</c:formatCode>
                <c:ptCount val="13"/>
                <c:pt idx="0">
                  <c:v>0.25900000000000001</c:v>
                </c:pt>
                <c:pt idx="1">
                  <c:v>0.23100000000000001</c:v>
                </c:pt>
                <c:pt idx="2">
                  <c:v>0.23400000000000001</c:v>
                </c:pt>
                <c:pt idx="3">
                  <c:v>0.22900000000000001</c:v>
                </c:pt>
                <c:pt idx="4">
                  <c:v>0.216</c:v>
                </c:pt>
                <c:pt idx="8">
                  <c:v>0.23300000000000001</c:v>
                </c:pt>
                <c:pt idx="9">
                  <c:v>0.23699999999999999</c:v>
                </c:pt>
                <c:pt idx="12">
                  <c:v>0.249</c:v>
                </c:pt>
              </c:numCache>
            </c:numRef>
          </c:val>
          <c:smooth val="0"/>
        </c:ser>
        <c:ser>
          <c:idx val="52"/>
          <c:order val="52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анализ'!$F$54:$R$54</c:f>
              <c:numCache>
                <c:formatCode>General</c:formatCode>
                <c:ptCount val="13"/>
                <c:pt idx="0">
                  <c:v>0.35499999999999998</c:v>
                </c:pt>
                <c:pt idx="1">
                  <c:v>0.33300000000000002</c:v>
                </c:pt>
                <c:pt idx="2">
                  <c:v>0.317</c:v>
                </c:pt>
                <c:pt idx="3">
                  <c:v>0.3</c:v>
                </c:pt>
                <c:pt idx="4">
                  <c:v>0.308</c:v>
                </c:pt>
                <c:pt idx="7">
                  <c:v>0.31</c:v>
                </c:pt>
                <c:pt idx="8">
                  <c:v>0.307</c:v>
                </c:pt>
                <c:pt idx="9">
                  <c:v>0.30099999999999999</c:v>
                </c:pt>
                <c:pt idx="11">
                  <c:v>0.36599999999999999</c:v>
                </c:pt>
                <c:pt idx="12">
                  <c:v>0.33800000000000002</c:v>
                </c:pt>
              </c:numCache>
            </c:numRef>
          </c:val>
          <c:smooth val="0"/>
        </c:ser>
        <c:ser>
          <c:idx val="53"/>
          <c:order val="53"/>
          <c:spPr>
            <a:ln w="50800"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анализ'!$F$55:$R$55</c:f>
              <c:numCache>
                <c:formatCode>General</c:formatCode>
                <c:ptCount val="13"/>
                <c:pt idx="0">
                  <c:v>0.25845283018867921</c:v>
                </c:pt>
                <c:pt idx="1">
                  <c:v>0.24241509433962269</c:v>
                </c:pt>
                <c:pt idx="2">
                  <c:v>0.24181132075471704</c:v>
                </c:pt>
                <c:pt idx="3">
                  <c:v>0.23498113207547172</c:v>
                </c:pt>
                <c:pt idx="4">
                  <c:v>0.22216981132075472</c:v>
                </c:pt>
                <c:pt idx="5">
                  <c:v>0.24679999999999999</c:v>
                </c:pt>
                <c:pt idx="7">
                  <c:v>0.23636363636363636</c:v>
                </c:pt>
                <c:pt idx="8">
                  <c:v>0.22315909090909092</c:v>
                </c:pt>
                <c:pt idx="9">
                  <c:v>0.22121428571428567</c:v>
                </c:pt>
                <c:pt idx="11">
                  <c:v>0.25205</c:v>
                </c:pt>
                <c:pt idx="12">
                  <c:v>0.23432075471698108</c:v>
                </c:pt>
              </c:numCache>
            </c:numRef>
          </c:val>
          <c:smooth val="0"/>
        </c:ser>
        <c:ser>
          <c:idx val="54"/>
          <c:order val="54"/>
          <c:marker>
            <c:symbol val="none"/>
          </c:marker>
          <c:cat>
            <c:strRef>
              <c:f>'зимний анализ'!$F$1:$R$1</c:f>
              <c:strCache>
                <c:ptCount val="13"/>
                <c:pt idx="0">
                  <c:v>неделя 40</c:v>
                </c:pt>
                <c:pt idx="1">
                  <c:v>неделя 41</c:v>
                </c:pt>
                <c:pt idx="2">
                  <c:v>неделя 42</c:v>
                </c:pt>
                <c:pt idx="3">
                  <c:v>неделя 43</c:v>
                </c:pt>
                <c:pt idx="4">
                  <c:v>неделя 44</c:v>
                </c:pt>
                <c:pt idx="5">
                  <c:v>неделя 45</c:v>
                </c:pt>
                <c:pt idx="6">
                  <c:v>неделя 46</c:v>
                </c:pt>
                <c:pt idx="7">
                  <c:v>неделя 47</c:v>
                </c:pt>
                <c:pt idx="8">
                  <c:v>неделя 48</c:v>
                </c:pt>
                <c:pt idx="9">
                  <c:v>неделя 49</c:v>
                </c:pt>
                <c:pt idx="10">
                  <c:v>неделя 03</c:v>
                </c:pt>
                <c:pt idx="11">
                  <c:v>неделя 04</c:v>
                </c:pt>
                <c:pt idx="12">
                  <c:v>неделя 05</c:v>
                </c:pt>
              </c:strCache>
            </c:strRef>
          </c:cat>
          <c:val>
            <c:numRef>
              <c:f>'зимний анализ'!$F$55:$R$55</c:f>
              <c:numCache>
                <c:formatCode>General</c:formatCode>
                <c:ptCount val="13"/>
                <c:pt idx="0">
                  <c:v>0.25845283018867921</c:v>
                </c:pt>
                <c:pt idx="1">
                  <c:v>0.24241509433962269</c:v>
                </c:pt>
                <c:pt idx="2">
                  <c:v>0.24181132075471704</c:v>
                </c:pt>
                <c:pt idx="3">
                  <c:v>0.23498113207547172</c:v>
                </c:pt>
                <c:pt idx="4">
                  <c:v>0.22216981132075472</c:v>
                </c:pt>
                <c:pt idx="5">
                  <c:v>0.24679999999999999</c:v>
                </c:pt>
                <c:pt idx="7">
                  <c:v>0.23636363636363636</c:v>
                </c:pt>
                <c:pt idx="8">
                  <c:v>0.22315909090909092</c:v>
                </c:pt>
                <c:pt idx="9">
                  <c:v>0.22121428571428567</c:v>
                </c:pt>
                <c:pt idx="11">
                  <c:v>0.25205</c:v>
                </c:pt>
                <c:pt idx="12">
                  <c:v>0.23432075471698108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815360"/>
        <c:axId val="354817152"/>
      </c:lineChart>
      <c:catAx>
        <c:axId val="354815360"/>
        <c:scaling>
          <c:orientation val="minMax"/>
        </c:scaling>
        <c:delete val="0"/>
        <c:axPos val="b"/>
        <c:majorTickMark val="out"/>
        <c:minorTickMark val="none"/>
        <c:tickLblPos val="nextTo"/>
        <c:crossAx val="354817152"/>
        <c:crosses val="autoZero"/>
        <c:auto val="1"/>
        <c:lblAlgn val="ctr"/>
        <c:lblOffset val="100"/>
        <c:noMultiLvlLbl val="0"/>
      </c:catAx>
      <c:valAx>
        <c:axId val="354817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4815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6296957193745897E-2"/>
          <c:y val="3.5399875331340459E-2"/>
          <c:w val="0.95573056316570371"/>
          <c:h val="0.85255481604102401"/>
        </c:manualLayout>
      </c:layout>
      <c:lineChart>
        <c:grouping val="standard"/>
        <c:varyColors val="0"/>
        <c:ser>
          <c:idx val="0"/>
          <c:order val="0"/>
          <c:tx>
            <c:strRef>
              <c:f>'Модель Озимая пшеница'!$A$2</c:f>
              <c:strCache>
                <c:ptCount val="1"/>
                <c:pt idx="0">
                  <c:v>1,93</c:v>
                </c:pt>
              </c:strCache>
            </c:strRef>
          </c:tx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пшеница'!$B$2:$BB$2</c:f>
              <c:numCache>
                <c:formatCode>0.000</c:formatCode>
                <c:ptCount val="53"/>
                <c:pt idx="5">
                  <c:v>0.46700000000000003</c:v>
                </c:pt>
                <c:pt idx="6">
                  <c:v>0.46</c:v>
                </c:pt>
                <c:pt idx="8">
                  <c:v>0.44400000000000001</c:v>
                </c:pt>
                <c:pt idx="9">
                  <c:v>0.42499999999999999</c:v>
                </c:pt>
                <c:pt idx="10">
                  <c:v>0.311</c:v>
                </c:pt>
                <c:pt idx="11">
                  <c:v>0.28100000000000003</c:v>
                </c:pt>
                <c:pt idx="12">
                  <c:v>0.251</c:v>
                </c:pt>
                <c:pt idx="13">
                  <c:v>0.23799999999999999</c:v>
                </c:pt>
                <c:pt idx="14">
                  <c:v>0.23899999999999999</c:v>
                </c:pt>
                <c:pt idx="15">
                  <c:v>0.22700000000000001</c:v>
                </c:pt>
                <c:pt idx="16">
                  <c:v>0.223</c:v>
                </c:pt>
                <c:pt idx="17">
                  <c:v>0.23499999999999999</c:v>
                </c:pt>
                <c:pt idx="18">
                  <c:v>0.24199999999999999</c:v>
                </c:pt>
                <c:pt idx="19">
                  <c:v>0.249</c:v>
                </c:pt>
                <c:pt idx="21">
                  <c:v>0.24199999999999999</c:v>
                </c:pt>
                <c:pt idx="22">
                  <c:v>0.23899999999999999</c:v>
                </c:pt>
                <c:pt idx="23">
                  <c:v>0.26800000000000002</c:v>
                </c:pt>
                <c:pt idx="24">
                  <c:v>0.25</c:v>
                </c:pt>
                <c:pt idx="25">
                  <c:v>0.25600000000000001</c:v>
                </c:pt>
                <c:pt idx="26">
                  <c:v>0.26700000000000002</c:v>
                </c:pt>
                <c:pt idx="27">
                  <c:v>0.251</c:v>
                </c:pt>
                <c:pt idx="28">
                  <c:v>0.29399999999999998</c:v>
                </c:pt>
                <c:pt idx="29">
                  <c:v>0.313</c:v>
                </c:pt>
                <c:pt idx="30">
                  <c:v>0.41099999999999998</c:v>
                </c:pt>
                <c:pt idx="31">
                  <c:v>0.55300000000000005</c:v>
                </c:pt>
                <c:pt idx="32">
                  <c:v>0.59699999999999998</c:v>
                </c:pt>
                <c:pt idx="33">
                  <c:v>0.65100000000000002</c:v>
                </c:pt>
                <c:pt idx="34">
                  <c:v>0.66700000000000004</c:v>
                </c:pt>
                <c:pt idx="35">
                  <c:v>0.65800000000000003</c:v>
                </c:pt>
                <c:pt idx="36">
                  <c:v>0.59699999999999998</c:v>
                </c:pt>
                <c:pt idx="37">
                  <c:v>0.45100000000000001</c:v>
                </c:pt>
                <c:pt idx="38">
                  <c:v>0.36699999999999999</c:v>
                </c:pt>
                <c:pt idx="39">
                  <c:v>0.29799999999999999</c:v>
                </c:pt>
                <c:pt idx="41">
                  <c:v>0.26900000000000002</c:v>
                </c:pt>
                <c:pt idx="42">
                  <c:v>0.27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'Модель Озимая пшеница'!$A$3</c:f>
              <c:strCache>
                <c:ptCount val="1"/>
                <c:pt idx="0">
                  <c:v>2,33</c:v>
                </c:pt>
              </c:strCache>
            </c:strRef>
          </c:tx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пшеница'!$B$3:$BB$3</c:f>
              <c:numCache>
                <c:formatCode>0.000</c:formatCode>
                <c:ptCount val="53"/>
                <c:pt idx="1">
                  <c:v>0.35499999999999998</c:v>
                </c:pt>
                <c:pt idx="2">
                  <c:v>0.34199999999999997</c:v>
                </c:pt>
                <c:pt idx="3">
                  <c:v>0.33250000000000002</c:v>
                </c:pt>
                <c:pt idx="4">
                  <c:v>0.30349999999999999</c:v>
                </c:pt>
                <c:pt idx="5">
                  <c:v>0.36160000000000003</c:v>
                </c:pt>
                <c:pt idx="6">
                  <c:v>0.375</c:v>
                </c:pt>
                <c:pt idx="7">
                  <c:v>0.28500000000000003</c:v>
                </c:pt>
                <c:pt idx="8">
                  <c:v>0.34820000000000001</c:v>
                </c:pt>
                <c:pt idx="9">
                  <c:v>0.28175</c:v>
                </c:pt>
                <c:pt idx="10">
                  <c:v>0.30399999999999999</c:v>
                </c:pt>
                <c:pt idx="11">
                  <c:v>0.28880000000000006</c:v>
                </c:pt>
                <c:pt idx="12">
                  <c:v>0.27639999999999998</c:v>
                </c:pt>
                <c:pt idx="13">
                  <c:v>0.25000000000000006</c:v>
                </c:pt>
                <c:pt idx="14">
                  <c:v>0.2722</c:v>
                </c:pt>
                <c:pt idx="15">
                  <c:v>0.27560000000000001</c:v>
                </c:pt>
                <c:pt idx="16">
                  <c:v>0.29059999999999997</c:v>
                </c:pt>
                <c:pt idx="17">
                  <c:v>0.30859999999999999</c:v>
                </c:pt>
                <c:pt idx="18">
                  <c:v>0.32219999999999999</c:v>
                </c:pt>
                <c:pt idx="19">
                  <c:v>0.35879999999999995</c:v>
                </c:pt>
                <c:pt idx="20">
                  <c:v>0.376</c:v>
                </c:pt>
                <c:pt idx="21">
                  <c:v>0.37919999999999998</c:v>
                </c:pt>
                <c:pt idx="22">
                  <c:v>0.39379999999999998</c:v>
                </c:pt>
                <c:pt idx="23">
                  <c:v>0.43</c:v>
                </c:pt>
                <c:pt idx="24">
                  <c:v>0.40639999999999998</c:v>
                </c:pt>
                <c:pt idx="25">
                  <c:v>0.40619999999999995</c:v>
                </c:pt>
                <c:pt idx="26">
                  <c:v>0.41879999999999995</c:v>
                </c:pt>
                <c:pt idx="27">
                  <c:v>0.42960000000000004</c:v>
                </c:pt>
                <c:pt idx="28">
                  <c:v>0.46060000000000006</c:v>
                </c:pt>
                <c:pt idx="29">
                  <c:v>0.51280000000000003</c:v>
                </c:pt>
                <c:pt idx="30">
                  <c:v>0.58740000000000003</c:v>
                </c:pt>
                <c:pt idx="31">
                  <c:v>0.62100000000000011</c:v>
                </c:pt>
                <c:pt idx="32">
                  <c:v>0.64080000000000004</c:v>
                </c:pt>
                <c:pt idx="33">
                  <c:v>0.65139999999999998</c:v>
                </c:pt>
                <c:pt idx="34">
                  <c:v>0.63880000000000003</c:v>
                </c:pt>
                <c:pt idx="35">
                  <c:v>0.61</c:v>
                </c:pt>
                <c:pt idx="36">
                  <c:v>0.50560000000000005</c:v>
                </c:pt>
                <c:pt idx="37">
                  <c:v>0.43660000000000004</c:v>
                </c:pt>
                <c:pt idx="38">
                  <c:v>0.33799999999999997</c:v>
                </c:pt>
                <c:pt idx="39">
                  <c:v>0.30860000000000004</c:v>
                </c:pt>
                <c:pt idx="40">
                  <c:v>0.27300000000000002</c:v>
                </c:pt>
                <c:pt idx="41">
                  <c:v>0.2742</c:v>
                </c:pt>
                <c:pt idx="42">
                  <c:v>0.25919999999999999</c:v>
                </c:pt>
                <c:pt idx="43">
                  <c:v>0.23499999999999999</c:v>
                </c:pt>
                <c:pt idx="44">
                  <c:v>0.23449999999999999</c:v>
                </c:pt>
                <c:pt idx="46">
                  <c:v>0.23900000000000002</c:v>
                </c:pt>
                <c:pt idx="47">
                  <c:v>0.251</c:v>
                </c:pt>
                <c:pt idx="48">
                  <c:v>0.24099999999999999</c:v>
                </c:pt>
                <c:pt idx="49">
                  <c:v>0.29499999999999998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'Модель Озимая пшеница'!$A$4</c:f>
              <c:strCache>
                <c:ptCount val="1"/>
                <c:pt idx="0">
                  <c:v>2,45</c:v>
                </c:pt>
              </c:strCache>
            </c:strRef>
          </c:tx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пшеница'!$B$4:$BB$4</c:f>
              <c:numCache>
                <c:formatCode>0.000</c:formatCode>
                <c:ptCount val="53"/>
                <c:pt idx="1">
                  <c:v>0.26971428571428568</c:v>
                </c:pt>
                <c:pt idx="2">
                  <c:v>0.29442857142857143</c:v>
                </c:pt>
                <c:pt idx="3">
                  <c:v>0.31014285714285716</c:v>
                </c:pt>
                <c:pt idx="4">
                  <c:v>0.28957142857142859</c:v>
                </c:pt>
                <c:pt idx="5">
                  <c:v>0.2848</c:v>
                </c:pt>
                <c:pt idx="6">
                  <c:v>0.33825000000000005</c:v>
                </c:pt>
                <c:pt idx="7">
                  <c:v>0.24466666666666667</c:v>
                </c:pt>
                <c:pt idx="8">
                  <c:v>0.29183333333333333</c:v>
                </c:pt>
                <c:pt idx="9">
                  <c:v>0.28299999999999997</c:v>
                </c:pt>
                <c:pt idx="10">
                  <c:v>0.27479999999999999</c:v>
                </c:pt>
                <c:pt idx="11">
                  <c:v>0.27660000000000007</c:v>
                </c:pt>
                <c:pt idx="12">
                  <c:v>0.27840000000000004</c:v>
                </c:pt>
                <c:pt idx="13">
                  <c:v>0.27710000000000007</c:v>
                </c:pt>
                <c:pt idx="14">
                  <c:v>0.28155555555555561</c:v>
                </c:pt>
                <c:pt idx="15">
                  <c:v>0.29222222222222222</c:v>
                </c:pt>
                <c:pt idx="16">
                  <c:v>0.30690000000000006</c:v>
                </c:pt>
                <c:pt idx="17">
                  <c:v>0.29944444444444446</c:v>
                </c:pt>
                <c:pt idx="18">
                  <c:v>0.32299999999999995</c:v>
                </c:pt>
                <c:pt idx="19">
                  <c:v>0.34840000000000004</c:v>
                </c:pt>
                <c:pt idx="20">
                  <c:v>0.41166666666666668</c:v>
                </c:pt>
                <c:pt idx="21">
                  <c:v>0.39279999999999998</c:v>
                </c:pt>
                <c:pt idx="22">
                  <c:v>0.41810000000000003</c:v>
                </c:pt>
                <c:pt idx="23">
                  <c:v>0.44440000000000002</c:v>
                </c:pt>
                <c:pt idx="24">
                  <c:v>0.44333333333333336</c:v>
                </c:pt>
                <c:pt idx="25">
                  <c:v>0.45533333333333342</c:v>
                </c:pt>
                <c:pt idx="26">
                  <c:v>0.47749999999999992</c:v>
                </c:pt>
                <c:pt idx="27">
                  <c:v>0.48909999999999998</c:v>
                </c:pt>
                <c:pt idx="28">
                  <c:v>0.50040000000000007</c:v>
                </c:pt>
                <c:pt idx="29">
                  <c:v>0.54859999999999998</c:v>
                </c:pt>
                <c:pt idx="30">
                  <c:v>0.62219999999999998</c:v>
                </c:pt>
                <c:pt idx="31">
                  <c:v>0.63366666666666671</c:v>
                </c:pt>
                <c:pt idx="32">
                  <c:v>0.63288888888888883</c:v>
                </c:pt>
                <c:pt idx="33">
                  <c:v>0.65360000000000007</c:v>
                </c:pt>
                <c:pt idx="34">
                  <c:v>0.63577777777777778</c:v>
                </c:pt>
                <c:pt idx="35">
                  <c:v>0.5706</c:v>
                </c:pt>
                <c:pt idx="36">
                  <c:v>0.48600000000000004</c:v>
                </c:pt>
                <c:pt idx="37">
                  <c:v>0.4481</c:v>
                </c:pt>
                <c:pt idx="38">
                  <c:v>0.34279999999999994</c:v>
                </c:pt>
                <c:pt idx="39">
                  <c:v>0.30188888888888887</c:v>
                </c:pt>
                <c:pt idx="40">
                  <c:v>0.29680000000000001</c:v>
                </c:pt>
                <c:pt idx="41">
                  <c:v>0.2707</c:v>
                </c:pt>
                <c:pt idx="42">
                  <c:v>0.26400000000000001</c:v>
                </c:pt>
                <c:pt idx="43">
                  <c:v>0.26728571428571429</c:v>
                </c:pt>
                <c:pt idx="44">
                  <c:v>0.26057142857142862</c:v>
                </c:pt>
                <c:pt idx="45">
                  <c:v>0.33500000000000002</c:v>
                </c:pt>
                <c:pt idx="46">
                  <c:v>0.23533333333333331</c:v>
                </c:pt>
                <c:pt idx="47">
                  <c:v>0.23533333333333337</c:v>
                </c:pt>
                <c:pt idx="48">
                  <c:v>0.23233333333333331</c:v>
                </c:pt>
                <c:pt idx="49">
                  <c:v>0.24099999999999999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'Модель Озимая пшеница'!$A$5</c:f>
              <c:strCache>
                <c:ptCount val="1"/>
                <c:pt idx="0">
                  <c:v>2,54</c:v>
                </c:pt>
              </c:strCache>
            </c:strRef>
          </c:tx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пшеница'!$B$5:$BB$5</c:f>
              <c:numCache>
                <c:formatCode>0.000</c:formatCode>
                <c:ptCount val="53"/>
                <c:pt idx="1">
                  <c:v>0.271125</c:v>
                </c:pt>
                <c:pt idx="2">
                  <c:v>0.27285714285714285</c:v>
                </c:pt>
                <c:pt idx="3">
                  <c:v>0.27514285714285713</c:v>
                </c:pt>
                <c:pt idx="4">
                  <c:v>0.25129999999999997</c:v>
                </c:pt>
                <c:pt idx="5">
                  <c:v>0.25258333333333338</c:v>
                </c:pt>
                <c:pt idx="6">
                  <c:v>0.27424999999999999</c:v>
                </c:pt>
                <c:pt idx="7">
                  <c:v>0.23014285714285718</c:v>
                </c:pt>
                <c:pt idx="8">
                  <c:v>0.27159999999999995</c:v>
                </c:pt>
                <c:pt idx="9">
                  <c:v>0.22758333333333333</c:v>
                </c:pt>
                <c:pt idx="10">
                  <c:v>0.23499999999999999</c:v>
                </c:pt>
                <c:pt idx="11">
                  <c:v>0.23983333333333337</c:v>
                </c:pt>
                <c:pt idx="12">
                  <c:v>0.24016666666666672</c:v>
                </c:pt>
                <c:pt idx="13">
                  <c:v>0.24508333333333335</c:v>
                </c:pt>
                <c:pt idx="14">
                  <c:v>0.25624999999999998</c:v>
                </c:pt>
                <c:pt idx="15">
                  <c:v>0.26941666666666669</c:v>
                </c:pt>
                <c:pt idx="16">
                  <c:v>0.2754166666666667</c:v>
                </c:pt>
                <c:pt idx="17">
                  <c:v>0.28591666666666665</c:v>
                </c:pt>
                <c:pt idx="18">
                  <c:v>0.30575000000000002</c:v>
                </c:pt>
                <c:pt idx="19">
                  <c:v>0.32374999999999998</c:v>
                </c:pt>
                <c:pt idx="20">
                  <c:v>0.31233333333333335</c:v>
                </c:pt>
                <c:pt idx="21">
                  <c:v>0.34966666666666674</c:v>
                </c:pt>
                <c:pt idx="22">
                  <c:v>0.37283333333333329</c:v>
                </c:pt>
                <c:pt idx="23">
                  <c:v>0.37933333333333336</c:v>
                </c:pt>
                <c:pt idx="24">
                  <c:v>0.39966666666666678</c:v>
                </c:pt>
                <c:pt idx="25">
                  <c:v>0.44160000000000005</c:v>
                </c:pt>
                <c:pt idx="26">
                  <c:v>0.4383333333333333</c:v>
                </c:pt>
                <c:pt idx="27">
                  <c:v>0.45324999999999999</c:v>
                </c:pt>
                <c:pt idx="28">
                  <c:v>0.46966666666666668</c:v>
                </c:pt>
                <c:pt idx="29">
                  <c:v>0.52429999999999999</c:v>
                </c:pt>
                <c:pt idx="30">
                  <c:v>0.63158333333333339</c:v>
                </c:pt>
                <c:pt idx="31">
                  <c:v>0.65825</c:v>
                </c:pt>
                <c:pt idx="32">
                  <c:v>0.6599166666666666</c:v>
                </c:pt>
                <c:pt idx="33">
                  <c:v>0.65866666666666673</c:v>
                </c:pt>
                <c:pt idx="34">
                  <c:v>0.60499999999999998</c:v>
                </c:pt>
                <c:pt idx="35">
                  <c:v>0.58825000000000005</c:v>
                </c:pt>
                <c:pt idx="36">
                  <c:v>0.50409090909090903</c:v>
                </c:pt>
                <c:pt idx="37">
                  <c:v>0.46533333333333332</c:v>
                </c:pt>
                <c:pt idx="38">
                  <c:v>0.37233333333333335</c:v>
                </c:pt>
                <c:pt idx="39">
                  <c:v>0.31883333333333336</c:v>
                </c:pt>
                <c:pt idx="40">
                  <c:v>0.33800000000000002</c:v>
                </c:pt>
                <c:pt idx="41">
                  <c:v>0.28091666666666665</c:v>
                </c:pt>
                <c:pt idx="42">
                  <c:v>0.26650000000000001</c:v>
                </c:pt>
                <c:pt idx="43">
                  <c:v>0.26670000000000005</c:v>
                </c:pt>
                <c:pt idx="44">
                  <c:v>0.26599999999999996</c:v>
                </c:pt>
                <c:pt idx="46">
                  <c:v>0.21885714285714286</c:v>
                </c:pt>
                <c:pt idx="47">
                  <c:v>0.22185714285714289</c:v>
                </c:pt>
                <c:pt idx="48">
                  <c:v>0.2247142857142857</c:v>
                </c:pt>
                <c:pt idx="49">
                  <c:v>0.25750000000000001</c:v>
                </c:pt>
                <c:pt idx="51">
                  <c:v>0.34366666666666673</c:v>
                </c:pt>
                <c:pt idx="52">
                  <c:v>0.34100000000000003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'Модель Озимая пшеница'!$A$6</c:f>
              <c:strCache>
                <c:ptCount val="1"/>
                <c:pt idx="0">
                  <c:v>2,67</c:v>
                </c:pt>
              </c:strCache>
            </c:strRef>
          </c:tx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пшеница'!$B$6:$BB$6</c:f>
              <c:numCache>
                <c:formatCode>0.000</c:formatCode>
                <c:ptCount val="53"/>
                <c:pt idx="0">
                  <c:v>0.51100000000000001</c:v>
                </c:pt>
                <c:pt idx="1">
                  <c:v>0.36466666666666669</c:v>
                </c:pt>
                <c:pt idx="2">
                  <c:v>0.30249999999999999</c:v>
                </c:pt>
                <c:pt idx="3">
                  <c:v>0.31</c:v>
                </c:pt>
                <c:pt idx="4">
                  <c:v>0.30125000000000002</c:v>
                </c:pt>
                <c:pt idx="5">
                  <c:v>0.35239999999999999</c:v>
                </c:pt>
                <c:pt idx="6">
                  <c:v>0.41399999999999998</c:v>
                </c:pt>
                <c:pt idx="7">
                  <c:v>0.25</c:v>
                </c:pt>
                <c:pt idx="8">
                  <c:v>0.53300000000000003</c:v>
                </c:pt>
                <c:pt idx="9">
                  <c:v>0.27839999999999998</c:v>
                </c:pt>
                <c:pt idx="10">
                  <c:v>0.29549999999999998</c:v>
                </c:pt>
                <c:pt idx="11">
                  <c:v>0.29799999999999999</c:v>
                </c:pt>
                <c:pt idx="12">
                  <c:v>0.3086666666666667</c:v>
                </c:pt>
                <c:pt idx="13">
                  <c:v>0.31516666666666665</c:v>
                </c:pt>
                <c:pt idx="14">
                  <c:v>0.29249999999999998</c:v>
                </c:pt>
                <c:pt idx="15">
                  <c:v>0.30500000000000005</c:v>
                </c:pt>
                <c:pt idx="16">
                  <c:v>0.33766666666666662</c:v>
                </c:pt>
                <c:pt idx="17">
                  <c:v>0.34175</c:v>
                </c:pt>
                <c:pt idx="18">
                  <c:v>0.35433333333333333</c:v>
                </c:pt>
                <c:pt idx="19">
                  <c:v>0.3838333333333333</c:v>
                </c:pt>
                <c:pt idx="20">
                  <c:v>0.38600000000000001</c:v>
                </c:pt>
                <c:pt idx="21">
                  <c:v>0.39616666666666672</c:v>
                </c:pt>
                <c:pt idx="22">
                  <c:v>0.41283333333333339</c:v>
                </c:pt>
                <c:pt idx="23">
                  <c:v>0.45766666666666667</c:v>
                </c:pt>
                <c:pt idx="24">
                  <c:v>0.44500000000000006</c:v>
                </c:pt>
                <c:pt idx="25">
                  <c:v>0.44866666666666671</c:v>
                </c:pt>
                <c:pt idx="26">
                  <c:v>0.52066666666666672</c:v>
                </c:pt>
                <c:pt idx="27">
                  <c:v>0.51483333333333337</c:v>
                </c:pt>
                <c:pt idx="28">
                  <c:v>0.50366666666666671</c:v>
                </c:pt>
                <c:pt idx="29">
                  <c:v>0.54540000000000011</c:v>
                </c:pt>
                <c:pt idx="30">
                  <c:v>0.59416666666666662</c:v>
                </c:pt>
                <c:pt idx="31">
                  <c:v>0.64300000000000002</c:v>
                </c:pt>
                <c:pt idx="32">
                  <c:v>0.66975000000000007</c:v>
                </c:pt>
                <c:pt idx="33">
                  <c:v>0.69266666666666665</c:v>
                </c:pt>
                <c:pt idx="34">
                  <c:v>0.66339999999999999</c:v>
                </c:pt>
                <c:pt idx="35">
                  <c:v>0.63116666666666665</c:v>
                </c:pt>
                <c:pt idx="36">
                  <c:v>0.54679999999999995</c:v>
                </c:pt>
                <c:pt idx="37">
                  <c:v>0.51749999999999996</c:v>
                </c:pt>
                <c:pt idx="38">
                  <c:v>0.41516666666666668</c:v>
                </c:pt>
                <c:pt idx="39">
                  <c:v>0.34250000000000003</c:v>
                </c:pt>
                <c:pt idx="40">
                  <c:v>0.38100000000000001</c:v>
                </c:pt>
                <c:pt idx="41">
                  <c:v>0.30683333333333335</c:v>
                </c:pt>
                <c:pt idx="42">
                  <c:v>0.28799999999999998</c:v>
                </c:pt>
                <c:pt idx="43">
                  <c:v>0.29399999999999998</c:v>
                </c:pt>
                <c:pt idx="44">
                  <c:v>0.29020000000000001</c:v>
                </c:pt>
                <c:pt idx="45">
                  <c:v>0.317</c:v>
                </c:pt>
                <c:pt idx="46">
                  <c:v>0.219</c:v>
                </c:pt>
                <c:pt idx="47">
                  <c:v>0.21249999999999999</c:v>
                </c:pt>
                <c:pt idx="48">
                  <c:v>0.2145</c:v>
                </c:pt>
                <c:pt idx="51">
                  <c:v>0.29199999999999998</c:v>
                </c:pt>
                <c:pt idx="52">
                  <c:v>0.26900000000000002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'Модель Озимая пшеница'!$A$7</c:f>
              <c:strCache>
                <c:ptCount val="1"/>
                <c:pt idx="0">
                  <c:v>2,76</c:v>
                </c:pt>
              </c:strCache>
            </c:strRef>
          </c:tx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пшеница'!$B$7:$BB$7</c:f>
              <c:numCache>
                <c:formatCode>0.000</c:formatCode>
                <c:ptCount val="53"/>
                <c:pt idx="1">
                  <c:v>0.24850000000000003</c:v>
                </c:pt>
                <c:pt idx="2">
                  <c:v>0.25728571428571423</c:v>
                </c:pt>
                <c:pt idx="3">
                  <c:v>0.27337499999999998</c:v>
                </c:pt>
                <c:pt idx="4">
                  <c:v>0.26987500000000003</c:v>
                </c:pt>
                <c:pt idx="5">
                  <c:v>0.27388888888888885</c:v>
                </c:pt>
                <c:pt idx="6">
                  <c:v>0.35375000000000001</c:v>
                </c:pt>
                <c:pt idx="7">
                  <c:v>0.21160000000000001</c:v>
                </c:pt>
                <c:pt idx="8">
                  <c:v>0.34799999999999998</c:v>
                </c:pt>
                <c:pt idx="9">
                  <c:v>0.27611111111111108</c:v>
                </c:pt>
                <c:pt idx="10">
                  <c:v>0.25044444444444447</c:v>
                </c:pt>
                <c:pt idx="11">
                  <c:v>0.25877777777777777</c:v>
                </c:pt>
                <c:pt idx="12">
                  <c:v>0.26822222222222225</c:v>
                </c:pt>
                <c:pt idx="13">
                  <c:v>0.27644444444444444</c:v>
                </c:pt>
                <c:pt idx="14">
                  <c:v>0.24016666666666667</c:v>
                </c:pt>
                <c:pt idx="15">
                  <c:v>0.26766666666666666</c:v>
                </c:pt>
                <c:pt idx="16">
                  <c:v>0.31511111111111106</c:v>
                </c:pt>
                <c:pt idx="17">
                  <c:v>0.29483333333333334</c:v>
                </c:pt>
                <c:pt idx="18">
                  <c:v>0.32266666666666666</c:v>
                </c:pt>
                <c:pt idx="19">
                  <c:v>0.33677777777777773</c:v>
                </c:pt>
                <c:pt idx="20">
                  <c:v>0.33300000000000002</c:v>
                </c:pt>
                <c:pt idx="21">
                  <c:v>0.36377777777777781</c:v>
                </c:pt>
                <c:pt idx="22">
                  <c:v>0.39977777777777779</c:v>
                </c:pt>
                <c:pt idx="23">
                  <c:v>0.41277777777777774</c:v>
                </c:pt>
                <c:pt idx="24">
                  <c:v>0.39733333333333337</c:v>
                </c:pt>
                <c:pt idx="25">
                  <c:v>0.40199999999999997</c:v>
                </c:pt>
                <c:pt idx="26">
                  <c:v>0.48155555555555563</c:v>
                </c:pt>
                <c:pt idx="27">
                  <c:v>0.49511111111111106</c:v>
                </c:pt>
                <c:pt idx="28">
                  <c:v>0.48711111111111105</c:v>
                </c:pt>
                <c:pt idx="29">
                  <c:v>0.5304444444444445</c:v>
                </c:pt>
                <c:pt idx="30">
                  <c:v>0.61466666666666669</c:v>
                </c:pt>
                <c:pt idx="31">
                  <c:v>0.67400000000000004</c:v>
                </c:pt>
                <c:pt idx="32">
                  <c:v>0.6618571428571427</c:v>
                </c:pt>
                <c:pt idx="33">
                  <c:v>0.67899999999999994</c:v>
                </c:pt>
                <c:pt idx="34">
                  <c:v>0.67174999999999996</c:v>
                </c:pt>
                <c:pt idx="35">
                  <c:v>0.61944444444444446</c:v>
                </c:pt>
                <c:pt idx="36">
                  <c:v>0.5557777777777777</c:v>
                </c:pt>
                <c:pt idx="37">
                  <c:v>0.50444444444444447</c:v>
                </c:pt>
                <c:pt idx="38">
                  <c:v>0.39233333333333331</c:v>
                </c:pt>
                <c:pt idx="39">
                  <c:v>0.3145</c:v>
                </c:pt>
                <c:pt idx="40">
                  <c:v>0.31540000000000001</c:v>
                </c:pt>
                <c:pt idx="41">
                  <c:v>0.28044444444444439</c:v>
                </c:pt>
                <c:pt idx="42">
                  <c:v>0.27411111111111114</c:v>
                </c:pt>
                <c:pt idx="43">
                  <c:v>0.269625</c:v>
                </c:pt>
                <c:pt idx="44">
                  <c:v>0.25874999999999998</c:v>
                </c:pt>
                <c:pt idx="45">
                  <c:v>0.30333333333333334</c:v>
                </c:pt>
                <c:pt idx="46">
                  <c:v>0.20960000000000001</c:v>
                </c:pt>
                <c:pt idx="47">
                  <c:v>0.21179999999999999</c:v>
                </c:pt>
                <c:pt idx="48">
                  <c:v>0.20460000000000003</c:v>
                </c:pt>
                <c:pt idx="49">
                  <c:v>0.23200000000000001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'Модель Озимая пшеница'!$A$8</c:f>
              <c:strCache>
                <c:ptCount val="1"/>
                <c:pt idx="0">
                  <c:v>2,84</c:v>
                </c:pt>
              </c:strCache>
            </c:strRef>
          </c:tx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пшеница'!$B$8:$BB$8</c:f>
              <c:numCache>
                <c:formatCode>0.000</c:formatCode>
                <c:ptCount val="53"/>
                <c:pt idx="1">
                  <c:v>0.27</c:v>
                </c:pt>
                <c:pt idx="2">
                  <c:v>0.23966666666666667</c:v>
                </c:pt>
                <c:pt idx="3">
                  <c:v>0.24066666666666667</c:v>
                </c:pt>
                <c:pt idx="4">
                  <c:v>0.23524999999999999</c:v>
                </c:pt>
                <c:pt idx="5">
                  <c:v>0.26339999999999997</c:v>
                </c:pt>
                <c:pt idx="6">
                  <c:v>0.27900000000000003</c:v>
                </c:pt>
                <c:pt idx="7">
                  <c:v>0.2465</c:v>
                </c:pt>
                <c:pt idx="8">
                  <c:v>0.32</c:v>
                </c:pt>
                <c:pt idx="9">
                  <c:v>0.26340000000000002</c:v>
                </c:pt>
                <c:pt idx="10">
                  <c:v>0.26600000000000001</c:v>
                </c:pt>
                <c:pt idx="11">
                  <c:v>0.26800000000000002</c:v>
                </c:pt>
                <c:pt idx="12">
                  <c:v>0.26500000000000001</c:v>
                </c:pt>
                <c:pt idx="13">
                  <c:v>0.2782</c:v>
                </c:pt>
                <c:pt idx="14">
                  <c:v>0.29900000000000004</c:v>
                </c:pt>
                <c:pt idx="15">
                  <c:v>0.29975000000000002</c:v>
                </c:pt>
                <c:pt idx="16">
                  <c:v>0.30759999999999998</c:v>
                </c:pt>
                <c:pt idx="17">
                  <c:v>0.32800000000000001</c:v>
                </c:pt>
                <c:pt idx="18">
                  <c:v>0.3448</c:v>
                </c:pt>
                <c:pt idx="19">
                  <c:v>0.35360000000000003</c:v>
                </c:pt>
                <c:pt idx="20">
                  <c:v>0.32066666666666666</c:v>
                </c:pt>
                <c:pt idx="21">
                  <c:v>0.34320000000000001</c:v>
                </c:pt>
                <c:pt idx="22">
                  <c:v>0.35020000000000001</c:v>
                </c:pt>
                <c:pt idx="23">
                  <c:v>0.39340000000000003</c:v>
                </c:pt>
                <c:pt idx="24">
                  <c:v>0.40599999999999997</c:v>
                </c:pt>
                <c:pt idx="25">
                  <c:v>0.42699999999999999</c:v>
                </c:pt>
                <c:pt idx="26">
                  <c:v>0.45459999999999995</c:v>
                </c:pt>
                <c:pt idx="27">
                  <c:v>0.46200000000000002</c:v>
                </c:pt>
                <c:pt idx="28">
                  <c:v>0.46419999999999995</c:v>
                </c:pt>
                <c:pt idx="29">
                  <c:v>0.49879999999999997</c:v>
                </c:pt>
                <c:pt idx="30">
                  <c:v>0.58080000000000009</c:v>
                </c:pt>
                <c:pt idx="31">
                  <c:v>0.60940000000000005</c:v>
                </c:pt>
                <c:pt idx="32">
                  <c:v>0.62</c:v>
                </c:pt>
                <c:pt idx="33">
                  <c:v>0.65080000000000005</c:v>
                </c:pt>
                <c:pt idx="34">
                  <c:v>0.629</c:v>
                </c:pt>
                <c:pt idx="35">
                  <c:v>0.61359999999999992</c:v>
                </c:pt>
                <c:pt idx="36">
                  <c:v>0.54039999999999999</c:v>
                </c:pt>
                <c:pt idx="37">
                  <c:v>0.48299999999999998</c:v>
                </c:pt>
                <c:pt idx="38">
                  <c:v>0.41099999999999992</c:v>
                </c:pt>
                <c:pt idx="39">
                  <c:v>0.34499999999999997</c:v>
                </c:pt>
                <c:pt idx="40">
                  <c:v>0.38300000000000001</c:v>
                </c:pt>
                <c:pt idx="41">
                  <c:v>0.30500000000000005</c:v>
                </c:pt>
                <c:pt idx="42">
                  <c:v>0.29500000000000004</c:v>
                </c:pt>
                <c:pt idx="43">
                  <c:v>0.30925000000000002</c:v>
                </c:pt>
                <c:pt idx="44">
                  <c:v>0.29599999999999999</c:v>
                </c:pt>
                <c:pt idx="45">
                  <c:v>0.28299999999999997</c:v>
                </c:pt>
                <c:pt idx="46">
                  <c:v>0.245</c:v>
                </c:pt>
                <c:pt idx="47">
                  <c:v>0.26050000000000001</c:v>
                </c:pt>
                <c:pt idx="48">
                  <c:v>0.26250000000000001</c:v>
                </c:pt>
                <c:pt idx="49">
                  <c:v>0.24399999999999999</c:v>
                </c:pt>
                <c:pt idx="51">
                  <c:v>0.38500000000000001</c:v>
                </c:pt>
                <c:pt idx="52">
                  <c:v>0.38900000000000001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'Модель Озимая пшеница'!$A$9</c:f>
              <c:strCache>
                <c:ptCount val="1"/>
                <c:pt idx="0">
                  <c:v>2,96</c:v>
                </c:pt>
              </c:strCache>
            </c:strRef>
          </c:tx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пшеница'!$B$9:$BB$9</c:f>
              <c:numCache>
                <c:formatCode>0.000</c:formatCode>
                <c:ptCount val="53"/>
                <c:pt idx="1">
                  <c:v>0.23550000000000001</c:v>
                </c:pt>
                <c:pt idx="2">
                  <c:v>0.251</c:v>
                </c:pt>
                <c:pt idx="3">
                  <c:v>0.25857142857142856</c:v>
                </c:pt>
                <c:pt idx="4">
                  <c:v>0.24971428571428572</c:v>
                </c:pt>
                <c:pt idx="5">
                  <c:v>0.24642857142857144</c:v>
                </c:pt>
                <c:pt idx="6">
                  <c:v>0.32300000000000001</c:v>
                </c:pt>
                <c:pt idx="7">
                  <c:v>0.23600000000000002</c:v>
                </c:pt>
                <c:pt idx="8">
                  <c:v>0.21199999999999999</c:v>
                </c:pt>
                <c:pt idx="9">
                  <c:v>0.24871428571428572</c:v>
                </c:pt>
                <c:pt idx="10">
                  <c:v>0.25071428571428572</c:v>
                </c:pt>
                <c:pt idx="11">
                  <c:v>0.26100000000000001</c:v>
                </c:pt>
                <c:pt idx="12">
                  <c:v>0.26500000000000001</c:v>
                </c:pt>
                <c:pt idx="13">
                  <c:v>0.27214285714285713</c:v>
                </c:pt>
                <c:pt idx="14">
                  <c:v>0.2631666666666666</c:v>
                </c:pt>
                <c:pt idx="15">
                  <c:v>0.27466666666666667</c:v>
                </c:pt>
                <c:pt idx="16">
                  <c:v>0.29814285714285715</c:v>
                </c:pt>
                <c:pt idx="17">
                  <c:v>0.26766666666666666</c:v>
                </c:pt>
                <c:pt idx="18">
                  <c:v>0.30614285714285716</c:v>
                </c:pt>
                <c:pt idx="19">
                  <c:v>0.30514285714285716</c:v>
                </c:pt>
                <c:pt idx="20">
                  <c:v>0.32400000000000001</c:v>
                </c:pt>
                <c:pt idx="21">
                  <c:v>0.32700000000000001</c:v>
                </c:pt>
                <c:pt idx="22">
                  <c:v>0.33185714285714291</c:v>
                </c:pt>
                <c:pt idx="23">
                  <c:v>0.33828571428571436</c:v>
                </c:pt>
                <c:pt idx="24">
                  <c:v>0.32616666666666666</c:v>
                </c:pt>
                <c:pt idx="25">
                  <c:v>0.35050000000000003</c:v>
                </c:pt>
                <c:pt idx="26">
                  <c:v>0.40685714285714292</c:v>
                </c:pt>
                <c:pt idx="27">
                  <c:v>0.42199999999999999</c:v>
                </c:pt>
                <c:pt idx="28">
                  <c:v>0.43600000000000005</c:v>
                </c:pt>
                <c:pt idx="29">
                  <c:v>0.50914285714285712</c:v>
                </c:pt>
                <c:pt idx="30">
                  <c:v>0.63085714285714289</c:v>
                </c:pt>
                <c:pt idx="31">
                  <c:v>0.69000000000000017</c:v>
                </c:pt>
                <c:pt idx="32">
                  <c:v>0.70350000000000001</c:v>
                </c:pt>
                <c:pt idx="33">
                  <c:v>0.73557142857142854</c:v>
                </c:pt>
                <c:pt idx="34">
                  <c:v>0.72085714285714286</c:v>
                </c:pt>
                <c:pt idx="35">
                  <c:v>0.66899999999999982</c:v>
                </c:pt>
                <c:pt idx="36">
                  <c:v>0.56200000000000006</c:v>
                </c:pt>
                <c:pt idx="37">
                  <c:v>0.52300000000000002</c:v>
                </c:pt>
                <c:pt idx="38">
                  <c:v>0.39957142857142852</c:v>
                </c:pt>
                <c:pt idx="39">
                  <c:v>0.34033333333333332</c:v>
                </c:pt>
                <c:pt idx="40">
                  <c:v>0.34933333333333333</c:v>
                </c:pt>
                <c:pt idx="41">
                  <c:v>0.3055714285714286</c:v>
                </c:pt>
                <c:pt idx="42">
                  <c:v>0.29842857142857143</c:v>
                </c:pt>
                <c:pt idx="43">
                  <c:v>0.2927142857142857</c:v>
                </c:pt>
                <c:pt idx="44">
                  <c:v>0.27242857142857141</c:v>
                </c:pt>
                <c:pt idx="45">
                  <c:v>0.312</c:v>
                </c:pt>
                <c:pt idx="46">
                  <c:v>0.24199999999999999</c:v>
                </c:pt>
                <c:pt idx="47">
                  <c:v>0.2436666666666667</c:v>
                </c:pt>
                <c:pt idx="48">
                  <c:v>0.25216666666666665</c:v>
                </c:pt>
                <c:pt idx="49">
                  <c:v>0.25924999999999998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'Модель Озимая пшеница'!$A$10</c:f>
              <c:strCache>
                <c:ptCount val="1"/>
                <c:pt idx="0">
                  <c:v>3,03</c:v>
                </c:pt>
              </c:strCache>
            </c:strRef>
          </c:tx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пшеница'!$B$10:$BB$10</c:f>
              <c:numCache>
                <c:formatCode>0.000</c:formatCode>
                <c:ptCount val="53"/>
                <c:pt idx="1">
                  <c:v>0.25659999999999999</c:v>
                </c:pt>
                <c:pt idx="2">
                  <c:v>0.27316666666666672</c:v>
                </c:pt>
                <c:pt idx="3">
                  <c:v>0.28787499999999999</c:v>
                </c:pt>
                <c:pt idx="4">
                  <c:v>0.28637500000000005</c:v>
                </c:pt>
                <c:pt idx="5">
                  <c:v>0.27775</c:v>
                </c:pt>
                <c:pt idx="6">
                  <c:v>0.34666666666666668</c:v>
                </c:pt>
                <c:pt idx="7">
                  <c:v>0.2374</c:v>
                </c:pt>
                <c:pt idx="8">
                  <c:v>0.23149999999999998</c:v>
                </c:pt>
                <c:pt idx="9">
                  <c:v>0.262625</c:v>
                </c:pt>
                <c:pt idx="10">
                  <c:v>0.26687500000000003</c:v>
                </c:pt>
                <c:pt idx="11">
                  <c:v>0.27024999999999999</c:v>
                </c:pt>
                <c:pt idx="12">
                  <c:v>0.27849999999999997</c:v>
                </c:pt>
                <c:pt idx="13">
                  <c:v>0.29200000000000004</c:v>
                </c:pt>
                <c:pt idx="14">
                  <c:v>0.24260000000000001</c:v>
                </c:pt>
                <c:pt idx="15">
                  <c:v>0.2616</c:v>
                </c:pt>
                <c:pt idx="16">
                  <c:v>0.30125000000000002</c:v>
                </c:pt>
                <c:pt idx="17">
                  <c:v>0.27360000000000001</c:v>
                </c:pt>
                <c:pt idx="18">
                  <c:v>0.30549999999999999</c:v>
                </c:pt>
                <c:pt idx="19">
                  <c:v>0.31562499999999993</c:v>
                </c:pt>
                <c:pt idx="20">
                  <c:v>0.35</c:v>
                </c:pt>
                <c:pt idx="21">
                  <c:v>0.35775000000000001</c:v>
                </c:pt>
                <c:pt idx="22">
                  <c:v>0.36799999999999994</c:v>
                </c:pt>
                <c:pt idx="23">
                  <c:v>0.40425</c:v>
                </c:pt>
                <c:pt idx="24">
                  <c:v>0.39859999999999995</c:v>
                </c:pt>
                <c:pt idx="25">
                  <c:v>0.42540000000000006</c:v>
                </c:pt>
                <c:pt idx="26">
                  <c:v>0.49937500000000001</c:v>
                </c:pt>
                <c:pt idx="27">
                  <c:v>0.487875</c:v>
                </c:pt>
                <c:pt idx="28">
                  <c:v>0.489375</c:v>
                </c:pt>
                <c:pt idx="29">
                  <c:v>0.53937500000000005</c:v>
                </c:pt>
                <c:pt idx="30">
                  <c:v>0.63712499999999994</c:v>
                </c:pt>
                <c:pt idx="31">
                  <c:v>0.69599999999999984</c:v>
                </c:pt>
                <c:pt idx="32">
                  <c:v>0.70160000000000011</c:v>
                </c:pt>
                <c:pt idx="33">
                  <c:v>0.71324999999999994</c:v>
                </c:pt>
                <c:pt idx="34">
                  <c:v>0.70737499999999998</c:v>
                </c:pt>
                <c:pt idx="35">
                  <c:v>0.63587499999999997</c:v>
                </c:pt>
                <c:pt idx="36">
                  <c:v>0.56899999999999995</c:v>
                </c:pt>
                <c:pt idx="37">
                  <c:v>0.51774999999999993</c:v>
                </c:pt>
                <c:pt idx="38">
                  <c:v>0.39725000000000005</c:v>
                </c:pt>
                <c:pt idx="39">
                  <c:v>0.32120000000000004</c:v>
                </c:pt>
                <c:pt idx="40">
                  <c:v>0.33399999999999996</c:v>
                </c:pt>
                <c:pt idx="41">
                  <c:v>0.29499999999999998</c:v>
                </c:pt>
                <c:pt idx="42">
                  <c:v>0.29562499999999997</c:v>
                </c:pt>
                <c:pt idx="43">
                  <c:v>0.28025000000000005</c:v>
                </c:pt>
                <c:pt idx="44">
                  <c:v>0.27175000000000005</c:v>
                </c:pt>
                <c:pt idx="45">
                  <c:v>0.315</c:v>
                </c:pt>
                <c:pt idx="46">
                  <c:v>0.22500000000000001</c:v>
                </c:pt>
                <c:pt idx="47">
                  <c:v>0.22680000000000003</c:v>
                </c:pt>
                <c:pt idx="48">
                  <c:v>0.22339999999999999</c:v>
                </c:pt>
                <c:pt idx="49">
                  <c:v>0.161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'Модель Озимая пшеница'!$A$11</c:f>
              <c:strCache>
                <c:ptCount val="1"/>
                <c:pt idx="0">
                  <c:v>3,15</c:v>
                </c:pt>
              </c:strCache>
            </c:strRef>
          </c:tx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пшеница'!$B$11:$BB$11</c:f>
              <c:numCache>
                <c:formatCode>0.000</c:formatCode>
                <c:ptCount val="53"/>
                <c:pt idx="1">
                  <c:v>0.29799999999999999</c:v>
                </c:pt>
                <c:pt idx="2">
                  <c:v>0.296375</c:v>
                </c:pt>
                <c:pt idx="3">
                  <c:v>0.32799999999999996</c:v>
                </c:pt>
                <c:pt idx="4">
                  <c:v>0.29389999999999999</c:v>
                </c:pt>
                <c:pt idx="5">
                  <c:v>0.29930000000000001</c:v>
                </c:pt>
                <c:pt idx="6">
                  <c:v>0.34500000000000003</c:v>
                </c:pt>
                <c:pt idx="7">
                  <c:v>0.25700000000000001</c:v>
                </c:pt>
                <c:pt idx="8">
                  <c:v>0.26166666666666666</c:v>
                </c:pt>
                <c:pt idx="9">
                  <c:v>0.29870000000000002</c:v>
                </c:pt>
                <c:pt idx="10">
                  <c:v>0.28270000000000006</c:v>
                </c:pt>
                <c:pt idx="11">
                  <c:v>0.2913</c:v>
                </c:pt>
                <c:pt idx="12">
                  <c:v>0.30200000000000005</c:v>
                </c:pt>
                <c:pt idx="13">
                  <c:v>0.32039999999999996</c:v>
                </c:pt>
                <c:pt idx="14">
                  <c:v>0.27071428571428574</c:v>
                </c:pt>
                <c:pt idx="15">
                  <c:v>0.28299999999999997</c:v>
                </c:pt>
                <c:pt idx="16">
                  <c:v>0.34639999999999999</c:v>
                </c:pt>
                <c:pt idx="17">
                  <c:v>0.31571428571428573</c:v>
                </c:pt>
                <c:pt idx="18">
                  <c:v>0.34400000000000003</c:v>
                </c:pt>
                <c:pt idx="19">
                  <c:v>0.36639999999999995</c:v>
                </c:pt>
                <c:pt idx="20">
                  <c:v>0.37911111111111107</c:v>
                </c:pt>
                <c:pt idx="21">
                  <c:v>0.37890000000000007</c:v>
                </c:pt>
                <c:pt idx="22">
                  <c:v>0.38980000000000004</c:v>
                </c:pt>
                <c:pt idx="23">
                  <c:v>0.43209999999999998</c:v>
                </c:pt>
                <c:pt idx="24">
                  <c:v>0.42828571428571427</c:v>
                </c:pt>
                <c:pt idx="25">
                  <c:v>0.41949999999999998</c:v>
                </c:pt>
                <c:pt idx="26">
                  <c:v>0.50829999999999997</c:v>
                </c:pt>
                <c:pt idx="27">
                  <c:v>0.5232</c:v>
                </c:pt>
                <c:pt idx="28">
                  <c:v>0.54555555555555557</c:v>
                </c:pt>
                <c:pt idx="29">
                  <c:v>0.57466666666666666</c:v>
                </c:pt>
                <c:pt idx="30">
                  <c:v>0.6631111111111111</c:v>
                </c:pt>
                <c:pt idx="31">
                  <c:v>0.69000000000000006</c:v>
                </c:pt>
                <c:pt idx="32">
                  <c:v>0.70174999999999998</c:v>
                </c:pt>
                <c:pt idx="33">
                  <c:v>0.69769999999999999</c:v>
                </c:pt>
                <c:pt idx="34">
                  <c:v>0.68433333333333335</c:v>
                </c:pt>
                <c:pt idx="35">
                  <c:v>0.65619999999999989</c:v>
                </c:pt>
                <c:pt idx="36">
                  <c:v>0.57599999999999996</c:v>
                </c:pt>
                <c:pt idx="37">
                  <c:v>0.5414000000000001</c:v>
                </c:pt>
                <c:pt idx="38">
                  <c:v>0.44000000000000006</c:v>
                </c:pt>
                <c:pt idx="39">
                  <c:v>0.40314285714285714</c:v>
                </c:pt>
                <c:pt idx="40">
                  <c:v>0.3487777777777778</c:v>
                </c:pt>
                <c:pt idx="41">
                  <c:v>0.32599999999999996</c:v>
                </c:pt>
                <c:pt idx="42">
                  <c:v>0.30930000000000002</c:v>
                </c:pt>
                <c:pt idx="43">
                  <c:v>0.30039999999999994</c:v>
                </c:pt>
                <c:pt idx="44">
                  <c:v>0.29050000000000004</c:v>
                </c:pt>
                <c:pt idx="45">
                  <c:v>0.26233333333333336</c:v>
                </c:pt>
                <c:pt idx="46">
                  <c:v>0.23399999999999999</c:v>
                </c:pt>
                <c:pt idx="47">
                  <c:v>0.23099999999999998</c:v>
                </c:pt>
                <c:pt idx="48">
                  <c:v>0.22850000000000001</c:v>
                </c:pt>
                <c:pt idx="49">
                  <c:v>0.23550000000000001</c:v>
                </c:pt>
                <c:pt idx="51">
                  <c:v>0.34233333333333332</c:v>
                </c:pt>
                <c:pt idx="52">
                  <c:v>0.32766666666666666</c:v>
                </c:pt>
              </c:numCache>
            </c:numRef>
          </c:val>
          <c:smooth val="0"/>
        </c:ser>
        <c:ser>
          <c:idx val="10"/>
          <c:order val="10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пшеница'!$B$12:$BB$12</c:f>
              <c:numCache>
                <c:formatCode>0.000</c:formatCode>
                <c:ptCount val="53"/>
                <c:pt idx="1">
                  <c:v>0.26400000000000001</c:v>
                </c:pt>
                <c:pt idx="2">
                  <c:v>0.3304285714285714</c:v>
                </c:pt>
                <c:pt idx="3">
                  <c:v>0.33350000000000002</c:v>
                </c:pt>
                <c:pt idx="4">
                  <c:v>0.31320000000000003</c:v>
                </c:pt>
                <c:pt idx="5">
                  <c:v>0.31279999999999997</c:v>
                </c:pt>
                <c:pt idx="6">
                  <c:v>0.41159999999999997</c:v>
                </c:pt>
                <c:pt idx="7">
                  <c:v>0.24133333333333332</c:v>
                </c:pt>
                <c:pt idx="8">
                  <c:v>0.21099999999999999</c:v>
                </c:pt>
                <c:pt idx="9">
                  <c:v>0.31969999999999998</c:v>
                </c:pt>
                <c:pt idx="10">
                  <c:v>0.32030000000000003</c:v>
                </c:pt>
                <c:pt idx="11">
                  <c:v>0.34470000000000001</c:v>
                </c:pt>
                <c:pt idx="12">
                  <c:v>0.36059999999999998</c:v>
                </c:pt>
                <c:pt idx="13">
                  <c:v>0.36659999999999998</c:v>
                </c:pt>
                <c:pt idx="14">
                  <c:v>0.26839999999999997</c:v>
                </c:pt>
                <c:pt idx="15">
                  <c:v>0.27479999999999999</c:v>
                </c:pt>
                <c:pt idx="16">
                  <c:v>0.35910000000000003</c:v>
                </c:pt>
                <c:pt idx="17">
                  <c:v>0.28420000000000001</c:v>
                </c:pt>
                <c:pt idx="18">
                  <c:v>0.3367</c:v>
                </c:pt>
                <c:pt idx="19">
                  <c:v>0.34300000000000003</c:v>
                </c:pt>
                <c:pt idx="20">
                  <c:v>0.36162499999999997</c:v>
                </c:pt>
                <c:pt idx="21">
                  <c:v>0.37140000000000001</c:v>
                </c:pt>
                <c:pt idx="22">
                  <c:v>0.38539999999999996</c:v>
                </c:pt>
                <c:pt idx="23">
                  <c:v>0.42059999999999997</c:v>
                </c:pt>
                <c:pt idx="24">
                  <c:v>0.38100000000000006</c:v>
                </c:pt>
                <c:pt idx="25">
                  <c:v>0.39633333333333337</c:v>
                </c:pt>
                <c:pt idx="26">
                  <c:v>0.4859</c:v>
                </c:pt>
                <c:pt idx="27">
                  <c:v>0.49850000000000005</c:v>
                </c:pt>
                <c:pt idx="28">
                  <c:v>0.5222</c:v>
                </c:pt>
                <c:pt idx="29">
                  <c:v>0.56220000000000003</c:v>
                </c:pt>
                <c:pt idx="30">
                  <c:v>0.64289999999999992</c:v>
                </c:pt>
                <c:pt idx="31">
                  <c:v>0.6885714285714285</c:v>
                </c:pt>
                <c:pt idx="32">
                  <c:v>0.72000000000000008</c:v>
                </c:pt>
                <c:pt idx="33">
                  <c:v>0.73290000000000011</c:v>
                </c:pt>
                <c:pt idx="34">
                  <c:v>0.73687499999999995</c:v>
                </c:pt>
                <c:pt idx="35">
                  <c:v>0.68719999999999992</c:v>
                </c:pt>
                <c:pt idx="36">
                  <c:v>0.60812500000000003</c:v>
                </c:pt>
                <c:pt idx="37">
                  <c:v>0.56799999999999984</c:v>
                </c:pt>
                <c:pt idx="38">
                  <c:v>0.46420000000000006</c:v>
                </c:pt>
                <c:pt idx="39">
                  <c:v>0.39200000000000002</c:v>
                </c:pt>
                <c:pt idx="40">
                  <c:v>0.37737499999999996</c:v>
                </c:pt>
                <c:pt idx="41">
                  <c:v>0.34570000000000001</c:v>
                </c:pt>
                <c:pt idx="42">
                  <c:v>0.33279999999999998</c:v>
                </c:pt>
                <c:pt idx="43">
                  <c:v>0.32580000000000003</c:v>
                </c:pt>
                <c:pt idx="44">
                  <c:v>0.31270000000000003</c:v>
                </c:pt>
                <c:pt idx="45">
                  <c:v>0.318</c:v>
                </c:pt>
                <c:pt idx="46">
                  <c:v>0.2213333333333333</c:v>
                </c:pt>
                <c:pt idx="47">
                  <c:v>0.22500000000000001</c:v>
                </c:pt>
                <c:pt idx="48">
                  <c:v>0.22999999999999998</c:v>
                </c:pt>
                <c:pt idx="51">
                  <c:v>0.378</c:v>
                </c:pt>
                <c:pt idx="52">
                  <c:v>0.38</c:v>
                </c:pt>
              </c:numCache>
            </c:numRef>
          </c:val>
          <c:smooth val="0"/>
        </c:ser>
        <c:ser>
          <c:idx val="11"/>
          <c:order val="11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пшеница'!$B$13:$BB$13</c:f>
              <c:numCache>
                <c:formatCode>0.000</c:formatCode>
                <c:ptCount val="53"/>
                <c:pt idx="1">
                  <c:v>0.28466666666666668</c:v>
                </c:pt>
                <c:pt idx="2">
                  <c:v>0.32520000000000004</c:v>
                </c:pt>
                <c:pt idx="3">
                  <c:v>0.32566666666666672</c:v>
                </c:pt>
                <c:pt idx="4">
                  <c:v>0.29562499999999997</c:v>
                </c:pt>
                <c:pt idx="5">
                  <c:v>0.29955555555555557</c:v>
                </c:pt>
                <c:pt idx="6">
                  <c:v>0.34083333333333332</c:v>
                </c:pt>
                <c:pt idx="7">
                  <c:v>0.22799999999999998</c:v>
                </c:pt>
                <c:pt idx="8">
                  <c:v>0.44</c:v>
                </c:pt>
                <c:pt idx="9">
                  <c:v>0.29166666666666669</c:v>
                </c:pt>
                <c:pt idx="10">
                  <c:v>0.27311111111111108</c:v>
                </c:pt>
                <c:pt idx="11">
                  <c:v>0.27666666666666662</c:v>
                </c:pt>
                <c:pt idx="12">
                  <c:v>0.2927777777777778</c:v>
                </c:pt>
                <c:pt idx="13">
                  <c:v>0.30644444444444446</c:v>
                </c:pt>
                <c:pt idx="14">
                  <c:v>0.24466666666666667</c:v>
                </c:pt>
                <c:pt idx="15">
                  <c:v>0.26066666666666671</c:v>
                </c:pt>
                <c:pt idx="16">
                  <c:v>0.32144444444444442</c:v>
                </c:pt>
                <c:pt idx="17">
                  <c:v>0.27133333333333332</c:v>
                </c:pt>
                <c:pt idx="18">
                  <c:v>0.32966666666666666</c:v>
                </c:pt>
                <c:pt idx="19">
                  <c:v>0.3382222222222222</c:v>
                </c:pt>
                <c:pt idx="20">
                  <c:v>0.41839999999999999</c:v>
                </c:pt>
                <c:pt idx="21">
                  <c:v>0.36688888888888888</c:v>
                </c:pt>
                <c:pt idx="22">
                  <c:v>0.38866666666666672</c:v>
                </c:pt>
                <c:pt idx="23">
                  <c:v>0.41444444444444445</c:v>
                </c:pt>
                <c:pt idx="24">
                  <c:v>0.3701666666666667</c:v>
                </c:pt>
                <c:pt idx="25">
                  <c:v>0.37859999999999999</c:v>
                </c:pt>
                <c:pt idx="26">
                  <c:v>0.46233333333333337</c:v>
                </c:pt>
                <c:pt idx="27">
                  <c:v>0.48533333333333339</c:v>
                </c:pt>
                <c:pt idx="28">
                  <c:v>0.49733333333333335</c:v>
                </c:pt>
                <c:pt idx="29">
                  <c:v>0.54542857142857148</c:v>
                </c:pt>
                <c:pt idx="30">
                  <c:v>0.64255555555555555</c:v>
                </c:pt>
                <c:pt idx="31">
                  <c:v>0.7122857142857143</c:v>
                </c:pt>
                <c:pt idx="32">
                  <c:v>0.73014285714285709</c:v>
                </c:pt>
                <c:pt idx="33">
                  <c:v>0.74277777777777787</c:v>
                </c:pt>
                <c:pt idx="34">
                  <c:v>0.755</c:v>
                </c:pt>
                <c:pt idx="35">
                  <c:v>0.69599999999999995</c:v>
                </c:pt>
                <c:pt idx="36">
                  <c:v>0.6368571428571429</c:v>
                </c:pt>
                <c:pt idx="37">
                  <c:v>0.58988888888888891</c:v>
                </c:pt>
                <c:pt idx="38">
                  <c:v>0.49722222222222229</c:v>
                </c:pt>
                <c:pt idx="39">
                  <c:v>0.4331666666666667</c:v>
                </c:pt>
                <c:pt idx="40">
                  <c:v>0.39133333333333331</c:v>
                </c:pt>
                <c:pt idx="41">
                  <c:v>0.3557777777777778</c:v>
                </c:pt>
                <c:pt idx="42">
                  <c:v>0.32366666666666671</c:v>
                </c:pt>
                <c:pt idx="43">
                  <c:v>0.3175</c:v>
                </c:pt>
                <c:pt idx="44">
                  <c:v>0.31537500000000002</c:v>
                </c:pt>
                <c:pt idx="45">
                  <c:v>0.29766666666666669</c:v>
                </c:pt>
                <c:pt idx="46">
                  <c:v>0.23866666666666667</c:v>
                </c:pt>
                <c:pt idx="47">
                  <c:v>0.25666666666666665</c:v>
                </c:pt>
                <c:pt idx="48">
                  <c:v>0.25433333333333336</c:v>
                </c:pt>
                <c:pt idx="49">
                  <c:v>0.29299999999999998</c:v>
                </c:pt>
                <c:pt idx="51">
                  <c:v>0.40600000000000003</c:v>
                </c:pt>
                <c:pt idx="52">
                  <c:v>0.40949999999999998</c:v>
                </c:pt>
              </c:numCache>
            </c:numRef>
          </c:val>
          <c:smooth val="0"/>
        </c:ser>
        <c:ser>
          <c:idx val="12"/>
          <c:order val="12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пшеница'!$B$14:$BB$14</c:f>
              <c:numCache>
                <c:formatCode>0.000</c:formatCode>
                <c:ptCount val="53"/>
                <c:pt idx="1">
                  <c:v>0.26500000000000001</c:v>
                </c:pt>
                <c:pt idx="2">
                  <c:v>0.27250000000000002</c:v>
                </c:pt>
                <c:pt idx="3">
                  <c:v>0.28099999999999997</c:v>
                </c:pt>
                <c:pt idx="4">
                  <c:v>0.24479999999999999</c:v>
                </c:pt>
                <c:pt idx="5">
                  <c:v>0.26214285714285718</c:v>
                </c:pt>
                <c:pt idx="6">
                  <c:v>0.36450000000000005</c:v>
                </c:pt>
                <c:pt idx="7">
                  <c:v>0.23549999999999999</c:v>
                </c:pt>
                <c:pt idx="8">
                  <c:v>0.28699999999999998</c:v>
                </c:pt>
                <c:pt idx="9">
                  <c:v>0.23614285714285715</c:v>
                </c:pt>
                <c:pt idx="10">
                  <c:v>0.24085714285714288</c:v>
                </c:pt>
                <c:pt idx="11">
                  <c:v>0.25128571428571422</c:v>
                </c:pt>
                <c:pt idx="12">
                  <c:v>0.25014285714285711</c:v>
                </c:pt>
                <c:pt idx="13">
                  <c:v>0.26599999999999996</c:v>
                </c:pt>
                <c:pt idx="14">
                  <c:v>0.27216666666666661</c:v>
                </c:pt>
                <c:pt idx="15">
                  <c:v>0.27999999999999997</c:v>
                </c:pt>
                <c:pt idx="16">
                  <c:v>0.29314285714285715</c:v>
                </c:pt>
                <c:pt idx="17">
                  <c:v>0.30000000000000004</c:v>
                </c:pt>
                <c:pt idx="18">
                  <c:v>0.32157142857142856</c:v>
                </c:pt>
                <c:pt idx="19">
                  <c:v>0.33914285714285708</c:v>
                </c:pt>
                <c:pt idx="20">
                  <c:v>0.35059999999999997</c:v>
                </c:pt>
                <c:pt idx="21">
                  <c:v>0.3284285714285714</c:v>
                </c:pt>
                <c:pt idx="22">
                  <c:v>0.33442857142857146</c:v>
                </c:pt>
                <c:pt idx="23">
                  <c:v>0.34157142857142858</c:v>
                </c:pt>
                <c:pt idx="24">
                  <c:v>0.32483333333333331</c:v>
                </c:pt>
                <c:pt idx="25">
                  <c:v>0.33399999999999996</c:v>
                </c:pt>
                <c:pt idx="26">
                  <c:v>0.38285714285714284</c:v>
                </c:pt>
                <c:pt idx="27">
                  <c:v>0.41500000000000004</c:v>
                </c:pt>
                <c:pt idx="28">
                  <c:v>0.44357142857142862</c:v>
                </c:pt>
                <c:pt idx="29">
                  <c:v>0.51314285714285712</c:v>
                </c:pt>
                <c:pt idx="30">
                  <c:v>0.65671428571428569</c:v>
                </c:pt>
                <c:pt idx="31">
                  <c:v>0.70657142857142863</c:v>
                </c:pt>
                <c:pt idx="32">
                  <c:v>0.7403333333333334</c:v>
                </c:pt>
                <c:pt idx="33">
                  <c:v>0.75285714285714289</c:v>
                </c:pt>
                <c:pt idx="34">
                  <c:v>0.76774999999999993</c:v>
                </c:pt>
                <c:pt idx="35">
                  <c:v>0.73599999999999999</c:v>
                </c:pt>
                <c:pt idx="36">
                  <c:v>0.66339999999999999</c:v>
                </c:pt>
                <c:pt idx="37">
                  <c:v>0.62928571428571434</c:v>
                </c:pt>
                <c:pt idx="38">
                  <c:v>0.53128571428571425</c:v>
                </c:pt>
                <c:pt idx="39">
                  <c:v>0.49066666666666675</c:v>
                </c:pt>
                <c:pt idx="40">
                  <c:v>0.49119999999999997</c:v>
                </c:pt>
                <c:pt idx="41">
                  <c:v>0.4225714285714286</c:v>
                </c:pt>
                <c:pt idx="42">
                  <c:v>0.39200000000000002</c:v>
                </c:pt>
                <c:pt idx="43">
                  <c:v>0.37866666666666665</c:v>
                </c:pt>
                <c:pt idx="44">
                  <c:v>0.36533333333333334</c:v>
                </c:pt>
                <c:pt idx="45">
                  <c:v>0.35199999999999998</c:v>
                </c:pt>
                <c:pt idx="46">
                  <c:v>0.22900000000000001</c:v>
                </c:pt>
                <c:pt idx="47">
                  <c:v>0.23049999999999998</c:v>
                </c:pt>
                <c:pt idx="48">
                  <c:v>0.23150000000000001</c:v>
                </c:pt>
                <c:pt idx="49">
                  <c:v>0.23799999999999999</c:v>
                </c:pt>
                <c:pt idx="51">
                  <c:v>0.44733333333333336</c:v>
                </c:pt>
                <c:pt idx="52">
                  <c:v>0.4326666666666667</c:v>
                </c:pt>
              </c:numCache>
            </c:numRef>
          </c:val>
          <c:smooth val="0"/>
        </c:ser>
        <c:ser>
          <c:idx val="13"/>
          <c:order val="13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пшеница'!$B$15:$BB$15</c:f>
              <c:numCache>
                <c:formatCode>0.000</c:formatCode>
                <c:ptCount val="53"/>
                <c:pt idx="1">
                  <c:v>0.2456666666666667</c:v>
                </c:pt>
                <c:pt idx="2">
                  <c:v>0.34566666666666673</c:v>
                </c:pt>
                <c:pt idx="3">
                  <c:v>0.38283333333333336</c:v>
                </c:pt>
                <c:pt idx="4">
                  <c:v>0.32911111111111113</c:v>
                </c:pt>
                <c:pt idx="5">
                  <c:v>0.31859999999999999</c:v>
                </c:pt>
                <c:pt idx="6">
                  <c:v>0.44675000000000004</c:v>
                </c:pt>
                <c:pt idx="7">
                  <c:v>0.22333333333333336</c:v>
                </c:pt>
                <c:pt idx="8">
                  <c:v>0.20733333333333334</c:v>
                </c:pt>
                <c:pt idx="9">
                  <c:v>0.28639999999999999</c:v>
                </c:pt>
                <c:pt idx="10">
                  <c:v>0.2833</c:v>
                </c:pt>
                <c:pt idx="11">
                  <c:v>0.29189999999999999</c:v>
                </c:pt>
                <c:pt idx="12">
                  <c:v>0.29510000000000003</c:v>
                </c:pt>
                <c:pt idx="13">
                  <c:v>0.30149999999999999</c:v>
                </c:pt>
                <c:pt idx="14">
                  <c:v>0.24142857142857146</c:v>
                </c:pt>
                <c:pt idx="15">
                  <c:v>0.25014285714285717</c:v>
                </c:pt>
                <c:pt idx="16">
                  <c:v>0.31039999999999995</c:v>
                </c:pt>
                <c:pt idx="17">
                  <c:v>0.26714285714285718</c:v>
                </c:pt>
                <c:pt idx="18">
                  <c:v>0.32130000000000003</c:v>
                </c:pt>
                <c:pt idx="19">
                  <c:v>0.34090000000000009</c:v>
                </c:pt>
                <c:pt idx="20">
                  <c:v>0.34377777777777779</c:v>
                </c:pt>
                <c:pt idx="21">
                  <c:v>0.34499999999999997</c:v>
                </c:pt>
                <c:pt idx="22">
                  <c:v>0.35139999999999999</c:v>
                </c:pt>
                <c:pt idx="23">
                  <c:v>0.36630000000000001</c:v>
                </c:pt>
                <c:pt idx="24">
                  <c:v>0.30842857142857139</c:v>
                </c:pt>
                <c:pt idx="25">
                  <c:v>0.32200000000000006</c:v>
                </c:pt>
                <c:pt idx="26">
                  <c:v>0.41539999999999999</c:v>
                </c:pt>
                <c:pt idx="27">
                  <c:v>0.43879999999999997</c:v>
                </c:pt>
                <c:pt idx="28">
                  <c:v>0.48869999999999997</c:v>
                </c:pt>
                <c:pt idx="29">
                  <c:v>0.54200000000000004</c:v>
                </c:pt>
                <c:pt idx="30">
                  <c:v>0.66510000000000002</c:v>
                </c:pt>
                <c:pt idx="31">
                  <c:v>0.70885714285714296</c:v>
                </c:pt>
                <c:pt idx="32">
                  <c:v>0.72887499999999994</c:v>
                </c:pt>
                <c:pt idx="33">
                  <c:v>0.7471000000000001</c:v>
                </c:pt>
                <c:pt idx="34">
                  <c:v>0.76683333333333348</c:v>
                </c:pt>
                <c:pt idx="35">
                  <c:v>0.72970000000000002</c:v>
                </c:pt>
                <c:pt idx="36">
                  <c:v>0.65825</c:v>
                </c:pt>
                <c:pt idx="37">
                  <c:v>0.63529999999999998</c:v>
                </c:pt>
                <c:pt idx="38">
                  <c:v>0.51355555555555554</c:v>
                </c:pt>
                <c:pt idx="39">
                  <c:v>0.45714285714285718</c:v>
                </c:pt>
                <c:pt idx="40">
                  <c:v>0.4244444444444444</c:v>
                </c:pt>
                <c:pt idx="41">
                  <c:v>0.38040000000000002</c:v>
                </c:pt>
                <c:pt idx="42">
                  <c:v>0.36330000000000007</c:v>
                </c:pt>
                <c:pt idx="43">
                  <c:v>0.35009999999999997</c:v>
                </c:pt>
                <c:pt idx="44">
                  <c:v>0.35289999999999999</c:v>
                </c:pt>
                <c:pt idx="45">
                  <c:v>0.36066666666666669</c:v>
                </c:pt>
                <c:pt idx="46">
                  <c:v>0.2223333333333333</c:v>
                </c:pt>
                <c:pt idx="47">
                  <c:v>0.22799999999999998</c:v>
                </c:pt>
                <c:pt idx="48">
                  <c:v>0.23033333333333331</c:v>
                </c:pt>
                <c:pt idx="49">
                  <c:v>0.25800000000000001</c:v>
                </c:pt>
                <c:pt idx="51">
                  <c:v>0.42374999999999996</c:v>
                </c:pt>
                <c:pt idx="52">
                  <c:v>0.40950000000000003</c:v>
                </c:pt>
              </c:numCache>
            </c:numRef>
          </c:val>
          <c:smooth val="0"/>
        </c:ser>
        <c:ser>
          <c:idx val="14"/>
          <c:order val="14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пшеница'!$B$16:$BB$16</c:f>
              <c:numCache>
                <c:formatCode>0.000</c:formatCode>
                <c:ptCount val="53"/>
                <c:pt idx="1">
                  <c:v>0.28699999999999998</c:v>
                </c:pt>
                <c:pt idx="2">
                  <c:v>0.20699999999999999</c:v>
                </c:pt>
                <c:pt idx="3">
                  <c:v>0.224</c:v>
                </c:pt>
                <c:pt idx="4">
                  <c:v>0.23333333333333331</c:v>
                </c:pt>
                <c:pt idx="5">
                  <c:v>0.251</c:v>
                </c:pt>
                <c:pt idx="6">
                  <c:v>0.26333333333333336</c:v>
                </c:pt>
                <c:pt idx="7">
                  <c:v>0.20699999999999999</c:v>
                </c:pt>
                <c:pt idx="8">
                  <c:v>0.34599999999999997</c:v>
                </c:pt>
                <c:pt idx="9">
                  <c:v>0.25119999999999998</c:v>
                </c:pt>
                <c:pt idx="10">
                  <c:v>0.25140000000000001</c:v>
                </c:pt>
                <c:pt idx="11">
                  <c:v>0.2492</c:v>
                </c:pt>
                <c:pt idx="12">
                  <c:v>0.25580000000000003</c:v>
                </c:pt>
                <c:pt idx="13">
                  <c:v>0.26680000000000004</c:v>
                </c:pt>
                <c:pt idx="14">
                  <c:v>0.2984</c:v>
                </c:pt>
                <c:pt idx="15">
                  <c:v>0.29759999999999998</c:v>
                </c:pt>
                <c:pt idx="16">
                  <c:v>0.28419999999999995</c:v>
                </c:pt>
                <c:pt idx="17">
                  <c:v>0.30320000000000003</c:v>
                </c:pt>
                <c:pt idx="18">
                  <c:v>0.30499999999999999</c:v>
                </c:pt>
                <c:pt idx="19">
                  <c:v>0.33460000000000001</c:v>
                </c:pt>
                <c:pt idx="20">
                  <c:v>0.39966666666666661</c:v>
                </c:pt>
                <c:pt idx="21">
                  <c:v>0.35</c:v>
                </c:pt>
                <c:pt idx="22">
                  <c:v>0.3624</c:v>
                </c:pt>
                <c:pt idx="23">
                  <c:v>0.35960000000000003</c:v>
                </c:pt>
                <c:pt idx="24">
                  <c:v>0.33740000000000003</c:v>
                </c:pt>
                <c:pt idx="25">
                  <c:v>0.27600000000000002</c:v>
                </c:pt>
                <c:pt idx="26">
                  <c:v>0.37979999999999997</c:v>
                </c:pt>
                <c:pt idx="27">
                  <c:v>0.42980000000000002</c:v>
                </c:pt>
                <c:pt idx="28">
                  <c:v>0.5</c:v>
                </c:pt>
                <c:pt idx="29">
                  <c:v>0.58725000000000005</c:v>
                </c:pt>
                <c:pt idx="30">
                  <c:v>0.6734</c:v>
                </c:pt>
                <c:pt idx="31">
                  <c:v>0.71400000000000008</c:v>
                </c:pt>
                <c:pt idx="32">
                  <c:v>0.72839999999999994</c:v>
                </c:pt>
                <c:pt idx="33">
                  <c:v>0.73660000000000003</c:v>
                </c:pt>
                <c:pt idx="34">
                  <c:v>0.77950000000000008</c:v>
                </c:pt>
                <c:pt idx="35">
                  <c:v>0.71579999999999999</c:v>
                </c:pt>
                <c:pt idx="36">
                  <c:v>0.68533333333333335</c:v>
                </c:pt>
                <c:pt idx="37">
                  <c:v>0.65699999999999992</c:v>
                </c:pt>
                <c:pt idx="38">
                  <c:v>0.57850000000000001</c:v>
                </c:pt>
                <c:pt idx="39">
                  <c:v>0.50900000000000001</c:v>
                </c:pt>
                <c:pt idx="40">
                  <c:v>0.53266666666666673</c:v>
                </c:pt>
                <c:pt idx="41">
                  <c:v>0.45400000000000001</c:v>
                </c:pt>
                <c:pt idx="42">
                  <c:v>0.41639999999999999</c:v>
                </c:pt>
                <c:pt idx="43">
                  <c:v>0.40749999999999997</c:v>
                </c:pt>
                <c:pt idx="44">
                  <c:v>0.41049999999999998</c:v>
                </c:pt>
                <c:pt idx="46">
                  <c:v>0.221</c:v>
                </c:pt>
                <c:pt idx="47">
                  <c:v>0.22900000000000001</c:v>
                </c:pt>
                <c:pt idx="48">
                  <c:v>0.22700000000000001</c:v>
                </c:pt>
                <c:pt idx="51">
                  <c:v>0.46400000000000002</c:v>
                </c:pt>
                <c:pt idx="52">
                  <c:v>0.45466666666666661</c:v>
                </c:pt>
              </c:numCache>
            </c:numRef>
          </c:val>
          <c:smooth val="0"/>
        </c:ser>
        <c:ser>
          <c:idx val="15"/>
          <c:order val="15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пшеница'!$B$17:$BB$17</c:f>
              <c:numCache>
                <c:formatCode>0.000</c:formatCode>
                <c:ptCount val="53"/>
                <c:pt idx="2">
                  <c:v>0.375</c:v>
                </c:pt>
                <c:pt idx="3">
                  <c:v>0.33850000000000002</c:v>
                </c:pt>
                <c:pt idx="4">
                  <c:v>0.29049999999999998</c:v>
                </c:pt>
                <c:pt idx="5">
                  <c:v>0.30380000000000001</c:v>
                </c:pt>
                <c:pt idx="6">
                  <c:v>0.33166666666666667</c:v>
                </c:pt>
                <c:pt idx="9">
                  <c:v>0.2742</c:v>
                </c:pt>
                <c:pt idx="10">
                  <c:v>0.2742</c:v>
                </c:pt>
                <c:pt idx="11">
                  <c:v>0.27080000000000004</c:v>
                </c:pt>
                <c:pt idx="12">
                  <c:v>0.26880000000000004</c:v>
                </c:pt>
                <c:pt idx="13">
                  <c:v>0.29120000000000001</c:v>
                </c:pt>
                <c:pt idx="14">
                  <c:v>0.28233333333333333</c:v>
                </c:pt>
                <c:pt idx="15">
                  <c:v>0.30033333333333334</c:v>
                </c:pt>
                <c:pt idx="16">
                  <c:v>0.33799999999999997</c:v>
                </c:pt>
                <c:pt idx="17">
                  <c:v>0.32133333333333336</c:v>
                </c:pt>
                <c:pt idx="18">
                  <c:v>0.34920000000000001</c:v>
                </c:pt>
                <c:pt idx="19">
                  <c:v>0.37439999999999996</c:v>
                </c:pt>
                <c:pt idx="20">
                  <c:v>0.37520000000000009</c:v>
                </c:pt>
                <c:pt idx="21">
                  <c:v>0.35819999999999996</c:v>
                </c:pt>
                <c:pt idx="22">
                  <c:v>0.36019999999999996</c:v>
                </c:pt>
                <c:pt idx="23">
                  <c:v>0.378</c:v>
                </c:pt>
                <c:pt idx="24">
                  <c:v>0.36866666666666664</c:v>
                </c:pt>
                <c:pt idx="25">
                  <c:v>0.48399999999999999</c:v>
                </c:pt>
                <c:pt idx="26">
                  <c:v>0.41180000000000005</c:v>
                </c:pt>
                <c:pt idx="27">
                  <c:v>0.47079999999999994</c:v>
                </c:pt>
                <c:pt idx="28">
                  <c:v>0.51780000000000004</c:v>
                </c:pt>
                <c:pt idx="29">
                  <c:v>0.58950000000000002</c:v>
                </c:pt>
                <c:pt idx="30">
                  <c:v>0.65939999999999999</c:v>
                </c:pt>
                <c:pt idx="31">
                  <c:v>0.70299999999999996</c:v>
                </c:pt>
                <c:pt idx="32">
                  <c:v>0.74199999999999999</c:v>
                </c:pt>
                <c:pt idx="33">
                  <c:v>0.75140000000000007</c:v>
                </c:pt>
                <c:pt idx="34">
                  <c:v>0.75950000000000006</c:v>
                </c:pt>
                <c:pt idx="35">
                  <c:v>0.7430000000000001</c:v>
                </c:pt>
                <c:pt idx="36">
                  <c:v>0.71975</c:v>
                </c:pt>
                <c:pt idx="37">
                  <c:v>0.67880000000000007</c:v>
                </c:pt>
                <c:pt idx="38">
                  <c:v>0.58620000000000005</c:v>
                </c:pt>
                <c:pt idx="39">
                  <c:v>0.58700000000000008</c:v>
                </c:pt>
                <c:pt idx="40">
                  <c:v>0.4854</c:v>
                </c:pt>
                <c:pt idx="41">
                  <c:v>0.46260000000000001</c:v>
                </c:pt>
                <c:pt idx="42">
                  <c:v>0.42180000000000001</c:v>
                </c:pt>
                <c:pt idx="43">
                  <c:v>0.39540000000000003</c:v>
                </c:pt>
                <c:pt idx="44">
                  <c:v>0.37740000000000001</c:v>
                </c:pt>
                <c:pt idx="45">
                  <c:v>0.371</c:v>
                </c:pt>
                <c:pt idx="51">
                  <c:v>0.373</c:v>
                </c:pt>
                <c:pt idx="52">
                  <c:v>0.33133333333333331</c:v>
                </c:pt>
              </c:numCache>
            </c:numRef>
          </c:val>
          <c:smooth val="0"/>
        </c:ser>
        <c:ser>
          <c:idx val="16"/>
          <c:order val="16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пшеница'!$B$18:$BB$18</c:f>
              <c:numCache>
                <c:formatCode>0.000</c:formatCode>
                <c:ptCount val="53"/>
                <c:pt idx="2">
                  <c:v>0.501</c:v>
                </c:pt>
                <c:pt idx="3">
                  <c:v>0.38566666666666666</c:v>
                </c:pt>
                <c:pt idx="4">
                  <c:v>0.35550000000000004</c:v>
                </c:pt>
                <c:pt idx="5">
                  <c:v>0.376</c:v>
                </c:pt>
                <c:pt idx="6">
                  <c:v>0.39025000000000004</c:v>
                </c:pt>
                <c:pt idx="9">
                  <c:v>0.30959999999999999</c:v>
                </c:pt>
                <c:pt idx="10">
                  <c:v>0.29620000000000002</c:v>
                </c:pt>
                <c:pt idx="11">
                  <c:v>0.28620000000000001</c:v>
                </c:pt>
                <c:pt idx="12">
                  <c:v>0.27179999999999999</c:v>
                </c:pt>
                <c:pt idx="13">
                  <c:v>0.29039999999999999</c:v>
                </c:pt>
                <c:pt idx="14">
                  <c:v>0.2485</c:v>
                </c:pt>
                <c:pt idx="15">
                  <c:v>0.25950000000000001</c:v>
                </c:pt>
                <c:pt idx="16">
                  <c:v>0.31300000000000006</c:v>
                </c:pt>
                <c:pt idx="17">
                  <c:v>0.27650000000000002</c:v>
                </c:pt>
                <c:pt idx="18">
                  <c:v>0.31920000000000004</c:v>
                </c:pt>
                <c:pt idx="19">
                  <c:v>0.33699999999999997</c:v>
                </c:pt>
                <c:pt idx="20">
                  <c:v>0.33960000000000001</c:v>
                </c:pt>
                <c:pt idx="21">
                  <c:v>0.34279999999999999</c:v>
                </c:pt>
                <c:pt idx="22">
                  <c:v>0.34179999999999999</c:v>
                </c:pt>
                <c:pt idx="23">
                  <c:v>0.37920000000000004</c:v>
                </c:pt>
                <c:pt idx="24">
                  <c:v>0.34599999999999997</c:v>
                </c:pt>
                <c:pt idx="25">
                  <c:v>0.40300000000000002</c:v>
                </c:pt>
                <c:pt idx="26">
                  <c:v>0.433</c:v>
                </c:pt>
                <c:pt idx="27">
                  <c:v>0.45899999999999996</c:v>
                </c:pt>
                <c:pt idx="28">
                  <c:v>0.48880000000000001</c:v>
                </c:pt>
                <c:pt idx="29">
                  <c:v>0.55449999999999999</c:v>
                </c:pt>
                <c:pt idx="30">
                  <c:v>0.63880000000000003</c:v>
                </c:pt>
                <c:pt idx="31">
                  <c:v>0.70100000000000007</c:v>
                </c:pt>
                <c:pt idx="32">
                  <c:v>0.73433333333333339</c:v>
                </c:pt>
                <c:pt idx="33">
                  <c:v>0.75580000000000003</c:v>
                </c:pt>
                <c:pt idx="34">
                  <c:v>0.78833333333333344</c:v>
                </c:pt>
                <c:pt idx="35">
                  <c:v>0.76400000000000001</c:v>
                </c:pt>
                <c:pt idx="36">
                  <c:v>0.71833333333333327</c:v>
                </c:pt>
                <c:pt idx="37">
                  <c:v>0.6976</c:v>
                </c:pt>
                <c:pt idx="38">
                  <c:v>0.59899999999999998</c:v>
                </c:pt>
                <c:pt idx="39">
                  <c:v>0.53500000000000003</c:v>
                </c:pt>
                <c:pt idx="40">
                  <c:v>0.46480000000000005</c:v>
                </c:pt>
                <c:pt idx="41">
                  <c:v>0.43640000000000001</c:v>
                </c:pt>
                <c:pt idx="42">
                  <c:v>0.42259999999999998</c:v>
                </c:pt>
                <c:pt idx="43">
                  <c:v>0.39780000000000004</c:v>
                </c:pt>
                <c:pt idx="44">
                  <c:v>0.38479999999999998</c:v>
                </c:pt>
                <c:pt idx="45">
                  <c:v>0.37166666666666665</c:v>
                </c:pt>
                <c:pt idx="51">
                  <c:v>0.39600000000000002</c:v>
                </c:pt>
                <c:pt idx="52">
                  <c:v>0.39750000000000002</c:v>
                </c:pt>
              </c:numCache>
            </c:numRef>
          </c:val>
          <c:smooth val="0"/>
        </c:ser>
        <c:ser>
          <c:idx val="17"/>
          <c:order val="17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пшеница'!$B$19:$BB$19</c:f>
              <c:numCache>
                <c:formatCode>0.000</c:formatCode>
                <c:ptCount val="53"/>
                <c:pt idx="1">
                  <c:v>0.31</c:v>
                </c:pt>
                <c:pt idx="2">
                  <c:v>0.33050000000000002</c:v>
                </c:pt>
                <c:pt idx="3">
                  <c:v>0.29649999999999999</c:v>
                </c:pt>
                <c:pt idx="4">
                  <c:v>0.27733333333333332</c:v>
                </c:pt>
                <c:pt idx="5">
                  <c:v>0.30066666666666664</c:v>
                </c:pt>
                <c:pt idx="6">
                  <c:v>0.3145</c:v>
                </c:pt>
                <c:pt idx="7">
                  <c:v>0.33600000000000002</c:v>
                </c:pt>
                <c:pt idx="8">
                  <c:v>0.34</c:v>
                </c:pt>
                <c:pt idx="9">
                  <c:v>0.28549999999999998</c:v>
                </c:pt>
                <c:pt idx="10">
                  <c:v>0.29699999999999999</c:v>
                </c:pt>
                <c:pt idx="11">
                  <c:v>0.30199999999999999</c:v>
                </c:pt>
                <c:pt idx="12">
                  <c:v>0.31850000000000001</c:v>
                </c:pt>
                <c:pt idx="13">
                  <c:v>0.34775</c:v>
                </c:pt>
                <c:pt idx="14">
                  <c:v>0.32633333333333336</c:v>
                </c:pt>
                <c:pt idx="15">
                  <c:v>0.32600000000000001</c:v>
                </c:pt>
                <c:pt idx="16">
                  <c:v>0.36199999999999999</c:v>
                </c:pt>
                <c:pt idx="17">
                  <c:v>0.36466666666666669</c:v>
                </c:pt>
                <c:pt idx="18">
                  <c:v>0.35575000000000001</c:v>
                </c:pt>
                <c:pt idx="19">
                  <c:v>0.39524999999999999</c:v>
                </c:pt>
                <c:pt idx="20">
                  <c:v>0.39124999999999999</c:v>
                </c:pt>
                <c:pt idx="21">
                  <c:v>0.39</c:v>
                </c:pt>
                <c:pt idx="22">
                  <c:v>0.3765</c:v>
                </c:pt>
                <c:pt idx="23">
                  <c:v>0.39074999999999999</c:v>
                </c:pt>
                <c:pt idx="24">
                  <c:v>0.41566666666666663</c:v>
                </c:pt>
                <c:pt idx="25">
                  <c:v>0.46933333333333332</c:v>
                </c:pt>
                <c:pt idx="26">
                  <c:v>0.45674999999999999</c:v>
                </c:pt>
                <c:pt idx="27">
                  <c:v>0.48499999999999999</c:v>
                </c:pt>
                <c:pt idx="28">
                  <c:v>0.53574999999999995</c:v>
                </c:pt>
                <c:pt idx="29">
                  <c:v>0.64700000000000002</c:v>
                </c:pt>
                <c:pt idx="30">
                  <c:v>0.69775000000000009</c:v>
                </c:pt>
                <c:pt idx="31">
                  <c:v>0.71924999999999994</c:v>
                </c:pt>
                <c:pt idx="32">
                  <c:v>0.76424999999999998</c:v>
                </c:pt>
                <c:pt idx="33">
                  <c:v>0.78025</c:v>
                </c:pt>
                <c:pt idx="34">
                  <c:v>0.76600000000000001</c:v>
                </c:pt>
                <c:pt idx="35">
                  <c:v>0.77375000000000005</c:v>
                </c:pt>
                <c:pt idx="36">
                  <c:v>0.69100000000000006</c:v>
                </c:pt>
                <c:pt idx="37">
                  <c:v>0.70674999999999999</c:v>
                </c:pt>
                <c:pt idx="38">
                  <c:v>0.58899999999999997</c:v>
                </c:pt>
                <c:pt idx="39">
                  <c:v>0.52900000000000003</c:v>
                </c:pt>
                <c:pt idx="40">
                  <c:v>0.51500000000000001</c:v>
                </c:pt>
                <c:pt idx="41">
                  <c:v>0.48474999999999996</c:v>
                </c:pt>
                <c:pt idx="42">
                  <c:v>0.45300000000000001</c:v>
                </c:pt>
                <c:pt idx="43">
                  <c:v>0.4325</c:v>
                </c:pt>
                <c:pt idx="44">
                  <c:v>0.42800000000000005</c:v>
                </c:pt>
                <c:pt idx="45">
                  <c:v>0.51200000000000001</c:v>
                </c:pt>
                <c:pt idx="46">
                  <c:v>0.28499999999999998</c:v>
                </c:pt>
                <c:pt idx="47">
                  <c:v>0.27500000000000002</c:v>
                </c:pt>
                <c:pt idx="48">
                  <c:v>0.27600000000000002</c:v>
                </c:pt>
                <c:pt idx="49">
                  <c:v>0.27</c:v>
                </c:pt>
                <c:pt idx="51">
                  <c:v>0.44500000000000001</c:v>
                </c:pt>
                <c:pt idx="52">
                  <c:v>0.42849999999999999</c:v>
                </c:pt>
              </c:numCache>
            </c:numRef>
          </c:val>
          <c:smooth val="0"/>
        </c:ser>
        <c:ser>
          <c:idx val="18"/>
          <c:order val="18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пшеница'!$B$20:$BB$20</c:f>
              <c:numCache>
                <c:formatCode>0.000</c:formatCode>
                <c:ptCount val="53"/>
                <c:pt idx="2">
                  <c:v>0.41699999999999998</c:v>
                </c:pt>
                <c:pt idx="3">
                  <c:v>0.44600000000000001</c:v>
                </c:pt>
                <c:pt idx="4">
                  <c:v>0.34849999999999998</c:v>
                </c:pt>
                <c:pt idx="5">
                  <c:v>0.32100000000000001</c:v>
                </c:pt>
                <c:pt idx="6">
                  <c:v>0.35899999999999999</c:v>
                </c:pt>
                <c:pt idx="9">
                  <c:v>0.3183333333333333</c:v>
                </c:pt>
                <c:pt idx="10">
                  <c:v>0.33433333333333337</c:v>
                </c:pt>
                <c:pt idx="11">
                  <c:v>0.34800000000000003</c:v>
                </c:pt>
                <c:pt idx="12">
                  <c:v>0.33933333333333332</c:v>
                </c:pt>
                <c:pt idx="13">
                  <c:v>0.36000000000000004</c:v>
                </c:pt>
                <c:pt idx="14">
                  <c:v>0.3115</c:v>
                </c:pt>
                <c:pt idx="15">
                  <c:v>0.33650000000000002</c:v>
                </c:pt>
                <c:pt idx="16">
                  <c:v>0.37166666666666665</c:v>
                </c:pt>
                <c:pt idx="17">
                  <c:v>0.36599999999999999</c:v>
                </c:pt>
                <c:pt idx="18">
                  <c:v>0.42733333333333334</c:v>
                </c:pt>
                <c:pt idx="19">
                  <c:v>0.46633333333333332</c:v>
                </c:pt>
                <c:pt idx="20">
                  <c:v>0.45333333333333337</c:v>
                </c:pt>
                <c:pt idx="21">
                  <c:v>0.45266666666666661</c:v>
                </c:pt>
                <c:pt idx="22">
                  <c:v>0.47600000000000003</c:v>
                </c:pt>
                <c:pt idx="23">
                  <c:v>0.51466666666666672</c:v>
                </c:pt>
                <c:pt idx="24">
                  <c:v>0.55699999999999994</c:v>
                </c:pt>
                <c:pt idx="25">
                  <c:v>0.61399999999999999</c:v>
                </c:pt>
                <c:pt idx="26">
                  <c:v>0.50800000000000001</c:v>
                </c:pt>
                <c:pt idx="27">
                  <c:v>0.53466666666666673</c:v>
                </c:pt>
                <c:pt idx="28">
                  <c:v>0.56900000000000006</c:v>
                </c:pt>
                <c:pt idx="29">
                  <c:v>0.622</c:v>
                </c:pt>
                <c:pt idx="30">
                  <c:v>0.68400000000000005</c:v>
                </c:pt>
                <c:pt idx="31">
                  <c:v>0.70699999999999996</c:v>
                </c:pt>
                <c:pt idx="32">
                  <c:v>0.71849999999999992</c:v>
                </c:pt>
                <c:pt idx="33">
                  <c:v>0.7446666666666667</c:v>
                </c:pt>
                <c:pt idx="34">
                  <c:v>0.79200000000000004</c:v>
                </c:pt>
                <c:pt idx="35">
                  <c:v>0.7533333333333333</c:v>
                </c:pt>
                <c:pt idx="36">
                  <c:v>0.70199999999999996</c:v>
                </c:pt>
                <c:pt idx="37">
                  <c:v>0.66566666666666674</c:v>
                </c:pt>
                <c:pt idx="38">
                  <c:v>0.6296666666666666</c:v>
                </c:pt>
                <c:pt idx="39">
                  <c:v>0.61899999999999999</c:v>
                </c:pt>
                <c:pt idx="40">
                  <c:v>0.54733333333333334</c:v>
                </c:pt>
                <c:pt idx="41">
                  <c:v>0.53233333333333333</c:v>
                </c:pt>
                <c:pt idx="42">
                  <c:v>0.47166666666666668</c:v>
                </c:pt>
                <c:pt idx="43">
                  <c:v>0.44700000000000006</c:v>
                </c:pt>
                <c:pt idx="44">
                  <c:v>0.4336666666666667</c:v>
                </c:pt>
                <c:pt idx="45">
                  <c:v>0.42899999999999999</c:v>
                </c:pt>
                <c:pt idx="51">
                  <c:v>0.43300000000000005</c:v>
                </c:pt>
                <c:pt idx="52">
                  <c:v>0.38250000000000001</c:v>
                </c:pt>
              </c:numCache>
            </c:numRef>
          </c:val>
          <c:smooth val="0"/>
        </c:ser>
        <c:ser>
          <c:idx val="19"/>
          <c:order val="19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пшеница'!$B$21:$BB$21</c:f>
              <c:numCache>
                <c:formatCode>0.000</c:formatCode>
                <c:ptCount val="53"/>
                <c:pt idx="1">
                  <c:v>0.32100000000000001</c:v>
                </c:pt>
                <c:pt idx="2">
                  <c:v>0.318</c:v>
                </c:pt>
                <c:pt idx="3">
                  <c:v>0.28100000000000003</c:v>
                </c:pt>
                <c:pt idx="4">
                  <c:v>0.2205</c:v>
                </c:pt>
                <c:pt idx="5">
                  <c:v>0.22985714285714284</c:v>
                </c:pt>
                <c:pt idx="6">
                  <c:v>0.30199999999999999</c:v>
                </c:pt>
                <c:pt idx="7">
                  <c:v>0.33600000000000002</c:v>
                </c:pt>
                <c:pt idx="8">
                  <c:v>0.26849999999999996</c:v>
                </c:pt>
                <c:pt idx="9">
                  <c:v>0.23842857142857143</c:v>
                </c:pt>
                <c:pt idx="10">
                  <c:v>0.24942857142857147</c:v>
                </c:pt>
                <c:pt idx="11">
                  <c:v>0.25442857142857145</c:v>
                </c:pt>
                <c:pt idx="12">
                  <c:v>0.25628571428571428</c:v>
                </c:pt>
                <c:pt idx="13">
                  <c:v>0.2782857142857143</c:v>
                </c:pt>
                <c:pt idx="14">
                  <c:v>0.29516666666666663</c:v>
                </c:pt>
                <c:pt idx="15">
                  <c:v>0.30233333333333329</c:v>
                </c:pt>
                <c:pt idx="16">
                  <c:v>0.31571428571428573</c:v>
                </c:pt>
                <c:pt idx="17">
                  <c:v>0.33816666666666667</c:v>
                </c:pt>
                <c:pt idx="18">
                  <c:v>0.35557142857142854</c:v>
                </c:pt>
                <c:pt idx="19">
                  <c:v>0.39100000000000001</c:v>
                </c:pt>
                <c:pt idx="20">
                  <c:v>0.3888571428571429</c:v>
                </c:pt>
                <c:pt idx="21">
                  <c:v>0.38200000000000001</c:v>
                </c:pt>
                <c:pt idx="22">
                  <c:v>0.38285714285714284</c:v>
                </c:pt>
                <c:pt idx="23">
                  <c:v>0.39071428571428568</c:v>
                </c:pt>
                <c:pt idx="24">
                  <c:v>0.39266666666666666</c:v>
                </c:pt>
                <c:pt idx="25">
                  <c:v>0.51249999999999996</c:v>
                </c:pt>
                <c:pt idx="26">
                  <c:v>0.43299999999999994</c:v>
                </c:pt>
                <c:pt idx="27">
                  <c:v>0.45685714285714291</c:v>
                </c:pt>
                <c:pt idx="28">
                  <c:v>0.51314285714285712</c:v>
                </c:pt>
                <c:pt idx="29">
                  <c:v>0.58533333333333337</c:v>
                </c:pt>
                <c:pt idx="30">
                  <c:v>0.71842857142857142</c:v>
                </c:pt>
                <c:pt idx="31">
                  <c:v>0.74</c:v>
                </c:pt>
                <c:pt idx="32">
                  <c:v>0.76116666666666666</c:v>
                </c:pt>
                <c:pt idx="33">
                  <c:v>0.76757142857142846</c:v>
                </c:pt>
                <c:pt idx="34">
                  <c:v>0.78549999999999998</c:v>
                </c:pt>
                <c:pt idx="35">
                  <c:v>0.76285714285714301</c:v>
                </c:pt>
                <c:pt idx="36">
                  <c:v>0.72533333333333339</c:v>
                </c:pt>
                <c:pt idx="37">
                  <c:v>0.71100000000000008</c:v>
                </c:pt>
                <c:pt idx="38">
                  <c:v>0.60985714285714288</c:v>
                </c:pt>
                <c:pt idx="39">
                  <c:v>0.58016666666666661</c:v>
                </c:pt>
                <c:pt idx="40">
                  <c:v>0.54514285714285715</c:v>
                </c:pt>
                <c:pt idx="41">
                  <c:v>0.5158571428571429</c:v>
                </c:pt>
                <c:pt idx="42">
                  <c:v>0.45585714285714285</c:v>
                </c:pt>
                <c:pt idx="43">
                  <c:v>0.42271428571428571</c:v>
                </c:pt>
                <c:pt idx="44">
                  <c:v>0.42185714285714282</c:v>
                </c:pt>
                <c:pt idx="45">
                  <c:v>0.42199999999999999</c:v>
                </c:pt>
                <c:pt idx="46">
                  <c:v>0.28999999999999998</c:v>
                </c:pt>
                <c:pt idx="47">
                  <c:v>0.28999999999999998</c:v>
                </c:pt>
                <c:pt idx="48">
                  <c:v>0.3</c:v>
                </c:pt>
                <c:pt idx="49">
                  <c:v>0.30399999999999999</c:v>
                </c:pt>
                <c:pt idx="51">
                  <c:v>0.45899999999999996</c:v>
                </c:pt>
                <c:pt idx="52">
                  <c:v>0.39960000000000007</c:v>
                </c:pt>
              </c:numCache>
            </c:numRef>
          </c:val>
          <c:smooth val="0"/>
        </c:ser>
        <c:ser>
          <c:idx val="20"/>
          <c:order val="20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пшеница'!$B$22:$BB$22</c:f>
              <c:numCache>
                <c:formatCode>0.000</c:formatCode>
                <c:ptCount val="53"/>
                <c:pt idx="2">
                  <c:v>0.24349999999999999</c:v>
                </c:pt>
                <c:pt idx="3">
                  <c:v>0.27449999999999997</c:v>
                </c:pt>
                <c:pt idx="4">
                  <c:v>0.22059999999999999</c:v>
                </c:pt>
                <c:pt idx="5">
                  <c:v>0.23099999999999998</c:v>
                </c:pt>
                <c:pt idx="6">
                  <c:v>0.29399999999999998</c:v>
                </c:pt>
                <c:pt idx="7">
                  <c:v>0.20699999999999999</c:v>
                </c:pt>
                <c:pt idx="8">
                  <c:v>0.183</c:v>
                </c:pt>
                <c:pt idx="9">
                  <c:v>0.23233333333333331</c:v>
                </c:pt>
                <c:pt idx="10">
                  <c:v>0.24283333333333337</c:v>
                </c:pt>
                <c:pt idx="11">
                  <c:v>0.26050000000000001</c:v>
                </c:pt>
                <c:pt idx="12">
                  <c:v>0.26950000000000002</c:v>
                </c:pt>
                <c:pt idx="13">
                  <c:v>0.27533333333333337</c:v>
                </c:pt>
                <c:pt idx="14">
                  <c:v>0.24159999999999998</c:v>
                </c:pt>
                <c:pt idx="15">
                  <c:v>0.25019999999999998</c:v>
                </c:pt>
                <c:pt idx="16">
                  <c:v>0.28850000000000003</c:v>
                </c:pt>
                <c:pt idx="17">
                  <c:v>0.28680000000000005</c:v>
                </c:pt>
                <c:pt idx="18">
                  <c:v>0.30749999999999994</c:v>
                </c:pt>
                <c:pt idx="19">
                  <c:v>0.33016666666666666</c:v>
                </c:pt>
                <c:pt idx="20">
                  <c:v>0.3402</c:v>
                </c:pt>
                <c:pt idx="21">
                  <c:v>0.32566666666666672</c:v>
                </c:pt>
                <c:pt idx="22">
                  <c:v>0.32</c:v>
                </c:pt>
                <c:pt idx="23">
                  <c:v>0.34349999999999997</c:v>
                </c:pt>
                <c:pt idx="24">
                  <c:v>0.35099999999999998</c:v>
                </c:pt>
                <c:pt idx="25">
                  <c:v>0.39366666666666666</c:v>
                </c:pt>
                <c:pt idx="26">
                  <c:v>0.40516666666666667</c:v>
                </c:pt>
                <c:pt idx="27">
                  <c:v>0.42533333333333334</c:v>
                </c:pt>
                <c:pt idx="28">
                  <c:v>0.47199999999999998</c:v>
                </c:pt>
                <c:pt idx="29">
                  <c:v>0.59266666666666667</c:v>
                </c:pt>
                <c:pt idx="30">
                  <c:v>0.71766666666666667</c:v>
                </c:pt>
                <c:pt idx="31">
                  <c:v>0.75700000000000001</c:v>
                </c:pt>
                <c:pt idx="32">
                  <c:v>0.77333333333333343</c:v>
                </c:pt>
                <c:pt idx="33">
                  <c:v>0.79566666666666663</c:v>
                </c:pt>
                <c:pt idx="34">
                  <c:v>0.81299999999999994</c:v>
                </c:pt>
                <c:pt idx="35">
                  <c:v>0.7911666666666668</c:v>
                </c:pt>
                <c:pt idx="36">
                  <c:v>0.73199999999999987</c:v>
                </c:pt>
                <c:pt idx="37">
                  <c:v>0.72750000000000004</c:v>
                </c:pt>
                <c:pt idx="38">
                  <c:v>0.629</c:v>
                </c:pt>
                <c:pt idx="39">
                  <c:v>0.60160000000000002</c:v>
                </c:pt>
                <c:pt idx="40">
                  <c:v>0.5766</c:v>
                </c:pt>
                <c:pt idx="41">
                  <c:v>0.52399999999999991</c:v>
                </c:pt>
                <c:pt idx="42">
                  <c:v>0.47300000000000003</c:v>
                </c:pt>
                <c:pt idx="43">
                  <c:v>0.44616666666666666</c:v>
                </c:pt>
                <c:pt idx="44">
                  <c:v>0.42833333333333329</c:v>
                </c:pt>
                <c:pt idx="45">
                  <c:v>0.36799999999999999</c:v>
                </c:pt>
                <c:pt idx="46">
                  <c:v>0.22900000000000001</c:v>
                </c:pt>
                <c:pt idx="47">
                  <c:v>0.23100000000000001</c:v>
                </c:pt>
                <c:pt idx="48">
                  <c:v>0.23200000000000001</c:v>
                </c:pt>
                <c:pt idx="51">
                  <c:v>0.48724999999999996</c:v>
                </c:pt>
                <c:pt idx="52">
                  <c:v>0.41699999999999998</c:v>
                </c:pt>
              </c:numCache>
            </c:numRef>
          </c:val>
          <c:smooth val="0"/>
        </c:ser>
        <c:ser>
          <c:idx val="21"/>
          <c:order val="21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пшеница'!$B$23:$BB$23</c:f>
              <c:numCache>
                <c:formatCode>General</c:formatCode>
                <c:ptCount val="53"/>
              </c:numCache>
            </c:numRef>
          </c:val>
          <c:smooth val="0"/>
        </c:ser>
        <c:ser>
          <c:idx val="22"/>
          <c:order val="22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пшеница'!$B$24:$BB$24</c:f>
              <c:numCache>
                <c:formatCode>General</c:formatCode>
                <c:ptCount val="53"/>
              </c:numCache>
            </c:numRef>
          </c:val>
          <c:smooth val="0"/>
        </c:ser>
        <c:ser>
          <c:idx val="23"/>
          <c:order val="23"/>
          <c:marker>
            <c:symbol val="none"/>
          </c:marker>
          <c:cat>
            <c:strRef>
              <c:f>'Модель Озимая пшеница'!$B$1:$BB$1</c:f>
              <c:strCache>
                <c:ptCount val="53"/>
                <c:pt idx="0">
                  <c:v>неделя 53</c:v>
                </c:pt>
                <c:pt idx="1">
                  <c:v>неделя 52</c:v>
                </c:pt>
                <c:pt idx="2">
                  <c:v>неделя 51</c:v>
                </c:pt>
                <c:pt idx="3">
                  <c:v>неделя 50</c:v>
                </c:pt>
                <c:pt idx="4">
                  <c:v>неделя 49</c:v>
                </c:pt>
                <c:pt idx="5">
                  <c:v>неделя 48</c:v>
                </c:pt>
                <c:pt idx="6">
                  <c:v>неделя 47</c:v>
                </c:pt>
                <c:pt idx="7">
                  <c:v>неделя 46</c:v>
                </c:pt>
                <c:pt idx="8">
                  <c:v>неделя 45</c:v>
                </c:pt>
                <c:pt idx="9">
                  <c:v>неделя 44</c:v>
                </c:pt>
                <c:pt idx="10">
                  <c:v>неделя 43</c:v>
                </c:pt>
                <c:pt idx="11">
                  <c:v>неделя 42</c:v>
                </c:pt>
                <c:pt idx="12">
                  <c:v>неделя 41</c:v>
                </c:pt>
                <c:pt idx="13">
                  <c:v>неделя 40</c:v>
                </c:pt>
                <c:pt idx="14">
                  <c:v>неделя 39</c:v>
                </c:pt>
                <c:pt idx="15">
                  <c:v>неделя 38</c:v>
                </c:pt>
                <c:pt idx="16">
                  <c:v>неделя 37</c:v>
                </c:pt>
                <c:pt idx="17">
                  <c:v>неделя 36</c:v>
                </c:pt>
                <c:pt idx="18">
                  <c:v>неделя 35</c:v>
                </c:pt>
                <c:pt idx="19">
                  <c:v>неделя 34</c:v>
                </c:pt>
                <c:pt idx="20">
                  <c:v>неделя 33</c:v>
                </c:pt>
                <c:pt idx="21">
                  <c:v>неделя 32</c:v>
                </c:pt>
                <c:pt idx="22">
                  <c:v>неделя 31</c:v>
                </c:pt>
                <c:pt idx="23">
                  <c:v>неделя 30</c:v>
                </c:pt>
                <c:pt idx="24">
                  <c:v>неделя 29</c:v>
                </c:pt>
                <c:pt idx="25">
                  <c:v>неделя 28</c:v>
                </c:pt>
                <c:pt idx="26">
                  <c:v>неделя 27</c:v>
                </c:pt>
                <c:pt idx="27">
                  <c:v>неделя 26</c:v>
                </c:pt>
                <c:pt idx="28">
                  <c:v>неделя 25</c:v>
                </c:pt>
                <c:pt idx="29">
                  <c:v>неделя 24</c:v>
                </c:pt>
                <c:pt idx="30">
                  <c:v>неделя 23</c:v>
                </c:pt>
                <c:pt idx="31">
                  <c:v>неделя 22</c:v>
                </c:pt>
                <c:pt idx="32">
                  <c:v>неделя 21</c:v>
                </c:pt>
                <c:pt idx="33">
                  <c:v>неделя 20</c:v>
                </c:pt>
                <c:pt idx="34">
                  <c:v>неделя 19</c:v>
                </c:pt>
                <c:pt idx="35">
                  <c:v>неделя 18</c:v>
                </c:pt>
                <c:pt idx="36">
                  <c:v>неделя 17</c:v>
                </c:pt>
                <c:pt idx="37">
                  <c:v>неделя 16</c:v>
                </c:pt>
                <c:pt idx="38">
                  <c:v>неделя 15</c:v>
                </c:pt>
                <c:pt idx="39">
                  <c:v>неделя 14</c:v>
                </c:pt>
                <c:pt idx="40">
                  <c:v>неделя 13</c:v>
                </c:pt>
                <c:pt idx="41">
                  <c:v>неделя 12</c:v>
                </c:pt>
                <c:pt idx="42">
                  <c:v>неделя 11</c:v>
                </c:pt>
                <c:pt idx="43">
                  <c:v>неделя 10</c:v>
                </c:pt>
                <c:pt idx="44">
                  <c:v>неделя 09</c:v>
                </c:pt>
                <c:pt idx="45">
                  <c:v>неделя 08</c:v>
                </c:pt>
                <c:pt idx="46">
                  <c:v>неделя 07</c:v>
                </c:pt>
                <c:pt idx="47">
                  <c:v>неделя 06</c:v>
                </c:pt>
                <c:pt idx="48">
                  <c:v>неделя 05</c:v>
                </c:pt>
                <c:pt idx="49">
                  <c:v>неделя 04</c:v>
                </c:pt>
                <c:pt idx="50">
                  <c:v>неделя 03</c:v>
                </c:pt>
                <c:pt idx="51">
                  <c:v>неделя 02</c:v>
                </c:pt>
                <c:pt idx="52">
                  <c:v>неделя 01</c:v>
                </c:pt>
              </c:strCache>
            </c:strRef>
          </c:cat>
          <c:val>
            <c:numRef>
              <c:f>'Модель Озимая пшеница'!$B$25:$BB$25</c:f>
              <c:numCache>
                <c:formatCode>General</c:formatCode>
                <c:ptCount val="53"/>
                <c:pt idx="42" formatCode="0.000">
                  <c:v>0.66700000000000004</c:v>
                </c:pt>
                <c:pt idx="43">
                  <c:v>3.5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2184064"/>
        <c:axId val="390402432"/>
      </c:lineChart>
      <c:catAx>
        <c:axId val="362184064"/>
        <c:scaling>
          <c:orientation val="minMax"/>
        </c:scaling>
        <c:delete val="0"/>
        <c:axPos val="b"/>
        <c:majorTickMark val="out"/>
        <c:minorTickMark val="none"/>
        <c:tickLblPos val="nextTo"/>
        <c:crossAx val="390402432"/>
        <c:crosses val="autoZero"/>
        <c:auto val="1"/>
        <c:lblAlgn val="ctr"/>
        <c:lblOffset val="100"/>
        <c:noMultiLvlLbl val="0"/>
      </c:catAx>
      <c:valAx>
        <c:axId val="39040243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362184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cat>
            <c:numRef>
              <c:f>'Модель Озимая пшеница'!$A$2:$A$31</c:f>
              <c:numCache>
                <c:formatCode>0.00</c:formatCode>
                <c:ptCount val="30"/>
                <c:pt idx="0">
                  <c:v>1.9300000000000002</c:v>
                </c:pt>
                <c:pt idx="1">
                  <c:v>2.3319999999999999</c:v>
                </c:pt>
                <c:pt idx="2">
                  <c:v>2.4460000000000002</c:v>
                </c:pt>
                <c:pt idx="3">
                  <c:v>2.5391666666666666</c:v>
                </c:pt>
                <c:pt idx="4">
                  <c:v>2.6649999999999996</c:v>
                </c:pt>
                <c:pt idx="5">
                  <c:v>2.76</c:v>
                </c:pt>
                <c:pt idx="6">
                  <c:v>2.8380000000000001</c:v>
                </c:pt>
                <c:pt idx="7">
                  <c:v>2.955714285714286</c:v>
                </c:pt>
                <c:pt idx="8">
                  <c:v>3.0324999999999998</c:v>
                </c:pt>
                <c:pt idx="9">
                  <c:v>3.1509999999999998</c:v>
                </c:pt>
                <c:pt idx="10">
                  <c:v>3.2530000000000001</c:v>
                </c:pt>
                <c:pt idx="11">
                  <c:v>3.3488888888888888</c:v>
                </c:pt>
                <c:pt idx="12">
                  <c:v>3.4400000000000004</c:v>
                </c:pt>
                <c:pt idx="13">
                  <c:v>3.5519999999999996</c:v>
                </c:pt>
                <c:pt idx="14">
                  <c:v>3.62</c:v>
                </c:pt>
                <c:pt idx="15">
                  <c:v>3.7339999999999995</c:v>
                </c:pt>
                <c:pt idx="16">
                  <c:v>3.84</c:v>
                </c:pt>
                <c:pt idx="17">
                  <c:v>3.9350000000000001</c:v>
                </c:pt>
                <c:pt idx="18">
                  <c:v>4.1533333333333333</c:v>
                </c:pt>
                <c:pt idx="19">
                  <c:v>4.3242857142857138</c:v>
                </c:pt>
                <c:pt idx="20">
                  <c:v>4.458333333333333</c:v>
                </c:pt>
                <c:pt idx="21">
                  <c:v>4.5703333333333331</c:v>
                </c:pt>
                <c:pt idx="22">
                  <c:v>4.6823333333333332</c:v>
                </c:pt>
                <c:pt idx="23">
                  <c:v>4.7943333333333333</c:v>
                </c:pt>
                <c:pt idx="24">
                  <c:v>4.9063333333333334</c:v>
                </c:pt>
                <c:pt idx="25">
                  <c:v>5.0183333333333335</c:v>
                </c:pt>
                <c:pt idx="26">
                  <c:v>5.1303333333333336</c:v>
                </c:pt>
                <c:pt idx="27">
                  <c:v>5.2423333333333337</c:v>
                </c:pt>
                <c:pt idx="28">
                  <c:v>5.3543333333333338</c:v>
                </c:pt>
                <c:pt idx="29">
                  <c:v>5.4663333333333339</c:v>
                </c:pt>
              </c:numCache>
            </c:numRef>
          </c:cat>
          <c:val>
            <c:numRef>
              <c:f>'Модель Озимая пшеница'!$BD$2:$BD$31</c:f>
              <c:numCache>
                <c:formatCode>0.000</c:formatCode>
                <c:ptCount val="30"/>
                <c:pt idx="0">
                  <c:v>0.66700000000000004</c:v>
                </c:pt>
                <c:pt idx="1">
                  <c:v>0.65139999999999998</c:v>
                </c:pt>
                <c:pt idx="2">
                  <c:v>0.65360000000000007</c:v>
                </c:pt>
                <c:pt idx="3">
                  <c:v>0.6599166666666666</c:v>
                </c:pt>
                <c:pt idx="4">
                  <c:v>0.69266666666666665</c:v>
                </c:pt>
                <c:pt idx="5">
                  <c:v>0.67899999999999994</c:v>
                </c:pt>
                <c:pt idx="6">
                  <c:v>0.65080000000000005</c:v>
                </c:pt>
                <c:pt idx="7">
                  <c:v>0.73557142857142854</c:v>
                </c:pt>
                <c:pt idx="8">
                  <c:v>0.71324999999999994</c:v>
                </c:pt>
                <c:pt idx="9">
                  <c:v>0.70174999999999998</c:v>
                </c:pt>
                <c:pt idx="10">
                  <c:v>0.73687499999999995</c:v>
                </c:pt>
                <c:pt idx="11">
                  <c:v>0.755</c:v>
                </c:pt>
                <c:pt idx="12">
                  <c:v>0.76774999999999993</c:v>
                </c:pt>
                <c:pt idx="13">
                  <c:v>0.76683333333333348</c:v>
                </c:pt>
                <c:pt idx="14">
                  <c:v>0.77950000000000008</c:v>
                </c:pt>
                <c:pt idx="15">
                  <c:v>0.75950000000000006</c:v>
                </c:pt>
                <c:pt idx="16">
                  <c:v>0.78833333333333344</c:v>
                </c:pt>
                <c:pt idx="17">
                  <c:v>0.78025</c:v>
                </c:pt>
                <c:pt idx="18">
                  <c:v>0.79200000000000004</c:v>
                </c:pt>
                <c:pt idx="19">
                  <c:v>0.78549999999999998</c:v>
                </c:pt>
                <c:pt idx="20">
                  <c:v>0.81299999999999994</c:v>
                </c:pt>
              </c:numCache>
            </c:numRef>
          </c:val>
          <c:smooth val="0"/>
        </c:ser>
        <c:ser>
          <c:idx val="0"/>
          <c:order val="1"/>
          <c:marker>
            <c:symbol val="none"/>
          </c:marker>
          <c:cat>
            <c:numRef>
              <c:f>'Модель Озимая пшеница'!$A$2:$A$31</c:f>
              <c:numCache>
                <c:formatCode>0.00</c:formatCode>
                <c:ptCount val="30"/>
                <c:pt idx="0">
                  <c:v>1.9300000000000002</c:v>
                </c:pt>
                <c:pt idx="1">
                  <c:v>2.3319999999999999</c:v>
                </c:pt>
                <c:pt idx="2">
                  <c:v>2.4460000000000002</c:v>
                </c:pt>
                <c:pt idx="3">
                  <c:v>2.5391666666666666</c:v>
                </c:pt>
                <c:pt idx="4">
                  <c:v>2.6649999999999996</c:v>
                </c:pt>
                <c:pt idx="5">
                  <c:v>2.76</c:v>
                </c:pt>
                <c:pt idx="6">
                  <c:v>2.8380000000000001</c:v>
                </c:pt>
                <c:pt idx="7">
                  <c:v>2.955714285714286</c:v>
                </c:pt>
                <c:pt idx="8">
                  <c:v>3.0324999999999998</c:v>
                </c:pt>
                <c:pt idx="9">
                  <c:v>3.1509999999999998</c:v>
                </c:pt>
                <c:pt idx="10">
                  <c:v>3.2530000000000001</c:v>
                </c:pt>
                <c:pt idx="11">
                  <c:v>3.3488888888888888</c:v>
                </c:pt>
                <c:pt idx="12">
                  <c:v>3.4400000000000004</c:v>
                </c:pt>
                <c:pt idx="13">
                  <c:v>3.5519999999999996</c:v>
                </c:pt>
                <c:pt idx="14">
                  <c:v>3.62</c:v>
                </c:pt>
                <c:pt idx="15">
                  <c:v>3.7339999999999995</c:v>
                </c:pt>
                <c:pt idx="16">
                  <c:v>3.84</c:v>
                </c:pt>
                <c:pt idx="17">
                  <c:v>3.9350000000000001</c:v>
                </c:pt>
                <c:pt idx="18">
                  <c:v>4.1533333333333333</c:v>
                </c:pt>
                <c:pt idx="19">
                  <c:v>4.3242857142857138</c:v>
                </c:pt>
                <c:pt idx="20">
                  <c:v>4.458333333333333</c:v>
                </c:pt>
                <c:pt idx="21">
                  <c:v>4.5703333333333331</c:v>
                </c:pt>
                <c:pt idx="22">
                  <c:v>4.6823333333333332</c:v>
                </c:pt>
                <c:pt idx="23">
                  <c:v>4.7943333333333333</c:v>
                </c:pt>
                <c:pt idx="24">
                  <c:v>4.9063333333333334</c:v>
                </c:pt>
                <c:pt idx="25">
                  <c:v>5.0183333333333335</c:v>
                </c:pt>
                <c:pt idx="26">
                  <c:v>5.1303333333333336</c:v>
                </c:pt>
                <c:pt idx="27">
                  <c:v>5.2423333333333337</c:v>
                </c:pt>
                <c:pt idx="28">
                  <c:v>5.3543333333333338</c:v>
                </c:pt>
                <c:pt idx="29">
                  <c:v>5.4663333333333339</c:v>
                </c:pt>
              </c:numCache>
            </c:numRef>
          </c:cat>
          <c:val>
            <c:numRef>
              <c:f>'Модель Озимая пшеница'!$BE$2:$BE$31</c:f>
              <c:numCache>
                <c:formatCode>General</c:formatCode>
                <c:ptCount val="30"/>
                <c:pt idx="0">
                  <c:v>0.64</c:v>
                </c:pt>
                <c:pt idx="1">
                  <c:v>0.64900000000000002</c:v>
                </c:pt>
                <c:pt idx="2">
                  <c:v>0.65800000000000003</c:v>
                </c:pt>
                <c:pt idx="3">
                  <c:v>0.66700000000000004</c:v>
                </c:pt>
                <c:pt idx="4">
                  <c:v>0.67600000000000005</c:v>
                </c:pt>
                <c:pt idx="5">
                  <c:v>0.68500000000000005</c:v>
                </c:pt>
                <c:pt idx="6">
                  <c:v>0.69400000000000006</c:v>
                </c:pt>
                <c:pt idx="7">
                  <c:v>0.70300000000000007</c:v>
                </c:pt>
                <c:pt idx="8">
                  <c:v>0.71200000000000008</c:v>
                </c:pt>
                <c:pt idx="9">
                  <c:v>0.72100000000000009</c:v>
                </c:pt>
                <c:pt idx="10">
                  <c:v>0.73000000000000009</c:v>
                </c:pt>
                <c:pt idx="11">
                  <c:v>0.7390000000000001</c:v>
                </c:pt>
                <c:pt idx="12">
                  <c:v>0.74800000000000011</c:v>
                </c:pt>
                <c:pt idx="13">
                  <c:v>0.75700000000000012</c:v>
                </c:pt>
                <c:pt idx="14">
                  <c:v>0.76600000000000013</c:v>
                </c:pt>
                <c:pt idx="15">
                  <c:v>0.77500000000000013</c:v>
                </c:pt>
                <c:pt idx="16">
                  <c:v>0.78400000000000014</c:v>
                </c:pt>
                <c:pt idx="17">
                  <c:v>0.79300000000000015</c:v>
                </c:pt>
                <c:pt idx="18">
                  <c:v>0.80200000000000016</c:v>
                </c:pt>
                <c:pt idx="19">
                  <c:v>0.81100000000000017</c:v>
                </c:pt>
                <c:pt idx="20">
                  <c:v>0.82000000000000017</c:v>
                </c:pt>
                <c:pt idx="21">
                  <c:v>0.82900000000000018</c:v>
                </c:pt>
                <c:pt idx="22">
                  <c:v>0.83800000000000019</c:v>
                </c:pt>
                <c:pt idx="23">
                  <c:v>0.8470000000000002</c:v>
                </c:pt>
                <c:pt idx="24">
                  <c:v>0.85600000000000021</c:v>
                </c:pt>
                <c:pt idx="25">
                  <c:v>0.86500000000000021</c:v>
                </c:pt>
                <c:pt idx="26">
                  <c:v>0.87400000000000022</c:v>
                </c:pt>
                <c:pt idx="27">
                  <c:v>0.88300000000000023</c:v>
                </c:pt>
                <c:pt idx="28">
                  <c:v>0.89200000000000024</c:v>
                </c:pt>
                <c:pt idx="29">
                  <c:v>0.90100000000000025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405568"/>
        <c:axId val="430534016"/>
      </c:lineChart>
      <c:catAx>
        <c:axId val="39340556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430534016"/>
        <c:crosses val="autoZero"/>
        <c:auto val="1"/>
        <c:lblAlgn val="ctr"/>
        <c:lblOffset val="100"/>
        <c:noMultiLvlLbl val="0"/>
      </c:catAx>
      <c:valAx>
        <c:axId val="430534016"/>
        <c:scaling>
          <c:orientation val="minMax"/>
        </c:scaling>
        <c:delete val="0"/>
        <c:axPos val="l"/>
        <c:majorGridlines>
          <c:spPr>
            <a:ln>
              <a:solidFill>
                <a:schemeClr val="accent1"/>
              </a:solidFill>
            </a:ln>
          </c:spPr>
        </c:majorGridlines>
        <c:numFmt formatCode="0.000" sourceLinked="1"/>
        <c:majorTickMark val="out"/>
        <c:minorTickMark val="in"/>
        <c:tickLblPos val="nextTo"/>
        <c:crossAx val="393405568"/>
        <c:crosses val="autoZero"/>
        <c:crossBetween val="between"/>
      </c:valAx>
    </c:plotArea>
    <c:plotVisOnly val="1"/>
    <c:dispBlanksAs val="gap"/>
    <c:showDLblsOverMax val="0"/>
  </c:chart>
  <c:spPr>
    <a:ln>
      <a:solidFill>
        <a:schemeClr val="accent1"/>
      </a:solidFill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739587</xdr:colOff>
      <xdr:row>185</xdr:row>
      <xdr:rowOff>168088</xdr:rowOff>
    </xdr:from>
    <xdr:to>
      <xdr:col>39</xdr:col>
      <xdr:colOff>380999</xdr:colOff>
      <xdr:row>246</xdr:row>
      <xdr:rowOff>23812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156883</xdr:colOff>
      <xdr:row>163</xdr:row>
      <xdr:rowOff>168089</xdr:rowOff>
    </xdr:from>
    <xdr:to>
      <xdr:col>27</xdr:col>
      <xdr:colOff>544605</xdr:colOff>
      <xdr:row>198</xdr:row>
      <xdr:rowOff>19329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19050</xdr:colOff>
      <xdr:row>795</xdr:row>
      <xdr:rowOff>38106</xdr:rowOff>
    </xdr:from>
    <xdr:to>
      <xdr:col>49</xdr:col>
      <xdr:colOff>323850</xdr:colOff>
      <xdr:row>811</xdr:row>
      <xdr:rowOff>76200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57</xdr:row>
      <xdr:rowOff>47625</xdr:rowOff>
    </xdr:from>
    <xdr:to>
      <xdr:col>17</xdr:col>
      <xdr:colOff>600075</xdr:colOff>
      <xdr:row>97</xdr:row>
      <xdr:rowOff>152400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190499</xdr:colOff>
      <xdr:row>37</xdr:row>
      <xdr:rowOff>157161</xdr:rowOff>
    </xdr:from>
    <xdr:to>
      <xdr:col>47</xdr:col>
      <xdr:colOff>180975</xdr:colOff>
      <xdr:row>68</xdr:row>
      <xdr:rowOff>28574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419100</xdr:colOff>
      <xdr:row>1</xdr:row>
      <xdr:rowOff>109537</xdr:rowOff>
    </xdr:from>
    <xdr:to>
      <xdr:col>44</xdr:col>
      <xdr:colOff>0</xdr:colOff>
      <xdr:row>21</xdr:row>
      <xdr:rowOff>9525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BQ154"/>
  <sheetViews>
    <sheetView workbookViewId="0">
      <selection activeCell="D2" sqref="D2"/>
    </sheetView>
  </sheetViews>
  <sheetFormatPr defaultRowHeight="15" x14ac:dyDescent="0.25"/>
  <cols>
    <col min="1" max="2" width="17.140625" bestFit="1" customWidth="1"/>
    <col min="3" max="3" width="11.28515625" bestFit="1" customWidth="1"/>
    <col min="4" max="4" width="17.140625" bestFit="1" customWidth="1"/>
    <col min="5" max="6" width="13.7109375" bestFit="1" customWidth="1"/>
    <col min="7" max="7" width="21.42578125" bestFit="1" customWidth="1"/>
    <col min="8" max="8" width="11.42578125" bestFit="1" customWidth="1"/>
    <col min="9" max="9" width="21.42578125" bestFit="1" customWidth="1"/>
    <col min="10" max="10" width="11.42578125" bestFit="1" customWidth="1"/>
    <col min="11" max="11" width="21.42578125" bestFit="1" customWidth="1"/>
    <col min="12" max="12" width="11.42578125" bestFit="1" customWidth="1"/>
    <col min="13" max="13" width="27.7109375" bestFit="1" customWidth="1"/>
    <col min="14" max="16" width="11.42578125" bestFit="1" customWidth="1"/>
    <col min="17" max="19" width="13.85546875" bestFit="1" customWidth="1"/>
    <col min="67" max="69" width="10.140625" bestFit="1" customWidth="1"/>
  </cols>
  <sheetData>
    <row r="1" spans="1:69" x14ac:dyDescent="0.25">
      <c r="BO1" s="1">
        <v>42387</v>
      </c>
      <c r="BP1" s="1">
        <v>42380</v>
      </c>
      <c r="BQ1" s="1">
        <v>42373</v>
      </c>
    </row>
    <row r="2" spans="1:69" ht="5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233</v>
      </c>
      <c r="L2" s="2" t="s">
        <v>234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219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</row>
    <row r="3" spans="1:69" x14ac:dyDescent="0.25">
      <c r="A3" t="s">
        <v>68</v>
      </c>
      <c r="B3" t="s">
        <v>69</v>
      </c>
      <c r="C3">
        <v>100</v>
      </c>
      <c r="D3">
        <v>15.89</v>
      </c>
      <c r="E3">
        <v>15.89</v>
      </c>
      <c r="F3">
        <v>15.89</v>
      </c>
      <c r="G3" t="s">
        <v>71</v>
      </c>
      <c r="I3" t="s">
        <v>70</v>
      </c>
      <c r="BO3" s="2"/>
      <c r="BP3" s="2"/>
      <c r="BQ3" s="2"/>
    </row>
    <row r="4" spans="1:69" x14ac:dyDescent="0.25">
      <c r="A4" t="s">
        <v>68</v>
      </c>
      <c r="B4" t="s">
        <v>69</v>
      </c>
      <c r="C4">
        <v>101</v>
      </c>
      <c r="D4">
        <v>7.8</v>
      </c>
      <c r="E4">
        <v>7.8</v>
      </c>
      <c r="F4">
        <v>7.8</v>
      </c>
      <c r="G4" t="s">
        <v>73</v>
      </c>
      <c r="I4" t="s">
        <v>70</v>
      </c>
    </row>
    <row r="5" spans="1:69" x14ac:dyDescent="0.25">
      <c r="A5" t="s">
        <v>68</v>
      </c>
      <c r="B5" t="s">
        <v>69</v>
      </c>
      <c r="C5">
        <v>105</v>
      </c>
      <c r="D5">
        <v>2.13</v>
      </c>
      <c r="E5">
        <v>2.13</v>
      </c>
      <c r="F5">
        <v>2.13</v>
      </c>
      <c r="G5" t="s">
        <v>71</v>
      </c>
      <c r="I5" t="s">
        <v>70</v>
      </c>
    </row>
    <row r="6" spans="1:69" x14ac:dyDescent="0.25">
      <c r="A6" t="s">
        <v>68</v>
      </c>
      <c r="B6" t="s">
        <v>69</v>
      </c>
      <c r="C6">
        <v>106</v>
      </c>
      <c r="D6">
        <v>5.86</v>
      </c>
      <c r="E6">
        <v>5.86</v>
      </c>
      <c r="F6">
        <v>5.86</v>
      </c>
      <c r="G6" t="s">
        <v>71</v>
      </c>
      <c r="I6" t="s">
        <v>70</v>
      </c>
    </row>
    <row r="7" spans="1:69" x14ac:dyDescent="0.25">
      <c r="A7" t="s">
        <v>68</v>
      </c>
      <c r="B7" t="s">
        <v>69</v>
      </c>
      <c r="C7">
        <v>107</v>
      </c>
      <c r="D7">
        <v>0.9</v>
      </c>
      <c r="E7">
        <v>0.9</v>
      </c>
      <c r="F7">
        <v>0.9</v>
      </c>
      <c r="G7" t="s">
        <v>77</v>
      </c>
      <c r="I7" t="s">
        <v>70</v>
      </c>
    </row>
    <row r="8" spans="1:69" x14ac:dyDescent="0.25">
      <c r="A8" t="s">
        <v>68</v>
      </c>
      <c r="B8" t="s">
        <v>69</v>
      </c>
      <c r="C8">
        <v>108</v>
      </c>
      <c r="D8">
        <v>1.96</v>
      </c>
      <c r="E8">
        <v>1.96</v>
      </c>
      <c r="F8">
        <v>1.96</v>
      </c>
      <c r="G8" t="s">
        <v>77</v>
      </c>
      <c r="I8" t="s">
        <v>70</v>
      </c>
    </row>
    <row r="9" spans="1:69" x14ac:dyDescent="0.25">
      <c r="A9" t="s">
        <v>68</v>
      </c>
      <c r="B9" t="s">
        <v>69</v>
      </c>
      <c r="C9">
        <v>109</v>
      </c>
      <c r="D9">
        <v>8.7100000000000009</v>
      </c>
      <c r="E9">
        <v>8.7100000000000009</v>
      </c>
      <c r="F9">
        <v>8.7100000000000009</v>
      </c>
      <c r="G9" t="s">
        <v>77</v>
      </c>
      <c r="I9" t="s">
        <v>70</v>
      </c>
    </row>
    <row r="10" spans="1:69" x14ac:dyDescent="0.25">
      <c r="A10" t="s">
        <v>68</v>
      </c>
      <c r="B10" t="s">
        <v>69</v>
      </c>
      <c r="C10">
        <v>11</v>
      </c>
      <c r="D10">
        <v>79.290000000000006</v>
      </c>
      <c r="E10">
        <v>79.290000000000006</v>
      </c>
      <c r="F10">
        <v>79.290000000000006</v>
      </c>
      <c r="G10" t="s">
        <v>77</v>
      </c>
      <c r="I10" t="s">
        <v>70</v>
      </c>
      <c r="K10" t="s">
        <v>71</v>
      </c>
    </row>
    <row r="11" spans="1:69" x14ac:dyDescent="0.25">
      <c r="A11" t="s">
        <v>68</v>
      </c>
      <c r="B11" t="s">
        <v>69</v>
      </c>
      <c r="C11">
        <v>110</v>
      </c>
      <c r="D11">
        <v>10.99</v>
      </c>
      <c r="E11">
        <v>10.99</v>
      </c>
      <c r="F11">
        <v>10.99</v>
      </c>
      <c r="G11" t="s">
        <v>77</v>
      </c>
      <c r="I11" t="s">
        <v>70</v>
      </c>
    </row>
    <row r="12" spans="1:69" x14ac:dyDescent="0.25">
      <c r="A12" t="s">
        <v>68</v>
      </c>
      <c r="B12" t="s">
        <v>69</v>
      </c>
      <c r="C12">
        <v>111</v>
      </c>
      <c r="D12">
        <v>78.48</v>
      </c>
      <c r="E12">
        <v>78.48</v>
      </c>
      <c r="F12">
        <v>78.48</v>
      </c>
      <c r="G12" t="s">
        <v>77</v>
      </c>
      <c r="I12" t="s">
        <v>70</v>
      </c>
    </row>
    <row r="13" spans="1:69" x14ac:dyDescent="0.25">
      <c r="A13" t="s">
        <v>68</v>
      </c>
      <c r="B13" t="s">
        <v>69</v>
      </c>
      <c r="C13" t="s">
        <v>81</v>
      </c>
      <c r="D13">
        <v>7.98</v>
      </c>
      <c r="E13">
        <v>7.98</v>
      </c>
      <c r="F13">
        <v>7.98</v>
      </c>
      <c r="G13" t="s">
        <v>77</v>
      </c>
      <c r="I13" t="s">
        <v>70</v>
      </c>
    </row>
    <row r="14" spans="1:69" x14ac:dyDescent="0.25">
      <c r="A14" t="s">
        <v>68</v>
      </c>
      <c r="B14" t="s">
        <v>69</v>
      </c>
      <c r="C14">
        <v>112</v>
      </c>
      <c r="D14">
        <v>16.04</v>
      </c>
      <c r="E14">
        <v>16.04</v>
      </c>
      <c r="F14">
        <v>16.04</v>
      </c>
      <c r="G14" t="s">
        <v>77</v>
      </c>
      <c r="I14" t="s">
        <v>70</v>
      </c>
    </row>
    <row r="15" spans="1:69" x14ac:dyDescent="0.25">
      <c r="A15" t="s">
        <v>68</v>
      </c>
      <c r="B15" t="s">
        <v>69</v>
      </c>
      <c r="C15">
        <v>113</v>
      </c>
      <c r="D15">
        <v>56.99</v>
      </c>
      <c r="E15">
        <v>56.99</v>
      </c>
      <c r="F15">
        <v>56.99</v>
      </c>
      <c r="G15" t="s">
        <v>77</v>
      </c>
      <c r="I15" t="s">
        <v>70</v>
      </c>
    </row>
    <row r="16" spans="1:69" x14ac:dyDescent="0.25">
      <c r="A16" t="s">
        <v>68</v>
      </c>
      <c r="B16" t="s">
        <v>69</v>
      </c>
      <c r="C16">
        <v>114</v>
      </c>
      <c r="D16">
        <v>64.790000000000006</v>
      </c>
      <c r="E16">
        <v>64.790000000000006</v>
      </c>
      <c r="F16">
        <v>64.790000000000006</v>
      </c>
      <c r="G16" t="s">
        <v>77</v>
      </c>
      <c r="I16" t="s">
        <v>70</v>
      </c>
    </row>
    <row r="17" spans="1:15" x14ac:dyDescent="0.25">
      <c r="A17" t="s">
        <v>68</v>
      </c>
      <c r="B17" t="s">
        <v>69</v>
      </c>
      <c r="C17">
        <v>115</v>
      </c>
      <c r="D17">
        <v>19.600000000000001</v>
      </c>
      <c r="E17">
        <v>19.600000000000001</v>
      </c>
      <c r="F17">
        <v>19.600000000000001</v>
      </c>
      <c r="G17" t="s">
        <v>77</v>
      </c>
      <c r="I17" t="s">
        <v>71</v>
      </c>
      <c r="M17" t="s">
        <v>235</v>
      </c>
      <c r="O17" s="1">
        <v>42305</v>
      </c>
    </row>
    <row r="18" spans="1:15" x14ac:dyDescent="0.25">
      <c r="A18" t="s">
        <v>68</v>
      </c>
      <c r="B18" t="s">
        <v>69</v>
      </c>
      <c r="C18">
        <v>116</v>
      </c>
      <c r="D18">
        <v>16.36</v>
      </c>
      <c r="E18">
        <v>16.36</v>
      </c>
      <c r="F18">
        <v>16.36</v>
      </c>
      <c r="G18" t="s">
        <v>77</v>
      </c>
      <c r="I18" t="s">
        <v>70</v>
      </c>
    </row>
    <row r="19" spans="1:15" x14ac:dyDescent="0.25">
      <c r="A19" t="s">
        <v>68</v>
      </c>
      <c r="B19" t="s">
        <v>69</v>
      </c>
      <c r="C19" t="s">
        <v>236</v>
      </c>
      <c r="D19">
        <v>29.28</v>
      </c>
      <c r="E19">
        <v>29.28</v>
      </c>
      <c r="F19">
        <v>29.28</v>
      </c>
      <c r="G19" t="s">
        <v>77</v>
      </c>
      <c r="I19" t="s">
        <v>70</v>
      </c>
    </row>
    <row r="20" spans="1:15" x14ac:dyDescent="0.25">
      <c r="A20" t="s">
        <v>68</v>
      </c>
      <c r="B20" t="s">
        <v>69</v>
      </c>
      <c r="C20">
        <v>119</v>
      </c>
      <c r="D20">
        <v>6.6</v>
      </c>
      <c r="E20">
        <v>5</v>
      </c>
      <c r="F20">
        <v>5</v>
      </c>
      <c r="G20" t="s">
        <v>77</v>
      </c>
      <c r="I20" t="s">
        <v>70</v>
      </c>
    </row>
    <row r="21" spans="1:15" x14ac:dyDescent="0.25">
      <c r="A21" t="s">
        <v>68</v>
      </c>
      <c r="B21" t="s">
        <v>69</v>
      </c>
      <c r="C21">
        <v>12</v>
      </c>
      <c r="D21">
        <v>11.48</v>
      </c>
      <c r="E21">
        <v>11.48</v>
      </c>
      <c r="F21">
        <v>11.48</v>
      </c>
      <c r="G21" t="s">
        <v>77</v>
      </c>
      <c r="I21" t="s">
        <v>70</v>
      </c>
    </row>
    <row r="22" spans="1:15" x14ac:dyDescent="0.25">
      <c r="A22" t="s">
        <v>68</v>
      </c>
      <c r="B22" t="s">
        <v>69</v>
      </c>
      <c r="C22">
        <v>121</v>
      </c>
      <c r="D22">
        <v>42.85</v>
      </c>
      <c r="E22">
        <v>42.85</v>
      </c>
      <c r="F22">
        <v>42.85</v>
      </c>
      <c r="G22" t="s">
        <v>77</v>
      </c>
      <c r="I22" t="s">
        <v>70</v>
      </c>
    </row>
    <row r="23" spans="1:15" x14ac:dyDescent="0.25">
      <c r="A23" t="s">
        <v>68</v>
      </c>
      <c r="B23" t="s">
        <v>69</v>
      </c>
      <c r="C23">
        <v>124</v>
      </c>
      <c r="D23">
        <v>15.05</v>
      </c>
      <c r="E23">
        <v>15.05</v>
      </c>
      <c r="F23">
        <v>15.05</v>
      </c>
      <c r="G23" t="s">
        <v>77</v>
      </c>
      <c r="I23" t="s">
        <v>70</v>
      </c>
    </row>
    <row r="24" spans="1:15" x14ac:dyDescent="0.25">
      <c r="A24" t="s">
        <v>68</v>
      </c>
      <c r="B24" t="s">
        <v>69</v>
      </c>
      <c r="C24">
        <v>135</v>
      </c>
      <c r="D24">
        <v>40.549999999999997</v>
      </c>
      <c r="E24">
        <v>40.549999999999997</v>
      </c>
      <c r="F24">
        <v>40.549999999999997</v>
      </c>
      <c r="G24" t="s">
        <v>77</v>
      </c>
      <c r="I24" t="s">
        <v>70</v>
      </c>
    </row>
    <row r="25" spans="1:15" x14ac:dyDescent="0.25">
      <c r="A25" t="s">
        <v>68</v>
      </c>
      <c r="B25" t="s">
        <v>69</v>
      </c>
      <c r="C25">
        <v>146</v>
      </c>
      <c r="D25">
        <v>43.64</v>
      </c>
      <c r="E25">
        <v>43.64</v>
      </c>
      <c r="F25">
        <v>43.64</v>
      </c>
      <c r="G25" t="s">
        <v>77</v>
      </c>
      <c r="I25" t="s">
        <v>71</v>
      </c>
      <c r="M25" t="s">
        <v>75</v>
      </c>
      <c r="O25" s="1">
        <v>42307</v>
      </c>
    </row>
    <row r="26" spans="1:15" x14ac:dyDescent="0.25">
      <c r="A26" t="s">
        <v>68</v>
      </c>
      <c r="B26" t="s">
        <v>69</v>
      </c>
      <c r="C26">
        <v>149</v>
      </c>
      <c r="D26">
        <v>12.48</v>
      </c>
      <c r="E26">
        <v>12.48</v>
      </c>
      <c r="F26">
        <v>12.48</v>
      </c>
      <c r="G26" t="s">
        <v>77</v>
      </c>
      <c r="I26" t="s">
        <v>71</v>
      </c>
      <c r="M26" t="s">
        <v>75</v>
      </c>
      <c r="O26" s="1">
        <v>42307</v>
      </c>
    </row>
    <row r="27" spans="1:15" x14ac:dyDescent="0.25">
      <c r="A27" t="s">
        <v>68</v>
      </c>
      <c r="B27" t="s">
        <v>69</v>
      </c>
      <c r="C27">
        <v>15</v>
      </c>
      <c r="D27">
        <v>77.260000000000005</v>
      </c>
      <c r="E27">
        <v>77.260000000000005</v>
      </c>
      <c r="F27">
        <v>77.260000000000005</v>
      </c>
      <c r="G27" t="s">
        <v>77</v>
      </c>
      <c r="I27" t="s">
        <v>70</v>
      </c>
    </row>
    <row r="28" spans="1:15" x14ac:dyDescent="0.25">
      <c r="A28" t="s">
        <v>68</v>
      </c>
      <c r="B28" t="s">
        <v>69</v>
      </c>
      <c r="C28">
        <v>151</v>
      </c>
      <c r="D28">
        <v>89.13</v>
      </c>
      <c r="E28">
        <v>89.13</v>
      </c>
      <c r="F28">
        <v>89.13</v>
      </c>
      <c r="G28" t="s">
        <v>77</v>
      </c>
      <c r="I28" t="s">
        <v>70</v>
      </c>
    </row>
    <row r="29" spans="1:15" x14ac:dyDescent="0.25">
      <c r="A29" t="s">
        <v>68</v>
      </c>
      <c r="B29" t="s">
        <v>69</v>
      </c>
      <c r="C29">
        <v>17</v>
      </c>
      <c r="D29">
        <v>59.55</v>
      </c>
      <c r="E29">
        <v>59.55</v>
      </c>
      <c r="F29">
        <v>59.55</v>
      </c>
      <c r="G29" t="s">
        <v>73</v>
      </c>
      <c r="I29" t="s">
        <v>70</v>
      </c>
    </row>
    <row r="30" spans="1:15" x14ac:dyDescent="0.25">
      <c r="A30" t="s">
        <v>68</v>
      </c>
      <c r="B30" t="s">
        <v>69</v>
      </c>
      <c r="C30">
        <v>18</v>
      </c>
      <c r="D30">
        <v>47.41</v>
      </c>
      <c r="E30">
        <v>47.41</v>
      </c>
      <c r="F30">
        <v>47.41</v>
      </c>
      <c r="G30" t="s">
        <v>71</v>
      </c>
      <c r="I30" t="s">
        <v>70</v>
      </c>
    </row>
    <row r="31" spans="1:15" x14ac:dyDescent="0.25">
      <c r="A31" t="s">
        <v>68</v>
      </c>
      <c r="B31" t="s">
        <v>69</v>
      </c>
      <c r="C31">
        <v>20</v>
      </c>
      <c r="D31">
        <v>8.83</v>
      </c>
      <c r="E31">
        <v>8.83</v>
      </c>
      <c r="F31">
        <v>8.83</v>
      </c>
      <c r="G31" t="s">
        <v>71</v>
      </c>
      <c r="I31" t="s">
        <v>70</v>
      </c>
    </row>
    <row r="32" spans="1:15" x14ac:dyDescent="0.25">
      <c r="A32" t="s">
        <v>68</v>
      </c>
      <c r="B32" t="s">
        <v>69</v>
      </c>
      <c r="C32">
        <v>210</v>
      </c>
      <c r="D32">
        <v>6.41</v>
      </c>
      <c r="E32">
        <v>6.41</v>
      </c>
      <c r="F32">
        <v>6.41</v>
      </c>
      <c r="I32" t="s">
        <v>71</v>
      </c>
    </row>
    <row r="33" spans="1:15" x14ac:dyDescent="0.25">
      <c r="A33" t="s">
        <v>68</v>
      </c>
      <c r="B33" t="s">
        <v>69</v>
      </c>
      <c r="C33">
        <v>211</v>
      </c>
      <c r="D33">
        <v>15.52</v>
      </c>
      <c r="E33">
        <v>15.52</v>
      </c>
      <c r="F33">
        <v>15.52</v>
      </c>
    </row>
    <row r="34" spans="1:15" x14ac:dyDescent="0.25">
      <c r="A34" t="s">
        <v>68</v>
      </c>
      <c r="B34" t="s">
        <v>69</v>
      </c>
      <c r="C34">
        <v>212</v>
      </c>
      <c r="D34">
        <v>1.95</v>
      </c>
      <c r="E34">
        <v>1.95</v>
      </c>
      <c r="F34">
        <v>1.95</v>
      </c>
    </row>
    <row r="35" spans="1:15" x14ac:dyDescent="0.25">
      <c r="A35" t="s">
        <v>68</v>
      </c>
      <c r="B35" t="s">
        <v>69</v>
      </c>
      <c r="C35">
        <v>22</v>
      </c>
      <c r="D35">
        <v>34.57</v>
      </c>
      <c r="E35">
        <v>45.58</v>
      </c>
      <c r="F35">
        <v>50</v>
      </c>
      <c r="G35" t="s">
        <v>71</v>
      </c>
      <c r="I35" t="s">
        <v>70</v>
      </c>
    </row>
    <row r="36" spans="1:15" x14ac:dyDescent="0.25">
      <c r="A36" t="s">
        <v>68</v>
      </c>
      <c r="B36" t="s">
        <v>69</v>
      </c>
      <c r="C36">
        <v>23</v>
      </c>
      <c r="D36">
        <v>141.87</v>
      </c>
      <c r="E36">
        <v>141.87</v>
      </c>
      <c r="F36">
        <v>141.87</v>
      </c>
      <c r="G36" t="s">
        <v>71</v>
      </c>
      <c r="I36" t="s">
        <v>70</v>
      </c>
      <c r="M36" t="s">
        <v>237</v>
      </c>
      <c r="O36" s="1">
        <v>42294</v>
      </c>
    </row>
    <row r="37" spans="1:15" x14ac:dyDescent="0.25">
      <c r="A37" t="s">
        <v>68</v>
      </c>
      <c r="B37" t="s">
        <v>69</v>
      </c>
      <c r="C37">
        <v>24</v>
      </c>
      <c r="D37">
        <v>54.04</v>
      </c>
      <c r="E37">
        <v>58.13</v>
      </c>
      <c r="F37">
        <v>58.13</v>
      </c>
      <c r="G37" t="s">
        <v>71</v>
      </c>
      <c r="I37" t="s">
        <v>70</v>
      </c>
    </row>
    <row r="38" spans="1:15" x14ac:dyDescent="0.25">
      <c r="A38" t="s">
        <v>68</v>
      </c>
      <c r="B38" t="s">
        <v>69</v>
      </c>
      <c r="C38">
        <v>301</v>
      </c>
      <c r="D38">
        <v>6.31</v>
      </c>
      <c r="E38">
        <v>6.31</v>
      </c>
      <c r="F38">
        <v>6.31</v>
      </c>
    </row>
    <row r="39" spans="1:15" x14ac:dyDescent="0.25">
      <c r="A39" t="s">
        <v>68</v>
      </c>
      <c r="B39" t="s">
        <v>69</v>
      </c>
      <c r="C39">
        <v>91</v>
      </c>
      <c r="D39">
        <v>26.52</v>
      </c>
      <c r="E39">
        <v>26.52</v>
      </c>
      <c r="F39">
        <v>26.52</v>
      </c>
      <c r="G39" t="s">
        <v>71</v>
      </c>
      <c r="I39" t="s">
        <v>70</v>
      </c>
    </row>
    <row r="40" spans="1:15" x14ac:dyDescent="0.25">
      <c r="A40" t="s">
        <v>68</v>
      </c>
      <c r="B40" t="s">
        <v>69</v>
      </c>
      <c r="C40">
        <v>92</v>
      </c>
      <c r="D40">
        <v>36.549999999999997</v>
      </c>
      <c r="E40">
        <v>36.549999999999997</v>
      </c>
      <c r="F40">
        <v>36.549999999999997</v>
      </c>
      <c r="G40" t="s">
        <v>71</v>
      </c>
      <c r="I40" t="s">
        <v>70</v>
      </c>
      <c r="M40" t="s">
        <v>75</v>
      </c>
      <c r="O40" s="1">
        <v>42308</v>
      </c>
    </row>
    <row r="41" spans="1:15" x14ac:dyDescent="0.25">
      <c r="A41" t="s">
        <v>68</v>
      </c>
      <c r="B41" t="s">
        <v>89</v>
      </c>
      <c r="C41">
        <v>102</v>
      </c>
      <c r="D41">
        <v>18.22</v>
      </c>
      <c r="E41">
        <v>18.22</v>
      </c>
      <c r="F41">
        <v>18.22</v>
      </c>
      <c r="G41" t="s">
        <v>71</v>
      </c>
      <c r="I41" t="s">
        <v>70</v>
      </c>
    </row>
    <row r="42" spans="1:15" x14ac:dyDescent="0.25">
      <c r="A42" t="s">
        <v>68</v>
      </c>
      <c r="B42" t="s">
        <v>89</v>
      </c>
      <c r="C42">
        <v>152</v>
      </c>
      <c r="D42">
        <v>11.02</v>
      </c>
      <c r="E42">
        <v>11.02</v>
      </c>
      <c r="F42">
        <v>11.02</v>
      </c>
      <c r="G42" t="s">
        <v>70</v>
      </c>
      <c r="I42" t="s">
        <v>73</v>
      </c>
    </row>
    <row r="43" spans="1:15" x14ac:dyDescent="0.25">
      <c r="A43" t="s">
        <v>68</v>
      </c>
      <c r="B43" t="s">
        <v>89</v>
      </c>
      <c r="C43">
        <v>25</v>
      </c>
      <c r="D43">
        <v>153.96</v>
      </c>
      <c r="E43">
        <v>153.96</v>
      </c>
      <c r="F43">
        <v>153.96</v>
      </c>
      <c r="G43" t="s">
        <v>71</v>
      </c>
      <c r="I43" t="s">
        <v>71</v>
      </c>
      <c r="M43" t="s">
        <v>238</v>
      </c>
      <c r="O43" s="1">
        <v>42280</v>
      </c>
    </row>
    <row r="44" spans="1:15" x14ac:dyDescent="0.25">
      <c r="A44" t="s">
        <v>68</v>
      </c>
      <c r="B44" t="s">
        <v>89</v>
      </c>
      <c r="C44" t="s">
        <v>91</v>
      </c>
      <c r="D44">
        <v>10.65</v>
      </c>
      <c r="E44">
        <v>10.65</v>
      </c>
      <c r="F44">
        <v>10.65</v>
      </c>
      <c r="G44" t="s">
        <v>70</v>
      </c>
      <c r="I44" t="s">
        <v>73</v>
      </c>
      <c r="M44" t="s">
        <v>239</v>
      </c>
      <c r="O44" s="1">
        <v>42305</v>
      </c>
    </row>
    <row r="45" spans="1:15" x14ac:dyDescent="0.25">
      <c r="A45" t="s">
        <v>68</v>
      </c>
      <c r="B45" t="s">
        <v>89</v>
      </c>
      <c r="C45">
        <v>26</v>
      </c>
      <c r="D45">
        <v>80.72</v>
      </c>
      <c r="E45">
        <v>80.72</v>
      </c>
      <c r="F45">
        <v>80.72</v>
      </c>
      <c r="G45" t="s">
        <v>71</v>
      </c>
      <c r="I45" t="s">
        <v>71</v>
      </c>
      <c r="M45" t="s">
        <v>72</v>
      </c>
      <c r="O45" s="1">
        <v>42280</v>
      </c>
    </row>
    <row r="46" spans="1:15" x14ac:dyDescent="0.25">
      <c r="A46" t="s">
        <v>68</v>
      </c>
      <c r="B46" t="s">
        <v>89</v>
      </c>
      <c r="C46">
        <v>27</v>
      </c>
      <c r="D46">
        <v>64.540000000000006</v>
      </c>
      <c r="E46">
        <v>64.540000000000006</v>
      </c>
      <c r="F46">
        <v>64.540000000000006</v>
      </c>
      <c r="G46" t="s">
        <v>71</v>
      </c>
      <c r="I46" t="s">
        <v>71</v>
      </c>
      <c r="M46" t="s">
        <v>240</v>
      </c>
      <c r="O46" s="1">
        <v>42284</v>
      </c>
    </row>
    <row r="47" spans="1:15" x14ac:dyDescent="0.25">
      <c r="A47" t="s">
        <v>68</v>
      </c>
      <c r="B47" t="s">
        <v>89</v>
      </c>
      <c r="C47">
        <v>28</v>
      </c>
      <c r="D47">
        <v>31.54</v>
      </c>
      <c r="E47">
        <v>31.54</v>
      </c>
      <c r="F47">
        <v>31.54</v>
      </c>
      <c r="I47" t="s">
        <v>71</v>
      </c>
      <c r="M47" t="s">
        <v>241</v>
      </c>
      <c r="O47" s="1">
        <v>42285</v>
      </c>
    </row>
    <row r="48" spans="1:15" x14ac:dyDescent="0.25">
      <c r="A48" t="s">
        <v>68</v>
      </c>
      <c r="B48" t="s">
        <v>89</v>
      </c>
      <c r="C48">
        <v>29</v>
      </c>
      <c r="D48">
        <v>16.52</v>
      </c>
      <c r="E48">
        <v>16.52</v>
      </c>
      <c r="F48">
        <v>16.52</v>
      </c>
      <c r="G48" t="s">
        <v>71</v>
      </c>
      <c r="I48" t="s">
        <v>71</v>
      </c>
      <c r="M48" t="s">
        <v>242</v>
      </c>
      <c r="O48" s="1">
        <v>42285</v>
      </c>
    </row>
    <row r="49" spans="1:15" x14ac:dyDescent="0.25">
      <c r="A49" t="s">
        <v>68</v>
      </c>
      <c r="B49" t="s">
        <v>89</v>
      </c>
      <c r="C49" t="s">
        <v>97</v>
      </c>
      <c r="D49">
        <v>11.11</v>
      </c>
      <c r="E49">
        <v>11.11</v>
      </c>
      <c r="F49">
        <v>11.11</v>
      </c>
      <c r="G49" t="s">
        <v>71</v>
      </c>
      <c r="I49" t="s">
        <v>71</v>
      </c>
      <c r="M49" t="s">
        <v>240</v>
      </c>
      <c r="O49" s="1">
        <v>42280</v>
      </c>
    </row>
    <row r="50" spans="1:15" x14ac:dyDescent="0.25">
      <c r="A50" t="s">
        <v>68</v>
      </c>
      <c r="B50" t="s">
        <v>89</v>
      </c>
      <c r="C50">
        <v>30</v>
      </c>
      <c r="D50">
        <v>57.56</v>
      </c>
      <c r="E50">
        <v>57.56</v>
      </c>
      <c r="F50">
        <v>57.56</v>
      </c>
      <c r="G50" t="s">
        <v>73</v>
      </c>
      <c r="I50" t="s">
        <v>73</v>
      </c>
      <c r="M50" t="s">
        <v>99</v>
      </c>
      <c r="O50" s="1">
        <v>42294</v>
      </c>
    </row>
    <row r="51" spans="1:15" x14ac:dyDescent="0.25">
      <c r="A51" t="s">
        <v>68</v>
      </c>
      <c r="B51" t="s">
        <v>89</v>
      </c>
      <c r="C51" t="s">
        <v>100</v>
      </c>
      <c r="D51">
        <v>11.26</v>
      </c>
      <c r="E51">
        <v>11.26</v>
      </c>
      <c r="F51">
        <v>11.26</v>
      </c>
      <c r="G51" t="s">
        <v>71</v>
      </c>
      <c r="I51" t="s">
        <v>71</v>
      </c>
      <c r="M51" t="s">
        <v>240</v>
      </c>
      <c r="O51" s="1">
        <v>42280</v>
      </c>
    </row>
    <row r="52" spans="1:15" x14ac:dyDescent="0.25">
      <c r="A52" t="s">
        <v>68</v>
      </c>
      <c r="B52" t="s">
        <v>89</v>
      </c>
      <c r="C52">
        <v>31</v>
      </c>
      <c r="D52">
        <v>65.16</v>
      </c>
      <c r="E52">
        <v>65.16</v>
      </c>
      <c r="F52">
        <v>65.16</v>
      </c>
      <c r="G52" t="s">
        <v>71</v>
      </c>
      <c r="I52" t="s">
        <v>71</v>
      </c>
      <c r="M52" t="s">
        <v>240</v>
      </c>
      <c r="O52" s="1">
        <v>42281</v>
      </c>
    </row>
    <row r="53" spans="1:15" x14ac:dyDescent="0.25">
      <c r="A53" t="s">
        <v>68</v>
      </c>
      <c r="B53" t="s">
        <v>89</v>
      </c>
      <c r="C53">
        <v>32</v>
      </c>
      <c r="D53">
        <v>38.31</v>
      </c>
      <c r="E53">
        <v>38.31</v>
      </c>
      <c r="F53">
        <v>38.31</v>
      </c>
      <c r="G53" t="s">
        <v>70</v>
      </c>
      <c r="I53" t="s">
        <v>71</v>
      </c>
      <c r="M53" t="s">
        <v>242</v>
      </c>
      <c r="O53" s="1">
        <v>42284</v>
      </c>
    </row>
    <row r="54" spans="1:15" x14ac:dyDescent="0.25">
      <c r="A54" t="s">
        <v>68</v>
      </c>
      <c r="B54" t="s">
        <v>89</v>
      </c>
      <c r="C54">
        <v>33</v>
      </c>
      <c r="D54">
        <v>30.24</v>
      </c>
      <c r="E54">
        <v>30.24</v>
      </c>
      <c r="F54">
        <v>30.24</v>
      </c>
      <c r="G54" t="s">
        <v>103</v>
      </c>
      <c r="I54" t="s">
        <v>71</v>
      </c>
      <c r="M54" t="s">
        <v>101</v>
      </c>
      <c r="O54" s="1">
        <v>42280</v>
      </c>
    </row>
    <row r="55" spans="1:15" x14ac:dyDescent="0.25">
      <c r="A55" t="s">
        <v>68</v>
      </c>
      <c r="B55" t="s">
        <v>89</v>
      </c>
      <c r="C55" t="s">
        <v>105</v>
      </c>
      <c r="D55">
        <v>6.1</v>
      </c>
      <c r="E55">
        <v>6.1</v>
      </c>
      <c r="F55">
        <v>6.1</v>
      </c>
      <c r="G55" t="s">
        <v>103</v>
      </c>
      <c r="I55" t="s">
        <v>71</v>
      </c>
      <c r="M55" t="s">
        <v>136</v>
      </c>
      <c r="O55" s="1">
        <v>42287</v>
      </c>
    </row>
    <row r="56" spans="1:15" x14ac:dyDescent="0.25">
      <c r="A56" t="s">
        <v>68</v>
      </c>
      <c r="B56" t="s">
        <v>89</v>
      </c>
      <c r="C56">
        <v>34</v>
      </c>
      <c r="D56">
        <v>31.26</v>
      </c>
      <c r="E56">
        <v>31.26</v>
      </c>
      <c r="F56">
        <v>31.26</v>
      </c>
      <c r="G56" t="s">
        <v>70</v>
      </c>
      <c r="I56" t="s">
        <v>71</v>
      </c>
      <c r="M56" t="s">
        <v>136</v>
      </c>
      <c r="O56" s="1">
        <v>42287</v>
      </c>
    </row>
    <row r="57" spans="1:15" x14ac:dyDescent="0.25">
      <c r="A57" t="s">
        <v>68</v>
      </c>
      <c r="B57" t="s">
        <v>89</v>
      </c>
      <c r="C57" t="s">
        <v>106</v>
      </c>
      <c r="D57">
        <v>39.67</v>
      </c>
      <c r="E57">
        <v>39.67</v>
      </c>
      <c r="F57">
        <v>39.67</v>
      </c>
      <c r="G57" t="s">
        <v>70</v>
      </c>
      <c r="I57" t="s">
        <v>71</v>
      </c>
      <c r="M57" t="s">
        <v>242</v>
      </c>
      <c r="O57" s="1">
        <v>42286</v>
      </c>
    </row>
    <row r="58" spans="1:15" x14ac:dyDescent="0.25">
      <c r="A58" t="s">
        <v>68</v>
      </c>
      <c r="B58" t="s">
        <v>89</v>
      </c>
      <c r="C58" t="s">
        <v>107</v>
      </c>
      <c r="D58">
        <v>52.2</v>
      </c>
      <c r="E58">
        <v>52.2</v>
      </c>
      <c r="F58">
        <v>52.2</v>
      </c>
      <c r="G58" t="s">
        <v>70</v>
      </c>
      <c r="I58" t="s">
        <v>71</v>
      </c>
      <c r="M58" t="s">
        <v>242</v>
      </c>
      <c r="O58" s="1">
        <v>42286</v>
      </c>
    </row>
    <row r="59" spans="1:15" x14ac:dyDescent="0.25">
      <c r="A59" t="s">
        <v>68</v>
      </c>
      <c r="B59" t="s">
        <v>89</v>
      </c>
      <c r="C59" t="s">
        <v>108</v>
      </c>
      <c r="D59">
        <v>2.44</v>
      </c>
      <c r="E59">
        <v>2.44</v>
      </c>
      <c r="F59">
        <v>2.44</v>
      </c>
      <c r="G59" t="s">
        <v>70</v>
      </c>
      <c r="I59" t="s">
        <v>71</v>
      </c>
      <c r="M59" t="s">
        <v>243</v>
      </c>
      <c r="O59" s="1">
        <v>42288</v>
      </c>
    </row>
    <row r="60" spans="1:15" x14ac:dyDescent="0.25">
      <c r="A60" t="s">
        <v>68</v>
      </c>
      <c r="B60" t="s">
        <v>89</v>
      </c>
      <c r="C60" t="s">
        <v>110</v>
      </c>
      <c r="D60">
        <v>19.05</v>
      </c>
      <c r="E60">
        <v>19.05</v>
      </c>
      <c r="F60">
        <v>19.05</v>
      </c>
      <c r="G60" t="s">
        <v>70</v>
      </c>
      <c r="I60" t="s">
        <v>71</v>
      </c>
      <c r="M60" t="s">
        <v>243</v>
      </c>
      <c r="O60" s="1">
        <v>42286</v>
      </c>
    </row>
    <row r="61" spans="1:15" x14ac:dyDescent="0.25">
      <c r="A61" t="s">
        <v>68</v>
      </c>
      <c r="B61" t="s">
        <v>89</v>
      </c>
      <c r="C61">
        <v>37</v>
      </c>
      <c r="D61">
        <v>6.16</v>
      </c>
      <c r="E61">
        <v>6.16</v>
      </c>
      <c r="F61">
        <v>6.16</v>
      </c>
    </row>
    <row r="62" spans="1:15" x14ac:dyDescent="0.25">
      <c r="A62" t="s">
        <v>68</v>
      </c>
      <c r="B62" t="s">
        <v>89</v>
      </c>
      <c r="C62" t="s">
        <v>111</v>
      </c>
      <c r="D62">
        <v>19.920000000000002</v>
      </c>
      <c r="E62">
        <v>19.920000000000002</v>
      </c>
      <c r="F62">
        <v>19.920000000000002</v>
      </c>
      <c r="G62" t="s">
        <v>70</v>
      </c>
      <c r="I62" t="s">
        <v>71</v>
      </c>
      <c r="M62" t="s">
        <v>240</v>
      </c>
      <c r="O62" s="1">
        <v>42291</v>
      </c>
    </row>
    <row r="63" spans="1:15" x14ac:dyDescent="0.25">
      <c r="A63" t="s">
        <v>68</v>
      </c>
      <c r="B63" t="s">
        <v>89</v>
      </c>
      <c r="C63" t="s">
        <v>112</v>
      </c>
      <c r="D63">
        <v>12.27</v>
      </c>
      <c r="E63">
        <v>12.27</v>
      </c>
      <c r="F63">
        <v>12.27</v>
      </c>
      <c r="G63" t="s">
        <v>70</v>
      </c>
      <c r="I63" t="s">
        <v>71</v>
      </c>
      <c r="M63" t="s">
        <v>240</v>
      </c>
      <c r="O63" s="1">
        <v>42291</v>
      </c>
    </row>
    <row r="64" spans="1:15" x14ac:dyDescent="0.25">
      <c r="A64" t="s">
        <v>68</v>
      </c>
      <c r="B64" t="s">
        <v>89</v>
      </c>
      <c r="C64" t="s">
        <v>113</v>
      </c>
      <c r="D64">
        <v>4.38</v>
      </c>
      <c r="E64">
        <v>4.38</v>
      </c>
      <c r="F64">
        <v>4.38</v>
      </c>
      <c r="G64" t="s">
        <v>103</v>
      </c>
      <c r="I64" t="s">
        <v>71</v>
      </c>
      <c r="M64" t="s">
        <v>101</v>
      </c>
      <c r="O64" s="1">
        <v>42279</v>
      </c>
    </row>
    <row r="65" spans="1:15" x14ac:dyDescent="0.25">
      <c r="A65" t="s">
        <v>68</v>
      </c>
      <c r="B65" t="s">
        <v>89</v>
      </c>
      <c r="C65">
        <v>38</v>
      </c>
      <c r="D65">
        <v>63.49</v>
      </c>
      <c r="E65">
        <v>63.49</v>
      </c>
      <c r="F65">
        <v>63.49</v>
      </c>
      <c r="G65" t="s">
        <v>70</v>
      </c>
      <c r="I65" t="s">
        <v>71</v>
      </c>
      <c r="M65" t="s">
        <v>243</v>
      </c>
      <c r="O65" s="1">
        <v>42288</v>
      </c>
    </row>
    <row r="66" spans="1:15" x14ac:dyDescent="0.25">
      <c r="A66" t="s">
        <v>68</v>
      </c>
      <c r="B66" t="s">
        <v>89</v>
      </c>
      <c r="C66" t="s">
        <v>116</v>
      </c>
      <c r="D66">
        <v>183.89</v>
      </c>
      <c r="E66">
        <v>183.89</v>
      </c>
      <c r="F66">
        <v>183.89</v>
      </c>
      <c r="G66" t="s">
        <v>70</v>
      </c>
      <c r="I66" t="s">
        <v>71</v>
      </c>
      <c r="M66" t="s">
        <v>244</v>
      </c>
      <c r="O66" s="1">
        <v>42293</v>
      </c>
    </row>
    <row r="67" spans="1:15" x14ac:dyDescent="0.25">
      <c r="A67" t="s">
        <v>68</v>
      </c>
      <c r="B67" t="s">
        <v>89</v>
      </c>
      <c r="C67">
        <v>43</v>
      </c>
      <c r="D67">
        <v>100.38</v>
      </c>
      <c r="E67">
        <v>100.38</v>
      </c>
      <c r="F67">
        <v>100.38</v>
      </c>
      <c r="G67" t="s">
        <v>70</v>
      </c>
      <c r="I67" t="s">
        <v>71</v>
      </c>
      <c r="M67" t="s">
        <v>242</v>
      </c>
      <c r="O67" s="1">
        <v>42282</v>
      </c>
    </row>
    <row r="68" spans="1:15" x14ac:dyDescent="0.25">
      <c r="A68" t="s">
        <v>68</v>
      </c>
      <c r="B68" t="s">
        <v>89</v>
      </c>
      <c r="C68" t="s">
        <v>118</v>
      </c>
      <c r="D68">
        <v>17.5</v>
      </c>
      <c r="E68">
        <v>17.5</v>
      </c>
      <c r="F68">
        <v>17.5</v>
      </c>
      <c r="G68" t="s">
        <v>70</v>
      </c>
      <c r="I68" t="s">
        <v>71</v>
      </c>
      <c r="M68" t="s">
        <v>245</v>
      </c>
      <c r="O68" s="1">
        <v>42291</v>
      </c>
    </row>
    <row r="69" spans="1:15" x14ac:dyDescent="0.25">
      <c r="A69" t="s">
        <v>68</v>
      </c>
      <c r="B69" t="s">
        <v>89</v>
      </c>
      <c r="C69" t="s">
        <v>119</v>
      </c>
      <c r="D69">
        <v>4.95</v>
      </c>
      <c r="E69">
        <v>4.95</v>
      </c>
      <c r="F69">
        <v>4.95</v>
      </c>
      <c r="G69" t="s">
        <v>71</v>
      </c>
      <c r="I69" t="s">
        <v>71</v>
      </c>
      <c r="M69" t="s">
        <v>246</v>
      </c>
      <c r="O69" s="1">
        <v>42291</v>
      </c>
    </row>
    <row r="70" spans="1:15" x14ac:dyDescent="0.25">
      <c r="A70" t="s">
        <v>68</v>
      </c>
      <c r="B70" t="s">
        <v>89</v>
      </c>
      <c r="C70" t="s">
        <v>120</v>
      </c>
      <c r="D70">
        <v>35.14</v>
      </c>
      <c r="E70">
        <v>35.14</v>
      </c>
      <c r="F70">
        <v>35.14</v>
      </c>
      <c r="G70" t="s">
        <v>71</v>
      </c>
      <c r="I70" t="s">
        <v>71</v>
      </c>
      <c r="M70" t="s">
        <v>240</v>
      </c>
      <c r="O70" s="1">
        <v>42281</v>
      </c>
    </row>
    <row r="71" spans="1:15" x14ac:dyDescent="0.25">
      <c r="A71" t="s">
        <v>68</v>
      </c>
      <c r="B71" t="s">
        <v>89</v>
      </c>
      <c r="C71">
        <v>45</v>
      </c>
      <c r="D71">
        <v>11.88</v>
      </c>
      <c r="E71">
        <v>11.88</v>
      </c>
      <c r="F71">
        <v>11.88</v>
      </c>
    </row>
    <row r="72" spans="1:15" x14ac:dyDescent="0.25">
      <c r="A72" t="s">
        <v>68</v>
      </c>
      <c r="B72" t="s">
        <v>89</v>
      </c>
      <c r="C72" t="s">
        <v>121</v>
      </c>
      <c r="D72">
        <v>5</v>
      </c>
      <c r="E72">
        <v>5</v>
      </c>
      <c r="F72">
        <v>5</v>
      </c>
      <c r="G72" t="s">
        <v>71</v>
      </c>
      <c r="I72" t="s">
        <v>71</v>
      </c>
      <c r="M72" t="s">
        <v>75</v>
      </c>
      <c r="O72" s="1">
        <v>42308</v>
      </c>
    </row>
    <row r="73" spans="1:15" x14ac:dyDescent="0.25">
      <c r="A73" t="s">
        <v>68</v>
      </c>
      <c r="B73" t="s">
        <v>89</v>
      </c>
      <c r="C73" t="s">
        <v>122</v>
      </c>
      <c r="D73">
        <v>4.53</v>
      </c>
      <c r="E73">
        <v>4.53</v>
      </c>
      <c r="F73">
        <v>4.53</v>
      </c>
      <c r="G73" t="s">
        <v>71</v>
      </c>
      <c r="I73" t="s">
        <v>71</v>
      </c>
      <c r="M73" t="s">
        <v>75</v>
      </c>
      <c r="O73" s="1">
        <v>42308</v>
      </c>
    </row>
    <row r="74" spans="1:15" x14ac:dyDescent="0.25">
      <c r="A74" t="s">
        <v>68</v>
      </c>
      <c r="B74" t="s">
        <v>89</v>
      </c>
      <c r="C74">
        <v>48</v>
      </c>
      <c r="D74">
        <v>3.1</v>
      </c>
      <c r="E74">
        <v>3.1</v>
      </c>
      <c r="F74">
        <v>3.1</v>
      </c>
      <c r="G74" t="s">
        <v>71</v>
      </c>
      <c r="I74" t="s">
        <v>71</v>
      </c>
    </row>
    <row r="75" spans="1:15" x14ac:dyDescent="0.25">
      <c r="A75" t="s">
        <v>68</v>
      </c>
      <c r="B75" t="s">
        <v>89</v>
      </c>
      <c r="C75">
        <v>72</v>
      </c>
      <c r="D75">
        <v>90</v>
      </c>
      <c r="E75">
        <v>90</v>
      </c>
      <c r="F75">
        <v>90</v>
      </c>
      <c r="G75" t="s">
        <v>71</v>
      </c>
      <c r="I75" t="s">
        <v>71</v>
      </c>
      <c r="M75" t="s">
        <v>240</v>
      </c>
      <c r="O75" s="1">
        <v>42282</v>
      </c>
    </row>
    <row r="76" spans="1:15" x14ac:dyDescent="0.25">
      <c r="A76" t="s">
        <v>68</v>
      </c>
      <c r="B76" t="s">
        <v>89</v>
      </c>
      <c r="C76">
        <v>88</v>
      </c>
      <c r="D76">
        <v>25.04</v>
      </c>
      <c r="E76">
        <v>25.04</v>
      </c>
      <c r="F76">
        <v>25.04</v>
      </c>
      <c r="G76" t="s">
        <v>71</v>
      </c>
      <c r="I76" t="s">
        <v>71</v>
      </c>
      <c r="M76" t="s">
        <v>240</v>
      </c>
      <c r="O76" s="1">
        <v>42288</v>
      </c>
    </row>
    <row r="77" spans="1:15" x14ac:dyDescent="0.25">
      <c r="A77" t="s">
        <v>68</v>
      </c>
      <c r="B77" t="s">
        <v>89</v>
      </c>
      <c r="C77">
        <v>89</v>
      </c>
      <c r="D77">
        <v>35.57</v>
      </c>
      <c r="E77">
        <v>35.57</v>
      </c>
      <c r="F77">
        <v>35.57</v>
      </c>
      <c r="G77" t="s">
        <v>73</v>
      </c>
      <c r="I77" t="s">
        <v>73</v>
      </c>
      <c r="M77" t="s">
        <v>99</v>
      </c>
      <c r="O77" s="1">
        <v>42295</v>
      </c>
    </row>
    <row r="78" spans="1:15" x14ac:dyDescent="0.25">
      <c r="A78" t="s">
        <v>68</v>
      </c>
      <c r="B78" t="s">
        <v>124</v>
      </c>
      <c r="C78">
        <v>128</v>
      </c>
      <c r="D78">
        <v>7.97</v>
      </c>
      <c r="E78">
        <v>7.97</v>
      </c>
      <c r="F78">
        <v>7.97</v>
      </c>
      <c r="G78" t="s">
        <v>71</v>
      </c>
      <c r="I78" t="s">
        <v>77</v>
      </c>
    </row>
    <row r="79" spans="1:15" x14ac:dyDescent="0.25">
      <c r="A79" t="s">
        <v>68</v>
      </c>
      <c r="B79" t="s">
        <v>124</v>
      </c>
      <c r="C79">
        <v>131</v>
      </c>
      <c r="D79">
        <v>66.09</v>
      </c>
      <c r="E79">
        <v>66.09</v>
      </c>
      <c r="F79">
        <v>66.09</v>
      </c>
      <c r="G79" t="s">
        <v>71</v>
      </c>
      <c r="I79" t="s">
        <v>77</v>
      </c>
    </row>
    <row r="80" spans="1:15" x14ac:dyDescent="0.25">
      <c r="A80" t="s">
        <v>68</v>
      </c>
      <c r="B80" t="s">
        <v>124</v>
      </c>
      <c r="C80">
        <v>132</v>
      </c>
      <c r="D80">
        <v>17.5</v>
      </c>
      <c r="E80">
        <v>17.5</v>
      </c>
      <c r="F80">
        <v>17.5</v>
      </c>
      <c r="G80" t="s">
        <v>71</v>
      </c>
      <c r="I80" t="s">
        <v>77</v>
      </c>
    </row>
    <row r="81" spans="1:15" x14ac:dyDescent="0.25">
      <c r="A81" t="s">
        <v>68</v>
      </c>
      <c r="B81" t="s">
        <v>124</v>
      </c>
      <c r="C81">
        <v>133</v>
      </c>
      <c r="D81">
        <v>10.97</v>
      </c>
      <c r="E81">
        <v>10.97</v>
      </c>
      <c r="F81">
        <v>10.97</v>
      </c>
      <c r="G81" t="s">
        <v>71</v>
      </c>
      <c r="I81" t="s">
        <v>103</v>
      </c>
    </row>
    <row r="82" spans="1:15" x14ac:dyDescent="0.25">
      <c r="A82" t="s">
        <v>68</v>
      </c>
      <c r="B82" t="s">
        <v>124</v>
      </c>
      <c r="C82">
        <v>134</v>
      </c>
      <c r="D82">
        <v>68.06</v>
      </c>
      <c r="E82">
        <v>68.06</v>
      </c>
      <c r="F82">
        <v>68.06</v>
      </c>
      <c r="G82" t="s">
        <v>71</v>
      </c>
      <c r="I82" t="s">
        <v>127</v>
      </c>
    </row>
    <row r="83" spans="1:15" x14ac:dyDescent="0.25">
      <c r="A83" t="s">
        <v>68</v>
      </c>
      <c r="B83" t="s">
        <v>124</v>
      </c>
      <c r="C83">
        <v>137</v>
      </c>
      <c r="D83">
        <v>15.96</v>
      </c>
      <c r="E83">
        <v>15.96</v>
      </c>
      <c r="F83">
        <v>15.96</v>
      </c>
      <c r="G83" t="s">
        <v>71</v>
      </c>
      <c r="I83" t="s">
        <v>127</v>
      </c>
    </row>
    <row r="84" spans="1:15" x14ac:dyDescent="0.25">
      <c r="A84" t="s">
        <v>68</v>
      </c>
      <c r="B84" t="s">
        <v>124</v>
      </c>
      <c r="C84">
        <v>140</v>
      </c>
      <c r="D84">
        <v>14.62</v>
      </c>
      <c r="E84">
        <v>14.62</v>
      </c>
      <c r="F84">
        <v>14.62</v>
      </c>
      <c r="G84" t="s">
        <v>70</v>
      </c>
      <c r="I84" t="s">
        <v>77</v>
      </c>
    </row>
    <row r="85" spans="1:15" x14ac:dyDescent="0.25">
      <c r="A85" t="s">
        <v>68</v>
      </c>
      <c r="B85" t="s">
        <v>124</v>
      </c>
      <c r="C85">
        <v>141</v>
      </c>
      <c r="D85">
        <v>28.21</v>
      </c>
      <c r="E85">
        <v>28.21</v>
      </c>
      <c r="F85">
        <v>28.21</v>
      </c>
      <c r="G85" t="s">
        <v>73</v>
      </c>
      <c r="I85" t="s">
        <v>128</v>
      </c>
    </row>
    <row r="86" spans="1:15" x14ac:dyDescent="0.25">
      <c r="A86" t="s">
        <v>68</v>
      </c>
      <c r="B86" t="s">
        <v>124</v>
      </c>
      <c r="C86">
        <v>142</v>
      </c>
      <c r="D86">
        <v>22.89</v>
      </c>
      <c r="E86">
        <v>22.89</v>
      </c>
      <c r="F86">
        <v>22.89</v>
      </c>
      <c r="G86" t="s">
        <v>71</v>
      </c>
      <c r="I86" t="s">
        <v>77</v>
      </c>
    </row>
    <row r="87" spans="1:15" x14ac:dyDescent="0.25">
      <c r="A87" t="s">
        <v>68</v>
      </c>
      <c r="B87" t="s">
        <v>124</v>
      </c>
      <c r="C87">
        <v>143</v>
      </c>
      <c r="D87">
        <v>6.29</v>
      </c>
      <c r="E87">
        <v>6.29</v>
      </c>
      <c r="F87">
        <v>6.29</v>
      </c>
    </row>
    <row r="88" spans="1:15" x14ac:dyDescent="0.25">
      <c r="A88" t="s">
        <v>68</v>
      </c>
      <c r="B88" t="s">
        <v>124</v>
      </c>
      <c r="C88">
        <v>144</v>
      </c>
      <c r="D88">
        <v>30.03</v>
      </c>
      <c r="E88">
        <v>30.03</v>
      </c>
      <c r="F88">
        <v>30.03</v>
      </c>
      <c r="G88" t="s">
        <v>70</v>
      </c>
      <c r="I88" t="s">
        <v>73</v>
      </c>
      <c r="M88" t="s">
        <v>239</v>
      </c>
      <c r="O88" s="1">
        <v>42305</v>
      </c>
    </row>
    <row r="89" spans="1:15" x14ac:dyDescent="0.25">
      <c r="A89" t="s">
        <v>68</v>
      </c>
      <c r="B89" t="s">
        <v>124</v>
      </c>
      <c r="C89">
        <v>300</v>
      </c>
      <c r="D89">
        <v>10.18</v>
      </c>
      <c r="E89">
        <v>10.18</v>
      </c>
      <c r="F89">
        <v>10.18</v>
      </c>
    </row>
    <row r="90" spans="1:15" x14ac:dyDescent="0.25">
      <c r="A90" t="s">
        <v>68</v>
      </c>
      <c r="B90" t="s">
        <v>124</v>
      </c>
      <c r="C90">
        <v>41</v>
      </c>
      <c r="D90">
        <v>40.51</v>
      </c>
      <c r="E90">
        <v>40.51</v>
      </c>
      <c r="F90">
        <v>40.51</v>
      </c>
      <c r="G90" t="s">
        <v>71</v>
      </c>
      <c r="I90" t="s">
        <v>77</v>
      </c>
    </row>
    <row r="91" spans="1:15" x14ac:dyDescent="0.25">
      <c r="A91" t="s">
        <v>68</v>
      </c>
      <c r="B91" t="s">
        <v>124</v>
      </c>
      <c r="C91">
        <v>46</v>
      </c>
      <c r="D91">
        <v>43.69</v>
      </c>
      <c r="E91">
        <v>43.69</v>
      </c>
      <c r="F91">
        <v>43.69</v>
      </c>
      <c r="G91" t="s">
        <v>73</v>
      </c>
      <c r="I91" t="s">
        <v>77</v>
      </c>
    </row>
    <row r="92" spans="1:15" x14ac:dyDescent="0.25">
      <c r="A92" t="s">
        <v>68</v>
      </c>
      <c r="B92" t="s">
        <v>124</v>
      </c>
      <c r="C92">
        <v>47</v>
      </c>
      <c r="D92">
        <v>86.5</v>
      </c>
      <c r="E92">
        <v>86.5</v>
      </c>
      <c r="F92">
        <v>86.5</v>
      </c>
      <c r="G92" t="s">
        <v>70</v>
      </c>
      <c r="I92" t="s">
        <v>77</v>
      </c>
    </row>
    <row r="93" spans="1:15" x14ac:dyDescent="0.25">
      <c r="A93" t="s">
        <v>68</v>
      </c>
      <c r="B93" t="s">
        <v>124</v>
      </c>
      <c r="C93">
        <v>49</v>
      </c>
      <c r="D93">
        <v>83.06</v>
      </c>
      <c r="E93">
        <v>83.06</v>
      </c>
      <c r="F93">
        <v>83.06</v>
      </c>
      <c r="G93" t="s">
        <v>70</v>
      </c>
      <c r="I93" t="s">
        <v>77</v>
      </c>
    </row>
    <row r="94" spans="1:15" x14ac:dyDescent="0.25">
      <c r="A94" t="s">
        <v>68</v>
      </c>
      <c r="B94" t="s">
        <v>124</v>
      </c>
      <c r="C94">
        <v>50</v>
      </c>
      <c r="D94">
        <v>93.64</v>
      </c>
      <c r="E94">
        <v>93.64</v>
      </c>
      <c r="F94">
        <v>93.64</v>
      </c>
      <c r="I94" t="s">
        <v>77</v>
      </c>
    </row>
    <row r="95" spans="1:15" x14ac:dyDescent="0.25">
      <c r="A95" t="s">
        <v>68</v>
      </c>
      <c r="B95" t="s">
        <v>124</v>
      </c>
      <c r="C95" t="s">
        <v>134</v>
      </c>
      <c r="D95">
        <v>21.52</v>
      </c>
      <c r="E95">
        <v>21.52</v>
      </c>
      <c r="F95">
        <v>21.52</v>
      </c>
      <c r="G95" t="s">
        <v>73</v>
      </c>
      <c r="I95" t="s">
        <v>128</v>
      </c>
    </row>
    <row r="96" spans="1:15" x14ac:dyDescent="0.25">
      <c r="A96" t="s">
        <v>68</v>
      </c>
      <c r="B96" t="s">
        <v>124</v>
      </c>
      <c r="C96">
        <v>51</v>
      </c>
      <c r="D96">
        <v>49.24</v>
      </c>
      <c r="E96">
        <v>49.24</v>
      </c>
      <c r="F96">
        <v>49.24</v>
      </c>
      <c r="G96" t="s">
        <v>71</v>
      </c>
      <c r="I96" t="s">
        <v>77</v>
      </c>
    </row>
    <row r="97" spans="1:9" x14ac:dyDescent="0.25">
      <c r="A97" t="s">
        <v>68</v>
      </c>
      <c r="B97" t="s">
        <v>124</v>
      </c>
      <c r="C97">
        <v>54</v>
      </c>
      <c r="D97">
        <v>83.27</v>
      </c>
      <c r="E97">
        <v>83.27</v>
      </c>
      <c r="F97">
        <v>83.27</v>
      </c>
      <c r="G97" t="s">
        <v>71</v>
      </c>
      <c r="I97" t="s">
        <v>77</v>
      </c>
    </row>
    <row r="98" spans="1:9" x14ac:dyDescent="0.25">
      <c r="A98" t="s">
        <v>68</v>
      </c>
      <c r="B98" t="s">
        <v>124</v>
      </c>
      <c r="C98" t="s">
        <v>137</v>
      </c>
      <c r="D98">
        <v>24.21</v>
      </c>
      <c r="E98">
        <v>24.21</v>
      </c>
      <c r="F98">
        <v>24.21</v>
      </c>
      <c r="G98" t="s">
        <v>71</v>
      </c>
      <c r="I98" t="s">
        <v>77</v>
      </c>
    </row>
    <row r="99" spans="1:9" x14ac:dyDescent="0.25">
      <c r="A99" t="s">
        <v>68</v>
      </c>
      <c r="B99" t="s">
        <v>124</v>
      </c>
      <c r="C99" t="s">
        <v>138</v>
      </c>
      <c r="D99">
        <v>15.25</v>
      </c>
      <c r="E99">
        <v>15.25</v>
      </c>
      <c r="F99">
        <v>15.25</v>
      </c>
      <c r="G99" t="s">
        <v>71</v>
      </c>
      <c r="I99" t="s">
        <v>77</v>
      </c>
    </row>
    <row r="100" spans="1:9" x14ac:dyDescent="0.25">
      <c r="A100" t="s">
        <v>68</v>
      </c>
      <c r="B100" t="s">
        <v>124</v>
      </c>
      <c r="C100" t="s">
        <v>140</v>
      </c>
      <c r="D100">
        <v>12.79</v>
      </c>
      <c r="E100">
        <v>12.79</v>
      </c>
      <c r="F100">
        <v>12.79</v>
      </c>
      <c r="G100" t="s">
        <v>71</v>
      </c>
      <c r="I100" t="s">
        <v>103</v>
      </c>
    </row>
    <row r="101" spans="1:9" x14ac:dyDescent="0.25">
      <c r="A101" t="s">
        <v>68</v>
      </c>
      <c r="B101" t="s">
        <v>124</v>
      </c>
      <c r="C101" t="s">
        <v>141</v>
      </c>
      <c r="D101">
        <v>5.01</v>
      </c>
      <c r="E101">
        <v>5.01</v>
      </c>
      <c r="F101">
        <v>5.01</v>
      </c>
      <c r="G101" t="s">
        <v>71</v>
      </c>
      <c r="I101" t="s">
        <v>103</v>
      </c>
    </row>
    <row r="102" spans="1:9" x14ac:dyDescent="0.25">
      <c r="A102" t="s">
        <v>68</v>
      </c>
      <c r="B102" t="s">
        <v>124</v>
      </c>
      <c r="C102" t="s">
        <v>142</v>
      </c>
      <c r="D102">
        <v>20.66</v>
      </c>
      <c r="E102">
        <v>20.66</v>
      </c>
      <c r="F102">
        <v>20.66</v>
      </c>
      <c r="G102" t="s">
        <v>71</v>
      </c>
      <c r="I102" t="s">
        <v>103</v>
      </c>
    </row>
    <row r="103" spans="1:9" x14ac:dyDescent="0.25">
      <c r="A103" t="s">
        <v>68</v>
      </c>
      <c r="B103" t="s">
        <v>124</v>
      </c>
      <c r="C103">
        <v>58</v>
      </c>
      <c r="D103">
        <v>27.01</v>
      </c>
      <c r="E103">
        <v>27.01</v>
      </c>
      <c r="F103">
        <v>27.01</v>
      </c>
      <c r="G103" t="s">
        <v>71</v>
      </c>
      <c r="I103" t="s">
        <v>144</v>
      </c>
    </row>
    <row r="104" spans="1:9" x14ac:dyDescent="0.25">
      <c r="A104" t="s">
        <v>68</v>
      </c>
      <c r="B104" t="s">
        <v>124</v>
      </c>
      <c r="C104">
        <v>61</v>
      </c>
      <c r="D104">
        <v>44.49</v>
      </c>
      <c r="E104">
        <v>40.22</v>
      </c>
      <c r="F104">
        <v>40.22</v>
      </c>
      <c r="G104" t="s">
        <v>71</v>
      </c>
      <c r="I104" t="s">
        <v>103</v>
      </c>
    </row>
    <row r="105" spans="1:9" x14ac:dyDescent="0.25">
      <c r="A105" t="s">
        <v>68</v>
      </c>
      <c r="B105" t="s">
        <v>124</v>
      </c>
      <c r="C105" t="s">
        <v>247</v>
      </c>
      <c r="D105">
        <v>59.25</v>
      </c>
      <c r="E105">
        <v>59.25</v>
      </c>
      <c r="F105">
        <v>59.25</v>
      </c>
      <c r="I105" t="s">
        <v>103</v>
      </c>
    </row>
    <row r="106" spans="1:9" x14ac:dyDescent="0.25">
      <c r="A106" t="s">
        <v>68</v>
      </c>
      <c r="B106" t="s">
        <v>124</v>
      </c>
      <c r="C106">
        <v>65</v>
      </c>
      <c r="D106">
        <v>22.62</v>
      </c>
      <c r="E106">
        <v>22.62</v>
      </c>
      <c r="F106">
        <v>22.62</v>
      </c>
      <c r="G106" t="s">
        <v>71</v>
      </c>
      <c r="I106" t="s">
        <v>77</v>
      </c>
    </row>
    <row r="107" spans="1:9" x14ac:dyDescent="0.25">
      <c r="A107" t="s">
        <v>68</v>
      </c>
      <c r="B107" t="s">
        <v>124</v>
      </c>
      <c r="C107">
        <v>67</v>
      </c>
      <c r="D107">
        <v>75.25</v>
      </c>
      <c r="E107">
        <v>75.25</v>
      </c>
      <c r="F107">
        <v>75.25</v>
      </c>
      <c r="G107" t="s">
        <v>71</v>
      </c>
      <c r="I107" t="s">
        <v>77</v>
      </c>
    </row>
    <row r="108" spans="1:9" x14ac:dyDescent="0.25">
      <c r="A108" t="s">
        <v>68</v>
      </c>
      <c r="B108" t="s">
        <v>124</v>
      </c>
      <c r="C108">
        <v>68</v>
      </c>
      <c r="D108">
        <v>4.58</v>
      </c>
      <c r="E108">
        <v>4.58</v>
      </c>
      <c r="F108">
        <v>4.58</v>
      </c>
    </row>
    <row r="109" spans="1:9" x14ac:dyDescent="0.25">
      <c r="A109" t="s">
        <v>68</v>
      </c>
      <c r="B109" t="s">
        <v>124</v>
      </c>
      <c r="C109" t="s">
        <v>149</v>
      </c>
      <c r="D109">
        <v>5.0999999999999996</v>
      </c>
      <c r="E109">
        <v>5.0999999999999996</v>
      </c>
      <c r="F109">
        <v>5.0999999999999996</v>
      </c>
      <c r="G109" t="s">
        <v>71</v>
      </c>
      <c r="I109" t="s">
        <v>103</v>
      </c>
    </row>
    <row r="110" spans="1:9" x14ac:dyDescent="0.25">
      <c r="A110" t="s">
        <v>68</v>
      </c>
      <c r="B110" t="s">
        <v>124</v>
      </c>
      <c r="C110" t="s">
        <v>151</v>
      </c>
      <c r="D110">
        <v>4.99</v>
      </c>
      <c r="E110">
        <v>4.99</v>
      </c>
      <c r="F110">
        <v>4.99</v>
      </c>
      <c r="G110" t="s">
        <v>71</v>
      </c>
      <c r="I110" t="s">
        <v>103</v>
      </c>
    </row>
    <row r="111" spans="1:9" x14ac:dyDescent="0.25">
      <c r="A111" t="s">
        <v>68</v>
      </c>
      <c r="B111" t="s">
        <v>124</v>
      </c>
      <c r="C111" t="s">
        <v>152</v>
      </c>
      <c r="D111">
        <v>21.37</v>
      </c>
      <c r="E111">
        <v>21.37</v>
      </c>
      <c r="F111">
        <v>21.37</v>
      </c>
      <c r="G111" t="s">
        <v>71</v>
      </c>
      <c r="I111" t="s">
        <v>103</v>
      </c>
    </row>
    <row r="112" spans="1:9" x14ac:dyDescent="0.25">
      <c r="A112" t="s">
        <v>68</v>
      </c>
      <c r="B112" t="s">
        <v>124</v>
      </c>
      <c r="C112">
        <v>69</v>
      </c>
      <c r="D112">
        <v>43.92</v>
      </c>
      <c r="E112">
        <v>43.92</v>
      </c>
      <c r="F112">
        <v>43.92</v>
      </c>
      <c r="G112" t="s">
        <v>71</v>
      </c>
      <c r="I112" t="s">
        <v>77</v>
      </c>
    </row>
    <row r="113" spans="1:15" x14ac:dyDescent="0.25">
      <c r="A113" t="s">
        <v>68</v>
      </c>
      <c r="B113" t="s">
        <v>124</v>
      </c>
      <c r="C113">
        <v>70</v>
      </c>
      <c r="D113">
        <v>60.07</v>
      </c>
      <c r="E113">
        <v>60.07</v>
      </c>
      <c r="F113">
        <v>60.07</v>
      </c>
      <c r="G113" t="s">
        <v>73</v>
      </c>
      <c r="I113" t="s">
        <v>103</v>
      </c>
    </row>
    <row r="114" spans="1:15" x14ac:dyDescent="0.25">
      <c r="A114" t="s">
        <v>68</v>
      </c>
      <c r="B114" t="s">
        <v>124</v>
      </c>
      <c r="C114">
        <v>71</v>
      </c>
      <c r="D114">
        <v>71.400000000000006</v>
      </c>
      <c r="E114">
        <v>71.400000000000006</v>
      </c>
      <c r="F114">
        <v>71.400000000000006</v>
      </c>
      <c r="G114" t="s">
        <v>71</v>
      </c>
      <c r="I114" t="s">
        <v>127</v>
      </c>
    </row>
    <row r="115" spans="1:15" x14ac:dyDescent="0.25">
      <c r="A115" t="s">
        <v>68</v>
      </c>
      <c r="B115" t="s">
        <v>124</v>
      </c>
      <c r="C115">
        <v>73</v>
      </c>
      <c r="D115">
        <v>6.49</v>
      </c>
      <c r="E115">
        <v>6.49</v>
      </c>
      <c r="F115">
        <v>6.49</v>
      </c>
      <c r="G115" t="s">
        <v>71</v>
      </c>
      <c r="I115" t="s">
        <v>77</v>
      </c>
    </row>
    <row r="116" spans="1:15" x14ac:dyDescent="0.25">
      <c r="A116" t="s">
        <v>68</v>
      </c>
      <c r="B116" t="s">
        <v>124</v>
      </c>
      <c r="C116" t="s">
        <v>154</v>
      </c>
      <c r="D116">
        <v>79.62</v>
      </c>
      <c r="E116">
        <v>79.62</v>
      </c>
      <c r="F116">
        <v>79.62</v>
      </c>
    </row>
    <row r="117" spans="1:15" x14ac:dyDescent="0.25">
      <c r="A117" t="s">
        <v>68</v>
      </c>
      <c r="B117" t="s">
        <v>155</v>
      </c>
      <c r="C117" t="s">
        <v>156</v>
      </c>
      <c r="D117">
        <v>10.82</v>
      </c>
      <c r="E117">
        <v>10.82</v>
      </c>
      <c r="F117">
        <v>10.82</v>
      </c>
      <c r="G117" t="s">
        <v>94</v>
      </c>
      <c r="I117" t="s">
        <v>71</v>
      </c>
      <c r="M117" t="s">
        <v>248</v>
      </c>
      <c r="O117" s="1">
        <v>42296</v>
      </c>
    </row>
    <row r="118" spans="1:15" x14ac:dyDescent="0.25">
      <c r="A118" t="s">
        <v>68</v>
      </c>
      <c r="B118" t="s">
        <v>155</v>
      </c>
      <c r="C118" t="s">
        <v>158</v>
      </c>
      <c r="D118">
        <v>13.62</v>
      </c>
      <c r="E118">
        <v>13.62</v>
      </c>
      <c r="F118">
        <v>13.62</v>
      </c>
      <c r="G118" t="s">
        <v>94</v>
      </c>
      <c r="I118" t="s">
        <v>71</v>
      </c>
      <c r="M118" t="s">
        <v>248</v>
      </c>
      <c r="O118" s="1">
        <v>42296</v>
      </c>
    </row>
    <row r="119" spans="1:15" x14ac:dyDescent="0.25">
      <c r="A119" t="s">
        <v>68</v>
      </c>
      <c r="B119" t="s">
        <v>155</v>
      </c>
      <c r="C119">
        <v>120</v>
      </c>
      <c r="D119">
        <v>71.849999999999994</v>
      </c>
      <c r="E119">
        <v>71.849999999999994</v>
      </c>
      <c r="F119">
        <v>71.849999999999994</v>
      </c>
      <c r="G119" t="s">
        <v>77</v>
      </c>
      <c r="I119" t="s">
        <v>71</v>
      </c>
      <c r="M119" t="s">
        <v>240</v>
      </c>
      <c r="O119" s="1">
        <v>42291</v>
      </c>
    </row>
    <row r="120" spans="1:15" x14ac:dyDescent="0.25">
      <c r="A120" t="s">
        <v>68</v>
      </c>
      <c r="B120" t="s">
        <v>155</v>
      </c>
      <c r="C120">
        <v>122</v>
      </c>
      <c r="D120">
        <v>30.73</v>
      </c>
      <c r="E120">
        <v>30.73</v>
      </c>
      <c r="F120">
        <v>30.73</v>
      </c>
      <c r="G120" t="s">
        <v>77</v>
      </c>
      <c r="I120" t="s">
        <v>71</v>
      </c>
      <c r="M120" t="s">
        <v>125</v>
      </c>
      <c r="O120" s="1">
        <v>42292</v>
      </c>
    </row>
    <row r="121" spans="1:15" x14ac:dyDescent="0.25">
      <c r="A121" t="s">
        <v>68</v>
      </c>
      <c r="B121" t="s">
        <v>155</v>
      </c>
      <c r="C121">
        <v>123</v>
      </c>
      <c r="D121">
        <v>51.88</v>
      </c>
      <c r="E121">
        <v>51.88</v>
      </c>
      <c r="F121">
        <v>51.88</v>
      </c>
      <c r="G121" t="s">
        <v>77</v>
      </c>
      <c r="I121" t="s">
        <v>71</v>
      </c>
      <c r="M121" t="s">
        <v>125</v>
      </c>
      <c r="O121" s="1">
        <v>42292</v>
      </c>
    </row>
    <row r="122" spans="1:15" x14ac:dyDescent="0.25">
      <c r="A122" t="s">
        <v>68</v>
      </c>
      <c r="B122" t="s">
        <v>155</v>
      </c>
      <c r="C122">
        <v>125</v>
      </c>
      <c r="D122">
        <v>19.559999999999999</v>
      </c>
      <c r="E122">
        <v>19.559999999999999</v>
      </c>
      <c r="F122">
        <v>19.559999999999999</v>
      </c>
      <c r="G122" t="s">
        <v>70</v>
      </c>
      <c r="I122" t="s">
        <v>71</v>
      </c>
      <c r="M122" t="s">
        <v>249</v>
      </c>
      <c r="O122" s="1">
        <v>42288</v>
      </c>
    </row>
    <row r="123" spans="1:15" x14ac:dyDescent="0.25">
      <c r="A123" t="s">
        <v>68</v>
      </c>
      <c r="B123" t="s">
        <v>155</v>
      </c>
      <c r="C123">
        <v>126</v>
      </c>
      <c r="D123">
        <v>62.99</v>
      </c>
      <c r="E123">
        <v>62.99</v>
      </c>
      <c r="F123">
        <v>62.99</v>
      </c>
      <c r="G123" t="s">
        <v>70</v>
      </c>
      <c r="I123" t="s">
        <v>71</v>
      </c>
      <c r="M123" t="s">
        <v>242</v>
      </c>
      <c r="O123" s="1">
        <v>42287</v>
      </c>
    </row>
    <row r="124" spans="1:15" x14ac:dyDescent="0.25">
      <c r="A124" t="s">
        <v>68</v>
      </c>
      <c r="B124" t="s">
        <v>155</v>
      </c>
      <c r="C124">
        <v>129</v>
      </c>
      <c r="D124">
        <v>30.99</v>
      </c>
      <c r="E124">
        <v>30.99</v>
      </c>
      <c r="F124">
        <v>30.99</v>
      </c>
      <c r="G124" t="s">
        <v>70</v>
      </c>
      <c r="I124" t="s">
        <v>71</v>
      </c>
      <c r="M124" t="s">
        <v>249</v>
      </c>
      <c r="O124" s="1">
        <v>42288</v>
      </c>
    </row>
    <row r="125" spans="1:15" x14ac:dyDescent="0.25">
      <c r="A125" t="s">
        <v>68</v>
      </c>
      <c r="B125" t="s">
        <v>155</v>
      </c>
      <c r="C125" t="s">
        <v>250</v>
      </c>
      <c r="D125">
        <v>82.02</v>
      </c>
      <c r="E125">
        <v>82.02</v>
      </c>
      <c r="F125">
        <v>82.02</v>
      </c>
      <c r="I125" t="s">
        <v>71</v>
      </c>
      <c r="M125" t="s">
        <v>240</v>
      </c>
      <c r="O125" s="1">
        <v>42289</v>
      </c>
    </row>
    <row r="126" spans="1:15" x14ac:dyDescent="0.25">
      <c r="A126" t="s">
        <v>68</v>
      </c>
      <c r="B126" t="s">
        <v>155</v>
      </c>
      <c r="C126">
        <v>145</v>
      </c>
      <c r="D126">
        <v>71.040000000000006</v>
      </c>
      <c r="E126">
        <v>71.040000000000006</v>
      </c>
      <c r="F126">
        <v>71.040000000000006</v>
      </c>
      <c r="G126" t="s">
        <v>70</v>
      </c>
      <c r="I126" t="s">
        <v>71</v>
      </c>
      <c r="M126" t="s">
        <v>240</v>
      </c>
      <c r="O126" s="1">
        <v>42290</v>
      </c>
    </row>
    <row r="127" spans="1:15" x14ac:dyDescent="0.25">
      <c r="A127" t="s">
        <v>68</v>
      </c>
      <c r="B127" t="s">
        <v>155</v>
      </c>
      <c r="C127">
        <v>150</v>
      </c>
      <c r="D127">
        <v>44.15</v>
      </c>
      <c r="E127">
        <v>44.15</v>
      </c>
      <c r="F127">
        <v>44.15</v>
      </c>
      <c r="G127" t="s">
        <v>70</v>
      </c>
      <c r="I127" t="s">
        <v>71</v>
      </c>
      <c r="M127" t="s">
        <v>240</v>
      </c>
      <c r="O127" s="1">
        <v>42290</v>
      </c>
    </row>
    <row r="128" spans="1:15" x14ac:dyDescent="0.25">
      <c r="A128" t="s">
        <v>68</v>
      </c>
      <c r="B128" t="s">
        <v>155</v>
      </c>
      <c r="C128">
        <v>153</v>
      </c>
      <c r="D128">
        <v>4.22</v>
      </c>
      <c r="E128">
        <v>4.22</v>
      </c>
      <c r="F128">
        <v>4.22</v>
      </c>
      <c r="G128" t="s">
        <v>70</v>
      </c>
      <c r="I128" t="s">
        <v>71</v>
      </c>
      <c r="M128" t="s">
        <v>248</v>
      </c>
      <c r="O128" s="1">
        <v>42305</v>
      </c>
    </row>
    <row r="129" spans="1:15" x14ac:dyDescent="0.25">
      <c r="A129" t="s">
        <v>68</v>
      </c>
      <c r="B129" t="s">
        <v>155</v>
      </c>
      <c r="C129">
        <v>154</v>
      </c>
      <c r="D129">
        <v>5.07</v>
      </c>
      <c r="E129">
        <v>5.07</v>
      </c>
      <c r="F129">
        <v>5.07</v>
      </c>
    </row>
    <row r="130" spans="1:15" x14ac:dyDescent="0.25">
      <c r="A130" t="s">
        <v>68</v>
      </c>
      <c r="B130" t="s">
        <v>155</v>
      </c>
      <c r="C130">
        <v>155</v>
      </c>
      <c r="D130">
        <v>5.62</v>
      </c>
      <c r="E130">
        <v>5.62</v>
      </c>
      <c r="F130">
        <v>5.62</v>
      </c>
    </row>
    <row r="131" spans="1:15" x14ac:dyDescent="0.25">
      <c r="A131" t="s">
        <v>68</v>
      </c>
      <c r="B131" t="s">
        <v>155</v>
      </c>
      <c r="C131">
        <v>2</v>
      </c>
      <c r="D131">
        <v>25.1</v>
      </c>
      <c r="E131">
        <v>25.1</v>
      </c>
      <c r="F131">
        <v>25.1</v>
      </c>
      <c r="G131" t="s">
        <v>94</v>
      </c>
      <c r="I131" t="s">
        <v>71</v>
      </c>
      <c r="M131" t="s">
        <v>242</v>
      </c>
      <c r="O131" s="1">
        <v>42282</v>
      </c>
    </row>
    <row r="132" spans="1:15" x14ac:dyDescent="0.25">
      <c r="A132" t="s">
        <v>68</v>
      </c>
      <c r="B132" t="s">
        <v>155</v>
      </c>
      <c r="C132">
        <v>200</v>
      </c>
      <c r="D132">
        <v>1.18</v>
      </c>
      <c r="E132">
        <v>1.18</v>
      </c>
      <c r="F132">
        <v>1.18</v>
      </c>
    </row>
    <row r="133" spans="1:15" x14ac:dyDescent="0.25">
      <c r="A133" t="s">
        <v>68</v>
      </c>
      <c r="B133" t="s">
        <v>155</v>
      </c>
      <c r="C133">
        <v>201</v>
      </c>
      <c r="D133">
        <v>3.72</v>
      </c>
      <c r="E133">
        <v>3.72</v>
      </c>
      <c r="F133">
        <v>3.72</v>
      </c>
    </row>
    <row r="134" spans="1:15" x14ac:dyDescent="0.25">
      <c r="A134" t="s">
        <v>68</v>
      </c>
      <c r="B134" t="s">
        <v>155</v>
      </c>
      <c r="C134">
        <v>202</v>
      </c>
      <c r="D134">
        <v>5.34</v>
      </c>
      <c r="E134">
        <v>5.34</v>
      </c>
      <c r="F134">
        <v>5.34</v>
      </c>
    </row>
    <row r="135" spans="1:15" x14ac:dyDescent="0.25">
      <c r="A135" t="s">
        <v>68</v>
      </c>
      <c r="B135" t="s">
        <v>155</v>
      </c>
      <c r="C135">
        <v>203</v>
      </c>
      <c r="D135">
        <v>16.350000000000001</v>
      </c>
      <c r="E135">
        <v>16.350000000000001</v>
      </c>
      <c r="F135">
        <v>16.350000000000001</v>
      </c>
    </row>
    <row r="136" spans="1:15" x14ac:dyDescent="0.25">
      <c r="A136" t="s">
        <v>68</v>
      </c>
      <c r="B136" t="s">
        <v>155</v>
      </c>
      <c r="C136">
        <v>3</v>
      </c>
      <c r="D136">
        <v>11.1</v>
      </c>
      <c r="E136">
        <v>11.1</v>
      </c>
      <c r="F136">
        <v>11.1</v>
      </c>
      <c r="G136" t="s">
        <v>94</v>
      </c>
      <c r="I136" t="s">
        <v>71</v>
      </c>
      <c r="M136" t="s">
        <v>251</v>
      </c>
      <c r="O136" s="1">
        <v>42282</v>
      </c>
    </row>
    <row r="137" spans="1:15" x14ac:dyDescent="0.25">
      <c r="A137" t="s">
        <v>68</v>
      </c>
      <c r="B137" t="s">
        <v>155</v>
      </c>
      <c r="C137" t="s">
        <v>252</v>
      </c>
      <c r="D137">
        <v>63.51</v>
      </c>
      <c r="E137">
        <v>63.51</v>
      </c>
      <c r="F137">
        <v>63.51</v>
      </c>
      <c r="I137" t="s">
        <v>71</v>
      </c>
      <c r="M137" t="s">
        <v>251</v>
      </c>
      <c r="O137" s="1">
        <v>42285</v>
      </c>
    </row>
    <row r="138" spans="1:15" x14ac:dyDescent="0.25">
      <c r="A138" t="s">
        <v>68</v>
      </c>
      <c r="B138" t="s">
        <v>155</v>
      </c>
      <c r="C138">
        <v>7</v>
      </c>
      <c r="D138">
        <v>12.14</v>
      </c>
      <c r="E138">
        <v>12.14</v>
      </c>
      <c r="F138">
        <v>12.14</v>
      </c>
    </row>
    <row r="139" spans="1:15" x14ac:dyDescent="0.25">
      <c r="A139" t="s">
        <v>68</v>
      </c>
      <c r="B139" t="s">
        <v>155</v>
      </c>
      <c r="C139">
        <v>74</v>
      </c>
      <c r="D139">
        <v>66.83</v>
      </c>
      <c r="E139">
        <v>66.83</v>
      </c>
      <c r="F139">
        <v>66.83</v>
      </c>
      <c r="G139" t="s">
        <v>70</v>
      </c>
      <c r="I139" t="s">
        <v>71</v>
      </c>
      <c r="M139" t="s">
        <v>248</v>
      </c>
      <c r="O139" s="1">
        <v>42296</v>
      </c>
    </row>
    <row r="140" spans="1:15" x14ac:dyDescent="0.25">
      <c r="A140" t="s">
        <v>68</v>
      </c>
      <c r="B140" t="s">
        <v>155</v>
      </c>
      <c r="C140">
        <v>75</v>
      </c>
      <c r="D140">
        <v>34.46</v>
      </c>
      <c r="E140">
        <v>34.46</v>
      </c>
      <c r="F140">
        <v>34.46</v>
      </c>
      <c r="G140" t="s">
        <v>70</v>
      </c>
      <c r="I140" t="s">
        <v>71</v>
      </c>
      <c r="M140" t="s">
        <v>240</v>
      </c>
      <c r="O140" s="1">
        <v>42290</v>
      </c>
    </row>
    <row r="141" spans="1:15" x14ac:dyDescent="0.25">
      <c r="A141" t="s">
        <v>68</v>
      </c>
      <c r="B141" t="s">
        <v>155</v>
      </c>
      <c r="C141">
        <v>77</v>
      </c>
      <c r="D141">
        <v>17.559999999999999</v>
      </c>
      <c r="E141">
        <v>17.559999999999999</v>
      </c>
      <c r="F141">
        <v>17.559999999999999</v>
      </c>
      <c r="G141" t="s">
        <v>70</v>
      </c>
      <c r="I141" t="s">
        <v>71</v>
      </c>
      <c r="M141" t="s">
        <v>248</v>
      </c>
      <c r="O141" s="1">
        <v>42293</v>
      </c>
    </row>
    <row r="142" spans="1:15" x14ac:dyDescent="0.25">
      <c r="A142" t="s">
        <v>68</v>
      </c>
      <c r="B142" t="s">
        <v>155</v>
      </c>
      <c r="C142">
        <v>78</v>
      </c>
      <c r="D142">
        <v>5.19</v>
      </c>
      <c r="E142">
        <v>5.19</v>
      </c>
      <c r="F142">
        <v>5.19</v>
      </c>
      <c r="G142" t="s">
        <v>70</v>
      </c>
      <c r="I142" t="s">
        <v>71</v>
      </c>
      <c r="M142" t="s">
        <v>248</v>
      </c>
      <c r="O142" s="1">
        <v>42293</v>
      </c>
    </row>
    <row r="143" spans="1:15" x14ac:dyDescent="0.25">
      <c r="A143" t="s">
        <v>68</v>
      </c>
      <c r="B143" t="s">
        <v>155</v>
      </c>
      <c r="C143">
        <v>79</v>
      </c>
      <c r="D143">
        <v>79.2</v>
      </c>
      <c r="E143">
        <v>79.2</v>
      </c>
      <c r="F143">
        <v>79.2</v>
      </c>
      <c r="G143" t="s">
        <v>70</v>
      </c>
      <c r="I143" t="s">
        <v>71</v>
      </c>
      <c r="M143" t="s">
        <v>248</v>
      </c>
      <c r="O143" s="1">
        <v>42295</v>
      </c>
    </row>
    <row r="144" spans="1:15" x14ac:dyDescent="0.25">
      <c r="A144" t="s">
        <v>68</v>
      </c>
      <c r="B144" t="s">
        <v>155</v>
      </c>
      <c r="C144">
        <v>8</v>
      </c>
      <c r="D144">
        <v>72.56</v>
      </c>
      <c r="E144">
        <v>72.56</v>
      </c>
      <c r="F144">
        <v>72.56</v>
      </c>
      <c r="G144" t="s">
        <v>70</v>
      </c>
      <c r="I144" t="s">
        <v>71</v>
      </c>
      <c r="M144" t="s">
        <v>240</v>
      </c>
      <c r="O144" s="1">
        <v>42290</v>
      </c>
    </row>
    <row r="145" spans="1:15" x14ac:dyDescent="0.25">
      <c r="A145" t="s">
        <v>68</v>
      </c>
      <c r="B145" t="s">
        <v>155</v>
      </c>
      <c r="C145">
        <v>84</v>
      </c>
      <c r="D145">
        <v>11.76</v>
      </c>
      <c r="E145">
        <v>11.76</v>
      </c>
      <c r="F145">
        <v>11.76</v>
      </c>
      <c r="G145" t="s">
        <v>70</v>
      </c>
      <c r="I145" t="s">
        <v>71</v>
      </c>
      <c r="M145" t="s">
        <v>240</v>
      </c>
      <c r="O145" s="1">
        <v>42292</v>
      </c>
    </row>
    <row r="146" spans="1:15" x14ac:dyDescent="0.25">
      <c r="A146" t="s">
        <v>68</v>
      </c>
      <c r="B146" t="s">
        <v>155</v>
      </c>
      <c r="C146">
        <v>85</v>
      </c>
      <c r="D146">
        <v>21.65</v>
      </c>
      <c r="E146">
        <v>21.65</v>
      </c>
      <c r="F146">
        <v>21.65</v>
      </c>
      <c r="G146" t="s">
        <v>70</v>
      </c>
      <c r="I146" t="s">
        <v>71</v>
      </c>
      <c r="M146" t="s">
        <v>253</v>
      </c>
      <c r="O146" s="1">
        <v>42292</v>
      </c>
    </row>
    <row r="147" spans="1:15" x14ac:dyDescent="0.25">
      <c r="A147" t="s">
        <v>68</v>
      </c>
      <c r="B147" t="s">
        <v>155</v>
      </c>
      <c r="C147">
        <v>86</v>
      </c>
      <c r="D147">
        <v>25.15</v>
      </c>
      <c r="E147">
        <v>25.15</v>
      </c>
      <c r="F147">
        <v>25.15</v>
      </c>
      <c r="G147" t="s">
        <v>70</v>
      </c>
      <c r="I147" t="s">
        <v>71</v>
      </c>
      <c r="M147" t="s">
        <v>240</v>
      </c>
      <c r="O147" s="1">
        <v>42292</v>
      </c>
    </row>
    <row r="148" spans="1:15" x14ac:dyDescent="0.25">
      <c r="A148" t="s">
        <v>68</v>
      </c>
      <c r="B148" t="s">
        <v>155</v>
      </c>
      <c r="C148">
        <v>87</v>
      </c>
      <c r="D148">
        <v>91.01</v>
      </c>
      <c r="E148">
        <v>91.01</v>
      </c>
      <c r="F148">
        <v>91.01</v>
      </c>
      <c r="G148" t="s">
        <v>70</v>
      </c>
      <c r="I148" t="s">
        <v>71</v>
      </c>
      <c r="M148" t="s">
        <v>254</v>
      </c>
      <c r="O148" s="1">
        <v>42288</v>
      </c>
    </row>
    <row r="149" spans="1:15" x14ac:dyDescent="0.25">
      <c r="A149" t="s">
        <v>68</v>
      </c>
      <c r="B149" t="s">
        <v>155</v>
      </c>
      <c r="C149">
        <v>94</v>
      </c>
      <c r="D149">
        <v>46.26</v>
      </c>
      <c r="E149">
        <v>46.26</v>
      </c>
      <c r="F149">
        <v>46.26</v>
      </c>
      <c r="G149" t="s">
        <v>94</v>
      </c>
      <c r="I149" t="s">
        <v>71</v>
      </c>
      <c r="M149" t="s">
        <v>255</v>
      </c>
      <c r="O149" s="1">
        <v>42282</v>
      </c>
    </row>
    <row r="150" spans="1:15" x14ac:dyDescent="0.25">
      <c r="A150" t="s">
        <v>68</v>
      </c>
      <c r="B150" t="s">
        <v>155</v>
      </c>
      <c r="C150">
        <v>95</v>
      </c>
      <c r="D150">
        <v>40.5</v>
      </c>
      <c r="E150">
        <v>40.5</v>
      </c>
      <c r="F150">
        <v>40.5</v>
      </c>
      <c r="G150" t="s">
        <v>70</v>
      </c>
      <c r="I150" t="s">
        <v>71</v>
      </c>
      <c r="M150" t="s">
        <v>249</v>
      </c>
      <c r="O150" s="1">
        <v>42288</v>
      </c>
    </row>
    <row r="151" spans="1:15" x14ac:dyDescent="0.25">
      <c r="A151" t="s">
        <v>68</v>
      </c>
      <c r="B151" t="s">
        <v>155</v>
      </c>
      <c r="C151">
        <v>96</v>
      </c>
      <c r="D151">
        <v>11.3</v>
      </c>
      <c r="E151">
        <v>11.3</v>
      </c>
      <c r="F151">
        <v>11.3</v>
      </c>
      <c r="G151" t="s">
        <v>94</v>
      </c>
      <c r="I151" t="s">
        <v>71</v>
      </c>
      <c r="M151" t="s">
        <v>240</v>
      </c>
      <c r="O151" s="1">
        <v>42281</v>
      </c>
    </row>
    <row r="152" spans="1:15" x14ac:dyDescent="0.25">
      <c r="A152" t="s">
        <v>68</v>
      </c>
      <c r="B152" t="s">
        <v>155</v>
      </c>
      <c r="C152">
        <v>97</v>
      </c>
      <c r="D152">
        <v>112.06</v>
      </c>
      <c r="E152">
        <v>112.06</v>
      </c>
      <c r="F152">
        <v>112.06</v>
      </c>
      <c r="G152" t="s">
        <v>70</v>
      </c>
      <c r="I152" t="s">
        <v>71</v>
      </c>
      <c r="M152" t="s">
        <v>242</v>
      </c>
      <c r="O152" s="1">
        <v>42284</v>
      </c>
    </row>
    <row r="153" spans="1:15" x14ac:dyDescent="0.25">
      <c r="A153" t="s">
        <v>68</v>
      </c>
      <c r="B153" t="s">
        <v>155</v>
      </c>
      <c r="C153">
        <v>98</v>
      </c>
      <c r="D153">
        <v>28.34</v>
      </c>
      <c r="E153">
        <v>28.34</v>
      </c>
      <c r="F153">
        <v>28.34</v>
      </c>
      <c r="G153" t="s">
        <v>70</v>
      </c>
      <c r="I153" t="s">
        <v>71</v>
      </c>
      <c r="M153" t="s">
        <v>251</v>
      </c>
      <c r="O153" s="1">
        <v>42286</v>
      </c>
    </row>
    <row r="154" spans="1:15" x14ac:dyDescent="0.25">
      <c r="A154" t="s">
        <v>68</v>
      </c>
      <c r="B154" t="s">
        <v>155</v>
      </c>
      <c r="C154">
        <v>99</v>
      </c>
      <c r="D154">
        <v>10.59</v>
      </c>
      <c r="E154">
        <v>10.59</v>
      </c>
      <c r="F154">
        <v>10.59</v>
      </c>
      <c r="G154" t="s">
        <v>70</v>
      </c>
      <c r="I154" t="s">
        <v>71</v>
      </c>
      <c r="M154" t="s">
        <v>242</v>
      </c>
      <c r="O154" s="1">
        <v>42285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Q163"/>
  <sheetViews>
    <sheetView zoomScale="85" zoomScaleNormal="85" workbookViewId="0">
      <selection activeCell="O6" sqref="O6"/>
    </sheetView>
  </sheetViews>
  <sheetFormatPr defaultRowHeight="15" x14ac:dyDescent="0.25"/>
  <cols>
    <col min="1" max="1" width="9.5703125" customWidth="1"/>
    <col min="2" max="2" width="8.85546875" customWidth="1"/>
    <col min="3" max="3" width="5.140625" customWidth="1"/>
    <col min="4" max="4" width="17.140625" customWidth="1"/>
    <col min="5" max="6" width="13.7109375" customWidth="1"/>
    <col min="7" max="7" width="21.42578125" customWidth="1"/>
    <col min="8" max="8" width="11.42578125" customWidth="1"/>
    <col min="9" max="9" width="21.42578125" customWidth="1"/>
    <col min="10" max="10" width="11.42578125" customWidth="1"/>
    <col min="11" max="11" width="21.42578125" customWidth="1"/>
    <col min="12" max="12" width="11.42578125" customWidth="1"/>
    <col min="13" max="13" width="35.140625" customWidth="1"/>
    <col min="14" max="14" width="11.42578125" customWidth="1"/>
    <col min="15" max="15" width="12.5703125" customWidth="1"/>
    <col min="16" max="17" width="11.42578125" customWidth="1"/>
    <col min="18" max="69" width="13.85546875" bestFit="1" customWidth="1"/>
  </cols>
  <sheetData>
    <row r="1" spans="1:69" x14ac:dyDescent="0.25">
      <c r="R1" s="1">
        <v>42366</v>
      </c>
      <c r="S1" s="1">
        <v>42359</v>
      </c>
      <c r="T1" s="1">
        <v>42352</v>
      </c>
      <c r="U1" s="1">
        <v>42345</v>
      </c>
      <c r="V1" s="1">
        <v>42338</v>
      </c>
      <c r="W1" s="1">
        <v>42331</v>
      </c>
      <c r="X1" s="1">
        <v>42324</v>
      </c>
      <c r="Y1" s="1">
        <v>42317</v>
      </c>
      <c r="Z1" s="1">
        <v>42310</v>
      </c>
      <c r="AA1" s="1">
        <v>42303</v>
      </c>
      <c r="AB1" s="1">
        <v>42296</v>
      </c>
      <c r="AC1" s="1">
        <v>42289</v>
      </c>
      <c r="AD1" s="1">
        <v>42282</v>
      </c>
      <c r="AE1" s="1">
        <v>42275</v>
      </c>
      <c r="AF1" s="1">
        <v>42268</v>
      </c>
      <c r="AG1" s="1">
        <v>42261</v>
      </c>
      <c r="AH1" s="1">
        <v>42254</v>
      </c>
      <c r="AI1" s="1">
        <v>42247</v>
      </c>
      <c r="AJ1" s="1">
        <v>42240</v>
      </c>
      <c r="AK1" s="1">
        <v>42233</v>
      </c>
      <c r="AL1" s="1">
        <v>42226</v>
      </c>
      <c r="AM1" s="1">
        <v>42219</v>
      </c>
      <c r="AN1" s="1">
        <v>42212</v>
      </c>
      <c r="AO1" s="1">
        <v>42205</v>
      </c>
      <c r="AP1" s="1">
        <v>42198</v>
      </c>
      <c r="AQ1" s="1">
        <v>42191</v>
      </c>
      <c r="AR1" s="1">
        <v>42184</v>
      </c>
      <c r="AS1" s="1">
        <v>42177</v>
      </c>
      <c r="AT1" s="1">
        <v>42170</v>
      </c>
      <c r="AU1" s="1">
        <v>42163</v>
      </c>
      <c r="AV1" s="1">
        <v>42156</v>
      </c>
      <c r="AW1" s="1">
        <v>42149</v>
      </c>
      <c r="AX1" s="1">
        <v>42142</v>
      </c>
      <c r="AY1" s="1">
        <v>42135</v>
      </c>
      <c r="AZ1" s="1">
        <v>42128</v>
      </c>
      <c r="BA1" s="1">
        <v>42121</v>
      </c>
      <c r="BB1" s="1">
        <v>42114</v>
      </c>
      <c r="BC1" s="1">
        <v>42107</v>
      </c>
      <c r="BD1" s="1">
        <v>42100</v>
      </c>
      <c r="BE1" s="1">
        <v>42093</v>
      </c>
      <c r="BF1" s="1">
        <v>42086</v>
      </c>
      <c r="BG1" s="1">
        <v>42079</v>
      </c>
      <c r="BH1" s="1">
        <v>42072</v>
      </c>
      <c r="BI1" s="1">
        <v>42065</v>
      </c>
      <c r="BJ1" s="1">
        <v>42058</v>
      </c>
      <c r="BK1" s="1">
        <v>42051</v>
      </c>
      <c r="BL1" s="1">
        <v>42044</v>
      </c>
      <c r="BM1" s="1">
        <v>42037</v>
      </c>
      <c r="BN1" s="1">
        <v>42030</v>
      </c>
      <c r="BO1" s="1">
        <v>42023</v>
      </c>
      <c r="BP1" s="1">
        <v>42016</v>
      </c>
      <c r="BQ1" s="1">
        <v>42009</v>
      </c>
    </row>
    <row r="2" spans="1:69" ht="5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262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</row>
    <row r="3" spans="1:69" x14ac:dyDescent="0.25">
      <c r="A3" t="s">
        <v>68</v>
      </c>
      <c r="B3" t="s">
        <v>69</v>
      </c>
      <c r="C3">
        <v>100</v>
      </c>
      <c r="D3">
        <v>15.89</v>
      </c>
      <c r="E3">
        <v>15.89</v>
      </c>
      <c r="F3">
        <v>15.89</v>
      </c>
      <c r="G3" t="s">
        <v>70</v>
      </c>
      <c r="I3" t="s">
        <v>71</v>
      </c>
      <c r="K3" t="s">
        <v>70</v>
      </c>
      <c r="M3" t="s">
        <v>72</v>
      </c>
      <c r="N3">
        <v>2.25</v>
      </c>
      <c r="O3">
        <v>3.1399999999999997</v>
      </c>
      <c r="P3" s="1">
        <v>41899</v>
      </c>
      <c r="Q3" s="1">
        <v>42196</v>
      </c>
      <c r="R3">
        <v>0.30399999999999999</v>
      </c>
      <c r="S3">
        <v>0.27400000000000002</v>
      </c>
      <c r="T3">
        <v>0.29899999999999999</v>
      </c>
      <c r="U3">
        <v>0.30099999999999999</v>
      </c>
      <c r="V3">
        <v>0.3</v>
      </c>
      <c r="X3">
        <v>0.28599999999999998</v>
      </c>
      <c r="Y3">
        <v>0.28799999999999998</v>
      </c>
      <c r="Z3">
        <v>0.28599999999999998</v>
      </c>
      <c r="AA3">
        <v>0.26900000000000002</v>
      </c>
      <c r="AB3">
        <v>0.27100000000000002</v>
      </c>
      <c r="AC3">
        <v>0.26500000000000001</v>
      </c>
      <c r="AD3">
        <v>0.28899999999999998</v>
      </c>
      <c r="AE3">
        <v>0.29799999999999999</v>
      </c>
      <c r="AF3">
        <v>0.315</v>
      </c>
      <c r="AG3">
        <v>0.34</v>
      </c>
      <c r="AH3">
        <v>0.34</v>
      </c>
      <c r="AI3">
        <v>0.33700000000000002</v>
      </c>
      <c r="AJ3">
        <v>0.36699999999999999</v>
      </c>
      <c r="AK3">
        <v>0.39700000000000002</v>
      </c>
      <c r="AL3">
        <v>0.40300000000000002</v>
      </c>
      <c r="AM3">
        <v>0.39600000000000002</v>
      </c>
      <c r="AN3">
        <v>0.379</v>
      </c>
      <c r="AO3">
        <v>0.443</v>
      </c>
      <c r="AP3">
        <v>0.45500000000000002</v>
      </c>
      <c r="AQ3">
        <v>0.497</v>
      </c>
      <c r="AR3">
        <v>0.50600000000000001</v>
      </c>
      <c r="AS3">
        <v>0.52400000000000002</v>
      </c>
      <c r="AT3">
        <v>0.57099999999999995</v>
      </c>
      <c r="AU3">
        <v>0.64200000000000002</v>
      </c>
      <c r="AV3">
        <v>0.67500000000000004</v>
      </c>
      <c r="AW3">
        <v>0.67600000000000005</v>
      </c>
      <c r="AX3">
        <v>0.68799999999999994</v>
      </c>
      <c r="AY3">
        <v>0.69499999999999995</v>
      </c>
      <c r="AZ3">
        <v>0.68400000000000005</v>
      </c>
      <c r="BA3">
        <v>0.58399999999999996</v>
      </c>
      <c r="BB3">
        <v>0.56399999999999995</v>
      </c>
      <c r="BC3">
        <v>0.43099999999999999</v>
      </c>
      <c r="BD3">
        <v>0.34799999999999998</v>
      </c>
      <c r="BE3">
        <v>0.309</v>
      </c>
      <c r="BF3">
        <v>0.29799999999999999</v>
      </c>
      <c r="BG3">
        <v>0.29699999999999999</v>
      </c>
      <c r="BH3">
        <v>0.29399999999999998</v>
      </c>
      <c r="BI3">
        <v>0.27900000000000003</v>
      </c>
      <c r="BK3">
        <v>0.26</v>
      </c>
      <c r="BL3">
        <v>0.26800000000000002</v>
      </c>
      <c r="BM3">
        <v>0.27300000000000002</v>
      </c>
      <c r="BN3">
        <v>0.27</v>
      </c>
    </row>
    <row r="4" spans="1:69" x14ac:dyDescent="0.25">
      <c r="A4" t="s">
        <v>68</v>
      </c>
      <c r="B4" t="s">
        <v>69</v>
      </c>
      <c r="C4">
        <v>101</v>
      </c>
      <c r="D4">
        <v>7.8</v>
      </c>
      <c r="E4">
        <v>7.8</v>
      </c>
      <c r="F4">
        <v>7.8</v>
      </c>
      <c r="G4" t="s">
        <v>70</v>
      </c>
      <c r="I4" t="s">
        <v>73</v>
      </c>
      <c r="K4" t="s">
        <v>70</v>
      </c>
      <c r="M4" t="s">
        <v>74</v>
      </c>
      <c r="N4">
        <v>4.96</v>
      </c>
      <c r="O4">
        <v>3.9200000000000004</v>
      </c>
      <c r="P4" s="1">
        <v>41911</v>
      </c>
      <c r="Q4" s="1">
        <v>42192</v>
      </c>
      <c r="R4">
        <v>0.251</v>
      </c>
      <c r="S4">
        <v>0.248</v>
      </c>
      <c r="T4">
        <v>0.27500000000000002</v>
      </c>
      <c r="U4">
        <v>0.27600000000000002</v>
      </c>
      <c r="V4">
        <v>0.26900000000000002</v>
      </c>
      <c r="X4">
        <v>0.26500000000000001</v>
      </c>
      <c r="Y4">
        <v>0.26200000000000001</v>
      </c>
      <c r="Z4">
        <v>0.247</v>
      </c>
      <c r="AA4">
        <v>0.253</v>
      </c>
      <c r="AB4">
        <v>0.254</v>
      </c>
      <c r="AC4">
        <v>0.26800000000000002</v>
      </c>
      <c r="AD4">
        <v>0.28000000000000003</v>
      </c>
      <c r="AE4">
        <v>0.28199999999999997</v>
      </c>
      <c r="AF4">
        <v>0.30599999999999999</v>
      </c>
      <c r="AG4">
        <v>0.32900000000000001</v>
      </c>
      <c r="AH4">
        <v>0.33400000000000002</v>
      </c>
      <c r="AI4">
        <v>0.33900000000000002</v>
      </c>
      <c r="AJ4">
        <v>0.35</v>
      </c>
      <c r="AK4">
        <v>0.35799999999999998</v>
      </c>
      <c r="AL4">
        <v>0.39200000000000002</v>
      </c>
      <c r="AM4">
        <v>0.377</v>
      </c>
      <c r="AN4">
        <v>0.34599999999999997</v>
      </c>
      <c r="AO4">
        <v>0.36299999999999999</v>
      </c>
      <c r="AP4">
        <v>0.38200000000000001</v>
      </c>
      <c r="AQ4">
        <v>0.443</v>
      </c>
      <c r="AR4">
        <v>0.47099999999999997</v>
      </c>
      <c r="AS4">
        <v>0.46600000000000003</v>
      </c>
      <c r="AT4">
        <v>0.58499999999999996</v>
      </c>
      <c r="AU4">
        <v>0.67900000000000005</v>
      </c>
      <c r="AV4">
        <v>0.70099999999999996</v>
      </c>
      <c r="AW4">
        <v>0.73199999999999998</v>
      </c>
      <c r="AX4">
        <v>0.75800000000000001</v>
      </c>
      <c r="AY4">
        <v>0.76</v>
      </c>
      <c r="AZ4">
        <v>0.73199999999999998</v>
      </c>
      <c r="BA4">
        <v>0.58699999999999997</v>
      </c>
      <c r="BB4">
        <v>0.48599999999999999</v>
      </c>
      <c r="BC4">
        <v>0.41099999999999998</v>
      </c>
      <c r="BD4">
        <v>0.36099999999999999</v>
      </c>
      <c r="BE4">
        <v>0.32700000000000001</v>
      </c>
      <c r="BF4">
        <v>0.29099999999999998</v>
      </c>
      <c r="BG4">
        <v>0.27800000000000002</v>
      </c>
      <c r="BH4">
        <v>0.27600000000000002</v>
      </c>
      <c r="BI4">
        <v>0.27300000000000002</v>
      </c>
      <c r="BK4">
        <v>0.252</v>
      </c>
      <c r="BL4">
        <v>0.255</v>
      </c>
      <c r="BM4">
        <v>0.26200000000000001</v>
      </c>
      <c r="BN4">
        <v>0.26300000000000001</v>
      </c>
    </row>
    <row r="5" spans="1:69" x14ac:dyDescent="0.25">
      <c r="A5" t="s">
        <v>68</v>
      </c>
      <c r="B5" t="s">
        <v>69</v>
      </c>
      <c r="C5">
        <v>105</v>
      </c>
      <c r="D5">
        <v>2.13</v>
      </c>
      <c r="E5">
        <v>2.13</v>
      </c>
      <c r="F5">
        <v>2.13</v>
      </c>
      <c r="G5" t="s">
        <v>70</v>
      </c>
      <c r="I5" t="s">
        <v>71</v>
      </c>
      <c r="K5" t="s">
        <v>70</v>
      </c>
      <c r="M5" t="s">
        <v>75</v>
      </c>
      <c r="N5">
        <v>4.29</v>
      </c>
      <c r="O5">
        <v>4.38</v>
      </c>
      <c r="P5" s="1">
        <v>41911</v>
      </c>
      <c r="Q5" s="1">
        <v>42196</v>
      </c>
      <c r="R5">
        <v>0.32100000000000001</v>
      </c>
      <c r="S5">
        <v>0.318</v>
      </c>
      <c r="T5">
        <v>0.31</v>
      </c>
      <c r="U5">
        <v>0.31</v>
      </c>
      <c r="V5">
        <v>0.31</v>
      </c>
      <c r="X5">
        <v>0.33600000000000002</v>
      </c>
      <c r="Y5">
        <v>0.35299999999999998</v>
      </c>
      <c r="Z5">
        <v>0.35399999999999998</v>
      </c>
      <c r="AA5">
        <v>0.36899999999999999</v>
      </c>
      <c r="AB5">
        <v>0.38100000000000001</v>
      </c>
      <c r="AC5">
        <v>0.41699999999999998</v>
      </c>
      <c r="AD5">
        <v>0.46300000000000002</v>
      </c>
      <c r="AE5">
        <v>0.48899999999999999</v>
      </c>
      <c r="AF5">
        <v>0.502</v>
      </c>
      <c r="AG5">
        <v>0.53600000000000003</v>
      </c>
      <c r="AH5">
        <v>0.54800000000000004</v>
      </c>
      <c r="AI5">
        <v>0.56799999999999995</v>
      </c>
      <c r="AJ5">
        <v>0.629</v>
      </c>
      <c r="AK5">
        <v>0.63500000000000001</v>
      </c>
      <c r="AL5">
        <v>0.64900000000000002</v>
      </c>
      <c r="AM5">
        <v>0.65100000000000002</v>
      </c>
      <c r="AN5">
        <v>0.65200000000000002</v>
      </c>
      <c r="AO5">
        <v>0.67200000000000004</v>
      </c>
      <c r="AP5">
        <v>0.69799999999999995</v>
      </c>
      <c r="AQ5">
        <v>0.69499999999999995</v>
      </c>
      <c r="AR5">
        <v>0.67600000000000005</v>
      </c>
      <c r="AS5">
        <v>0.72399999999999998</v>
      </c>
      <c r="AT5">
        <v>0.746</v>
      </c>
      <c r="AU5">
        <v>0.79</v>
      </c>
      <c r="AV5">
        <v>0.79800000000000004</v>
      </c>
      <c r="AW5">
        <v>0.78</v>
      </c>
      <c r="AX5">
        <v>0.78400000000000003</v>
      </c>
      <c r="AY5">
        <v>0.748</v>
      </c>
      <c r="AZ5">
        <v>0.72599999999999998</v>
      </c>
      <c r="BA5">
        <v>0.60899999999999999</v>
      </c>
      <c r="BB5">
        <v>0.53800000000000003</v>
      </c>
      <c r="BC5">
        <v>0.41899999999999998</v>
      </c>
      <c r="BD5">
        <v>0.372</v>
      </c>
      <c r="BE5">
        <v>0.34100000000000003</v>
      </c>
      <c r="BF5">
        <v>0.311</v>
      </c>
      <c r="BG5">
        <v>0.29899999999999999</v>
      </c>
      <c r="BH5">
        <v>0.29799999999999999</v>
      </c>
      <c r="BI5">
        <v>0.29199999999999998</v>
      </c>
      <c r="BK5">
        <v>0.28999999999999998</v>
      </c>
      <c r="BL5">
        <v>0.28999999999999998</v>
      </c>
      <c r="BM5">
        <v>0.3</v>
      </c>
      <c r="BN5">
        <v>0.30399999999999999</v>
      </c>
    </row>
    <row r="6" spans="1:69" x14ac:dyDescent="0.25">
      <c r="A6" t="s">
        <v>68</v>
      </c>
      <c r="B6" t="s">
        <v>69</v>
      </c>
      <c r="C6">
        <v>106</v>
      </c>
      <c r="D6">
        <v>5.86</v>
      </c>
      <c r="E6">
        <v>5.86</v>
      </c>
      <c r="F6">
        <v>5.86</v>
      </c>
      <c r="G6" t="s">
        <v>70</v>
      </c>
      <c r="I6" t="s">
        <v>71</v>
      </c>
      <c r="K6" t="s">
        <v>70</v>
      </c>
      <c r="M6" t="s">
        <v>76</v>
      </c>
      <c r="N6">
        <v>4.5</v>
      </c>
      <c r="O6">
        <v>3.9899999999999998</v>
      </c>
      <c r="P6" s="1">
        <v>41911</v>
      </c>
      <c r="Q6" s="1">
        <v>42196</v>
      </c>
      <c r="R6">
        <v>0.31</v>
      </c>
      <c r="S6">
        <v>0.29699999999999999</v>
      </c>
      <c r="T6">
        <v>0.28199999999999997</v>
      </c>
      <c r="U6">
        <v>0.27900000000000003</v>
      </c>
      <c r="V6">
        <v>0.308</v>
      </c>
      <c r="X6">
        <v>0.33600000000000002</v>
      </c>
      <c r="Y6">
        <v>0.34</v>
      </c>
      <c r="Z6">
        <v>0.33700000000000002</v>
      </c>
      <c r="AA6">
        <v>0.36899999999999999</v>
      </c>
      <c r="AB6">
        <v>0.376</v>
      </c>
      <c r="AC6">
        <v>0.377</v>
      </c>
      <c r="AD6">
        <v>0.41799999999999998</v>
      </c>
      <c r="AE6">
        <v>0.46200000000000002</v>
      </c>
      <c r="AF6">
        <v>0.48199999999999998</v>
      </c>
      <c r="AG6">
        <v>0.52600000000000002</v>
      </c>
      <c r="AH6">
        <v>0.54600000000000004</v>
      </c>
      <c r="AI6">
        <v>0.54900000000000004</v>
      </c>
      <c r="AJ6">
        <v>0.62</v>
      </c>
      <c r="AK6">
        <v>0.59599999999999997</v>
      </c>
      <c r="AL6">
        <v>0.60199999999999998</v>
      </c>
      <c r="AM6">
        <v>0.60499999999999998</v>
      </c>
      <c r="AN6">
        <v>0.60499999999999998</v>
      </c>
      <c r="AO6">
        <v>0.63100000000000001</v>
      </c>
      <c r="AP6">
        <v>0.66800000000000004</v>
      </c>
      <c r="AQ6">
        <v>0.68400000000000005</v>
      </c>
      <c r="AR6">
        <v>0.70799999999999996</v>
      </c>
      <c r="AS6">
        <v>0.73299999999999998</v>
      </c>
      <c r="AT6">
        <v>0.77800000000000002</v>
      </c>
      <c r="AU6">
        <v>0.79600000000000004</v>
      </c>
      <c r="AV6">
        <v>0.80400000000000005</v>
      </c>
      <c r="AW6">
        <v>0.78700000000000003</v>
      </c>
      <c r="AX6">
        <v>0.77300000000000002</v>
      </c>
      <c r="AY6">
        <v>0.73599999999999999</v>
      </c>
      <c r="AZ6">
        <v>0.73399999999999999</v>
      </c>
      <c r="BA6">
        <v>0.61899999999999999</v>
      </c>
      <c r="BB6">
        <v>0.54900000000000004</v>
      </c>
      <c r="BC6">
        <v>0.44800000000000001</v>
      </c>
      <c r="BD6">
        <v>0.371</v>
      </c>
      <c r="BE6">
        <v>0.33700000000000002</v>
      </c>
      <c r="BF6">
        <v>0.30099999999999999</v>
      </c>
      <c r="BG6">
        <v>0.29499999999999998</v>
      </c>
      <c r="BH6">
        <v>0.30099999999999999</v>
      </c>
      <c r="BI6">
        <v>0.30199999999999999</v>
      </c>
      <c r="BK6">
        <v>0.28499999999999998</v>
      </c>
      <c r="BL6">
        <v>0.27500000000000002</v>
      </c>
      <c r="BM6">
        <v>0.27600000000000002</v>
      </c>
      <c r="BN6">
        <v>0.27</v>
      </c>
    </row>
    <row r="7" spans="1:69" x14ac:dyDescent="0.25">
      <c r="A7" t="s">
        <v>68</v>
      </c>
      <c r="B7" t="s">
        <v>69</v>
      </c>
      <c r="C7">
        <v>107</v>
      </c>
      <c r="D7">
        <v>0.9</v>
      </c>
      <c r="E7">
        <v>0.9</v>
      </c>
      <c r="F7">
        <v>0.9</v>
      </c>
      <c r="G7" t="s">
        <v>71</v>
      </c>
      <c r="I7" t="s">
        <v>77</v>
      </c>
      <c r="K7" t="s">
        <v>70</v>
      </c>
      <c r="M7" t="s">
        <v>78</v>
      </c>
      <c r="N7">
        <v>4.63</v>
      </c>
      <c r="O7">
        <v>2.67</v>
      </c>
      <c r="P7" s="1">
        <v>42120</v>
      </c>
      <c r="Q7" s="1">
        <v>42264</v>
      </c>
      <c r="R7">
        <v>0.30299999999999999</v>
      </c>
      <c r="S7">
        <v>0.30499999999999999</v>
      </c>
      <c r="T7">
        <v>0.27900000000000003</v>
      </c>
      <c r="U7">
        <v>0.27200000000000002</v>
      </c>
      <c r="V7">
        <v>0.26200000000000001</v>
      </c>
      <c r="X7">
        <v>0.26</v>
      </c>
      <c r="Y7">
        <v>0.26</v>
      </c>
      <c r="Z7">
        <v>0.25700000000000001</v>
      </c>
      <c r="AA7">
        <v>0.27200000000000002</v>
      </c>
      <c r="AB7">
        <v>0.29899999999999999</v>
      </c>
      <c r="AC7">
        <v>0.30199999999999999</v>
      </c>
      <c r="AD7">
        <v>0.32900000000000001</v>
      </c>
      <c r="AE7">
        <v>0.33200000000000002</v>
      </c>
      <c r="AF7">
        <v>0.34699999999999998</v>
      </c>
      <c r="AG7">
        <v>0.36499999999999999</v>
      </c>
      <c r="AH7">
        <v>0.371</v>
      </c>
      <c r="AI7">
        <v>0.39600000000000002</v>
      </c>
      <c r="AJ7">
        <v>0.45500000000000002</v>
      </c>
      <c r="AK7">
        <v>0.47</v>
      </c>
      <c r="AL7">
        <v>0.53100000000000003</v>
      </c>
      <c r="AM7">
        <v>0.57799999999999996</v>
      </c>
      <c r="AN7">
        <v>0.56499999999999995</v>
      </c>
      <c r="AO7">
        <v>0.58899999999999997</v>
      </c>
      <c r="AP7">
        <v>0.63400000000000001</v>
      </c>
      <c r="AQ7">
        <v>0.63200000000000001</v>
      </c>
      <c r="AR7">
        <v>0.60599999999999998</v>
      </c>
      <c r="AS7">
        <v>0.54300000000000004</v>
      </c>
      <c r="AT7">
        <v>0.56399999999999995</v>
      </c>
      <c r="AU7">
        <v>0.621</v>
      </c>
      <c r="AV7">
        <v>0.63500000000000001</v>
      </c>
      <c r="AW7">
        <v>0.61799999999999999</v>
      </c>
      <c r="AX7">
        <v>0.64200000000000002</v>
      </c>
      <c r="AY7">
        <v>0.64100000000000001</v>
      </c>
      <c r="AZ7">
        <v>0.59099999999999997</v>
      </c>
      <c r="BA7">
        <v>0.47699999999999998</v>
      </c>
      <c r="BB7">
        <v>0.46600000000000003</v>
      </c>
      <c r="BC7">
        <v>0.33600000000000002</v>
      </c>
      <c r="BD7">
        <v>0.30499999999999999</v>
      </c>
      <c r="BE7">
        <v>0.27300000000000002</v>
      </c>
      <c r="BF7">
        <v>0.25800000000000001</v>
      </c>
      <c r="BG7">
        <v>0.25900000000000001</v>
      </c>
      <c r="BH7">
        <v>0.255</v>
      </c>
      <c r="BI7">
        <v>0.253</v>
      </c>
      <c r="BK7">
        <v>0.23599999999999999</v>
      </c>
      <c r="BL7">
        <v>0.23599999999999999</v>
      </c>
      <c r="BM7">
        <v>0.247</v>
      </c>
      <c r="BN7">
        <v>0.253</v>
      </c>
    </row>
    <row r="8" spans="1:69" x14ac:dyDescent="0.25">
      <c r="A8" t="s">
        <v>68</v>
      </c>
      <c r="B8" t="s">
        <v>69</v>
      </c>
      <c r="C8">
        <v>108</v>
      </c>
      <c r="D8">
        <v>1.96</v>
      </c>
      <c r="E8">
        <v>1.96</v>
      </c>
      <c r="F8">
        <v>1.96</v>
      </c>
      <c r="G8" t="s">
        <v>71</v>
      </c>
      <c r="I8" t="s">
        <v>77</v>
      </c>
      <c r="K8" t="s">
        <v>70</v>
      </c>
      <c r="M8" t="s">
        <v>78</v>
      </c>
      <c r="N8">
        <v>1.95</v>
      </c>
      <c r="O8">
        <v>3.9299999999999997</v>
      </c>
      <c r="P8" s="1">
        <v>42120</v>
      </c>
      <c r="Q8" s="1">
        <v>42270</v>
      </c>
      <c r="R8">
        <v>0.30299999999999999</v>
      </c>
      <c r="S8">
        <v>0.29499999999999998</v>
      </c>
      <c r="T8">
        <v>0.26400000000000001</v>
      </c>
      <c r="U8">
        <v>0.28599999999999998</v>
      </c>
      <c r="V8">
        <v>0.29099999999999998</v>
      </c>
      <c r="X8">
        <v>0.29099999999999998</v>
      </c>
      <c r="Y8">
        <v>0.29099999999999998</v>
      </c>
      <c r="Z8">
        <v>0.29599999999999999</v>
      </c>
      <c r="AA8">
        <v>0.30199999999999999</v>
      </c>
      <c r="AB8">
        <v>0.32700000000000001</v>
      </c>
      <c r="AC8">
        <v>0.33500000000000002</v>
      </c>
      <c r="AD8">
        <v>0.36599999999999999</v>
      </c>
      <c r="AE8">
        <v>0.38300000000000001</v>
      </c>
      <c r="AF8">
        <v>0.39200000000000002</v>
      </c>
      <c r="AG8">
        <v>0.41699999999999998</v>
      </c>
      <c r="AH8">
        <v>0.439</v>
      </c>
      <c r="AI8">
        <v>0.45900000000000002</v>
      </c>
      <c r="AJ8">
        <v>0.50700000000000001</v>
      </c>
      <c r="AK8">
        <v>0.55600000000000005</v>
      </c>
      <c r="AL8">
        <v>0.59899999999999998</v>
      </c>
      <c r="AM8">
        <v>0.63600000000000001</v>
      </c>
      <c r="AN8">
        <v>0.64</v>
      </c>
      <c r="AO8">
        <v>0.65800000000000003</v>
      </c>
      <c r="AP8">
        <v>0.67700000000000005</v>
      </c>
      <c r="AQ8">
        <v>0.68200000000000005</v>
      </c>
      <c r="AR8">
        <v>0.69699999999999995</v>
      </c>
      <c r="AS8">
        <v>0.65800000000000003</v>
      </c>
      <c r="AT8">
        <v>0.628</v>
      </c>
      <c r="AU8">
        <v>0.622</v>
      </c>
      <c r="AV8">
        <v>0.60699999999999998</v>
      </c>
      <c r="AW8">
        <v>0.60599999999999998</v>
      </c>
      <c r="AX8">
        <v>0.61799999999999999</v>
      </c>
      <c r="AY8">
        <v>0.63</v>
      </c>
      <c r="AZ8">
        <v>0.58099999999999996</v>
      </c>
      <c r="BA8">
        <v>0.42799999999999999</v>
      </c>
      <c r="BB8">
        <v>0.40300000000000002</v>
      </c>
      <c r="BC8">
        <v>0.34899999999999998</v>
      </c>
      <c r="BD8">
        <v>0.30399999999999999</v>
      </c>
      <c r="BE8">
        <v>0.27500000000000002</v>
      </c>
      <c r="BF8">
        <v>0.255</v>
      </c>
      <c r="BG8">
        <v>0.26500000000000001</v>
      </c>
      <c r="BH8">
        <v>0.26700000000000002</v>
      </c>
      <c r="BI8">
        <v>0.26500000000000001</v>
      </c>
      <c r="BK8">
        <v>0.245</v>
      </c>
      <c r="BL8">
        <v>0.24399999999999999</v>
      </c>
      <c r="BM8">
        <v>0.26</v>
      </c>
      <c r="BN8">
        <v>0.29899999999999999</v>
      </c>
    </row>
    <row r="9" spans="1:69" x14ac:dyDescent="0.25">
      <c r="A9" t="s">
        <v>68</v>
      </c>
      <c r="B9" t="s">
        <v>69</v>
      </c>
      <c r="C9">
        <v>109</v>
      </c>
      <c r="D9">
        <v>8.7100000000000009</v>
      </c>
      <c r="E9">
        <v>8.7100000000000009</v>
      </c>
      <c r="F9">
        <v>8.7100000000000009</v>
      </c>
      <c r="G9" t="s">
        <v>71</v>
      </c>
      <c r="I9" t="s">
        <v>77</v>
      </c>
      <c r="K9" t="s">
        <v>70</v>
      </c>
      <c r="N9">
        <v>4.63</v>
      </c>
      <c r="O9">
        <v>2.6399999999999997</v>
      </c>
      <c r="P9" s="1">
        <v>42120</v>
      </c>
      <c r="Q9" s="1">
        <v>42264</v>
      </c>
      <c r="R9">
        <v>0.30299999999999999</v>
      </c>
      <c r="S9">
        <v>0.27800000000000002</v>
      </c>
      <c r="T9">
        <v>0.28799999999999998</v>
      </c>
      <c r="U9">
        <v>0.27100000000000002</v>
      </c>
      <c r="V9">
        <v>0.27100000000000002</v>
      </c>
      <c r="X9">
        <v>0.26</v>
      </c>
      <c r="Y9">
        <v>0.26400000000000001</v>
      </c>
      <c r="Z9">
        <v>0.26100000000000001</v>
      </c>
      <c r="AA9">
        <v>0.25700000000000001</v>
      </c>
      <c r="AB9">
        <v>0.27700000000000002</v>
      </c>
      <c r="AC9">
        <v>0.27900000000000003</v>
      </c>
      <c r="AD9">
        <v>0.29099999999999998</v>
      </c>
      <c r="AE9">
        <v>0.30299999999999999</v>
      </c>
      <c r="AF9">
        <v>0.32400000000000001</v>
      </c>
      <c r="AG9">
        <v>0.35</v>
      </c>
      <c r="AH9">
        <v>0.36499999999999999</v>
      </c>
      <c r="AI9">
        <v>0.39300000000000002</v>
      </c>
      <c r="AJ9">
        <v>0.45500000000000002</v>
      </c>
      <c r="AK9">
        <v>0.48</v>
      </c>
      <c r="AL9">
        <v>0.51700000000000002</v>
      </c>
      <c r="AM9">
        <v>0.57099999999999995</v>
      </c>
      <c r="AN9">
        <v>0.59199999999999997</v>
      </c>
      <c r="AO9">
        <v>0.60299999999999998</v>
      </c>
      <c r="AP9">
        <v>0.60199999999999998</v>
      </c>
      <c r="AQ9">
        <v>0.65500000000000003</v>
      </c>
      <c r="AR9">
        <v>0.622</v>
      </c>
      <c r="AS9">
        <v>0.61199999999999999</v>
      </c>
      <c r="AT9">
        <v>0.60299999999999998</v>
      </c>
      <c r="AU9">
        <v>0.627</v>
      </c>
      <c r="AV9">
        <v>0.60399999999999998</v>
      </c>
      <c r="AW9">
        <v>0.56699999999999995</v>
      </c>
      <c r="AX9">
        <v>0.59799999999999998</v>
      </c>
      <c r="AY9">
        <v>0.623</v>
      </c>
      <c r="AZ9">
        <v>0.60099999999999998</v>
      </c>
      <c r="BA9">
        <v>0.497</v>
      </c>
      <c r="BB9">
        <v>0.45200000000000001</v>
      </c>
      <c r="BC9">
        <v>0.29099999999999998</v>
      </c>
      <c r="BD9">
        <v>0.26400000000000001</v>
      </c>
      <c r="BE9">
        <v>0.25800000000000001</v>
      </c>
      <c r="BF9">
        <v>0.255</v>
      </c>
      <c r="BG9">
        <v>0.246</v>
      </c>
      <c r="BH9">
        <v>0.245</v>
      </c>
      <c r="BI9">
        <v>0.246</v>
      </c>
      <c r="BK9">
        <v>0.23200000000000001</v>
      </c>
      <c r="BL9">
        <v>0.218</v>
      </c>
      <c r="BM9">
        <v>0.21299999999999999</v>
      </c>
      <c r="BN9">
        <v>0.21299999999999999</v>
      </c>
    </row>
    <row r="10" spans="1:69" x14ac:dyDescent="0.25">
      <c r="A10" t="s">
        <v>68</v>
      </c>
      <c r="B10" t="s">
        <v>69</v>
      </c>
      <c r="C10">
        <v>11</v>
      </c>
      <c r="D10">
        <v>79.290000000000006</v>
      </c>
      <c r="E10">
        <v>79.290000000000006</v>
      </c>
      <c r="F10">
        <v>79.290000000000006</v>
      </c>
      <c r="G10" t="s">
        <v>73</v>
      </c>
      <c r="I10" t="s">
        <v>77</v>
      </c>
      <c r="K10" t="s">
        <v>70</v>
      </c>
      <c r="N10">
        <v>2.99</v>
      </c>
      <c r="O10">
        <v>2.77</v>
      </c>
      <c r="P10" s="1">
        <v>42118</v>
      </c>
      <c r="Q10" s="1">
        <v>42270</v>
      </c>
      <c r="R10">
        <v>0.23499999999999999</v>
      </c>
      <c r="S10">
        <v>0.254</v>
      </c>
      <c r="T10">
        <v>0.24199999999999999</v>
      </c>
      <c r="U10">
        <v>0.221</v>
      </c>
      <c r="V10">
        <v>0.218</v>
      </c>
      <c r="X10">
        <v>0.22</v>
      </c>
      <c r="Y10">
        <v>0.221</v>
      </c>
      <c r="Z10">
        <v>0.218</v>
      </c>
      <c r="AA10">
        <v>0.216</v>
      </c>
      <c r="AB10">
        <v>0.22700000000000001</v>
      </c>
      <c r="AC10">
        <v>0.24099999999999999</v>
      </c>
      <c r="AD10">
        <v>0.26800000000000002</v>
      </c>
      <c r="AE10">
        <v>0.29499999999999998</v>
      </c>
      <c r="AF10">
        <v>0.34300000000000003</v>
      </c>
      <c r="AG10">
        <v>0.38600000000000001</v>
      </c>
      <c r="AH10">
        <v>0.39200000000000002</v>
      </c>
      <c r="AI10">
        <v>0.42</v>
      </c>
      <c r="AJ10">
        <v>0.48599999999999999</v>
      </c>
      <c r="AK10">
        <v>0.54100000000000004</v>
      </c>
      <c r="AL10">
        <v>0.58099999999999996</v>
      </c>
      <c r="AM10">
        <v>0.629</v>
      </c>
      <c r="AN10">
        <v>0.63500000000000001</v>
      </c>
      <c r="AO10">
        <v>0.66300000000000003</v>
      </c>
      <c r="AP10">
        <v>0.69</v>
      </c>
      <c r="AQ10">
        <v>0.67800000000000005</v>
      </c>
      <c r="AR10">
        <v>0.67700000000000005</v>
      </c>
      <c r="AS10">
        <v>0.67100000000000004</v>
      </c>
      <c r="AT10">
        <v>0.55300000000000005</v>
      </c>
      <c r="AU10">
        <v>0.53300000000000003</v>
      </c>
      <c r="AV10">
        <v>0.495</v>
      </c>
      <c r="AW10">
        <v>0.46100000000000002</v>
      </c>
      <c r="AX10">
        <v>0.49199999999999999</v>
      </c>
      <c r="AY10">
        <v>0.497</v>
      </c>
      <c r="AZ10">
        <v>0.46899999999999997</v>
      </c>
      <c r="BA10">
        <v>0.318</v>
      </c>
      <c r="BB10">
        <v>0.31900000000000001</v>
      </c>
      <c r="BC10">
        <v>0.27</v>
      </c>
      <c r="BD10">
        <v>0.23599999999999999</v>
      </c>
      <c r="BE10">
        <v>0.223</v>
      </c>
      <c r="BF10">
        <v>0.215</v>
      </c>
      <c r="BG10">
        <v>0.223</v>
      </c>
      <c r="BH10">
        <v>0.217</v>
      </c>
      <c r="BI10">
        <v>0.215</v>
      </c>
      <c r="BK10">
        <v>0.20399999999999999</v>
      </c>
      <c r="BL10">
        <v>0.20200000000000001</v>
      </c>
      <c r="BM10">
        <v>0.20300000000000001</v>
      </c>
      <c r="BN10">
        <v>0.21</v>
      </c>
    </row>
    <row r="11" spans="1:69" x14ac:dyDescent="0.25">
      <c r="A11" t="s">
        <v>68</v>
      </c>
      <c r="B11" t="s">
        <v>69</v>
      </c>
      <c r="C11">
        <v>110</v>
      </c>
      <c r="D11">
        <v>10.99</v>
      </c>
      <c r="E11">
        <v>10.99</v>
      </c>
      <c r="F11">
        <v>10.99</v>
      </c>
      <c r="G11" t="s">
        <v>71</v>
      </c>
      <c r="I11" t="s">
        <v>77</v>
      </c>
      <c r="K11" t="s">
        <v>70</v>
      </c>
      <c r="M11" t="s">
        <v>79</v>
      </c>
      <c r="N11">
        <v>1.4</v>
      </c>
      <c r="O11">
        <v>2.73</v>
      </c>
      <c r="P11" s="1">
        <v>42119</v>
      </c>
      <c r="Q11" s="1">
        <v>42272</v>
      </c>
      <c r="R11">
        <v>0.27200000000000002</v>
      </c>
      <c r="S11">
        <v>0.24099999999999999</v>
      </c>
      <c r="T11">
        <v>0.247</v>
      </c>
      <c r="U11">
        <v>0.24399999999999999</v>
      </c>
      <c r="V11">
        <v>0.23599999999999999</v>
      </c>
      <c r="X11">
        <v>0.23200000000000001</v>
      </c>
      <c r="Y11">
        <v>0.24</v>
      </c>
      <c r="Z11">
        <v>0.245</v>
      </c>
      <c r="AA11">
        <v>0.25700000000000001</v>
      </c>
      <c r="AB11">
        <v>0.26800000000000002</v>
      </c>
      <c r="AC11">
        <v>0.29499999999999998</v>
      </c>
      <c r="AD11">
        <v>0.30499999999999999</v>
      </c>
      <c r="AE11">
        <v>0.313</v>
      </c>
      <c r="AF11">
        <v>0.33200000000000002</v>
      </c>
      <c r="AG11">
        <v>0.36</v>
      </c>
      <c r="AH11">
        <v>0.35299999999999998</v>
      </c>
      <c r="AI11">
        <v>0.374</v>
      </c>
      <c r="AJ11">
        <v>0.41199999999999998</v>
      </c>
      <c r="AK11">
        <v>0.47099999999999997</v>
      </c>
      <c r="AL11">
        <v>0.51</v>
      </c>
      <c r="AM11">
        <v>0.56200000000000006</v>
      </c>
      <c r="AN11">
        <v>0.56399999999999995</v>
      </c>
      <c r="AO11">
        <v>0.625</v>
      </c>
      <c r="AP11">
        <v>0.64600000000000002</v>
      </c>
      <c r="AQ11">
        <v>0.64500000000000002</v>
      </c>
      <c r="AR11">
        <v>0.61</v>
      </c>
      <c r="AS11">
        <v>0.53900000000000003</v>
      </c>
      <c r="AT11">
        <v>0.64600000000000002</v>
      </c>
      <c r="AU11">
        <v>0.58699999999999997</v>
      </c>
      <c r="AV11">
        <v>0.54200000000000004</v>
      </c>
      <c r="AW11">
        <v>0.505</v>
      </c>
      <c r="AX11">
        <v>0.504</v>
      </c>
      <c r="AY11">
        <v>0.49299999999999999</v>
      </c>
      <c r="AZ11">
        <v>0.42899999999999999</v>
      </c>
      <c r="BA11">
        <v>0.34799999999999998</v>
      </c>
      <c r="BB11">
        <v>0.32600000000000001</v>
      </c>
      <c r="BC11">
        <v>0.30099999999999999</v>
      </c>
      <c r="BD11">
        <v>0.26800000000000002</v>
      </c>
      <c r="BE11">
        <v>0.254</v>
      </c>
      <c r="BF11">
        <v>0.246</v>
      </c>
      <c r="BG11">
        <v>0.23699999999999999</v>
      </c>
      <c r="BH11">
        <v>0.22900000000000001</v>
      </c>
      <c r="BI11">
        <v>0.23699999999999999</v>
      </c>
      <c r="BK11">
        <v>0.23400000000000001</v>
      </c>
      <c r="BL11">
        <v>0.23300000000000001</v>
      </c>
      <c r="BM11">
        <v>0.23599999999999999</v>
      </c>
      <c r="BN11">
        <v>0.24</v>
      </c>
    </row>
    <row r="12" spans="1:69" x14ac:dyDescent="0.25">
      <c r="A12" t="s">
        <v>68</v>
      </c>
      <c r="B12" t="s">
        <v>69</v>
      </c>
      <c r="C12">
        <v>111</v>
      </c>
      <c r="D12">
        <v>78.48</v>
      </c>
      <c r="E12">
        <v>78.48</v>
      </c>
      <c r="F12">
        <v>78.48</v>
      </c>
      <c r="G12" t="s">
        <v>71</v>
      </c>
      <c r="I12" t="s">
        <v>77</v>
      </c>
      <c r="K12" t="s">
        <v>70</v>
      </c>
      <c r="M12" t="s">
        <v>80</v>
      </c>
      <c r="N12">
        <v>3.16</v>
      </c>
      <c r="O12">
        <v>2.3600000000000003</v>
      </c>
      <c r="P12" s="1">
        <v>42119</v>
      </c>
      <c r="Q12" s="1">
        <v>42272</v>
      </c>
      <c r="R12">
        <v>0.23300000000000001</v>
      </c>
      <c r="S12">
        <v>0.224</v>
      </c>
      <c r="T12">
        <v>0.22600000000000001</v>
      </c>
      <c r="U12">
        <v>0.20300000000000001</v>
      </c>
      <c r="V12">
        <v>0.21099999999999999</v>
      </c>
      <c r="X12">
        <v>0.217</v>
      </c>
      <c r="Y12">
        <v>0.218</v>
      </c>
      <c r="Z12">
        <v>0.20899999999999999</v>
      </c>
      <c r="AA12">
        <v>0.219</v>
      </c>
      <c r="AB12">
        <v>0.23699999999999999</v>
      </c>
      <c r="AC12">
        <v>0.25</v>
      </c>
      <c r="AD12">
        <v>0.26500000000000001</v>
      </c>
      <c r="AE12">
        <v>0.26900000000000002</v>
      </c>
      <c r="AF12">
        <v>0.28899999999999998</v>
      </c>
      <c r="AG12">
        <v>0.314</v>
      </c>
      <c r="AH12">
        <v>0.32200000000000001</v>
      </c>
      <c r="AI12">
        <v>0.34300000000000003</v>
      </c>
      <c r="AJ12">
        <v>0.376</v>
      </c>
      <c r="AK12">
        <v>0.46300000000000002</v>
      </c>
      <c r="AL12">
        <v>0.52900000000000003</v>
      </c>
      <c r="AM12">
        <v>0.58099999999999996</v>
      </c>
      <c r="AN12">
        <v>0.59299999999999997</v>
      </c>
      <c r="AO12">
        <v>0.63</v>
      </c>
      <c r="AP12">
        <v>0.63100000000000001</v>
      </c>
      <c r="AQ12">
        <v>0.66100000000000003</v>
      </c>
      <c r="AR12">
        <v>0.52600000000000002</v>
      </c>
      <c r="AS12">
        <v>0.53400000000000003</v>
      </c>
      <c r="AT12">
        <v>0.54200000000000004</v>
      </c>
      <c r="AU12">
        <v>0.53200000000000003</v>
      </c>
      <c r="AV12">
        <v>0.51300000000000001</v>
      </c>
      <c r="AW12">
        <v>0.436</v>
      </c>
      <c r="AX12">
        <v>0.47399999999999998</v>
      </c>
      <c r="AY12">
        <v>0.502</v>
      </c>
      <c r="AZ12">
        <v>0.40799999999999997</v>
      </c>
      <c r="BA12">
        <v>0.29199999999999998</v>
      </c>
      <c r="BB12">
        <v>0.27300000000000002</v>
      </c>
      <c r="BC12">
        <v>0.249</v>
      </c>
      <c r="BD12">
        <v>0.222</v>
      </c>
      <c r="BE12">
        <v>0.214</v>
      </c>
      <c r="BF12">
        <v>0.21299999999999999</v>
      </c>
      <c r="BG12">
        <v>0.214</v>
      </c>
      <c r="BH12">
        <v>0.2</v>
      </c>
      <c r="BI12">
        <v>0.189</v>
      </c>
      <c r="BK12">
        <v>0.19800000000000001</v>
      </c>
      <c r="BL12">
        <v>0.192</v>
      </c>
      <c r="BM12">
        <v>0.192</v>
      </c>
      <c r="BN12">
        <v>0.192</v>
      </c>
    </row>
    <row r="13" spans="1:69" x14ac:dyDescent="0.25">
      <c r="A13" t="s">
        <v>68</v>
      </c>
      <c r="B13" t="s">
        <v>69</v>
      </c>
      <c r="C13" t="s">
        <v>81</v>
      </c>
      <c r="D13">
        <v>7.98</v>
      </c>
      <c r="E13">
        <v>7.98</v>
      </c>
      <c r="F13">
        <v>7.98</v>
      </c>
      <c r="G13" t="s">
        <v>73</v>
      </c>
      <c r="I13" t="s">
        <v>77</v>
      </c>
      <c r="K13" t="s">
        <v>70</v>
      </c>
      <c r="N13">
        <v>2.99</v>
      </c>
      <c r="O13">
        <v>2.2999999999999998</v>
      </c>
      <c r="P13" s="1">
        <v>42118</v>
      </c>
      <c r="Q13" s="1">
        <v>42270</v>
      </c>
      <c r="R13">
        <v>0.23200000000000001</v>
      </c>
      <c r="S13">
        <v>0.24299999999999999</v>
      </c>
      <c r="T13">
        <v>0.24199999999999999</v>
      </c>
      <c r="U13">
        <v>0.23599999999999999</v>
      </c>
      <c r="V13">
        <v>0.214</v>
      </c>
      <c r="X13">
        <v>0.19500000000000001</v>
      </c>
      <c r="Y13">
        <v>0.20899999999999999</v>
      </c>
      <c r="Z13">
        <v>0.20699999999999999</v>
      </c>
      <c r="AA13">
        <v>0.20899999999999999</v>
      </c>
      <c r="AB13">
        <v>0.22800000000000001</v>
      </c>
      <c r="AC13">
        <v>0.24099999999999999</v>
      </c>
      <c r="AD13">
        <v>0.26100000000000001</v>
      </c>
      <c r="AE13">
        <v>0.27800000000000002</v>
      </c>
      <c r="AF13">
        <v>0.29899999999999999</v>
      </c>
      <c r="AG13">
        <v>0.32500000000000001</v>
      </c>
      <c r="AH13">
        <v>0.33300000000000002</v>
      </c>
      <c r="AI13">
        <v>0.33700000000000002</v>
      </c>
      <c r="AJ13">
        <v>0.35499999999999998</v>
      </c>
      <c r="AK13">
        <v>0.41199999999999998</v>
      </c>
      <c r="AL13">
        <v>0.47399999999999998</v>
      </c>
      <c r="AM13">
        <v>0.53900000000000003</v>
      </c>
      <c r="AN13">
        <v>0.51</v>
      </c>
      <c r="AO13">
        <v>0.54700000000000004</v>
      </c>
      <c r="AP13">
        <v>0.56499999999999995</v>
      </c>
      <c r="AQ13">
        <v>0.61099999999999999</v>
      </c>
      <c r="AR13">
        <v>0.61399999999999999</v>
      </c>
      <c r="AS13">
        <v>0.58499999999999996</v>
      </c>
      <c r="AT13">
        <v>0.55900000000000005</v>
      </c>
      <c r="AU13">
        <v>0.56299999999999994</v>
      </c>
      <c r="AV13">
        <v>0.55400000000000005</v>
      </c>
      <c r="AW13">
        <v>0.52100000000000002</v>
      </c>
      <c r="AX13">
        <v>0.56899999999999995</v>
      </c>
      <c r="AY13">
        <v>0.57299999999999995</v>
      </c>
      <c r="AZ13">
        <v>0.52600000000000002</v>
      </c>
      <c r="BA13">
        <v>0.39500000000000002</v>
      </c>
      <c r="BB13">
        <v>0.35699999999999998</v>
      </c>
      <c r="BC13">
        <v>0.307</v>
      </c>
      <c r="BD13">
        <v>0.26400000000000001</v>
      </c>
      <c r="BE13">
        <v>0.23899999999999999</v>
      </c>
      <c r="BF13">
        <v>0.216</v>
      </c>
      <c r="BG13">
        <v>0.20499999999999999</v>
      </c>
      <c r="BH13">
        <v>0.20799999999999999</v>
      </c>
      <c r="BI13">
        <v>0.20799999999999999</v>
      </c>
      <c r="BK13">
        <v>0.19900000000000001</v>
      </c>
      <c r="BL13">
        <v>0.19700000000000001</v>
      </c>
      <c r="BM13">
        <v>0.18099999999999999</v>
      </c>
      <c r="BN13">
        <v>0.16500000000000001</v>
      </c>
    </row>
    <row r="14" spans="1:69" x14ac:dyDescent="0.25">
      <c r="A14" t="s">
        <v>68</v>
      </c>
      <c r="B14" t="s">
        <v>69</v>
      </c>
      <c r="C14">
        <v>112</v>
      </c>
      <c r="D14">
        <v>16.04</v>
      </c>
      <c r="E14">
        <v>16.04</v>
      </c>
      <c r="F14">
        <v>16.04</v>
      </c>
      <c r="G14" t="s">
        <v>73</v>
      </c>
      <c r="I14" t="s">
        <v>77</v>
      </c>
      <c r="K14" t="s">
        <v>70</v>
      </c>
      <c r="M14" t="s">
        <v>79</v>
      </c>
      <c r="N14">
        <v>3.84</v>
      </c>
      <c r="O14">
        <v>2.58</v>
      </c>
      <c r="P14" s="1">
        <v>42119</v>
      </c>
      <c r="Q14" s="1">
        <v>42251</v>
      </c>
      <c r="R14">
        <v>0.22600000000000001</v>
      </c>
      <c r="S14">
        <v>0.20200000000000001</v>
      </c>
      <c r="T14">
        <v>0.2</v>
      </c>
      <c r="U14">
        <v>0.2</v>
      </c>
      <c r="V14">
        <v>0.222</v>
      </c>
      <c r="X14">
        <v>0.221</v>
      </c>
      <c r="Y14">
        <v>0.22</v>
      </c>
      <c r="Z14">
        <v>0.20100000000000001</v>
      </c>
      <c r="AA14">
        <v>0.20799999999999999</v>
      </c>
      <c r="AB14">
        <v>0.23300000000000001</v>
      </c>
      <c r="AC14">
        <v>0.246</v>
      </c>
      <c r="AD14">
        <v>0.26500000000000001</v>
      </c>
      <c r="AE14">
        <v>0.26600000000000001</v>
      </c>
      <c r="AF14">
        <v>0.27800000000000002</v>
      </c>
      <c r="AG14">
        <v>0.29599999999999999</v>
      </c>
      <c r="AH14">
        <v>0.307</v>
      </c>
      <c r="AI14">
        <v>0.33200000000000002</v>
      </c>
      <c r="AJ14">
        <v>0.36</v>
      </c>
      <c r="AK14">
        <v>0.43</v>
      </c>
      <c r="AL14">
        <v>0.437</v>
      </c>
      <c r="AM14">
        <v>0.499</v>
      </c>
      <c r="AN14">
        <v>0.47399999999999998</v>
      </c>
      <c r="AO14">
        <v>0.54600000000000004</v>
      </c>
      <c r="AP14">
        <v>0.54100000000000004</v>
      </c>
      <c r="AQ14">
        <v>0.54100000000000004</v>
      </c>
      <c r="AR14">
        <v>0.54200000000000004</v>
      </c>
      <c r="AS14">
        <v>0.53100000000000003</v>
      </c>
      <c r="AT14">
        <v>0.54500000000000004</v>
      </c>
      <c r="AU14">
        <v>0.57899999999999996</v>
      </c>
      <c r="AV14">
        <v>0.58299999999999996</v>
      </c>
      <c r="AW14">
        <v>0.55900000000000005</v>
      </c>
      <c r="AX14">
        <v>0.59699999999999998</v>
      </c>
      <c r="AY14">
        <v>0.59399999999999997</v>
      </c>
      <c r="AZ14">
        <v>0.46</v>
      </c>
      <c r="BA14">
        <v>0.38200000000000001</v>
      </c>
      <c r="BB14">
        <v>0.32400000000000001</v>
      </c>
      <c r="BC14">
        <v>0.309</v>
      </c>
      <c r="BD14">
        <v>0.26200000000000001</v>
      </c>
      <c r="BE14">
        <v>0.24199999999999999</v>
      </c>
      <c r="BF14">
        <v>0.22700000000000001</v>
      </c>
      <c r="BG14">
        <v>0.217</v>
      </c>
      <c r="BH14">
        <v>0.21</v>
      </c>
      <c r="BI14">
        <v>0.21299999999999999</v>
      </c>
      <c r="BK14">
        <v>0.20599999999999999</v>
      </c>
      <c r="BL14">
        <v>0.21099999999999999</v>
      </c>
      <c r="BM14">
        <v>0.22</v>
      </c>
      <c r="BN14">
        <v>0.214</v>
      </c>
    </row>
    <row r="15" spans="1:69" x14ac:dyDescent="0.25">
      <c r="A15" t="s">
        <v>68</v>
      </c>
      <c r="B15" t="s">
        <v>69</v>
      </c>
      <c r="C15">
        <v>113</v>
      </c>
      <c r="D15">
        <v>56.99</v>
      </c>
      <c r="E15">
        <v>56.99</v>
      </c>
      <c r="F15">
        <v>56.99</v>
      </c>
      <c r="G15" t="s">
        <v>71</v>
      </c>
      <c r="I15" t="s">
        <v>77</v>
      </c>
      <c r="K15" t="s">
        <v>70</v>
      </c>
      <c r="N15">
        <v>2.59</v>
      </c>
      <c r="O15">
        <v>3.2</v>
      </c>
      <c r="P15" s="1">
        <v>42118</v>
      </c>
      <c r="Q15" s="1">
        <v>42262</v>
      </c>
      <c r="R15">
        <v>0.22900000000000001</v>
      </c>
      <c r="S15">
        <v>0.222</v>
      </c>
      <c r="T15">
        <v>0.20899999999999999</v>
      </c>
      <c r="U15">
        <v>0.20200000000000001</v>
      </c>
      <c r="V15">
        <v>0.20200000000000001</v>
      </c>
      <c r="X15">
        <v>0.20399999999999999</v>
      </c>
      <c r="Y15">
        <v>0.20300000000000001</v>
      </c>
      <c r="Z15">
        <v>0.19800000000000001</v>
      </c>
      <c r="AA15">
        <v>0.214</v>
      </c>
      <c r="AB15">
        <v>0.223</v>
      </c>
      <c r="AC15">
        <v>0.23100000000000001</v>
      </c>
      <c r="AD15">
        <v>0.25600000000000001</v>
      </c>
      <c r="AE15">
        <v>0.245</v>
      </c>
      <c r="AF15">
        <v>0.26300000000000001</v>
      </c>
      <c r="AG15">
        <v>0.317</v>
      </c>
      <c r="AH15">
        <v>0.35</v>
      </c>
      <c r="AI15">
        <v>0.36899999999999999</v>
      </c>
      <c r="AJ15">
        <v>0.40400000000000003</v>
      </c>
      <c r="AK15">
        <v>0.498</v>
      </c>
      <c r="AL15">
        <v>0.54900000000000004</v>
      </c>
      <c r="AM15">
        <v>0.60799999999999998</v>
      </c>
      <c r="AN15">
        <v>0.63100000000000001</v>
      </c>
      <c r="AO15">
        <v>0.68200000000000005</v>
      </c>
      <c r="AP15">
        <v>0.69399999999999995</v>
      </c>
      <c r="AQ15">
        <v>0.70599999999999996</v>
      </c>
      <c r="AR15">
        <v>0.67400000000000004</v>
      </c>
      <c r="AS15">
        <v>0.629</v>
      </c>
      <c r="AT15">
        <v>0.56499999999999995</v>
      </c>
      <c r="AU15">
        <v>0.53700000000000003</v>
      </c>
      <c r="AV15">
        <v>0.499</v>
      </c>
      <c r="AW15">
        <v>0.47399999999999998</v>
      </c>
      <c r="AX15">
        <v>0.503</v>
      </c>
      <c r="AY15">
        <v>0.502</v>
      </c>
      <c r="AZ15">
        <v>0.49299999999999999</v>
      </c>
      <c r="BA15">
        <v>0.36099999999999999</v>
      </c>
      <c r="BB15">
        <v>0.32600000000000001</v>
      </c>
      <c r="BC15">
        <v>0.28399999999999997</v>
      </c>
      <c r="BD15">
        <v>0.245</v>
      </c>
      <c r="BE15">
        <v>0.23100000000000001</v>
      </c>
      <c r="BF15">
        <v>0.224</v>
      </c>
      <c r="BG15">
        <v>0.219</v>
      </c>
      <c r="BH15">
        <v>0.22</v>
      </c>
      <c r="BI15">
        <v>0.221</v>
      </c>
      <c r="BK15">
        <v>0.20699999999999999</v>
      </c>
      <c r="BL15">
        <v>0.19800000000000001</v>
      </c>
      <c r="BM15">
        <v>0.193</v>
      </c>
      <c r="BN15">
        <v>0.17699999999999999</v>
      </c>
    </row>
    <row r="16" spans="1:69" x14ac:dyDescent="0.25">
      <c r="A16" t="s">
        <v>68</v>
      </c>
      <c r="B16" t="s">
        <v>69</v>
      </c>
      <c r="C16">
        <v>114</v>
      </c>
      <c r="D16">
        <v>64.790000000000006</v>
      </c>
      <c r="E16">
        <v>64.790000000000006</v>
      </c>
      <c r="F16">
        <v>64.790000000000006</v>
      </c>
      <c r="G16" t="s">
        <v>71</v>
      </c>
      <c r="I16" t="s">
        <v>77</v>
      </c>
      <c r="K16" t="s">
        <v>70</v>
      </c>
      <c r="M16" t="s">
        <v>82</v>
      </c>
      <c r="N16">
        <v>1.2</v>
      </c>
      <c r="O16">
        <v>2.6100000000000003</v>
      </c>
      <c r="P16" s="1">
        <v>42119</v>
      </c>
      <c r="Q16" s="1">
        <v>42274</v>
      </c>
      <c r="R16">
        <v>0.19600000000000001</v>
      </c>
      <c r="S16">
        <v>0.217</v>
      </c>
      <c r="T16">
        <v>0.22900000000000001</v>
      </c>
      <c r="U16">
        <v>0.22</v>
      </c>
      <c r="V16">
        <v>0.222</v>
      </c>
      <c r="X16">
        <v>0.23</v>
      </c>
      <c r="Y16">
        <v>0.22600000000000001</v>
      </c>
      <c r="Z16">
        <v>0.222</v>
      </c>
      <c r="AA16">
        <v>0.22500000000000001</v>
      </c>
      <c r="AB16">
        <v>0.245</v>
      </c>
      <c r="AC16">
        <v>0.25800000000000001</v>
      </c>
      <c r="AD16">
        <v>0.28599999999999998</v>
      </c>
      <c r="AE16">
        <v>0.29399999999999998</v>
      </c>
      <c r="AF16">
        <v>0.318</v>
      </c>
      <c r="AG16">
        <v>0.36899999999999999</v>
      </c>
      <c r="AH16">
        <v>0.4</v>
      </c>
      <c r="AI16">
        <v>0.41599999999999998</v>
      </c>
      <c r="AJ16">
        <v>0.44600000000000001</v>
      </c>
      <c r="AK16">
        <v>0.51600000000000001</v>
      </c>
      <c r="AL16">
        <v>0.55500000000000005</v>
      </c>
      <c r="AM16">
        <v>0.61</v>
      </c>
      <c r="AN16">
        <v>0.61399999999999999</v>
      </c>
      <c r="AO16">
        <v>0.63800000000000001</v>
      </c>
      <c r="AP16">
        <v>0.64700000000000002</v>
      </c>
      <c r="AQ16">
        <v>0.628</v>
      </c>
      <c r="AR16">
        <v>0.63400000000000001</v>
      </c>
      <c r="AS16">
        <v>0.57599999999999996</v>
      </c>
      <c r="AT16">
        <v>0.50900000000000001</v>
      </c>
      <c r="AU16">
        <v>0.47899999999999998</v>
      </c>
      <c r="AV16">
        <v>0.45800000000000002</v>
      </c>
      <c r="AW16">
        <v>0.42</v>
      </c>
      <c r="AX16">
        <v>0.442</v>
      </c>
      <c r="AZ16">
        <v>0.33900000000000002</v>
      </c>
      <c r="BA16">
        <v>0.25900000000000001</v>
      </c>
      <c r="BB16">
        <v>0.26</v>
      </c>
      <c r="BC16">
        <v>0.224</v>
      </c>
      <c r="BD16">
        <v>0.20799999999999999</v>
      </c>
      <c r="BE16">
        <v>0.19800000000000001</v>
      </c>
      <c r="BF16">
        <v>0.192</v>
      </c>
      <c r="BG16">
        <v>0.19600000000000001</v>
      </c>
      <c r="BH16">
        <v>0.19400000000000001</v>
      </c>
      <c r="BI16">
        <v>0.19</v>
      </c>
      <c r="BK16">
        <v>0.183</v>
      </c>
      <c r="BL16">
        <v>0.18099999999999999</v>
      </c>
      <c r="BM16">
        <v>0.18099999999999999</v>
      </c>
      <c r="BN16">
        <v>0.20699999999999999</v>
      </c>
    </row>
    <row r="17" spans="1:66" x14ac:dyDescent="0.25">
      <c r="A17" t="s">
        <v>68</v>
      </c>
      <c r="B17" t="s">
        <v>69</v>
      </c>
      <c r="C17">
        <v>115</v>
      </c>
      <c r="D17">
        <v>19.600000000000001</v>
      </c>
      <c r="E17">
        <v>19.600000000000001</v>
      </c>
      <c r="F17">
        <v>19.600000000000001</v>
      </c>
      <c r="G17" t="s">
        <v>71</v>
      </c>
      <c r="I17" t="s">
        <v>77</v>
      </c>
      <c r="K17" t="s">
        <v>71</v>
      </c>
      <c r="M17" t="s">
        <v>83</v>
      </c>
      <c r="N17">
        <v>0</v>
      </c>
      <c r="O17">
        <v>2.0100000000000002</v>
      </c>
      <c r="P17" s="1">
        <v>42118</v>
      </c>
      <c r="Q17" s="1">
        <v>42267</v>
      </c>
      <c r="R17">
        <v>0.27500000000000002</v>
      </c>
      <c r="S17">
        <v>0.26200000000000001</v>
      </c>
      <c r="T17">
        <v>0.26200000000000001</v>
      </c>
      <c r="U17">
        <v>0.251</v>
      </c>
      <c r="V17">
        <v>0.246</v>
      </c>
      <c r="X17">
        <v>0.24</v>
      </c>
      <c r="Y17">
        <v>0.224</v>
      </c>
      <c r="Z17">
        <v>0.23300000000000001</v>
      </c>
      <c r="AA17">
        <v>0.23</v>
      </c>
      <c r="AB17">
        <v>0.24</v>
      </c>
      <c r="AC17">
        <v>0.23899999999999999</v>
      </c>
      <c r="AD17">
        <v>0.28999999999999998</v>
      </c>
      <c r="AE17">
        <v>0.28899999999999998</v>
      </c>
      <c r="AF17">
        <v>0.29799999999999999</v>
      </c>
      <c r="AG17">
        <v>0.32100000000000001</v>
      </c>
      <c r="AH17">
        <v>0.33700000000000002</v>
      </c>
      <c r="AI17">
        <v>0.35499999999999998</v>
      </c>
      <c r="AJ17">
        <v>0.39</v>
      </c>
      <c r="AK17">
        <v>0.44800000000000001</v>
      </c>
      <c r="AL17">
        <v>0.46300000000000002</v>
      </c>
      <c r="AM17">
        <v>0.501</v>
      </c>
      <c r="AN17">
        <v>0.52400000000000002</v>
      </c>
      <c r="AO17">
        <v>0.66300000000000003</v>
      </c>
      <c r="AP17">
        <v>0.69599999999999995</v>
      </c>
      <c r="AQ17">
        <v>0.69599999999999995</v>
      </c>
      <c r="AR17">
        <v>0.66400000000000003</v>
      </c>
      <c r="AS17">
        <v>0.57199999999999995</v>
      </c>
      <c r="AT17">
        <v>0.53400000000000003</v>
      </c>
      <c r="AU17">
        <v>0.501</v>
      </c>
      <c r="AV17">
        <v>0.48899999999999999</v>
      </c>
      <c r="AW17">
        <v>0.47399999999999998</v>
      </c>
      <c r="AX17">
        <v>0.48399999999999999</v>
      </c>
      <c r="AY17">
        <v>0.46800000000000003</v>
      </c>
      <c r="AZ17">
        <v>0.40600000000000003</v>
      </c>
      <c r="BA17">
        <v>0.32200000000000001</v>
      </c>
      <c r="BB17">
        <v>0.308</v>
      </c>
      <c r="BC17">
        <v>0.247</v>
      </c>
      <c r="BD17">
        <v>0.23100000000000001</v>
      </c>
      <c r="BE17">
        <v>0.221</v>
      </c>
      <c r="BF17">
        <v>0.20399999999999999</v>
      </c>
      <c r="BG17">
        <v>0.22</v>
      </c>
      <c r="BH17">
        <v>0.218</v>
      </c>
      <c r="BI17">
        <v>0.216</v>
      </c>
      <c r="BK17">
        <v>0.2</v>
      </c>
      <c r="BL17">
        <v>0.19900000000000001</v>
      </c>
      <c r="BM17">
        <v>0.20399999999999999</v>
      </c>
    </row>
    <row r="18" spans="1:66" x14ac:dyDescent="0.25">
      <c r="A18" t="s">
        <v>68</v>
      </c>
      <c r="B18" t="s">
        <v>69</v>
      </c>
      <c r="C18">
        <v>116</v>
      </c>
      <c r="D18">
        <v>16.36</v>
      </c>
      <c r="E18">
        <v>16.36</v>
      </c>
      <c r="F18">
        <v>16.36</v>
      </c>
      <c r="G18" t="s">
        <v>71</v>
      </c>
      <c r="I18" t="s">
        <v>77</v>
      </c>
      <c r="K18" t="s">
        <v>70</v>
      </c>
      <c r="M18" t="s">
        <v>79</v>
      </c>
      <c r="N18">
        <v>2.83</v>
      </c>
      <c r="O18">
        <v>1.9600000000000002</v>
      </c>
      <c r="P18" s="1">
        <v>42118</v>
      </c>
      <c r="Q18" s="1">
        <v>42270</v>
      </c>
      <c r="R18">
        <v>0.22</v>
      </c>
      <c r="S18">
        <v>0.20899999999999999</v>
      </c>
      <c r="T18">
        <v>0.20899999999999999</v>
      </c>
      <c r="U18">
        <v>0.21199999999999999</v>
      </c>
      <c r="V18">
        <v>0.20799999999999999</v>
      </c>
      <c r="X18">
        <v>0.20300000000000001</v>
      </c>
      <c r="Y18">
        <v>0.21299999999999999</v>
      </c>
      <c r="Z18">
        <v>0.215</v>
      </c>
      <c r="AA18">
        <v>0.22800000000000001</v>
      </c>
      <c r="AB18">
        <v>0.24199999999999999</v>
      </c>
      <c r="AC18">
        <v>0.248</v>
      </c>
      <c r="AD18">
        <v>0.27400000000000002</v>
      </c>
      <c r="AE18">
        <v>0.27800000000000002</v>
      </c>
      <c r="AF18">
        <v>0.29499999999999998</v>
      </c>
      <c r="AG18">
        <v>0.32800000000000001</v>
      </c>
      <c r="AH18">
        <v>0.33700000000000002</v>
      </c>
      <c r="AI18">
        <v>0.34499999999999997</v>
      </c>
      <c r="AJ18">
        <v>0.377</v>
      </c>
      <c r="AK18">
        <v>0.441</v>
      </c>
      <c r="AL18">
        <v>0.48</v>
      </c>
      <c r="AM18">
        <v>0.51900000000000002</v>
      </c>
      <c r="AN18">
        <v>0.55600000000000005</v>
      </c>
      <c r="AO18">
        <v>0.626</v>
      </c>
      <c r="AP18">
        <v>0.65300000000000002</v>
      </c>
      <c r="AQ18">
        <v>0.64</v>
      </c>
      <c r="AR18">
        <v>0.65400000000000003</v>
      </c>
      <c r="AS18">
        <v>0.60599999999999998</v>
      </c>
      <c r="AT18">
        <v>0.51900000000000002</v>
      </c>
      <c r="AU18">
        <v>0.48499999999999999</v>
      </c>
      <c r="AV18">
        <v>0.49</v>
      </c>
      <c r="AW18">
        <v>0.442</v>
      </c>
      <c r="AX18">
        <v>0.46899999999999997</v>
      </c>
      <c r="AY18">
        <v>0.42499999999999999</v>
      </c>
      <c r="AZ18">
        <v>0.40500000000000003</v>
      </c>
      <c r="BA18">
        <v>0.34100000000000003</v>
      </c>
      <c r="BB18">
        <v>0.34799999999999998</v>
      </c>
      <c r="BC18">
        <v>0.28100000000000003</v>
      </c>
      <c r="BD18">
        <v>0.25900000000000001</v>
      </c>
      <c r="BE18">
        <v>0.24299999999999999</v>
      </c>
      <c r="BF18">
        <v>0.22900000000000001</v>
      </c>
      <c r="BG18">
        <v>0.24399999999999999</v>
      </c>
      <c r="BH18">
        <v>0.223</v>
      </c>
      <c r="BI18">
        <v>0.221</v>
      </c>
      <c r="BK18">
        <v>0.20100000000000001</v>
      </c>
      <c r="BL18">
        <v>0.193</v>
      </c>
      <c r="BM18">
        <v>0.19700000000000001</v>
      </c>
    </row>
    <row r="19" spans="1:66" x14ac:dyDescent="0.25">
      <c r="A19" t="s">
        <v>68</v>
      </c>
      <c r="B19" t="s">
        <v>69</v>
      </c>
      <c r="C19">
        <v>117</v>
      </c>
      <c r="D19">
        <v>10.86</v>
      </c>
      <c r="E19">
        <v>11.09</v>
      </c>
      <c r="F19">
        <v>11.09</v>
      </c>
      <c r="G19" t="s">
        <v>70</v>
      </c>
      <c r="I19" t="s">
        <v>77</v>
      </c>
      <c r="K19" t="s">
        <v>70</v>
      </c>
      <c r="M19" t="s">
        <v>80</v>
      </c>
      <c r="N19">
        <v>1.9</v>
      </c>
      <c r="O19">
        <v>2.09</v>
      </c>
      <c r="P19" s="1">
        <v>42118</v>
      </c>
      <c r="Q19" s="1">
        <v>42272</v>
      </c>
      <c r="R19">
        <v>0.224</v>
      </c>
      <c r="S19">
        <v>0.215</v>
      </c>
      <c r="T19">
        <v>0.19900000000000001</v>
      </c>
      <c r="U19">
        <v>0.22800000000000001</v>
      </c>
      <c r="V19">
        <v>0.23799999999999999</v>
      </c>
      <c r="X19">
        <v>0.224</v>
      </c>
      <c r="Y19">
        <v>0.22800000000000001</v>
      </c>
      <c r="Z19">
        <v>0.23699999999999999</v>
      </c>
      <c r="AA19">
        <v>0.246</v>
      </c>
      <c r="AB19">
        <v>0.23499999999999999</v>
      </c>
      <c r="AC19">
        <v>0.23300000000000001</v>
      </c>
      <c r="AD19">
        <v>0.25600000000000001</v>
      </c>
      <c r="AE19">
        <v>0.27200000000000002</v>
      </c>
      <c r="AF19">
        <v>0.307</v>
      </c>
      <c r="AG19">
        <v>0.33300000000000002</v>
      </c>
      <c r="AH19">
        <v>0.33400000000000002</v>
      </c>
      <c r="AI19">
        <v>0.36199999999999999</v>
      </c>
      <c r="AJ19">
        <v>0.39900000000000002</v>
      </c>
      <c r="AK19">
        <v>0.45500000000000002</v>
      </c>
      <c r="AL19">
        <v>0.5</v>
      </c>
      <c r="AM19">
        <v>0.55100000000000005</v>
      </c>
      <c r="AN19">
        <v>0.55400000000000005</v>
      </c>
      <c r="AO19">
        <v>0.60699999999999998</v>
      </c>
      <c r="AP19">
        <v>0.64400000000000002</v>
      </c>
      <c r="AQ19">
        <v>0.66</v>
      </c>
      <c r="AR19">
        <v>0.67300000000000004</v>
      </c>
      <c r="AS19">
        <v>0.66900000000000004</v>
      </c>
      <c r="AT19">
        <v>0.60399999999999998</v>
      </c>
      <c r="AU19">
        <v>0.54700000000000004</v>
      </c>
      <c r="AV19">
        <v>0.55400000000000005</v>
      </c>
      <c r="AW19">
        <v>0.53700000000000003</v>
      </c>
      <c r="AX19">
        <v>0.53300000000000003</v>
      </c>
      <c r="AY19">
        <v>0.53100000000000003</v>
      </c>
      <c r="AZ19">
        <v>0.46300000000000002</v>
      </c>
      <c r="BA19">
        <v>0.30599999999999999</v>
      </c>
      <c r="BB19">
        <v>0.29199999999999998</v>
      </c>
      <c r="BC19">
        <v>0.26200000000000001</v>
      </c>
      <c r="BD19">
        <v>0.246</v>
      </c>
      <c r="BE19">
        <v>0.22900000000000001</v>
      </c>
      <c r="BF19">
        <v>0.22500000000000001</v>
      </c>
      <c r="BG19">
        <v>0.22500000000000001</v>
      </c>
      <c r="BH19">
        <v>0.224</v>
      </c>
      <c r="BI19">
        <v>0.23100000000000001</v>
      </c>
      <c r="BK19">
        <v>0.21299999999999999</v>
      </c>
      <c r="BL19">
        <v>0.20899999999999999</v>
      </c>
      <c r="BM19">
        <v>0.20899999999999999</v>
      </c>
      <c r="BN19">
        <v>0.22</v>
      </c>
    </row>
    <row r="20" spans="1:66" x14ac:dyDescent="0.25">
      <c r="A20" t="s">
        <v>68</v>
      </c>
      <c r="B20" t="s">
        <v>69</v>
      </c>
      <c r="C20">
        <v>118</v>
      </c>
      <c r="D20">
        <v>16.579999999999998</v>
      </c>
      <c r="E20">
        <v>16.84</v>
      </c>
      <c r="F20">
        <v>16.84</v>
      </c>
      <c r="G20" t="s">
        <v>71</v>
      </c>
      <c r="I20" t="s">
        <v>77</v>
      </c>
      <c r="K20" t="s">
        <v>70</v>
      </c>
      <c r="N20">
        <v>3.23</v>
      </c>
      <c r="O20">
        <v>2.29</v>
      </c>
      <c r="P20" s="1">
        <v>42118</v>
      </c>
      <c r="Q20" s="1">
        <v>42252</v>
      </c>
      <c r="R20">
        <v>0.215</v>
      </c>
      <c r="S20">
        <v>0.222</v>
      </c>
      <c r="T20">
        <v>0.21199999999999999</v>
      </c>
      <c r="U20">
        <v>0.21</v>
      </c>
      <c r="V20">
        <v>0.21099999999999999</v>
      </c>
      <c r="X20">
        <v>0.21299999999999999</v>
      </c>
      <c r="Y20">
        <v>0.222</v>
      </c>
      <c r="Z20">
        <v>0.23200000000000001</v>
      </c>
      <c r="AA20">
        <v>0.24099999999999999</v>
      </c>
      <c r="AB20">
        <v>0.27</v>
      </c>
      <c r="AC20">
        <v>0.26800000000000002</v>
      </c>
      <c r="AD20">
        <v>0.28599999999999998</v>
      </c>
      <c r="AE20">
        <v>0.28599999999999998</v>
      </c>
      <c r="AF20">
        <v>0.30599999999999999</v>
      </c>
      <c r="AG20">
        <v>0.33900000000000002</v>
      </c>
      <c r="AH20">
        <v>0.35</v>
      </c>
      <c r="AI20">
        <v>0.41</v>
      </c>
      <c r="AJ20">
        <v>0.441</v>
      </c>
      <c r="AK20">
        <v>0.504</v>
      </c>
      <c r="AL20">
        <v>0.54300000000000004</v>
      </c>
      <c r="AM20">
        <v>0.58799999999999997</v>
      </c>
      <c r="AN20">
        <v>0.61499999999999999</v>
      </c>
      <c r="AO20">
        <v>0.63400000000000001</v>
      </c>
      <c r="AP20">
        <v>0.64800000000000002</v>
      </c>
      <c r="AQ20">
        <v>0.65400000000000003</v>
      </c>
      <c r="AR20">
        <v>0.60599999999999998</v>
      </c>
      <c r="AS20">
        <v>0.58699999999999997</v>
      </c>
      <c r="AT20">
        <v>0.59799999999999998</v>
      </c>
      <c r="AU20">
        <v>0.57399999999999995</v>
      </c>
      <c r="AV20">
        <v>0.56299999999999994</v>
      </c>
      <c r="AW20">
        <v>0.52600000000000002</v>
      </c>
      <c r="AX20">
        <v>0.57799999999999996</v>
      </c>
      <c r="AY20">
        <v>0.57899999999999996</v>
      </c>
      <c r="AZ20">
        <v>0.50800000000000001</v>
      </c>
      <c r="BA20">
        <v>0.39800000000000002</v>
      </c>
      <c r="BB20">
        <v>0.35499999999999998</v>
      </c>
      <c r="BC20">
        <v>0.26800000000000002</v>
      </c>
      <c r="BD20">
        <v>0.248</v>
      </c>
      <c r="BE20">
        <v>0.224</v>
      </c>
      <c r="BF20">
        <v>0.221</v>
      </c>
      <c r="BG20">
        <v>0.221</v>
      </c>
      <c r="BH20">
        <v>0.223</v>
      </c>
      <c r="BI20">
        <v>0.224</v>
      </c>
      <c r="BK20">
        <v>0.214</v>
      </c>
      <c r="BL20">
        <v>0.20599999999999999</v>
      </c>
      <c r="BM20">
        <v>0.214</v>
      </c>
      <c r="BN20">
        <v>0.221</v>
      </c>
    </row>
    <row r="21" spans="1:66" x14ac:dyDescent="0.25">
      <c r="A21" t="s">
        <v>68</v>
      </c>
      <c r="B21" t="s">
        <v>69</v>
      </c>
      <c r="C21">
        <v>119</v>
      </c>
      <c r="D21">
        <v>6.6</v>
      </c>
      <c r="E21">
        <v>5</v>
      </c>
      <c r="F21">
        <v>5</v>
      </c>
      <c r="I21" t="s">
        <v>77</v>
      </c>
      <c r="K21" t="s">
        <v>70</v>
      </c>
      <c r="M21" t="s">
        <v>79</v>
      </c>
      <c r="N21">
        <v>0</v>
      </c>
      <c r="O21">
        <v>2.27</v>
      </c>
      <c r="P21" s="1">
        <v>42118</v>
      </c>
      <c r="Q21" s="1">
        <v>42272</v>
      </c>
      <c r="R21">
        <v>0.36599999999999999</v>
      </c>
      <c r="S21">
        <v>0.34799999999999998</v>
      </c>
      <c r="T21">
        <v>0.35599999999999998</v>
      </c>
      <c r="U21">
        <v>0.32100000000000001</v>
      </c>
      <c r="V21">
        <v>0.309</v>
      </c>
      <c r="X21">
        <v>0.311</v>
      </c>
      <c r="Y21">
        <v>0.28699999999999998</v>
      </c>
      <c r="Z21">
        <v>0.251</v>
      </c>
      <c r="AA21">
        <v>0.254</v>
      </c>
      <c r="AB21">
        <v>0.253</v>
      </c>
      <c r="AC21">
        <v>0.25700000000000001</v>
      </c>
      <c r="AD21">
        <v>0.28999999999999998</v>
      </c>
      <c r="AE21">
        <v>0.29399999999999998</v>
      </c>
      <c r="AF21">
        <v>0.311</v>
      </c>
      <c r="AG21">
        <v>0.32500000000000001</v>
      </c>
      <c r="AH21">
        <v>0.35499999999999998</v>
      </c>
      <c r="AI21">
        <v>0.374</v>
      </c>
      <c r="AJ21">
        <v>0.38400000000000001</v>
      </c>
      <c r="AK21">
        <v>0.46500000000000002</v>
      </c>
      <c r="AL21">
        <v>0.48</v>
      </c>
      <c r="AM21">
        <v>0.53600000000000003</v>
      </c>
      <c r="AN21">
        <v>0.54600000000000004</v>
      </c>
      <c r="AO21">
        <v>0.58899999999999997</v>
      </c>
      <c r="AP21">
        <v>0.59799999999999998</v>
      </c>
      <c r="AQ21">
        <v>0.60599999999999998</v>
      </c>
      <c r="AR21">
        <v>0.53500000000000003</v>
      </c>
      <c r="AS21">
        <v>0.53500000000000003</v>
      </c>
      <c r="AT21">
        <v>0.51400000000000001</v>
      </c>
      <c r="AU21">
        <v>0.51500000000000001</v>
      </c>
      <c r="AV21">
        <v>0.54600000000000004</v>
      </c>
      <c r="AW21">
        <v>0.504</v>
      </c>
      <c r="AX21">
        <v>0.443</v>
      </c>
      <c r="AZ21">
        <v>0.379</v>
      </c>
      <c r="BA21">
        <v>0.32400000000000001</v>
      </c>
      <c r="BB21">
        <v>0.308</v>
      </c>
      <c r="BC21">
        <v>0.24099999999999999</v>
      </c>
      <c r="BD21">
        <v>0.217</v>
      </c>
      <c r="BE21">
        <v>0.216</v>
      </c>
      <c r="BF21">
        <v>0.216</v>
      </c>
      <c r="BG21">
        <v>0.216</v>
      </c>
      <c r="BH21">
        <v>0.20100000000000001</v>
      </c>
      <c r="BI21">
        <v>0.2</v>
      </c>
      <c r="BK21">
        <v>0.193</v>
      </c>
      <c r="BL21">
        <v>0.20100000000000001</v>
      </c>
      <c r="BM21">
        <v>0.20499999999999999</v>
      </c>
      <c r="BN21">
        <v>0.21299999999999999</v>
      </c>
    </row>
    <row r="22" spans="1:66" x14ac:dyDescent="0.25">
      <c r="A22" t="s">
        <v>68</v>
      </c>
      <c r="B22" t="s">
        <v>69</v>
      </c>
      <c r="C22">
        <v>12</v>
      </c>
      <c r="D22">
        <v>11.48</v>
      </c>
      <c r="E22">
        <v>11.48</v>
      </c>
      <c r="F22">
        <v>11.48</v>
      </c>
      <c r="G22" t="s">
        <v>71</v>
      </c>
      <c r="I22" t="s">
        <v>77</v>
      </c>
      <c r="K22" t="s">
        <v>70</v>
      </c>
      <c r="M22" t="s">
        <v>79</v>
      </c>
      <c r="N22">
        <v>3.8</v>
      </c>
      <c r="O22">
        <v>3.78</v>
      </c>
      <c r="P22" s="1">
        <v>42120</v>
      </c>
      <c r="Q22" s="1">
        <v>42263</v>
      </c>
      <c r="R22">
        <v>0.26800000000000002</v>
      </c>
      <c r="S22">
        <v>0.26800000000000002</v>
      </c>
      <c r="T22">
        <v>0.26600000000000001</v>
      </c>
      <c r="U22">
        <v>0.26</v>
      </c>
      <c r="V22">
        <v>0.26</v>
      </c>
      <c r="X22">
        <v>0.248</v>
      </c>
      <c r="Y22">
        <v>0.248</v>
      </c>
      <c r="Z22">
        <v>0.26500000000000001</v>
      </c>
      <c r="AA22">
        <v>0.26500000000000001</v>
      </c>
      <c r="AB22">
        <v>0.26500000000000001</v>
      </c>
      <c r="AC22">
        <v>0.28299999999999997</v>
      </c>
      <c r="AD22">
        <v>0.33100000000000002</v>
      </c>
      <c r="AE22">
        <v>0.308</v>
      </c>
      <c r="AF22">
        <v>0.33300000000000002</v>
      </c>
      <c r="AG22">
        <v>0.35399999999999998</v>
      </c>
      <c r="AH22">
        <v>0.377</v>
      </c>
      <c r="AI22">
        <v>0.40100000000000002</v>
      </c>
      <c r="AJ22">
        <v>0.44700000000000001</v>
      </c>
      <c r="AK22">
        <v>0.55900000000000005</v>
      </c>
      <c r="AL22">
        <v>0.59499999999999997</v>
      </c>
      <c r="AM22">
        <v>0.64100000000000001</v>
      </c>
      <c r="AN22">
        <v>0.66200000000000003</v>
      </c>
      <c r="AO22">
        <v>0.68100000000000005</v>
      </c>
      <c r="AP22">
        <v>0.68799999999999994</v>
      </c>
      <c r="AQ22">
        <v>0.70699999999999996</v>
      </c>
      <c r="AR22">
        <v>0.70099999999999996</v>
      </c>
      <c r="AS22">
        <v>0.65</v>
      </c>
      <c r="AT22">
        <v>0.625</v>
      </c>
      <c r="AU22">
        <v>0.58099999999999996</v>
      </c>
      <c r="AV22">
        <v>0.53500000000000003</v>
      </c>
      <c r="AW22">
        <v>0.54400000000000004</v>
      </c>
      <c r="AX22">
        <v>0.53800000000000003</v>
      </c>
      <c r="AY22">
        <v>0.53900000000000003</v>
      </c>
      <c r="AZ22">
        <v>0.53600000000000003</v>
      </c>
      <c r="BA22">
        <v>0.372</v>
      </c>
      <c r="BB22">
        <v>0.31900000000000001</v>
      </c>
      <c r="BC22">
        <v>0.26200000000000001</v>
      </c>
      <c r="BD22">
        <v>0.24299999999999999</v>
      </c>
      <c r="BE22">
        <v>0.23200000000000001</v>
      </c>
      <c r="BF22">
        <v>0.224</v>
      </c>
      <c r="BG22">
        <v>0.22</v>
      </c>
      <c r="BH22">
        <v>0.23200000000000001</v>
      </c>
      <c r="BI22">
        <v>0.22500000000000001</v>
      </c>
      <c r="BK22">
        <v>0.21</v>
      </c>
      <c r="BL22">
        <v>0.214</v>
      </c>
      <c r="BM22">
        <v>0.217</v>
      </c>
    </row>
    <row r="23" spans="1:66" x14ac:dyDescent="0.25">
      <c r="A23" t="s">
        <v>68</v>
      </c>
      <c r="B23" t="s">
        <v>69</v>
      </c>
      <c r="C23">
        <v>121</v>
      </c>
      <c r="D23">
        <v>42.85</v>
      </c>
      <c r="E23">
        <v>42.85</v>
      </c>
      <c r="F23">
        <v>42.85</v>
      </c>
      <c r="G23" t="s">
        <v>70</v>
      </c>
      <c r="I23" t="s">
        <v>77</v>
      </c>
      <c r="K23" t="s">
        <v>70</v>
      </c>
      <c r="M23" t="s">
        <v>83</v>
      </c>
      <c r="N23">
        <v>1.65</v>
      </c>
      <c r="O23">
        <v>1.9899999999999998</v>
      </c>
      <c r="P23" s="1">
        <v>42118</v>
      </c>
      <c r="Q23" s="1">
        <v>42273</v>
      </c>
      <c r="R23">
        <v>0.22</v>
      </c>
      <c r="S23">
        <v>0.24399999999999999</v>
      </c>
      <c r="T23">
        <v>0.26200000000000001</v>
      </c>
      <c r="U23">
        <v>0.21199999999999999</v>
      </c>
      <c r="V23">
        <v>0.217</v>
      </c>
      <c r="X23">
        <v>0.218</v>
      </c>
      <c r="Y23">
        <v>0.218</v>
      </c>
      <c r="Z23">
        <v>0.221</v>
      </c>
      <c r="AA23">
        <v>0.224</v>
      </c>
      <c r="AB23">
        <v>0.23799999999999999</v>
      </c>
      <c r="AC23">
        <v>0.249</v>
      </c>
      <c r="AD23">
        <v>0.28499999999999998</v>
      </c>
      <c r="AE23">
        <v>0.27400000000000002</v>
      </c>
      <c r="AF23">
        <v>0.28599999999999998</v>
      </c>
      <c r="AG23">
        <v>0.309</v>
      </c>
      <c r="AH23">
        <v>0.33400000000000002</v>
      </c>
      <c r="AI23">
        <v>0.34599999999999997</v>
      </c>
      <c r="AJ23">
        <v>0.39</v>
      </c>
      <c r="AK23">
        <v>0.47199999999999998</v>
      </c>
      <c r="AL23">
        <v>0.51800000000000002</v>
      </c>
      <c r="AM23">
        <v>0.56799999999999995</v>
      </c>
      <c r="AN23">
        <v>0.59599999999999997</v>
      </c>
      <c r="AO23">
        <v>0.63900000000000001</v>
      </c>
      <c r="AP23">
        <v>0.67</v>
      </c>
      <c r="AQ23">
        <v>0.65800000000000003</v>
      </c>
      <c r="AR23">
        <v>0.61299999999999999</v>
      </c>
      <c r="AS23">
        <v>0.58399999999999996</v>
      </c>
      <c r="AT23">
        <v>0.497</v>
      </c>
      <c r="AU23">
        <v>0.48599999999999999</v>
      </c>
      <c r="AV23">
        <v>0.46300000000000002</v>
      </c>
      <c r="AW23">
        <v>0.45200000000000001</v>
      </c>
      <c r="AX23">
        <v>0.496</v>
      </c>
      <c r="AY23">
        <v>0.48599999999999999</v>
      </c>
      <c r="AZ23">
        <v>0.41099999999999998</v>
      </c>
      <c r="BA23">
        <v>0.29899999999999999</v>
      </c>
      <c r="BB23">
        <v>0.307</v>
      </c>
      <c r="BC23">
        <v>0.23200000000000001</v>
      </c>
      <c r="BD23">
        <v>0.222</v>
      </c>
      <c r="BE23">
        <v>0.20899999999999999</v>
      </c>
      <c r="BF23">
        <v>0.20699999999999999</v>
      </c>
      <c r="BG23">
        <v>0.21299999999999999</v>
      </c>
      <c r="BH23">
        <v>0.217</v>
      </c>
      <c r="BI23">
        <v>0.23100000000000001</v>
      </c>
      <c r="BK23">
        <v>0.20499999999999999</v>
      </c>
      <c r="BL23">
        <v>0.19500000000000001</v>
      </c>
      <c r="BM23">
        <v>0.192</v>
      </c>
      <c r="BN23">
        <v>0.19</v>
      </c>
    </row>
    <row r="24" spans="1:66" x14ac:dyDescent="0.25">
      <c r="A24" t="s">
        <v>68</v>
      </c>
      <c r="B24" t="s">
        <v>69</v>
      </c>
      <c r="C24">
        <v>124</v>
      </c>
      <c r="D24">
        <v>15.05</v>
      </c>
      <c r="E24">
        <v>15.05</v>
      </c>
      <c r="F24">
        <v>15.05</v>
      </c>
      <c r="G24" t="s">
        <v>71</v>
      </c>
      <c r="I24" t="s">
        <v>77</v>
      </c>
      <c r="K24" t="s">
        <v>70</v>
      </c>
      <c r="M24" t="s">
        <v>79</v>
      </c>
      <c r="N24">
        <v>2.68</v>
      </c>
      <c r="O24">
        <v>2.19</v>
      </c>
      <c r="P24" s="1">
        <v>42119</v>
      </c>
      <c r="Q24" s="1">
        <v>42273</v>
      </c>
      <c r="R24">
        <v>0.22700000000000001</v>
      </c>
      <c r="S24">
        <v>0.218</v>
      </c>
      <c r="T24">
        <v>0.21199999999999999</v>
      </c>
      <c r="U24">
        <v>0.217</v>
      </c>
      <c r="V24">
        <v>0.215</v>
      </c>
      <c r="X24">
        <v>0.219</v>
      </c>
      <c r="Y24">
        <v>0.224</v>
      </c>
      <c r="Z24">
        <v>0.22700000000000001</v>
      </c>
      <c r="AA24">
        <v>0.23499999999999999</v>
      </c>
      <c r="AB24">
        <v>0.25900000000000001</v>
      </c>
      <c r="AC24">
        <v>0.26</v>
      </c>
      <c r="AD24">
        <v>0.28000000000000003</v>
      </c>
      <c r="AE24">
        <v>0.29799999999999999</v>
      </c>
      <c r="AF24">
        <v>0.32100000000000001</v>
      </c>
      <c r="AG24">
        <v>0.35499999999999998</v>
      </c>
      <c r="AH24">
        <v>0.36899999999999999</v>
      </c>
      <c r="AI24">
        <v>0.38200000000000001</v>
      </c>
      <c r="AJ24">
        <v>0.42599999999999999</v>
      </c>
      <c r="AK24">
        <v>0.47799999999999998</v>
      </c>
      <c r="AL24">
        <v>0.51700000000000002</v>
      </c>
      <c r="AM24">
        <v>0.57899999999999996</v>
      </c>
      <c r="AN24">
        <v>0.59299999999999997</v>
      </c>
      <c r="AO24">
        <v>0.621</v>
      </c>
      <c r="AP24">
        <v>0.63300000000000001</v>
      </c>
      <c r="AQ24">
        <v>0.60199999999999998</v>
      </c>
      <c r="AR24">
        <v>0.65500000000000003</v>
      </c>
      <c r="AS24">
        <v>0.56399999999999995</v>
      </c>
      <c r="AT24">
        <v>0.54500000000000004</v>
      </c>
      <c r="AU24">
        <v>0.502</v>
      </c>
      <c r="AV24">
        <v>0.48799999999999999</v>
      </c>
      <c r="AW24">
        <v>0.44700000000000001</v>
      </c>
      <c r="AX24">
        <v>0.45300000000000001</v>
      </c>
      <c r="AZ24">
        <v>0.36399999999999999</v>
      </c>
      <c r="BA24">
        <v>0.30099999999999999</v>
      </c>
      <c r="BB24">
        <v>0.28000000000000003</v>
      </c>
      <c r="BC24">
        <v>0.24399999999999999</v>
      </c>
      <c r="BD24">
        <v>0.23</v>
      </c>
      <c r="BE24">
        <v>0.218</v>
      </c>
      <c r="BF24">
        <v>0.20300000000000001</v>
      </c>
      <c r="BG24">
        <v>0.2</v>
      </c>
      <c r="BH24">
        <v>0.20100000000000001</v>
      </c>
      <c r="BI24">
        <v>0.20499999999999999</v>
      </c>
      <c r="BK24">
        <v>0.20200000000000001</v>
      </c>
      <c r="BL24">
        <v>0.20200000000000001</v>
      </c>
      <c r="BM24">
        <v>0.20899999999999999</v>
      </c>
      <c r="BN24">
        <v>0.21</v>
      </c>
    </row>
    <row r="25" spans="1:66" x14ac:dyDescent="0.25">
      <c r="A25" t="s">
        <v>68</v>
      </c>
      <c r="B25" t="s">
        <v>69</v>
      </c>
      <c r="C25">
        <v>135</v>
      </c>
      <c r="D25">
        <v>40.549999999999997</v>
      </c>
      <c r="E25">
        <v>40.549999999999997</v>
      </c>
      <c r="F25">
        <v>40.549999999999997</v>
      </c>
      <c r="G25" t="s">
        <v>71</v>
      </c>
      <c r="I25" t="s">
        <v>77</v>
      </c>
      <c r="K25" t="s">
        <v>70</v>
      </c>
      <c r="M25" t="s">
        <v>79</v>
      </c>
      <c r="N25">
        <v>1.4</v>
      </c>
      <c r="O25">
        <v>2.88</v>
      </c>
      <c r="P25" s="1">
        <v>42119</v>
      </c>
      <c r="Q25" s="1">
        <v>42272</v>
      </c>
      <c r="R25">
        <v>0.24199999999999999</v>
      </c>
      <c r="S25">
        <v>0.24099999999999999</v>
      </c>
      <c r="T25">
        <v>0.27600000000000002</v>
      </c>
      <c r="U25">
        <v>0.23599999999999999</v>
      </c>
      <c r="V25">
        <v>0.249</v>
      </c>
      <c r="X25">
        <v>0.26</v>
      </c>
      <c r="Y25">
        <v>0.26</v>
      </c>
      <c r="Z25">
        <v>0.26100000000000001</v>
      </c>
      <c r="AA25">
        <v>0.26500000000000001</v>
      </c>
      <c r="AB25">
        <v>0.27700000000000002</v>
      </c>
      <c r="AC25">
        <v>0.28699999999999998</v>
      </c>
      <c r="AD25">
        <v>0.313</v>
      </c>
      <c r="AE25">
        <v>0.33700000000000002</v>
      </c>
      <c r="AF25">
        <v>0.36099999999999999</v>
      </c>
      <c r="AG25">
        <v>0.38500000000000001</v>
      </c>
      <c r="AH25">
        <v>0.41099999999999998</v>
      </c>
      <c r="AI25">
        <v>0.434</v>
      </c>
      <c r="AJ25">
        <v>0.47399999999999998</v>
      </c>
      <c r="AK25">
        <v>0.52800000000000002</v>
      </c>
      <c r="AL25">
        <v>0.58299999999999996</v>
      </c>
      <c r="AM25">
        <v>0.63700000000000001</v>
      </c>
      <c r="AN25">
        <v>0.63500000000000001</v>
      </c>
      <c r="AO25">
        <v>0.65900000000000003</v>
      </c>
      <c r="AP25">
        <v>0.67300000000000004</v>
      </c>
      <c r="AQ25">
        <v>0.67300000000000004</v>
      </c>
      <c r="AR25">
        <v>0.61</v>
      </c>
      <c r="AS25">
        <v>0.54600000000000004</v>
      </c>
      <c r="AT25">
        <v>0.54700000000000004</v>
      </c>
      <c r="AU25">
        <v>0.53600000000000003</v>
      </c>
      <c r="AV25">
        <v>0.53200000000000003</v>
      </c>
      <c r="AW25">
        <v>0.52700000000000002</v>
      </c>
      <c r="AX25">
        <v>0.51500000000000001</v>
      </c>
      <c r="AY25">
        <v>0.50800000000000001</v>
      </c>
      <c r="AZ25">
        <v>0.42799999999999999</v>
      </c>
      <c r="BA25">
        <v>0.33200000000000002</v>
      </c>
      <c r="BB25">
        <v>0.32600000000000001</v>
      </c>
      <c r="BC25">
        <v>0.26500000000000001</v>
      </c>
      <c r="BD25">
        <v>0.246</v>
      </c>
      <c r="BE25">
        <v>0.22700000000000001</v>
      </c>
      <c r="BF25">
        <v>0.224</v>
      </c>
      <c r="BG25">
        <v>0.23</v>
      </c>
      <c r="BH25">
        <v>0.217</v>
      </c>
      <c r="BI25">
        <v>0.217</v>
      </c>
      <c r="BK25">
        <v>0.20699999999999999</v>
      </c>
      <c r="BL25">
        <v>0.20599999999999999</v>
      </c>
      <c r="BM25">
        <v>0.19800000000000001</v>
      </c>
      <c r="BN25">
        <v>0.19700000000000001</v>
      </c>
    </row>
    <row r="26" spans="1:66" x14ac:dyDescent="0.25">
      <c r="A26" t="s">
        <v>68</v>
      </c>
      <c r="B26" t="s">
        <v>69</v>
      </c>
      <c r="C26">
        <v>146</v>
      </c>
      <c r="D26">
        <v>43.64</v>
      </c>
      <c r="E26">
        <v>43.64</v>
      </c>
      <c r="F26">
        <v>43.64</v>
      </c>
      <c r="G26" t="s">
        <v>71</v>
      </c>
      <c r="I26" t="s">
        <v>77</v>
      </c>
      <c r="K26" t="s">
        <v>71</v>
      </c>
      <c r="M26" t="s">
        <v>79</v>
      </c>
      <c r="N26">
        <v>0</v>
      </c>
      <c r="O26">
        <v>1.75</v>
      </c>
      <c r="P26" s="1">
        <v>42120</v>
      </c>
      <c r="Q26" s="1">
        <v>42272</v>
      </c>
      <c r="R26">
        <v>0.30099999999999999</v>
      </c>
      <c r="S26">
        <v>0.311</v>
      </c>
      <c r="T26">
        <v>0.28599999999999998</v>
      </c>
      <c r="U26">
        <v>0.28499999999999998</v>
      </c>
      <c r="V26">
        <v>0.24399999999999999</v>
      </c>
      <c r="X26">
        <v>0.23200000000000001</v>
      </c>
      <c r="Y26">
        <v>0.22600000000000001</v>
      </c>
      <c r="Z26">
        <v>0.219</v>
      </c>
      <c r="AA26">
        <v>0.215</v>
      </c>
      <c r="AB26">
        <v>0.215</v>
      </c>
      <c r="AC26">
        <v>0.216</v>
      </c>
      <c r="AD26">
        <v>0.22900000000000001</v>
      </c>
      <c r="AE26">
        <v>0.23300000000000001</v>
      </c>
      <c r="AF26">
        <v>0.22800000000000001</v>
      </c>
      <c r="AG26">
        <v>0.23</v>
      </c>
      <c r="AH26">
        <v>0.22700000000000001</v>
      </c>
      <c r="AI26">
        <v>0.23100000000000001</v>
      </c>
      <c r="AJ26">
        <v>0.24199999999999999</v>
      </c>
      <c r="AK26">
        <v>0.252</v>
      </c>
      <c r="AL26">
        <v>0.249</v>
      </c>
      <c r="AM26">
        <v>0.27900000000000003</v>
      </c>
      <c r="AN26">
        <v>0.29399999999999998</v>
      </c>
      <c r="AO26">
        <v>0.32200000000000001</v>
      </c>
      <c r="AP26">
        <v>0.33100000000000002</v>
      </c>
      <c r="AQ26">
        <v>0.58799999999999997</v>
      </c>
      <c r="AR26">
        <v>0.52</v>
      </c>
      <c r="AS26">
        <v>0.52</v>
      </c>
      <c r="AT26">
        <v>0.48099999999999998</v>
      </c>
      <c r="AU26">
        <v>0.442</v>
      </c>
      <c r="AV26">
        <v>0.436</v>
      </c>
      <c r="AW26">
        <v>0.41899999999999998</v>
      </c>
      <c r="AX26">
        <v>0.432</v>
      </c>
      <c r="AY26">
        <v>0.35599999999999998</v>
      </c>
      <c r="AZ26">
        <v>0.311</v>
      </c>
      <c r="BA26">
        <v>0.27600000000000002</v>
      </c>
      <c r="BB26">
        <v>0.26900000000000002</v>
      </c>
      <c r="BC26">
        <v>0.22</v>
      </c>
      <c r="BD26">
        <v>0.214</v>
      </c>
      <c r="BE26">
        <v>0.223</v>
      </c>
      <c r="BF26">
        <v>0.216</v>
      </c>
      <c r="BG26">
        <v>0.215</v>
      </c>
      <c r="BH26">
        <v>0.214</v>
      </c>
      <c r="BI26">
        <v>0.20899999999999999</v>
      </c>
      <c r="BK26">
        <v>0.20699999999999999</v>
      </c>
      <c r="BL26">
        <v>0.20599999999999999</v>
      </c>
      <c r="BM26">
        <v>0.20599999999999999</v>
      </c>
      <c r="BN26">
        <v>0.20699999999999999</v>
      </c>
    </row>
    <row r="27" spans="1:66" x14ac:dyDescent="0.25">
      <c r="A27" t="s">
        <v>68</v>
      </c>
      <c r="B27" t="s">
        <v>69</v>
      </c>
      <c r="C27">
        <v>149</v>
      </c>
      <c r="D27">
        <v>12.48</v>
      </c>
      <c r="E27">
        <v>12.48</v>
      </c>
      <c r="F27">
        <v>12.48</v>
      </c>
      <c r="I27" t="s">
        <v>77</v>
      </c>
      <c r="K27" t="s">
        <v>71</v>
      </c>
      <c r="M27" t="s">
        <v>82</v>
      </c>
      <c r="N27">
        <v>0</v>
      </c>
      <c r="O27">
        <v>1.9</v>
      </c>
      <c r="P27" s="1">
        <v>42120</v>
      </c>
      <c r="Q27" s="1">
        <v>42273</v>
      </c>
      <c r="R27">
        <v>0.32700000000000001</v>
      </c>
      <c r="S27">
        <v>0.29899999999999999</v>
      </c>
      <c r="T27">
        <v>0.29399999999999998</v>
      </c>
      <c r="U27">
        <v>0.30299999999999999</v>
      </c>
      <c r="V27">
        <v>0.30399999999999999</v>
      </c>
      <c r="X27">
        <v>0.28199999999999997</v>
      </c>
      <c r="Y27">
        <v>0.27200000000000002</v>
      </c>
      <c r="Z27">
        <v>0.23899999999999999</v>
      </c>
      <c r="AA27">
        <v>0.249</v>
      </c>
      <c r="AB27">
        <v>0.246</v>
      </c>
      <c r="AC27">
        <v>0.23200000000000001</v>
      </c>
      <c r="AD27">
        <v>0.22700000000000001</v>
      </c>
      <c r="AE27">
        <v>0.23899999999999999</v>
      </c>
      <c r="AF27">
        <v>0.23799999999999999</v>
      </c>
      <c r="AG27">
        <v>0.25700000000000001</v>
      </c>
      <c r="AH27">
        <v>0.247</v>
      </c>
      <c r="AI27">
        <v>0.247</v>
      </c>
      <c r="AJ27">
        <v>0.23200000000000001</v>
      </c>
      <c r="AK27">
        <v>0.23899999999999999</v>
      </c>
      <c r="AL27">
        <v>0.25700000000000001</v>
      </c>
      <c r="AM27">
        <v>0.28299999999999997</v>
      </c>
      <c r="AN27">
        <v>0.29299999999999998</v>
      </c>
      <c r="AO27">
        <v>0.29799999999999999</v>
      </c>
      <c r="AP27">
        <v>0.307</v>
      </c>
      <c r="AQ27">
        <v>0.41599999999999998</v>
      </c>
      <c r="AR27">
        <v>0.41699999999999998</v>
      </c>
      <c r="AS27">
        <v>0.441</v>
      </c>
      <c r="AT27">
        <v>0.49</v>
      </c>
      <c r="AU27">
        <v>0.57099999999999995</v>
      </c>
      <c r="AV27">
        <v>0.58099999999999996</v>
      </c>
      <c r="AW27">
        <v>0.60599999999999998</v>
      </c>
      <c r="AX27">
        <v>0.60799999999999998</v>
      </c>
      <c r="AY27">
        <v>0.56499999999999995</v>
      </c>
      <c r="AZ27">
        <v>0.48799999999999999</v>
      </c>
      <c r="BA27">
        <v>0.41099999999999998</v>
      </c>
      <c r="BB27">
        <v>0.38600000000000001</v>
      </c>
      <c r="BC27">
        <v>0.33200000000000002</v>
      </c>
      <c r="BD27">
        <v>0.29899999999999999</v>
      </c>
      <c r="BE27">
        <v>0.28000000000000003</v>
      </c>
      <c r="BF27">
        <v>0.26</v>
      </c>
      <c r="BG27">
        <v>0.26700000000000002</v>
      </c>
      <c r="BH27">
        <v>0.28000000000000003</v>
      </c>
      <c r="BI27">
        <v>0.28799999999999998</v>
      </c>
      <c r="BK27">
        <v>0.25800000000000001</v>
      </c>
      <c r="BL27">
        <v>0.27200000000000002</v>
      </c>
      <c r="BM27">
        <v>0.28499999999999998</v>
      </c>
      <c r="BN27">
        <v>0.28000000000000003</v>
      </c>
    </row>
    <row r="28" spans="1:66" x14ac:dyDescent="0.25">
      <c r="A28" t="s">
        <v>68</v>
      </c>
      <c r="B28" t="s">
        <v>69</v>
      </c>
      <c r="C28">
        <v>15</v>
      </c>
      <c r="D28">
        <v>77.260000000000005</v>
      </c>
      <c r="E28">
        <v>77.260000000000005</v>
      </c>
      <c r="F28">
        <v>77.260000000000005</v>
      </c>
      <c r="G28" t="s">
        <v>71</v>
      </c>
      <c r="I28" t="s">
        <v>77</v>
      </c>
      <c r="K28" t="s">
        <v>70</v>
      </c>
      <c r="N28">
        <v>3.25</v>
      </c>
      <c r="O28">
        <v>3.19</v>
      </c>
      <c r="P28" s="1">
        <v>42119</v>
      </c>
      <c r="Q28" s="1">
        <v>42271</v>
      </c>
      <c r="R28">
        <v>0.2</v>
      </c>
      <c r="S28">
        <v>0.2</v>
      </c>
      <c r="T28">
        <v>0.2</v>
      </c>
      <c r="U28">
        <v>0.19900000000000001</v>
      </c>
      <c r="V28">
        <v>0.2</v>
      </c>
      <c r="X28">
        <v>0.19900000000000001</v>
      </c>
      <c r="Y28">
        <v>0.19800000000000001</v>
      </c>
      <c r="Z28">
        <v>0.21099999999999999</v>
      </c>
      <c r="AA28">
        <v>0.2</v>
      </c>
      <c r="AB28">
        <v>0.19900000000000001</v>
      </c>
      <c r="AC28">
        <v>0.21299999999999999</v>
      </c>
      <c r="AD28">
        <v>0.24299999999999999</v>
      </c>
      <c r="AE28">
        <v>0.27600000000000002</v>
      </c>
      <c r="AF28">
        <v>0.32</v>
      </c>
      <c r="AG28">
        <v>0.34599999999999997</v>
      </c>
      <c r="AH28">
        <v>0.34499999999999997</v>
      </c>
      <c r="AI28">
        <v>0.36</v>
      </c>
      <c r="AJ28">
        <v>0.41899999999999998</v>
      </c>
      <c r="AK28">
        <v>0.51200000000000001</v>
      </c>
      <c r="AL28">
        <v>0.56000000000000005</v>
      </c>
      <c r="AM28">
        <v>0.62</v>
      </c>
      <c r="AN28">
        <v>0.629</v>
      </c>
      <c r="AO28">
        <v>0.67900000000000005</v>
      </c>
      <c r="AP28">
        <v>0.68500000000000005</v>
      </c>
      <c r="AQ28">
        <v>0.69299999999999995</v>
      </c>
      <c r="AR28">
        <v>0.68</v>
      </c>
      <c r="AS28">
        <v>0.65700000000000003</v>
      </c>
      <c r="AT28">
        <v>0.60799999999999998</v>
      </c>
      <c r="AU28">
        <v>0.53400000000000003</v>
      </c>
      <c r="AV28">
        <v>0.47599999999999998</v>
      </c>
      <c r="AW28">
        <v>0.39700000000000002</v>
      </c>
      <c r="AX28">
        <v>0.40500000000000003</v>
      </c>
      <c r="AY28">
        <v>0.42799999999999999</v>
      </c>
      <c r="AZ28">
        <v>0.41499999999999998</v>
      </c>
      <c r="BA28">
        <v>0.33800000000000002</v>
      </c>
      <c r="BB28">
        <v>0.34699999999999998</v>
      </c>
      <c r="BC28">
        <v>0.26</v>
      </c>
      <c r="BD28">
        <v>0.22</v>
      </c>
      <c r="BE28">
        <v>0.21</v>
      </c>
      <c r="BF28">
        <v>0.20899999999999999</v>
      </c>
      <c r="BG28">
        <v>0.214</v>
      </c>
      <c r="BH28">
        <v>0.20899999999999999</v>
      </c>
      <c r="BI28">
        <v>0.20599999999999999</v>
      </c>
      <c r="BK28">
        <v>0.19500000000000001</v>
      </c>
      <c r="BL28">
        <v>0.193</v>
      </c>
      <c r="BM28">
        <v>0.20599999999999999</v>
      </c>
      <c r="BN28">
        <v>0.20499999999999999</v>
      </c>
    </row>
    <row r="29" spans="1:66" x14ac:dyDescent="0.25">
      <c r="A29" t="s">
        <v>68</v>
      </c>
      <c r="B29" t="s">
        <v>69</v>
      </c>
      <c r="C29">
        <v>151</v>
      </c>
      <c r="D29">
        <v>89.13</v>
      </c>
      <c r="E29">
        <v>89.13</v>
      </c>
      <c r="F29">
        <v>89.13</v>
      </c>
      <c r="G29" t="s">
        <v>70</v>
      </c>
      <c r="I29" t="s">
        <v>77</v>
      </c>
      <c r="K29" t="s">
        <v>70</v>
      </c>
      <c r="M29" t="s">
        <v>80</v>
      </c>
      <c r="N29">
        <v>0.14000000000000001</v>
      </c>
      <c r="O29">
        <v>2.23</v>
      </c>
      <c r="P29" s="1">
        <v>42118</v>
      </c>
      <c r="Q29" s="1">
        <v>42276</v>
      </c>
      <c r="R29">
        <v>0.215</v>
      </c>
      <c r="S29">
        <v>0.20300000000000001</v>
      </c>
      <c r="T29">
        <v>0.19500000000000001</v>
      </c>
      <c r="U29">
        <v>0.19600000000000001</v>
      </c>
      <c r="V29">
        <v>0.191</v>
      </c>
      <c r="X29">
        <v>0.215</v>
      </c>
      <c r="Y29">
        <v>0.219</v>
      </c>
      <c r="Z29">
        <v>0.22</v>
      </c>
      <c r="AA29">
        <v>0.22500000000000001</v>
      </c>
      <c r="AB29">
        <v>0.23899999999999999</v>
      </c>
      <c r="AC29">
        <v>0.24399999999999999</v>
      </c>
      <c r="AD29">
        <v>0.26900000000000002</v>
      </c>
      <c r="AE29">
        <v>0.28999999999999998</v>
      </c>
      <c r="AF29">
        <v>0.30599999999999999</v>
      </c>
      <c r="AG29">
        <v>0.34200000000000003</v>
      </c>
      <c r="AH29">
        <v>0.379</v>
      </c>
      <c r="AI29">
        <v>0.39100000000000001</v>
      </c>
      <c r="AJ29">
        <v>0.435</v>
      </c>
      <c r="AK29">
        <v>0.5</v>
      </c>
      <c r="AL29">
        <v>0.52</v>
      </c>
      <c r="AM29">
        <v>0.56899999999999995</v>
      </c>
      <c r="AN29">
        <v>0.58799999999999997</v>
      </c>
      <c r="AO29">
        <v>0.628</v>
      </c>
      <c r="AP29">
        <v>0.64700000000000002</v>
      </c>
      <c r="AQ29">
        <v>0.62</v>
      </c>
      <c r="AR29">
        <v>0.61299999999999999</v>
      </c>
      <c r="AS29">
        <v>0.58299999999999996</v>
      </c>
      <c r="AT29">
        <v>0.44400000000000001</v>
      </c>
      <c r="AU29">
        <v>0.44600000000000001</v>
      </c>
      <c r="AV29">
        <v>0.46700000000000003</v>
      </c>
      <c r="AW29">
        <v>0.442</v>
      </c>
      <c r="AX29">
        <v>0.45900000000000002</v>
      </c>
      <c r="AY29">
        <v>0.45900000000000002</v>
      </c>
      <c r="AZ29">
        <v>0.32800000000000001</v>
      </c>
      <c r="BA29">
        <v>0.251</v>
      </c>
      <c r="BB29">
        <v>0.25900000000000001</v>
      </c>
      <c r="BC29">
        <v>0.214</v>
      </c>
      <c r="BD29">
        <v>0.20499999999999999</v>
      </c>
      <c r="BE29">
        <v>0.20399999999999999</v>
      </c>
      <c r="BF29">
        <v>0.19700000000000001</v>
      </c>
      <c r="BG29">
        <v>0.20200000000000001</v>
      </c>
      <c r="BH29">
        <v>0.2</v>
      </c>
      <c r="BI29">
        <v>0.20100000000000001</v>
      </c>
      <c r="BK29">
        <v>0.19400000000000001</v>
      </c>
      <c r="BL29">
        <v>0.185</v>
      </c>
      <c r="BM29">
        <v>0.16900000000000001</v>
      </c>
    </row>
    <row r="30" spans="1:66" x14ac:dyDescent="0.25">
      <c r="A30" t="s">
        <v>68</v>
      </c>
      <c r="B30" t="s">
        <v>69</v>
      </c>
      <c r="C30" t="s">
        <v>84</v>
      </c>
      <c r="D30">
        <v>20.53</v>
      </c>
      <c r="E30">
        <v>20.39</v>
      </c>
      <c r="F30">
        <v>20.39</v>
      </c>
      <c r="G30" t="s">
        <v>71</v>
      </c>
      <c r="I30" t="s">
        <v>77</v>
      </c>
      <c r="K30" t="s">
        <v>70</v>
      </c>
      <c r="N30">
        <v>3.25</v>
      </c>
      <c r="O30">
        <v>2.1100000000000003</v>
      </c>
      <c r="P30" s="1">
        <v>42119</v>
      </c>
      <c r="Q30" s="1">
        <v>42271</v>
      </c>
      <c r="R30">
        <v>0.20300000000000001</v>
      </c>
      <c r="S30">
        <v>0.20399999999999999</v>
      </c>
      <c r="T30">
        <v>0.21</v>
      </c>
      <c r="U30">
        <v>0.217</v>
      </c>
      <c r="V30">
        <v>0.217</v>
      </c>
      <c r="X30">
        <v>0.215</v>
      </c>
      <c r="Y30">
        <v>0.216</v>
      </c>
      <c r="Z30">
        <v>0.217</v>
      </c>
      <c r="AA30">
        <v>0.21299999999999999</v>
      </c>
      <c r="AB30">
        <v>0.218</v>
      </c>
      <c r="AC30">
        <v>0.216</v>
      </c>
      <c r="AD30">
        <v>0.245</v>
      </c>
      <c r="AE30">
        <v>0.26800000000000002</v>
      </c>
      <c r="AF30">
        <v>0.28999999999999998</v>
      </c>
      <c r="AG30">
        <v>0.316</v>
      </c>
      <c r="AH30">
        <v>0.32900000000000001</v>
      </c>
      <c r="AI30">
        <v>0.33700000000000002</v>
      </c>
      <c r="AJ30">
        <v>0.38400000000000001</v>
      </c>
      <c r="AK30">
        <v>0.48299999999999998</v>
      </c>
      <c r="AL30">
        <v>0.52600000000000002</v>
      </c>
      <c r="AM30">
        <v>0.56999999999999995</v>
      </c>
      <c r="AN30">
        <v>0.58299999999999996</v>
      </c>
      <c r="AO30">
        <v>0.624</v>
      </c>
      <c r="AP30">
        <v>0.60699999999999998</v>
      </c>
      <c r="AQ30">
        <v>0.63500000000000001</v>
      </c>
      <c r="AR30">
        <v>0.61799999999999999</v>
      </c>
      <c r="AS30">
        <v>0.61599999999999999</v>
      </c>
      <c r="AT30">
        <v>0.58799999999999997</v>
      </c>
      <c r="AU30">
        <v>0.54100000000000004</v>
      </c>
      <c r="AV30">
        <v>0.502</v>
      </c>
      <c r="AW30">
        <v>0.44900000000000001</v>
      </c>
      <c r="AX30">
        <v>0.48499999999999999</v>
      </c>
      <c r="AY30">
        <v>0.48399999999999999</v>
      </c>
      <c r="AZ30">
        <v>0.435</v>
      </c>
      <c r="BA30">
        <v>0.36699999999999999</v>
      </c>
      <c r="BB30">
        <v>0.307</v>
      </c>
      <c r="BC30">
        <v>0.28999999999999998</v>
      </c>
      <c r="BD30">
        <v>0.24099999999999999</v>
      </c>
      <c r="BE30">
        <v>0.20799999999999999</v>
      </c>
      <c r="BF30">
        <v>0.216</v>
      </c>
      <c r="BG30">
        <v>0.22900000000000001</v>
      </c>
      <c r="BH30">
        <v>0.20899999999999999</v>
      </c>
      <c r="BI30">
        <v>0.20599999999999999</v>
      </c>
      <c r="BK30">
        <v>0.193</v>
      </c>
      <c r="BL30">
        <v>0.188</v>
      </c>
      <c r="BM30">
        <v>0.17199999999999999</v>
      </c>
      <c r="BN30">
        <v>0.16200000000000001</v>
      </c>
    </row>
    <row r="31" spans="1:66" x14ac:dyDescent="0.25">
      <c r="A31" t="s">
        <v>68</v>
      </c>
      <c r="B31" t="s">
        <v>69</v>
      </c>
      <c r="C31">
        <v>17</v>
      </c>
      <c r="D31">
        <v>59.55</v>
      </c>
      <c r="E31">
        <v>59.55</v>
      </c>
      <c r="F31">
        <v>59.55</v>
      </c>
      <c r="G31" t="s">
        <v>70</v>
      </c>
      <c r="I31" t="s">
        <v>73</v>
      </c>
      <c r="K31" t="s">
        <v>70</v>
      </c>
      <c r="M31" t="s">
        <v>85</v>
      </c>
      <c r="N31">
        <v>3.59</v>
      </c>
      <c r="O31">
        <v>4.1399999999999997</v>
      </c>
      <c r="P31" s="1">
        <v>41909</v>
      </c>
      <c r="Q31" s="1">
        <v>42181</v>
      </c>
      <c r="R31">
        <v>0.20300000000000001</v>
      </c>
      <c r="S31">
        <v>0.222</v>
      </c>
      <c r="T31">
        <v>0.22600000000000001</v>
      </c>
      <c r="U31">
        <v>0.20699999999999999</v>
      </c>
      <c r="V31">
        <v>0.21199999999999999</v>
      </c>
      <c r="X31">
        <v>0.20300000000000001</v>
      </c>
      <c r="Y31">
        <v>0.19400000000000001</v>
      </c>
      <c r="Z31">
        <v>0.20699999999999999</v>
      </c>
      <c r="AA31">
        <v>0.223</v>
      </c>
      <c r="AB31">
        <v>0.2</v>
      </c>
      <c r="AC31">
        <v>0.20499999999999999</v>
      </c>
      <c r="AD31">
        <v>0.22600000000000001</v>
      </c>
      <c r="AE31">
        <v>0.23100000000000001</v>
      </c>
      <c r="AF31">
        <v>0.23899999999999999</v>
      </c>
      <c r="AG31">
        <v>0.246</v>
      </c>
      <c r="AH31">
        <v>0.22600000000000001</v>
      </c>
      <c r="AI31">
        <v>0.23400000000000001</v>
      </c>
      <c r="AJ31">
        <v>0.248</v>
      </c>
      <c r="AK31">
        <v>0.24299999999999999</v>
      </c>
      <c r="AL31">
        <v>0.26</v>
      </c>
      <c r="AM31">
        <v>0.27700000000000002</v>
      </c>
      <c r="AN31">
        <v>0.27300000000000002</v>
      </c>
      <c r="AO31">
        <v>0.28699999999999998</v>
      </c>
      <c r="AP31">
        <v>0.31900000000000001</v>
      </c>
      <c r="AQ31">
        <v>0.33500000000000002</v>
      </c>
      <c r="AR31">
        <v>0.33</v>
      </c>
      <c r="AS31">
        <v>0.36899999999999999</v>
      </c>
      <c r="AT31">
        <v>0.433</v>
      </c>
      <c r="AU31">
        <v>0.60099999999999998</v>
      </c>
      <c r="AV31">
        <v>0.68700000000000006</v>
      </c>
      <c r="AW31">
        <v>0.752</v>
      </c>
      <c r="AX31">
        <v>0.78</v>
      </c>
      <c r="AY31">
        <v>0.77500000000000002</v>
      </c>
      <c r="AZ31">
        <v>0.73099999999999998</v>
      </c>
      <c r="BA31">
        <v>0.56899999999999995</v>
      </c>
      <c r="BB31">
        <v>0.54800000000000004</v>
      </c>
      <c r="BC31">
        <v>0.39800000000000002</v>
      </c>
      <c r="BD31">
        <v>0.32300000000000001</v>
      </c>
      <c r="BE31">
        <v>0.28899999999999998</v>
      </c>
      <c r="BF31">
        <v>0.27300000000000002</v>
      </c>
      <c r="BG31">
        <v>0.26900000000000002</v>
      </c>
      <c r="BH31">
        <v>0.248</v>
      </c>
      <c r="BI31">
        <v>0.24399999999999999</v>
      </c>
      <c r="BK31">
        <v>0.224</v>
      </c>
      <c r="BL31">
        <v>0.22700000000000001</v>
      </c>
      <c r="BM31">
        <v>0.23</v>
      </c>
      <c r="BN31">
        <v>0.23200000000000001</v>
      </c>
    </row>
    <row r="32" spans="1:66" x14ac:dyDescent="0.25">
      <c r="A32" t="s">
        <v>68</v>
      </c>
      <c r="B32" t="s">
        <v>69</v>
      </c>
      <c r="C32">
        <v>18</v>
      </c>
      <c r="D32">
        <v>47.41</v>
      </c>
      <c r="E32">
        <v>47.41</v>
      </c>
      <c r="F32">
        <v>47.41</v>
      </c>
      <c r="G32" t="s">
        <v>70</v>
      </c>
      <c r="I32" t="s">
        <v>71</v>
      </c>
      <c r="K32" t="s">
        <v>70</v>
      </c>
      <c r="M32" t="s">
        <v>72</v>
      </c>
      <c r="N32">
        <v>3.32</v>
      </c>
      <c r="O32">
        <v>2.95</v>
      </c>
      <c r="P32" s="1">
        <v>41900</v>
      </c>
      <c r="Q32" s="1">
        <v>42197</v>
      </c>
      <c r="R32">
        <v>0.19600000000000001</v>
      </c>
      <c r="S32">
        <v>0.22600000000000001</v>
      </c>
      <c r="T32">
        <v>0.22500000000000001</v>
      </c>
      <c r="U32">
        <v>0.21</v>
      </c>
      <c r="V32">
        <v>0.20499999999999999</v>
      </c>
      <c r="X32">
        <v>0.20899999999999999</v>
      </c>
      <c r="Y32">
        <v>0.219</v>
      </c>
      <c r="Z32">
        <v>0.215</v>
      </c>
      <c r="AA32">
        <v>0.20300000000000001</v>
      </c>
      <c r="AB32">
        <v>0.20699999999999999</v>
      </c>
      <c r="AC32">
        <v>0.20300000000000001</v>
      </c>
      <c r="AD32">
        <v>0.20599999999999999</v>
      </c>
      <c r="AE32">
        <v>0.22</v>
      </c>
      <c r="AF32">
        <v>0.222</v>
      </c>
      <c r="AG32">
        <v>0.222</v>
      </c>
      <c r="AH32">
        <v>0.22</v>
      </c>
      <c r="AI32">
        <v>0.24399999999999999</v>
      </c>
      <c r="AJ32">
        <v>0.27900000000000003</v>
      </c>
      <c r="AK32">
        <v>0.29599999999999999</v>
      </c>
      <c r="AL32">
        <v>0.28899999999999998</v>
      </c>
      <c r="AM32">
        <v>0.26300000000000001</v>
      </c>
      <c r="AN32">
        <v>0.26700000000000002</v>
      </c>
      <c r="AO32">
        <v>0.27200000000000002</v>
      </c>
      <c r="AP32">
        <v>0.29599999999999999</v>
      </c>
      <c r="AQ32">
        <v>0.36899999999999999</v>
      </c>
      <c r="AR32">
        <v>0.38200000000000001</v>
      </c>
      <c r="AS32">
        <v>0.41699999999999998</v>
      </c>
      <c r="AT32">
        <v>0.499</v>
      </c>
      <c r="AU32">
        <v>0.63500000000000001</v>
      </c>
      <c r="AV32">
        <v>0.68400000000000005</v>
      </c>
      <c r="AW32">
        <v>0.70299999999999996</v>
      </c>
      <c r="AX32">
        <v>0.75600000000000001</v>
      </c>
      <c r="AY32">
        <v>0.72199999999999998</v>
      </c>
      <c r="AZ32">
        <v>0.65300000000000002</v>
      </c>
      <c r="BA32">
        <v>0.55800000000000005</v>
      </c>
      <c r="BB32">
        <v>0.52900000000000003</v>
      </c>
      <c r="BC32">
        <v>0.38300000000000001</v>
      </c>
      <c r="BD32">
        <v>0.33</v>
      </c>
      <c r="BE32">
        <v>0.29699999999999999</v>
      </c>
      <c r="BF32">
        <v>0.27</v>
      </c>
      <c r="BG32">
        <v>0.253</v>
      </c>
      <c r="BH32">
        <v>0.245</v>
      </c>
      <c r="BI32">
        <v>0.23799999999999999</v>
      </c>
      <c r="BK32">
        <v>0.221</v>
      </c>
      <c r="BL32">
        <v>0.214</v>
      </c>
      <c r="BM32">
        <v>0.21299999999999999</v>
      </c>
      <c r="BN32">
        <v>0.21099999999999999</v>
      </c>
    </row>
    <row r="33" spans="1:66" x14ac:dyDescent="0.25">
      <c r="A33" t="s">
        <v>68</v>
      </c>
      <c r="B33" t="s">
        <v>69</v>
      </c>
      <c r="C33">
        <v>20</v>
      </c>
      <c r="D33">
        <v>8.83</v>
      </c>
      <c r="E33">
        <v>8.83</v>
      </c>
      <c r="F33">
        <v>8.83</v>
      </c>
      <c r="G33" t="s">
        <v>70</v>
      </c>
      <c r="I33" t="s">
        <v>71</v>
      </c>
      <c r="K33" t="s">
        <v>70</v>
      </c>
      <c r="M33" t="s">
        <v>72</v>
      </c>
      <c r="N33">
        <v>2.82</v>
      </c>
      <c r="O33">
        <v>2.37</v>
      </c>
      <c r="P33" s="1">
        <v>41899</v>
      </c>
      <c r="Q33" s="1">
        <v>42196</v>
      </c>
      <c r="R33">
        <v>0.29899999999999999</v>
      </c>
      <c r="S33">
        <v>0.308</v>
      </c>
      <c r="T33">
        <v>0.312</v>
      </c>
      <c r="U33">
        <v>0.30599999999999999</v>
      </c>
      <c r="V33">
        <v>0.30099999999999999</v>
      </c>
      <c r="X33">
        <v>0.30599999999999999</v>
      </c>
      <c r="Y33">
        <v>0.32200000000000001</v>
      </c>
      <c r="Z33">
        <v>0.29599999999999999</v>
      </c>
      <c r="AA33">
        <v>0.27800000000000002</v>
      </c>
      <c r="AB33">
        <v>0.26400000000000001</v>
      </c>
      <c r="AC33">
        <v>0.253</v>
      </c>
      <c r="AD33">
        <v>0.253</v>
      </c>
      <c r="AE33">
        <v>0.27900000000000003</v>
      </c>
      <c r="AF33">
        <v>0.27400000000000002</v>
      </c>
      <c r="AG33">
        <v>0.30399999999999999</v>
      </c>
      <c r="AH33">
        <v>0.309</v>
      </c>
      <c r="AI33">
        <v>0.32800000000000001</v>
      </c>
      <c r="AJ33">
        <v>0.35299999999999998</v>
      </c>
      <c r="AK33">
        <v>0.376</v>
      </c>
      <c r="AL33">
        <v>0.39300000000000002</v>
      </c>
      <c r="AM33">
        <v>0.42299999999999999</v>
      </c>
      <c r="AN33">
        <v>0.42</v>
      </c>
      <c r="AO33">
        <v>0.44800000000000001</v>
      </c>
      <c r="AP33">
        <v>0.47699999999999998</v>
      </c>
      <c r="AQ33">
        <v>0.52100000000000002</v>
      </c>
      <c r="AR33">
        <v>0.53400000000000003</v>
      </c>
      <c r="AS33">
        <v>0.56100000000000005</v>
      </c>
      <c r="AT33">
        <v>0.60499999999999998</v>
      </c>
      <c r="AU33">
        <v>0.61799999999999999</v>
      </c>
      <c r="AV33">
        <v>0.61</v>
      </c>
      <c r="AW33">
        <v>0.63700000000000001</v>
      </c>
      <c r="AX33">
        <v>0.65200000000000002</v>
      </c>
      <c r="AY33">
        <v>0.65300000000000002</v>
      </c>
      <c r="AZ33">
        <v>0.621</v>
      </c>
      <c r="BA33">
        <v>0.52800000000000002</v>
      </c>
      <c r="BB33">
        <v>0.45900000000000002</v>
      </c>
      <c r="BC33">
        <v>0.36</v>
      </c>
      <c r="BD33">
        <v>0.33900000000000002</v>
      </c>
      <c r="BE33">
        <v>0.30499999999999999</v>
      </c>
      <c r="BF33">
        <v>0.29099999999999998</v>
      </c>
      <c r="BG33">
        <v>0.28699999999999998</v>
      </c>
      <c r="BH33">
        <v>0.25700000000000001</v>
      </c>
      <c r="BI33">
        <v>0.25600000000000001</v>
      </c>
      <c r="BK33">
        <v>0.27800000000000002</v>
      </c>
      <c r="BL33">
        <v>0.31</v>
      </c>
      <c r="BM33">
        <v>0.309</v>
      </c>
      <c r="BN33">
        <v>0.29499999999999998</v>
      </c>
    </row>
    <row r="34" spans="1:66" x14ac:dyDescent="0.25">
      <c r="A34" t="s">
        <v>68</v>
      </c>
      <c r="B34" t="s">
        <v>69</v>
      </c>
      <c r="C34">
        <v>210</v>
      </c>
      <c r="D34">
        <v>6.41</v>
      </c>
      <c r="E34">
        <v>6.41</v>
      </c>
      <c r="F34">
        <v>6.41</v>
      </c>
      <c r="O34">
        <v>0</v>
      </c>
      <c r="R34">
        <v>0.35099999999999998</v>
      </c>
      <c r="S34">
        <v>0.313</v>
      </c>
      <c r="T34">
        <v>0.32900000000000001</v>
      </c>
      <c r="U34">
        <v>0.32</v>
      </c>
      <c r="V34">
        <v>0.28499999999999998</v>
      </c>
      <c r="X34">
        <v>0.28299999999999997</v>
      </c>
      <c r="Y34">
        <v>0.27100000000000002</v>
      </c>
      <c r="Z34">
        <v>0.22</v>
      </c>
      <c r="AA34">
        <v>0.22700000000000001</v>
      </c>
      <c r="AB34">
        <v>0.23200000000000001</v>
      </c>
      <c r="AC34">
        <v>0.22500000000000001</v>
      </c>
      <c r="AD34">
        <v>0.22700000000000001</v>
      </c>
      <c r="AE34">
        <v>0.23200000000000001</v>
      </c>
      <c r="AF34">
        <v>0.25600000000000001</v>
      </c>
      <c r="AG34">
        <v>0.317</v>
      </c>
      <c r="AH34">
        <v>0.33100000000000002</v>
      </c>
      <c r="AI34">
        <v>0.35399999999999998</v>
      </c>
      <c r="AJ34">
        <v>0.377</v>
      </c>
      <c r="AK34">
        <v>0.435</v>
      </c>
      <c r="AL34">
        <v>0.47</v>
      </c>
      <c r="AM34">
        <v>0.57699999999999996</v>
      </c>
      <c r="AN34">
        <v>0.58499999999999996</v>
      </c>
      <c r="AO34">
        <v>0.60799999999999998</v>
      </c>
      <c r="AP34">
        <v>0.66100000000000003</v>
      </c>
      <c r="AQ34">
        <v>0.69399999999999995</v>
      </c>
      <c r="AR34">
        <v>0.68400000000000005</v>
      </c>
      <c r="AS34">
        <v>0.64</v>
      </c>
      <c r="AT34">
        <v>0.58699999999999997</v>
      </c>
      <c r="AU34">
        <v>0.56799999999999995</v>
      </c>
      <c r="AV34">
        <v>0.51700000000000002</v>
      </c>
      <c r="AW34">
        <v>0.45900000000000002</v>
      </c>
      <c r="AX34">
        <v>0.44</v>
      </c>
      <c r="AY34">
        <v>0.42899999999999999</v>
      </c>
      <c r="AZ34">
        <v>0.378</v>
      </c>
      <c r="BA34">
        <v>0.27900000000000003</v>
      </c>
      <c r="BB34">
        <v>0.26800000000000002</v>
      </c>
      <c r="BC34">
        <v>0.22800000000000001</v>
      </c>
      <c r="BD34">
        <v>0.222</v>
      </c>
      <c r="BE34">
        <v>0.219</v>
      </c>
      <c r="BF34">
        <v>0.224</v>
      </c>
      <c r="BG34">
        <v>0.224</v>
      </c>
      <c r="BH34">
        <v>0.222</v>
      </c>
      <c r="BI34">
        <v>0.221</v>
      </c>
      <c r="BK34">
        <v>0.21099999999999999</v>
      </c>
      <c r="BL34">
        <v>0.215</v>
      </c>
      <c r="BM34">
        <v>0.221</v>
      </c>
      <c r="BN34">
        <v>0.224</v>
      </c>
    </row>
    <row r="35" spans="1:66" x14ac:dyDescent="0.25">
      <c r="A35" t="s">
        <v>68</v>
      </c>
      <c r="B35" t="s">
        <v>69</v>
      </c>
      <c r="C35">
        <v>211</v>
      </c>
      <c r="D35">
        <v>15.52</v>
      </c>
      <c r="E35">
        <v>15.52</v>
      </c>
      <c r="F35">
        <v>15.52</v>
      </c>
      <c r="O35">
        <v>0</v>
      </c>
      <c r="R35">
        <v>0.28299999999999997</v>
      </c>
      <c r="S35">
        <v>0.28499999999999998</v>
      </c>
      <c r="T35">
        <v>0.29799999999999999</v>
      </c>
      <c r="U35">
        <v>0.29099999999999998</v>
      </c>
      <c r="V35">
        <v>0.25600000000000001</v>
      </c>
      <c r="X35">
        <v>0.222</v>
      </c>
      <c r="Y35">
        <v>0.23400000000000001</v>
      </c>
      <c r="Z35">
        <v>0.219</v>
      </c>
      <c r="AA35">
        <v>0.21</v>
      </c>
      <c r="AC35">
        <v>0.21</v>
      </c>
      <c r="AD35">
        <v>0.22600000000000001</v>
      </c>
      <c r="AE35">
        <v>0.23699999999999999</v>
      </c>
      <c r="AF35">
        <v>0.23599999999999999</v>
      </c>
      <c r="AG35">
        <v>0.24</v>
      </c>
      <c r="AH35">
        <v>0.26</v>
      </c>
      <c r="AI35">
        <v>0.27600000000000002</v>
      </c>
      <c r="AJ35">
        <v>0.28799999999999998</v>
      </c>
      <c r="AK35">
        <v>0.29099999999999998</v>
      </c>
      <c r="AL35">
        <v>0.33500000000000002</v>
      </c>
      <c r="AM35">
        <v>0.42599999999999999</v>
      </c>
      <c r="AN35">
        <v>0.46300000000000002</v>
      </c>
      <c r="AO35">
        <v>0.52600000000000002</v>
      </c>
      <c r="AP35">
        <v>0.56699999999999995</v>
      </c>
      <c r="AQ35">
        <v>0.61499999999999999</v>
      </c>
      <c r="AR35">
        <v>0.623</v>
      </c>
      <c r="AS35">
        <v>0.60499999999999998</v>
      </c>
      <c r="AT35">
        <v>0.623</v>
      </c>
      <c r="AU35">
        <v>0.61599999999999999</v>
      </c>
      <c r="AV35">
        <v>0.55600000000000005</v>
      </c>
      <c r="AW35">
        <v>0.497</v>
      </c>
      <c r="AX35">
        <v>0.51800000000000002</v>
      </c>
      <c r="AZ35">
        <v>0.39600000000000002</v>
      </c>
      <c r="BA35">
        <v>0.29299999999999998</v>
      </c>
      <c r="BB35">
        <v>0.27500000000000002</v>
      </c>
      <c r="BC35">
        <v>0.23200000000000001</v>
      </c>
      <c r="BD35">
        <v>0.219</v>
      </c>
      <c r="BE35">
        <v>0.217</v>
      </c>
      <c r="BF35">
        <v>0.221</v>
      </c>
      <c r="BG35">
        <v>0.221</v>
      </c>
      <c r="BH35">
        <v>0.216</v>
      </c>
      <c r="BI35">
        <v>0.21199999999999999</v>
      </c>
      <c r="BK35">
        <v>0.20699999999999999</v>
      </c>
      <c r="BL35">
        <v>0.20899999999999999</v>
      </c>
      <c r="BM35">
        <v>0.221</v>
      </c>
      <c r="BN35">
        <v>0.24399999999999999</v>
      </c>
    </row>
    <row r="36" spans="1:66" x14ac:dyDescent="0.25">
      <c r="A36" t="s">
        <v>68</v>
      </c>
      <c r="B36" t="s">
        <v>69</v>
      </c>
      <c r="C36">
        <v>212</v>
      </c>
      <c r="D36">
        <v>1.95</v>
      </c>
      <c r="E36">
        <v>1.95</v>
      </c>
      <c r="F36">
        <v>1.95</v>
      </c>
      <c r="O36">
        <v>0</v>
      </c>
      <c r="R36">
        <v>0.248</v>
      </c>
      <c r="S36">
        <v>0.27800000000000002</v>
      </c>
      <c r="T36">
        <v>0.28499999999999998</v>
      </c>
      <c r="U36">
        <v>0.28799999999999998</v>
      </c>
      <c r="V36">
        <v>0.26400000000000001</v>
      </c>
      <c r="X36">
        <v>0.24099999999999999</v>
      </c>
      <c r="Y36">
        <v>0.255</v>
      </c>
      <c r="Z36">
        <v>0.23899999999999999</v>
      </c>
      <c r="AA36">
        <v>0.23300000000000001</v>
      </c>
      <c r="AB36">
        <v>0.23899999999999999</v>
      </c>
      <c r="AC36">
        <v>0.23699999999999999</v>
      </c>
      <c r="AD36">
        <v>0.24399999999999999</v>
      </c>
      <c r="AE36">
        <v>0.25</v>
      </c>
      <c r="AF36">
        <v>0.252</v>
      </c>
      <c r="AG36">
        <v>0.251</v>
      </c>
      <c r="AH36">
        <v>0.26700000000000002</v>
      </c>
      <c r="AI36">
        <v>0.28799999999999998</v>
      </c>
      <c r="AJ36">
        <v>0.32500000000000001</v>
      </c>
      <c r="AK36">
        <v>0.34699999999999998</v>
      </c>
      <c r="AL36">
        <v>0.371</v>
      </c>
      <c r="AM36">
        <v>0.442</v>
      </c>
      <c r="AN36">
        <v>0.47599999999999998</v>
      </c>
      <c r="AO36">
        <v>0.505</v>
      </c>
      <c r="AP36">
        <v>0.54500000000000004</v>
      </c>
      <c r="AQ36">
        <v>0.54500000000000004</v>
      </c>
      <c r="AR36">
        <v>0.54800000000000004</v>
      </c>
      <c r="AS36">
        <v>0.55400000000000005</v>
      </c>
      <c r="AT36">
        <v>0.55600000000000005</v>
      </c>
      <c r="AU36">
        <v>0.58699999999999997</v>
      </c>
      <c r="AV36">
        <v>0.58099999999999996</v>
      </c>
      <c r="AW36">
        <v>0.53400000000000003</v>
      </c>
      <c r="AX36">
        <v>0.53800000000000003</v>
      </c>
      <c r="AZ36">
        <v>0.44600000000000001</v>
      </c>
      <c r="BA36">
        <v>0.3</v>
      </c>
      <c r="BB36">
        <v>0.27500000000000002</v>
      </c>
      <c r="BC36">
        <v>0.23100000000000001</v>
      </c>
      <c r="BD36">
        <v>0.223</v>
      </c>
      <c r="BF36">
        <v>0.224</v>
      </c>
      <c r="BG36">
        <v>0.22500000000000001</v>
      </c>
      <c r="BH36">
        <v>0.224</v>
      </c>
      <c r="BI36">
        <v>0.23</v>
      </c>
      <c r="BK36">
        <v>0.22</v>
      </c>
      <c r="BL36">
        <v>0.23599999999999999</v>
      </c>
      <c r="BM36">
        <v>0.23899999999999999</v>
      </c>
      <c r="BN36">
        <v>0.23599999999999999</v>
      </c>
    </row>
    <row r="37" spans="1:66" x14ac:dyDescent="0.25">
      <c r="A37" t="s">
        <v>68</v>
      </c>
      <c r="B37" t="s">
        <v>69</v>
      </c>
      <c r="C37">
        <v>22</v>
      </c>
      <c r="D37">
        <v>34.57</v>
      </c>
      <c r="E37">
        <v>45.58</v>
      </c>
      <c r="F37">
        <v>50</v>
      </c>
      <c r="G37" t="s">
        <v>70</v>
      </c>
      <c r="I37" t="s">
        <v>71</v>
      </c>
      <c r="K37" t="s">
        <v>70</v>
      </c>
      <c r="M37" t="s">
        <v>75</v>
      </c>
      <c r="N37">
        <v>3.31</v>
      </c>
      <c r="O37">
        <v>2.59</v>
      </c>
      <c r="P37" s="1">
        <v>41911</v>
      </c>
      <c r="Q37" s="1">
        <v>42197</v>
      </c>
      <c r="R37">
        <v>0.224</v>
      </c>
      <c r="S37">
        <v>0.22800000000000001</v>
      </c>
      <c r="T37">
        <v>0.27</v>
      </c>
      <c r="U37">
        <v>0.223</v>
      </c>
      <c r="V37">
        <v>0.217</v>
      </c>
      <c r="X37">
        <v>0.217</v>
      </c>
      <c r="Y37">
        <v>0.217</v>
      </c>
      <c r="Z37">
        <v>0.19800000000000001</v>
      </c>
      <c r="AA37">
        <v>0.19600000000000001</v>
      </c>
      <c r="AB37">
        <v>0.20300000000000001</v>
      </c>
      <c r="AC37">
        <v>0.20699999999999999</v>
      </c>
      <c r="AD37">
        <v>0.20799999999999999</v>
      </c>
      <c r="AE37">
        <v>0.217</v>
      </c>
      <c r="AF37">
        <v>0.23200000000000001</v>
      </c>
      <c r="AG37">
        <v>0.23</v>
      </c>
      <c r="AH37">
        <v>0.23100000000000001</v>
      </c>
      <c r="AI37">
        <v>0.27800000000000002</v>
      </c>
      <c r="AJ37">
        <v>0.315</v>
      </c>
      <c r="AL37">
        <v>0.33200000000000002</v>
      </c>
      <c r="AM37">
        <v>0.32700000000000001</v>
      </c>
      <c r="AN37">
        <v>0.32400000000000001</v>
      </c>
      <c r="AO37">
        <v>0.36699999999999999</v>
      </c>
      <c r="AP37">
        <v>0.41899999999999998</v>
      </c>
      <c r="AQ37">
        <v>0.42</v>
      </c>
      <c r="AR37">
        <v>0.45900000000000002</v>
      </c>
      <c r="AS37">
        <v>0.46500000000000002</v>
      </c>
      <c r="AT37">
        <v>0.52600000000000002</v>
      </c>
      <c r="AU37">
        <v>0.63600000000000001</v>
      </c>
      <c r="AV37">
        <v>0.65200000000000002</v>
      </c>
      <c r="AW37">
        <v>0.67500000000000004</v>
      </c>
      <c r="AX37">
        <v>0.69899999999999995</v>
      </c>
      <c r="AY37">
        <v>0.70899999999999996</v>
      </c>
      <c r="AZ37">
        <v>0.59799999999999998</v>
      </c>
      <c r="BA37">
        <v>0.48599999999999999</v>
      </c>
      <c r="BB37">
        <v>0.41699999999999998</v>
      </c>
      <c r="BC37">
        <v>0.36</v>
      </c>
      <c r="BD37">
        <v>0.30199999999999999</v>
      </c>
      <c r="BE37">
        <v>0.28399999999999997</v>
      </c>
      <c r="BF37">
        <v>0.26700000000000002</v>
      </c>
      <c r="BG37">
        <v>0.24</v>
      </c>
      <c r="BH37">
        <v>0.24199999999999999</v>
      </c>
      <c r="BI37">
        <v>0.24199999999999999</v>
      </c>
      <c r="BK37">
        <v>0.20499999999999999</v>
      </c>
      <c r="BL37">
        <v>0.20599999999999999</v>
      </c>
      <c r="BM37">
        <v>0.20899999999999999</v>
      </c>
    </row>
    <row r="38" spans="1:66" x14ac:dyDescent="0.25">
      <c r="A38" t="s">
        <v>68</v>
      </c>
      <c r="B38" t="s">
        <v>69</v>
      </c>
      <c r="C38">
        <v>23</v>
      </c>
      <c r="D38">
        <v>141.87</v>
      </c>
      <c r="E38">
        <v>141.87</v>
      </c>
      <c r="F38">
        <v>141.87</v>
      </c>
      <c r="G38" t="s">
        <v>71</v>
      </c>
      <c r="I38" t="s">
        <v>71</v>
      </c>
      <c r="K38" t="s">
        <v>70</v>
      </c>
      <c r="M38" t="s">
        <v>86</v>
      </c>
      <c r="N38">
        <v>4.18</v>
      </c>
      <c r="O38">
        <v>3.04</v>
      </c>
      <c r="P38" s="1">
        <v>41906</v>
      </c>
      <c r="Q38" s="1">
        <v>42196</v>
      </c>
      <c r="R38">
        <v>0.218</v>
      </c>
      <c r="S38">
        <v>0.22600000000000001</v>
      </c>
      <c r="T38">
        <v>0.22600000000000001</v>
      </c>
      <c r="U38">
        <v>0.218</v>
      </c>
      <c r="V38">
        <v>0.20399999999999999</v>
      </c>
      <c r="X38">
        <v>0.20699999999999999</v>
      </c>
      <c r="Y38">
        <v>0.20699999999999999</v>
      </c>
      <c r="Z38">
        <v>0.19</v>
      </c>
      <c r="AA38">
        <v>0.192</v>
      </c>
      <c r="AB38">
        <v>0.193</v>
      </c>
      <c r="AC38">
        <v>0.19400000000000001</v>
      </c>
      <c r="AD38">
        <v>0.21299999999999999</v>
      </c>
      <c r="AE38">
        <v>0.215</v>
      </c>
      <c r="AF38">
        <v>0.25600000000000001</v>
      </c>
      <c r="AG38">
        <v>0.26400000000000001</v>
      </c>
      <c r="AH38">
        <v>0.248</v>
      </c>
      <c r="AI38">
        <v>0.26600000000000001</v>
      </c>
      <c r="AJ38">
        <v>0.29099999999999998</v>
      </c>
      <c r="AK38">
        <v>0.32300000000000001</v>
      </c>
      <c r="AL38">
        <v>0.33700000000000002</v>
      </c>
      <c r="AM38">
        <v>0.36399999999999999</v>
      </c>
      <c r="AN38">
        <v>0.34599999999999997</v>
      </c>
      <c r="AO38">
        <v>0.34699999999999998</v>
      </c>
      <c r="AP38">
        <v>0.374</v>
      </c>
      <c r="AQ38">
        <v>0.41399999999999998</v>
      </c>
      <c r="AR38">
        <v>0.45100000000000001</v>
      </c>
      <c r="AS38">
        <v>0.48599999999999999</v>
      </c>
      <c r="AT38">
        <v>0.56100000000000005</v>
      </c>
      <c r="AU38">
        <v>0.69599999999999995</v>
      </c>
      <c r="AV38">
        <v>0.72299999999999998</v>
      </c>
      <c r="AW38">
        <v>0.74199999999999999</v>
      </c>
      <c r="AX38">
        <v>0.77700000000000002</v>
      </c>
      <c r="AY38">
        <v>0.79300000000000004</v>
      </c>
      <c r="AZ38">
        <v>0.64600000000000002</v>
      </c>
      <c r="BA38">
        <v>0.57199999999999995</v>
      </c>
      <c r="BB38">
        <v>0.57199999999999995</v>
      </c>
      <c r="BC38">
        <v>0.40400000000000003</v>
      </c>
      <c r="BD38">
        <v>0.34599999999999997</v>
      </c>
      <c r="BE38">
        <v>0.313</v>
      </c>
      <c r="BF38">
        <v>0.28899999999999998</v>
      </c>
      <c r="BG38">
        <v>0.27700000000000002</v>
      </c>
      <c r="BH38">
        <v>0.25700000000000001</v>
      </c>
      <c r="BI38">
        <v>0.251</v>
      </c>
      <c r="BK38">
        <v>0.22900000000000001</v>
      </c>
      <c r="BL38">
        <v>0.23300000000000001</v>
      </c>
      <c r="BM38">
        <v>0.23300000000000001</v>
      </c>
      <c r="BN38">
        <v>0.161</v>
      </c>
    </row>
    <row r="39" spans="1:66" x14ac:dyDescent="0.25">
      <c r="A39" t="s">
        <v>68</v>
      </c>
      <c r="B39" t="s">
        <v>69</v>
      </c>
      <c r="C39">
        <v>24</v>
      </c>
      <c r="D39">
        <v>54.04</v>
      </c>
      <c r="E39">
        <v>58.13</v>
      </c>
      <c r="F39">
        <v>58.13</v>
      </c>
      <c r="G39" t="s">
        <v>71</v>
      </c>
      <c r="I39" t="s">
        <v>71</v>
      </c>
      <c r="K39" t="s">
        <v>70</v>
      </c>
      <c r="M39" t="s">
        <v>87</v>
      </c>
      <c r="N39">
        <v>2.78</v>
      </c>
      <c r="O39">
        <v>3.5799999999999996</v>
      </c>
      <c r="P39" s="1">
        <v>41908</v>
      </c>
      <c r="Q39" s="1">
        <v>42194</v>
      </c>
      <c r="R39">
        <v>0.22700000000000001</v>
      </c>
      <c r="S39">
        <v>0.22900000000000001</v>
      </c>
      <c r="T39">
        <v>0.23200000000000001</v>
      </c>
      <c r="U39">
        <v>0.22800000000000001</v>
      </c>
      <c r="V39">
        <v>0.222</v>
      </c>
      <c r="X39">
        <v>0.214</v>
      </c>
      <c r="Y39">
        <v>0.20699999999999999</v>
      </c>
      <c r="Z39">
        <v>0.20100000000000001</v>
      </c>
      <c r="AA39">
        <v>0.22500000000000001</v>
      </c>
      <c r="AB39">
        <v>0.22800000000000001</v>
      </c>
      <c r="AC39">
        <v>0.22800000000000001</v>
      </c>
      <c r="AD39">
        <v>0.23400000000000001</v>
      </c>
      <c r="AE39">
        <v>0.25600000000000001</v>
      </c>
      <c r="AF39">
        <v>0.26200000000000001</v>
      </c>
      <c r="AG39">
        <v>0.26700000000000002</v>
      </c>
      <c r="AH39">
        <v>0.24299999999999999</v>
      </c>
      <c r="AI39">
        <v>0.26</v>
      </c>
      <c r="AJ39">
        <v>0.29899999999999999</v>
      </c>
      <c r="AK39">
        <v>0.307</v>
      </c>
      <c r="AL39">
        <v>0.315</v>
      </c>
      <c r="AM39">
        <v>0.31</v>
      </c>
      <c r="AN39">
        <v>0.29699999999999999</v>
      </c>
      <c r="AO39">
        <v>0.309</v>
      </c>
      <c r="AP39">
        <v>0.34399999999999997</v>
      </c>
      <c r="AQ39">
        <v>0.38500000000000001</v>
      </c>
      <c r="AR39">
        <v>0.39500000000000002</v>
      </c>
      <c r="AS39">
        <v>0.47299999999999998</v>
      </c>
      <c r="AT39">
        <v>0.61399999999999999</v>
      </c>
      <c r="AU39">
        <v>0.67300000000000004</v>
      </c>
      <c r="AV39">
        <v>0.71599999999999997</v>
      </c>
      <c r="AW39">
        <v>0.74299999999999999</v>
      </c>
      <c r="AX39">
        <v>0.79400000000000004</v>
      </c>
      <c r="AY39">
        <v>0.81200000000000006</v>
      </c>
      <c r="AZ39">
        <v>0.76700000000000002</v>
      </c>
      <c r="BA39">
        <v>0.57699999999999996</v>
      </c>
      <c r="BB39">
        <v>0.51200000000000001</v>
      </c>
      <c r="BC39">
        <v>0.41499999999999998</v>
      </c>
      <c r="BD39">
        <v>0.36499999999999999</v>
      </c>
      <c r="BE39">
        <v>0.34</v>
      </c>
      <c r="BF39">
        <v>0.308</v>
      </c>
      <c r="BG39">
        <v>0.28499999999999998</v>
      </c>
      <c r="BH39">
        <v>0.28599999999999998</v>
      </c>
      <c r="BI39">
        <v>0.27900000000000003</v>
      </c>
      <c r="BK39">
        <v>0.23899999999999999</v>
      </c>
      <c r="BL39">
        <v>0.25</v>
      </c>
      <c r="BM39">
        <v>0.25800000000000001</v>
      </c>
      <c r="BN39">
        <v>0.25800000000000001</v>
      </c>
    </row>
    <row r="40" spans="1:66" x14ac:dyDescent="0.25">
      <c r="A40" t="s">
        <v>68</v>
      </c>
      <c r="B40" t="s">
        <v>69</v>
      </c>
      <c r="C40">
        <v>301</v>
      </c>
      <c r="D40">
        <v>6.31</v>
      </c>
      <c r="E40">
        <v>6.31</v>
      </c>
      <c r="F40">
        <v>6.31</v>
      </c>
      <c r="O40">
        <v>0</v>
      </c>
      <c r="R40">
        <v>0.255</v>
      </c>
      <c r="S40">
        <v>0.23899999999999999</v>
      </c>
      <c r="T40">
        <v>0.25900000000000001</v>
      </c>
      <c r="U40">
        <v>0.253</v>
      </c>
      <c r="V40">
        <v>0.251</v>
      </c>
      <c r="X40">
        <v>0.218</v>
      </c>
      <c r="Y40">
        <v>0.23</v>
      </c>
      <c r="Z40">
        <v>0.222</v>
      </c>
      <c r="AA40">
        <v>0.22600000000000001</v>
      </c>
      <c r="AB40">
        <v>0.23</v>
      </c>
      <c r="AC40">
        <v>0.221</v>
      </c>
      <c r="AD40">
        <v>0.246</v>
      </c>
      <c r="AE40">
        <v>0.27300000000000002</v>
      </c>
      <c r="AF40">
        <v>0.26</v>
      </c>
      <c r="AG40">
        <v>0.26900000000000002</v>
      </c>
      <c r="AH40">
        <v>0.26100000000000001</v>
      </c>
      <c r="AI40">
        <v>0.27500000000000002</v>
      </c>
      <c r="AJ40">
        <v>0.29299999999999998</v>
      </c>
      <c r="AK40">
        <v>0.29599999999999999</v>
      </c>
      <c r="AL40">
        <v>0.29599999999999999</v>
      </c>
      <c r="AM40">
        <v>0.32800000000000001</v>
      </c>
      <c r="AN40">
        <v>0.33300000000000002</v>
      </c>
      <c r="AO40">
        <v>0.33</v>
      </c>
      <c r="AP40">
        <v>0.35599999999999998</v>
      </c>
      <c r="AQ40">
        <v>0.36799999999999999</v>
      </c>
      <c r="AR40">
        <v>0.376</v>
      </c>
      <c r="AS40">
        <v>0.377</v>
      </c>
      <c r="AT40">
        <v>0.54800000000000004</v>
      </c>
      <c r="AU40">
        <v>0.63200000000000001</v>
      </c>
      <c r="AV40">
        <v>0.71599999999999997</v>
      </c>
      <c r="AW40">
        <v>0.73699999999999999</v>
      </c>
      <c r="AX40">
        <v>0.78700000000000003</v>
      </c>
      <c r="AY40">
        <v>0.78300000000000003</v>
      </c>
      <c r="AZ40">
        <v>0.73099999999999998</v>
      </c>
      <c r="BA40">
        <v>0.623</v>
      </c>
      <c r="BB40">
        <v>0.55400000000000005</v>
      </c>
      <c r="BC40">
        <v>0.53800000000000003</v>
      </c>
      <c r="BD40">
        <v>0.4</v>
      </c>
      <c r="BE40">
        <v>0.38800000000000001</v>
      </c>
      <c r="BF40">
        <v>0.36599999999999999</v>
      </c>
      <c r="BG40">
        <v>0.35799999999999998</v>
      </c>
      <c r="BH40">
        <v>0.33600000000000002</v>
      </c>
      <c r="BI40">
        <v>0.31900000000000001</v>
      </c>
      <c r="BK40">
        <v>0.28199999999999997</v>
      </c>
      <c r="BL40">
        <v>0.29599999999999999</v>
      </c>
      <c r="BM40">
        <v>0.30299999999999999</v>
      </c>
      <c r="BN40">
        <v>0.28699999999999998</v>
      </c>
    </row>
    <row r="41" spans="1:66" x14ac:dyDescent="0.25">
      <c r="A41" t="s">
        <v>68</v>
      </c>
      <c r="B41" t="s">
        <v>69</v>
      </c>
      <c r="C41">
        <v>91</v>
      </c>
      <c r="D41">
        <v>26.52</v>
      </c>
      <c r="E41">
        <v>26.52</v>
      </c>
      <c r="F41">
        <v>26.52</v>
      </c>
      <c r="G41" t="s">
        <v>70</v>
      </c>
      <c r="I41" t="s">
        <v>71</v>
      </c>
      <c r="K41" t="s">
        <v>70</v>
      </c>
      <c r="M41" t="s">
        <v>88</v>
      </c>
      <c r="N41">
        <v>3.04</v>
      </c>
      <c r="O41">
        <v>2.79</v>
      </c>
      <c r="P41" s="1">
        <v>41898</v>
      </c>
      <c r="Q41" s="1">
        <v>42193</v>
      </c>
      <c r="R41">
        <v>0.19700000000000001</v>
      </c>
      <c r="S41">
        <v>0.214</v>
      </c>
      <c r="T41">
        <v>0.23899999999999999</v>
      </c>
      <c r="U41">
        <v>0.221</v>
      </c>
      <c r="V41">
        <v>0.19700000000000001</v>
      </c>
      <c r="X41">
        <v>0.19900000000000001</v>
      </c>
      <c r="Y41">
        <v>0.20200000000000001</v>
      </c>
      <c r="Z41">
        <v>0.186</v>
      </c>
      <c r="AA41">
        <v>0.17799999999999999</v>
      </c>
      <c r="AB41">
        <v>0.19700000000000001</v>
      </c>
      <c r="AC41">
        <v>0.19900000000000001</v>
      </c>
      <c r="AD41">
        <v>0.19700000000000001</v>
      </c>
      <c r="AE41">
        <v>0.19700000000000001</v>
      </c>
      <c r="AF41">
        <v>0.215</v>
      </c>
      <c r="AG41">
        <v>0.22</v>
      </c>
      <c r="AH41">
        <v>0.20899999999999999</v>
      </c>
      <c r="AI41">
        <v>0.22500000000000001</v>
      </c>
      <c r="AJ41">
        <v>0.245</v>
      </c>
      <c r="AK41">
        <v>0.247</v>
      </c>
      <c r="AL41">
        <v>0.23200000000000001</v>
      </c>
      <c r="AM41">
        <v>0.26900000000000002</v>
      </c>
      <c r="AN41">
        <v>0.23300000000000001</v>
      </c>
      <c r="AO41">
        <v>0.28899999999999998</v>
      </c>
      <c r="AP41">
        <v>0.313</v>
      </c>
      <c r="AQ41">
        <v>0.373</v>
      </c>
      <c r="AR41">
        <v>0.41699999999999998</v>
      </c>
      <c r="AS41">
        <v>0.39</v>
      </c>
      <c r="AT41">
        <v>0.48699999999999999</v>
      </c>
      <c r="AU41">
        <v>0.623</v>
      </c>
      <c r="AV41">
        <v>0.65400000000000003</v>
      </c>
      <c r="AW41">
        <v>0.69399999999999995</v>
      </c>
      <c r="AX41">
        <v>0.71499999999999997</v>
      </c>
      <c r="AZ41">
        <v>0.60499999999999998</v>
      </c>
      <c r="BA41">
        <v>0.54400000000000004</v>
      </c>
      <c r="BB41">
        <v>0.52700000000000002</v>
      </c>
      <c r="BC41">
        <v>0.37</v>
      </c>
      <c r="BD41">
        <v>0.33900000000000002</v>
      </c>
      <c r="BE41">
        <v>0.29599999999999999</v>
      </c>
      <c r="BF41">
        <v>0.26100000000000001</v>
      </c>
      <c r="BG41">
        <v>0.253</v>
      </c>
      <c r="BH41">
        <v>0.252</v>
      </c>
      <c r="BI41">
        <v>0.23499999999999999</v>
      </c>
      <c r="BK41">
        <v>0.21099999999999999</v>
      </c>
      <c r="BL41">
        <v>0.21099999999999999</v>
      </c>
      <c r="BM41">
        <v>0.217</v>
      </c>
      <c r="BN41">
        <v>0.23200000000000001</v>
      </c>
    </row>
    <row r="42" spans="1:66" x14ac:dyDescent="0.25">
      <c r="A42" t="s">
        <v>68</v>
      </c>
      <c r="B42" t="s">
        <v>69</v>
      </c>
      <c r="C42">
        <v>92</v>
      </c>
      <c r="D42">
        <v>36.549999999999997</v>
      </c>
      <c r="E42">
        <v>36.549999999999997</v>
      </c>
      <c r="F42">
        <v>36.549999999999997</v>
      </c>
      <c r="G42" t="s">
        <v>70</v>
      </c>
      <c r="I42" t="s">
        <v>71</v>
      </c>
      <c r="K42" t="s">
        <v>70</v>
      </c>
      <c r="M42" t="s">
        <v>72</v>
      </c>
      <c r="N42">
        <v>2.82</v>
      </c>
      <c r="O42">
        <v>2.4500000000000002</v>
      </c>
      <c r="P42" s="1">
        <v>41899</v>
      </c>
      <c r="Q42" s="1">
        <v>42191</v>
      </c>
      <c r="R42">
        <v>0.24</v>
      </c>
      <c r="S42">
        <v>0.27100000000000002</v>
      </c>
      <c r="T42">
        <v>0.27600000000000002</v>
      </c>
      <c r="U42">
        <v>0.26100000000000001</v>
      </c>
      <c r="V42">
        <v>0.26300000000000001</v>
      </c>
      <c r="X42">
        <v>0.248</v>
      </c>
      <c r="Y42">
        <v>0.22600000000000001</v>
      </c>
      <c r="Z42">
        <v>0.20799999999999999</v>
      </c>
      <c r="AA42">
        <v>0.23100000000000001</v>
      </c>
      <c r="AB42">
        <v>0.217</v>
      </c>
      <c r="AC42">
        <v>0.215</v>
      </c>
      <c r="AD42">
        <v>0.223</v>
      </c>
      <c r="AE42">
        <v>0.23499999999999999</v>
      </c>
      <c r="AF42">
        <v>0.26600000000000001</v>
      </c>
      <c r="AG42">
        <v>0.26</v>
      </c>
      <c r="AH42">
        <v>0.26700000000000002</v>
      </c>
      <c r="AI42">
        <v>0.29899999999999999</v>
      </c>
      <c r="AJ42">
        <v>0.32400000000000001</v>
      </c>
      <c r="AK42">
        <v>0.35199999999999998</v>
      </c>
      <c r="AL42">
        <v>0.36699999999999999</v>
      </c>
      <c r="AM42">
        <v>0.38200000000000001</v>
      </c>
      <c r="AN42">
        <v>0.40699999999999997</v>
      </c>
      <c r="AO42">
        <v>0.39700000000000002</v>
      </c>
      <c r="AP42">
        <v>0.42499999999999999</v>
      </c>
      <c r="AQ42">
        <v>0.47599999999999998</v>
      </c>
      <c r="AR42">
        <v>0.48299999999999998</v>
      </c>
      <c r="AS42">
        <v>0.46200000000000002</v>
      </c>
      <c r="AT42">
        <v>0.51700000000000002</v>
      </c>
      <c r="AU42">
        <v>0.59699999999999998</v>
      </c>
      <c r="AV42">
        <v>0.61599999999999999</v>
      </c>
      <c r="AW42">
        <v>0.60899999999999999</v>
      </c>
      <c r="AX42">
        <v>0.61799999999999999</v>
      </c>
      <c r="AZ42">
        <v>0.54500000000000004</v>
      </c>
      <c r="BA42">
        <v>0.505</v>
      </c>
      <c r="BB42">
        <v>0.49099999999999999</v>
      </c>
      <c r="BC42">
        <v>0.36</v>
      </c>
      <c r="BD42">
        <v>0.35099999999999998</v>
      </c>
      <c r="BE42">
        <v>0.33</v>
      </c>
      <c r="BF42">
        <v>0.29699999999999999</v>
      </c>
      <c r="BG42">
        <v>0.26800000000000002</v>
      </c>
      <c r="BH42">
        <v>0.26400000000000001</v>
      </c>
      <c r="BI42">
        <v>0.25800000000000001</v>
      </c>
      <c r="BK42">
        <v>0.248</v>
      </c>
      <c r="BL42">
        <v>0.249</v>
      </c>
      <c r="BM42">
        <v>0.254</v>
      </c>
      <c r="BN42">
        <v>0.253</v>
      </c>
    </row>
    <row r="43" spans="1:66" x14ac:dyDescent="0.25">
      <c r="A43" t="s">
        <v>68</v>
      </c>
      <c r="B43" t="s">
        <v>89</v>
      </c>
      <c r="C43">
        <v>102</v>
      </c>
      <c r="D43">
        <v>18.22</v>
      </c>
      <c r="E43">
        <v>18.22</v>
      </c>
      <c r="F43">
        <v>18.22</v>
      </c>
      <c r="G43" t="s">
        <v>70</v>
      </c>
      <c r="I43" t="s">
        <v>71</v>
      </c>
      <c r="K43" t="s">
        <v>70</v>
      </c>
      <c r="M43" t="s">
        <v>72</v>
      </c>
      <c r="N43">
        <v>3.65</v>
      </c>
      <c r="O43">
        <v>2.9899999999999998</v>
      </c>
      <c r="P43" s="1">
        <v>41900</v>
      </c>
      <c r="Q43" s="1">
        <v>42196</v>
      </c>
      <c r="R43">
        <v>0.20499999999999999</v>
      </c>
      <c r="S43">
        <v>0.23499999999999999</v>
      </c>
      <c r="T43">
        <v>0.24</v>
      </c>
      <c r="U43">
        <v>0.224</v>
      </c>
      <c r="V43">
        <v>0.224</v>
      </c>
      <c r="X43">
        <v>0.22</v>
      </c>
      <c r="Y43">
        <v>0.20499999999999999</v>
      </c>
      <c r="Z43">
        <v>0.20499999999999999</v>
      </c>
      <c r="AA43">
        <v>0.218</v>
      </c>
      <c r="AB43">
        <v>0.22600000000000001</v>
      </c>
      <c r="AC43">
        <v>0.20899999999999999</v>
      </c>
      <c r="AD43">
        <v>0.22800000000000001</v>
      </c>
      <c r="AE43">
        <v>0.23899999999999999</v>
      </c>
      <c r="AF43">
        <v>0.24399999999999999</v>
      </c>
      <c r="AG43">
        <v>0.251</v>
      </c>
      <c r="AH43">
        <v>0.23699999999999999</v>
      </c>
      <c r="AI43">
        <v>0.25700000000000001</v>
      </c>
      <c r="AJ43">
        <v>0.26400000000000001</v>
      </c>
      <c r="AK43">
        <v>0.25800000000000001</v>
      </c>
      <c r="AL43">
        <v>0.25</v>
      </c>
      <c r="AM43">
        <v>0.27300000000000002</v>
      </c>
      <c r="AN43">
        <v>0.255</v>
      </c>
      <c r="AO43">
        <v>0.246</v>
      </c>
      <c r="AP43">
        <v>0.28799999999999998</v>
      </c>
      <c r="AQ43">
        <v>0.34200000000000003</v>
      </c>
      <c r="AR43">
        <v>0.379</v>
      </c>
      <c r="AS43">
        <v>0.36499999999999999</v>
      </c>
      <c r="AT43">
        <v>0.46800000000000003</v>
      </c>
      <c r="AU43">
        <v>0.64300000000000002</v>
      </c>
      <c r="AV43">
        <v>0.69</v>
      </c>
      <c r="AW43">
        <v>0.72299999999999998</v>
      </c>
      <c r="AX43">
        <v>0.77300000000000002</v>
      </c>
      <c r="AY43">
        <v>0.78300000000000003</v>
      </c>
      <c r="AZ43">
        <v>0.75</v>
      </c>
      <c r="BA43">
        <v>0.55300000000000005</v>
      </c>
      <c r="BB43">
        <v>0.45</v>
      </c>
      <c r="BC43">
        <v>0.377</v>
      </c>
      <c r="BD43">
        <v>0.33900000000000002</v>
      </c>
      <c r="BE43">
        <v>0.30199999999999999</v>
      </c>
      <c r="BF43">
        <v>0.27700000000000002</v>
      </c>
      <c r="BG43">
        <v>0.26</v>
      </c>
      <c r="BH43">
        <v>0.254</v>
      </c>
      <c r="BI43">
        <v>0.25</v>
      </c>
      <c r="BK43">
        <v>0.23100000000000001</v>
      </c>
      <c r="BL43">
        <v>0.222</v>
      </c>
      <c r="BM43">
        <v>0.22</v>
      </c>
      <c r="BN43">
        <v>0.224</v>
      </c>
    </row>
    <row r="44" spans="1:66" x14ac:dyDescent="0.25">
      <c r="A44" t="s">
        <v>68</v>
      </c>
      <c r="B44" t="s">
        <v>89</v>
      </c>
      <c r="C44">
        <v>152</v>
      </c>
      <c r="D44">
        <v>11.02</v>
      </c>
      <c r="E44">
        <v>11.02</v>
      </c>
      <c r="F44">
        <v>11.02</v>
      </c>
      <c r="G44" t="s">
        <v>70</v>
      </c>
      <c r="I44" t="s">
        <v>70</v>
      </c>
      <c r="K44" t="s">
        <v>73</v>
      </c>
      <c r="M44" t="s">
        <v>90</v>
      </c>
      <c r="N44">
        <v>1.1100000000000001</v>
      </c>
      <c r="O44">
        <v>2.08</v>
      </c>
      <c r="P44" s="1">
        <v>42122</v>
      </c>
      <c r="Q44" s="1">
        <v>42255</v>
      </c>
      <c r="R44">
        <v>0.29899999999999999</v>
      </c>
      <c r="S44">
        <v>0.317</v>
      </c>
      <c r="T44">
        <v>0.32600000000000001</v>
      </c>
      <c r="U44">
        <v>0.33300000000000002</v>
      </c>
      <c r="V44">
        <v>0.32300000000000001</v>
      </c>
      <c r="X44">
        <v>0.313</v>
      </c>
      <c r="Y44">
        <v>0.312</v>
      </c>
      <c r="Z44">
        <v>0.30199999999999999</v>
      </c>
      <c r="AA44">
        <v>0.30399999999999999</v>
      </c>
      <c r="AB44">
        <v>0.309</v>
      </c>
      <c r="AC44">
        <v>0.32700000000000001</v>
      </c>
      <c r="AD44">
        <v>0.33600000000000002</v>
      </c>
      <c r="AE44">
        <v>0.35899999999999999</v>
      </c>
      <c r="AF44">
        <v>0.373</v>
      </c>
      <c r="AG44">
        <v>0.38900000000000001</v>
      </c>
      <c r="AH44">
        <v>0.41</v>
      </c>
      <c r="AI44">
        <v>0.439</v>
      </c>
      <c r="AJ44">
        <v>0.46600000000000003</v>
      </c>
      <c r="AK44">
        <v>0.5</v>
      </c>
      <c r="AL44">
        <v>0.52500000000000002</v>
      </c>
      <c r="AM44">
        <v>0.56299999999999994</v>
      </c>
      <c r="AN44">
        <v>0.56799999999999995</v>
      </c>
      <c r="AO44">
        <v>0.621</v>
      </c>
      <c r="AP44">
        <v>0.65600000000000003</v>
      </c>
      <c r="AQ44">
        <v>0.65900000000000003</v>
      </c>
      <c r="AR44">
        <v>0.65500000000000003</v>
      </c>
      <c r="AS44">
        <v>0.67500000000000004</v>
      </c>
      <c r="AT44">
        <v>0.69399999999999995</v>
      </c>
      <c r="AU44">
        <v>0.69</v>
      </c>
      <c r="AV44">
        <v>0.68100000000000005</v>
      </c>
      <c r="AW44">
        <v>0.66100000000000003</v>
      </c>
      <c r="AX44">
        <v>0.64500000000000002</v>
      </c>
      <c r="AY44">
        <v>0.63500000000000001</v>
      </c>
      <c r="AZ44">
        <v>0.58699999999999997</v>
      </c>
      <c r="BA44">
        <v>0.44400000000000001</v>
      </c>
      <c r="BB44">
        <v>0.42499999999999999</v>
      </c>
      <c r="BC44">
        <v>0.32500000000000001</v>
      </c>
      <c r="BD44">
        <v>0.28100000000000003</v>
      </c>
      <c r="BE44">
        <v>0.26700000000000002</v>
      </c>
      <c r="BF44">
        <v>0.25</v>
      </c>
      <c r="BG44">
        <v>0.249</v>
      </c>
      <c r="BH44">
        <v>0.25900000000000001</v>
      </c>
      <c r="BI44">
        <v>0.26300000000000001</v>
      </c>
      <c r="BK44">
        <v>0.23599999999999999</v>
      </c>
      <c r="BL44">
        <v>0.224</v>
      </c>
      <c r="BM44">
        <v>0.22600000000000001</v>
      </c>
      <c r="BN44">
        <v>0.218</v>
      </c>
    </row>
    <row r="45" spans="1:66" x14ac:dyDescent="0.25">
      <c r="A45" t="s">
        <v>68</v>
      </c>
      <c r="B45" t="s">
        <v>89</v>
      </c>
      <c r="C45">
        <v>25</v>
      </c>
      <c r="D45">
        <v>153.96</v>
      </c>
      <c r="E45">
        <v>153.96</v>
      </c>
      <c r="F45">
        <v>153.96</v>
      </c>
      <c r="G45" t="s">
        <v>70</v>
      </c>
      <c r="I45" t="s">
        <v>71</v>
      </c>
      <c r="K45" t="s">
        <v>71</v>
      </c>
      <c r="M45" t="s">
        <v>72</v>
      </c>
      <c r="N45">
        <v>2.86</v>
      </c>
      <c r="O45">
        <v>3.13</v>
      </c>
      <c r="P45" s="1">
        <v>41899</v>
      </c>
      <c r="Q45" s="1">
        <v>42196</v>
      </c>
      <c r="R45">
        <v>0.33300000000000002</v>
      </c>
      <c r="S45">
        <v>0.33300000000000002</v>
      </c>
      <c r="T45">
        <v>0.32900000000000001</v>
      </c>
      <c r="U45">
        <v>0.31</v>
      </c>
      <c r="V45">
        <v>0.28899999999999998</v>
      </c>
      <c r="X45">
        <v>0.23699999999999999</v>
      </c>
      <c r="Y45">
        <v>0.22900000000000001</v>
      </c>
      <c r="Z45">
        <v>0.19500000000000001</v>
      </c>
      <c r="AA45">
        <v>0.193</v>
      </c>
      <c r="AB45">
        <v>0.19500000000000001</v>
      </c>
      <c r="AC45">
        <v>0.19600000000000001</v>
      </c>
      <c r="AD45">
        <v>0.217</v>
      </c>
      <c r="AE45">
        <v>0.25</v>
      </c>
      <c r="AF45">
        <v>0.26600000000000001</v>
      </c>
      <c r="AG45">
        <v>0.26600000000000001</v>
      </c>
      <c r="AH45">
        <v>0.26200000000000001</v>
      </c>
      <c r="AI45">
        <v>0.26200000000000001</v>
      </c>
      <c r="AJ45">
        <v>0.25700000000000001</v>
      </c>
      <c r="AK45">
        <v>0.247</v>
      </c>
      <c r="AL45">
        <v>0.245</v>
      </c>
      <c r="AM45">
        <v>0.253</v>
      </c>
      <c r="AN45">
        <v>0.23400000000000001</v>
      </c>
      <c r="AO45">
        <v>0.26</v>
      </c>
      <c r="AP45">
        <v>0.29299999999999998</v>
      </c>
      <c r="AQ45">
        <v>0.34100000000000003</v>
      </c>
      <c r="AR45">
        <v>0.36</v>
      </c>
      <c r="AS45">
        <v>0.35199999999999998</v>
      </c>
      <c r="AT45">
        <v>0.45800000000000002</v>
      </c>
      <c r="AU45">
        <v>0.625</v>
      </c>
      <c r="AV45">
        <v>0.68700000000000006</v>
      </c>
      <c r="AW45">
        <v>0.71199999999999997</v>
      </c>
      <c r="AX45">
        <v>0.755</v>
      </c>
      <c r="AZ45">
        <v>0.754</v>
      </c>
      <c r="BA45">
        <v>0.59899999999999998</v>
      </c>
      <c r="BB45">
        <v>0.59</v>
      </c>
      <c r="BC45">
        <v>0.43</v>
      </c>
      <c r="BD45">
        <v>0.35899999999999999</v>
      </c>
      <c r="BE45">
        <v>0.32400000000000001</v>
      </c>
      <c r="BF45">
        <v>0.28999999999999998</v>
      </c>
      <c r="BG45">
        <v>0.26600000000000001</v>
      </c>
      <c r="BH45">
        <v>0.25900000000000001</v>
      </c>
      <c r="BI45">
        <v>0.27300000000000002</v>
      </c>
      <c r="BK45">
        <v>0.215</v>
      </c>
      <c r="BL45">
        <v>0.21</v>
      </c>
      <c r="BM45">
        <v>0.21299999999999999</v>
      </c>
    </row>
    <row r="46" spans="1:66" x14ac:dyDescent="0.25">
      <c r="A46" t="s">
        <v>68</v>
      </c>
      <c r="B46" t="s">
        <v>89</v>
      </c>
      <c r="C46" t="s">
        <v>91</v>
      </c>
      <c r="D46">
        <v>10.65</v>
      </c>
      <c r="E46">
        <v>10.65</v>
      </c>
      <c r="F46">
        <v>10.65</v>
      </c>
      <c r="I46" t="s">
        <v>70</v>
      </c>
      <c r="K46" t="s">
        <v>73</v>
      </c>
      <c r="M46" t="s">
        <v>90</v>
      </c>
      <c r="N46">
        <v>0.96</v>
      </c>
      <c r="O46">
        <v>1.65</v>
      </c>
      <c r="P46" s="1">
        <v>42122</v>
      </c>
      <c r="Q46" s="1">
        <v>42255</v>
      </c>
      <c r="R46">
        <v>0.36499999999999999</v>
      </c>
      <c r="S46">
        <v>0.32700000000000001</v>
      </c>
      <c r="T46">
        <v>0.32900000000000001</v>
      </c>
      <c r="U46">
        <v>0.318</v>
      </c>
      <c r="V46">
        <v>0.30299999999999999</v>
      </c>
      <c r="X46">
        <v>0.27400000000000002</v>
      </c>
      <c r="Y46">
        <v>0.27400000000000002</v>
      </c>
      <c r="Z46">
        <v>0.25</v>
      </c>
      <c r="AA46">
        <v>0.248</v>
      </c>
      <c r="AB46">
        <v>0.255</v>
      </c>
      <c r="AC46">
        <v>0.26800000000000002</v>
      </c>
      <c r="AD46">
        <v>0.27200000000000002</v>
      </c>
      <c r="AE46">
        <v>0.29299999999999998</v>
      </c>
      <c r="AF46">
        <v>0.30199999999999999</v>
      </c>
      <c r="AG46">
        <v>0.33700000000000002</v>
      </c>
      <c r="AH46">
        <v>0.34799999999999998</v>
      </c>
      <c r="AI46">
        <v>0.35099999999999998</v>
      </c>
      <c r="AJ46">
        <v>0.371</v>
      </c>
      <c r="AK46">
        <v>0.39200000000000002</v>
      </c>
      <c r="AL46">
        <v>0.41299999999999998</v>
      </c>
      <c r="AM46">
        <v>0.45700000000000002</v>
      </c>
      <c r="AN46">
        <v>0.45600000000000002</v>
      </c>
      <c r="AO46">
        <v>0.45200000000000001</v>
      </c>
      <c r="AP46">
        <v>0.436</v>
      </c>
      <c r="AQ46">
        <v>0.42199999999999999</v>
      </c>
      <c r="AR46">
        <v>0.41699999999999998</v>
      </c>
      <c r="AS46">
        <v>0.46500000000000002</v>
      </c>
      <c r="AT46">
        <v>0.52900000000000003</v>
      </c>
      <c r="AU46">
        <v>0.65900000000000003</v>
      </c>
      <c r="AV46">
        <v>0.69899999999999995</v>
      </c>
      <c r="AW46">
        <v>0.70499999999999996</v>
      </c>
      <c r="AX46">
        <v>0.71199999999999997</v>
      </c>
      <c r="AY46">
        <v>0.66600000000000004</v>
      </c>
      <c r="AZ46">
        <v>0.58299999999999996</v>
      </c>
      <c r="BA46">
        <v>0.46700000000000003</v>
      </c>
      <c r="BB46">
        <v>0.38100000000000001</v>
      </c>
      <c r="BC46">
        <v>0.311</v>
      </c>
      <c r="BD46">
        <v>0.27</v>
      </c>
      <c r="BE46">
        <v>0.246</v>
      </c>
      <c r="BF46">
        <v>0.23599999999999999</v>
      </c>
      <c r="BG46">
        <v>0.23300000000000001</v>
      </c>
      <c r="BH46">
        <v>0.23300000000000001</v>
      </c>
      <c r="BI46">
        <v>0.247</v>
      </c>
      <c r="BK46">
        <v>0.21</v>
      </c>
      <c r="BL46">
        <v>0.20599999999999999</v>
      </c>
      <c r="BM46">
        <v>0.19500000000000001</v>
      </c>
    </row>
    <row r="47" spans="1:66" x14ac:dyDescent="0.25">
      <c r="A47" t="s">
        <v>68</v>
      </c>
      <c r="B47" t="s">
        <v>89</v>
      </c>
      <c r="C47">
        <v>26</v>
      </c>
      <c r="D47">
        <v>80.72</v>
      </c>
      <c r="E47">
        <v>80.72</v>
      </c>
      <c r="F47">
        <v>80.72</v>
      </c>
      <c r="G47" t="s">
        <v>70</v>
      </c>
      <c r="I47" t="s">
        <v>71</v>
      </c>
      <c r="K47" t="s">
        <v>71</v>
      </c>
      <c r="M47" t="s">
        <v>72</v>
      </c>
      <c r="N47">
        <v>3.6</v>
      </c>
      <c r="O47">
        <v>3.46</v>
      </c>
      <c r="P47" s="1">
        <v>41900</v>
      </c>
      <c r="Q47" s="1">
        <v>42194</v>
      </c>
      <c r="R47">
        <v>0.32</v>
      </c>
      <c r="S47">
        <v>0.32100000000000001</v>
      </c>
      <c r="T47">
        <v>0.318</v>
      </c>
      <c r="U47">
        <v>0.30199999999999999</v>
      </c>
      <c r="V47">
        <v>0.26900000000000002</v>
      </c>
      <c r="X47">
        <v>0.23100000000000001</v>
      </c>
      <c r="Y47">
        <v>0.22600000000000001</v>
      </c>
      <c r="Z47">
        <v>0.214</v>
      </c>
      <c r="AA47">
        <v>0.20899999999999999</v>
      </c>
      <c r="AB47">
        <v>0.20799999999999999</v>
      </c>
      <c r="AC47">
        <v>0.20699999999999999</v>
      </c>
      <c r="AD47">
        <v>0.23400000000000001</v>
      </c>
      <c r="AE47">
        <v>0.251</v>
      </c>
      <c r="AF47">
        <v>0.28499999999999998</v>
      </c>
      <c r="AG47">
        <v>0.28000000000000003</v>
      </c>
      <c r="AH47">
        <v>0.26600000000000001</v>
      </c>
      <c r="AI47">
        <v>0.27400000000000002</v>
      </c>
      <c r="AJ47">
        <v>0.27200000000000002</v>
      </c>
      <c r="AK47">
        <v>0.27200000000000002</v>
      </c>
      <c r="AL47">
        <v>0.26800000000000002</v>
      </c>
      <c r="AM47">
        <v>0.26100000000000001</v>
      </c>
      <c r="AN47">
        <v>0.246</v>
      </c>
      <c r="AO47">
        <v>0.27400000000000002</v>
      </c>
      <c r="AP47">
        <v>0.308</v>
      </c>
      <c r="AQ47">
        <v>0.36</v>
      </c>
      <c r="AR47">
        <v>0.39600000000000002</v>
      </c>
      <c r="AS47">
        <v>0.38100000000000001</v>
      </c>
      <c r="AT47">
        <v>0.54100000000000004</v>
      </c>
      <c r="AU47">
        <v>0.65100000000000002</v>
      </c>
      <c r="AV47">
        <v>0.71099999999999997</v>
      </c>
      <c r="AW47">
        <v>0.755</v>
      </c>
      <c r="AX47">
        <v>0.80200000000000005</v>
      </c>
      <c r="AY47">
        <v>0.81100000000000005</v>
      </c>
      <c r="AZ47">
        <v>0.8</v>
      </c>
      <c r="BA47">
        <v>0.69699999999999995</v>
      </c>
      <c r="BB47">
        <v>0.66700000000000004</v>
      </c>
      <c r="BC47">
        <v>0.50600000000000001</v>
      </c>
      <c r="BD47">
        <v>0.41</v>
      </c>
      <c r="BE47">
        <v>0.36599999999999999</v>
      </c>
      <c r="BF47">
        <v>0.32600000000000001</v>
      </c>
      <c r="BG47">
        <v>0.29399999999999998</v>
      </c>
      <c r="BH47">
        <v>0.26400000000000001</v>
      </c>
      <c r="BI47">
        <v>0.251</v>
      </c>
      <c r="BK47">
        <v>0.23400000000000001</v>
      </c>
      <c r="BL47">
        <v>0.23699999999999999</v>
      </c>
      <c r="BM47">
        <v>0.23300000000000001</v>
      </c>
      <c r="BN47">
        <v>0.23799999999999999</v>
      </c>
    </row>
    <row r="48" spans="1:66" x14ac:dyDescent="0.25">
      <c r="A48" t="s">
        <v>68</v>
      </c>
      <c r="B48" t="s">
        <v>89</v>
      </c>
      <c r="C48">
        <v>27</v>
      </c>
      <c r="D48">
        <v>64.540000000000006</v>
      </c>
      <c r="E48">
        <v>64.540000000000006</v>
      </c>
      <c r="F48">
        <v>64.540000000000006</v>
      </c>
      <c r="G48" t="s">
        <v>70</v>
      </c>
      <c r="I48" t="s">
        <v>71</v>
      </c>
      <c r="K48" t="s">
        <v>71</v>
      </c>
      <c r="M48" t="s">
        <v>92</v>
      </c>
      <c r="N48">
        <v>4.07</v>
      </c>
      <c r="O48">
        <v>3.2299999999999995</v>
      </c>
      <c r="P48" s="1">
        <v>41902</v>
      </c>
      <c r="Q48" s="1">
        <v>42198</v>
      </c>
      <c r="R48">
        <v>0.32200000000000001</v>
      </c>
      <c r="S48">
        <v>0.32100000000000001</v>
      </c>
      <c r="T48">
        <v>0.33</v>
      </c>
      <c r="U48">
        <v>0.33600000000000002</v>
      </c>
      <c r="V48">
        <v>0.251</v>
      </c>
      <c r="X48">
        <v>0.23400000000000001</v>
      </c>
      <c r="Y48">
        <v>0.21299999999999999</v>
      </c>
      <c r="Z48">
        <v>0.18099999999999999</v>
      </c>
      <c r="AA48">
        <v>0.186</v>
      </c>
      <c r="AB48">
        <v>0.17799999999999999</v>
      </c>
      <c r="AC48">
        <v>0.191</v>
      </c>
      <c r="AD48">
        <v>0.20899999999999999</v>
      </c>
      <c r="AE48">
        <v>0.222</v>
      </c>
      <c r="AF48">
        <v>0.23799999999999999</v>
      </c>
      <c r="AG48">
        <v>0.22700000000000001</v>
      </c>
      <c r="AH48">
        <v>0.221</v>
      </c>
      <c r="AI48">
        <v>0.22500000000000001</v>
      </c>
      <c r="AJ48">
        <v>0.224</v>
      </c>
      <c r="AL48">
        <v>0.254</v>
      </c>
      <c r="AM48">
        <v>0.26100000000000001</v>
      </c>
      <c r="AN48">
        <v>0.25800000000000001</v>
      </c>
      <c r="AO48">
        <v>0.27300000000000002</v>
      </c>
      <c r="AP48">
        <v>0.30399999999999999</v>
      </c>
      <c r="AQ48">
        <v>0.33900000000000002</v>
      </c>
      <c r="AR48">
        <v>0.40799999999999997</v>
      </c>
      <c r="AS48">
        <v>0.45300000000000001</v>
      </c>
      <c r="AT48">
        <v>0.56000000000000005</v>
      </c>
      <c r="AU48">
        <v>0.70899999999999996</v>
      </c>
      <c r="AV48">
        <v>0.73799999999999999</v>
      </c>
      <c r="AW48">
        <v>0.74</v>
      </c>
      <c r="AX48">
        <v>0.77300000000000002</v>
      </c>
      <c r="AY48">
        <v>0.80600000000000005</v>
      </c>
      <c r="AZ48">
        <v>0.61599999999999999</v>
      </c>
      <c r="BA48">
        <v>0.52400000000000002</v>
      </c>
      <c r="BB48">
        <v>0.499</v>
      </c>
      <c r="BC48">
        <v>0.35199999999999998</v>
      </c>
      <c r="BD48">
        <v>0.29499999999999998</v>
      </c>
      <c r="BE48">
        <v>0.26900000000000002</v>
      </c>
      <c r="BF48">
        <v>0.245</v>
      </c>
      <c r="BG48">
        <v>0.24</v>
      </c>
      <c r="BH48">
        <v>0.24099999999999999</v>
      </c>
      <c r="BI48">
        <v>0.26400000000000001</v>
      </c>
      <c r="BK48">
        <v>0.20499999999999999</v>
      </c>
      <c r="BL48">
        <v>0.2</v>
      </c>
      <c r="BM48">
        <v>0.20899999999999999</v>
      </c>
    </row>
    <row r="49" spans="1:66" x14ac:dyDescent="0.25">
      <c r="A49" t="s">
        <v>68</v>
      </c>
      <c r="B49" t="s">
        <v>89</v>
      </c>
      <c r="C49" t="s">
        <v>93</v>
      </c>
      <c r="D49">
        <v>20.100000000000001</v>
      </c>
      <c r="E49">
        <v>20.77</v>
      </c>
      <c r="F49">
        <v>20.77</v>
      </c>
      <c r="G49" t="s">
        <v>94</v>
      </c>
      <c r="I49" t="s">
        <v>71</v>
      </c>
      <c r="K49" t="s">
        <v>71</v>
      </c>
      <c r="M49" t="s">
        <v>72</v>
      </c>
      <c r="N49">
        <v>3.25</v>
      </c>
      <c r="O49">
        <v>2.5499999999999998</v>
      </c>
      <c r="P49" s="1">
        <v>41870</v>
      </c>
      <c r="Q49" s="1">
        <v>42193</v>
      </c>
      <c r="R49">
        <v>0.29899999999999999</v>
      </c>
      <c r="S49">
        <v>0.29899999999999999</v>
      </c>
      <c r="T49">
        <v>0.29299999999999998</v>
      </c>
      <c r="U49">
        <v>0.29199999999999998</v>
      </c>
      <c r="V49">
        <v>0.27600000000000002</v>
      </c>
      <c r="X49">
        <v>0.23599999999999999</v>
      </c>
      <c r="Y49">
        <v>0.23599999999999999</v>
      </c>
      <c r="Z49">
        <v>0.20699999999999999</v>
      </c>
      <c r="AA49">
        <v>0.214</v>
      </c>
      <c r="AB49">
        <v>0.221</v>
      </c>
      <c r="AC49">
        <v>0.218</v>
      </c>
      <c r="AD49">
        <v>0.221</v>
      </c>
      <c r="AE49">
        <v>0.23200000000000001</v>
      </c>
      <c r="AF49">
        <v>0.28000000000000003</v>
      </c>
      <c r="AG49">
        <v>0.26900000000000002</v>
      </c>
      <c r="AH49">
        <v>0.27800000000000002</v>
      </c>
      <c r="AI49">
        <v>0.309</v>
      </c>
      <c r="AJ49">
        <v>0.33100000000000002</v>
      </c>
      <c r="AL49">
        <v>0.373</v>
      </c>
      <c r="AM49">
        <v>0.375</v>
      </c>
      <c r="AN49">
        <v>0.36799999999999999</v>
      </c>
      <c r="AO49">
        <v>0.38200000000000001</v>
      </c>
      <c r="AP49">
        <v>0.39300000000000002</v>
      </c>
      <c r="AQ49">
        <v>0.35699999999999998</v>
      </c>
      <c r="AR49">
        <v>0.37</v>
      </c>
      <c r="AS49">
        <v>0.47099999999999997</v>
      </c>
      <c r="AT49">
        <v>0.55300000000000005</v>
      </c>
      <c r="AU49">
        <v>0.67700000000000005</v>
      </c>
      <c r="AV49">
        <v>0.68799999999999994</v>
      </c>
      <c r="AW49">
        <v>0.68300000000000005</v>
      </c>
      <c r="AX49">
        <v>0.69499999999999995</v>
      </c>
      <c r="AY49">
        <v>0.67400000000000004</v>
      </c>
      <c r="AZ49">
        <v>0.64700000000000002</v>
      </c>
      <c r="BA49">
        <v>0.47499999999999998</v>
      </c>
      <c r="BB49">
        <v>0.41099999999999998</v>
      </c>
      <c r="BC49">
        <v>0.35399999999999998</v>
      </c>
      <c r="BD49">
        <v>0.309</v>
      </c>
      <c r="BE49">
        <v>0.29499999999999998</v>
      </c>
      <c r="BF49">
        <v>0.27400000000000002</v>
      </c>
      <c r="BG49">
        <v>0.255</v>
      </c>
      <c r="BH49">
        <v>0.253</v>
      </c>
      <c r="BI49">
        <v>0.247</v>
      </c>
      <c r="BK49">
        <v>0.21</v>
      </c>
      <c r="BL49">
        <v>0.224</v>
      </c>
      <c r="BM49">
        <v>0.25600000000000001</v>
      </c>
    </row>
    <row r="50" spans="1:66" x14ac:dyDescent="0.25">
      <c r="A50" t="s">
        <v>68</v>
      </c>
      <c r="B50" t="s">
        <v>89</v>
      </c>
      <c r="C50" t="s">
        <v>95</v>
      </c>
      <c r="D50">
        <v>4.6399999999999997</v>
      </c>
      <c r="E50">
        <v>5.21</v>
      </c>
      <c r="F50">
        <v>5.21</v>
      </c>
      <c r="G50" t="s">
        <v>70</v>
      </c>
      <c r="I50" t="s">
        <v>71</v>
      </c>
      <c r="K50" t="s">
        <v>71</v>
      </c>
      <c r="M50" t="s">
        <v>96</v>
      </c>
      <c r="N50">
        <v>3.34</v>
      </c>
      <c r="O50">
        <v>3.19</v>
      </c>
      <c r="P50" s="1">
        <v>41908</v>
      </c>
      <c r="Q50" s="1">
        <v>42199</v>
      </c>
      <c r="R50">
        <v>0.311</v>
      </c>
      <c r="S50">
        <v>0.30299999999999999</v>
      </c>
      <c r="T50">
        <v>0.32400000000000001</v>
      </c>
      <c r="U50">
        <v>0.30599999999999999</v>
      </c>
      <c r="V50">
        <v>0.27600000000000002</v>
      </c>
      <c r="X50">
        <v>0.27200000000000002</v>
      </c>
      <c r="Y50">
        <v>0.26800000000000002</v>
      </c>
      <c r="Z50">
        <v>0.247</v>
      </c>
      <c r="AA50">
        <v>0.248</v>
      </c>
      <c r="AB50">
        <v>0.25600000000000001</v>
      </c>
      <c r="AC50">
        <v>0.27400000000000002</v>
      </c>
      <c r="AD50">
        <v>0.28699999999999998</v>
      </c>
      <c r="AE50">
        <v>0.26200000000000001</v>
      </c>
      <c r="AF50">
        <v>0.315</v>
      </c>
      <c r="AG50">
        <v>0.32400000000000001</v>
      </c>
      <c r="AH50">
        <v>0.32700000000000001</v>
      </c>
      <c r="AI50">
        <v>0.33400000000000002</v>
      </c>
      <c r="AJ50">
        <v>0.34899999999999998</v>
      </c>
      <c r="AK50">
        <v>0.371</v>
      </c>
      <c r="AL50">
        <v>0.38200000000000001</v>
      </c>
      <c r="AM50">
        <v>0.40200000000000002</v>
      </c>
      <c r="AN50">
        <v>0.38900000000000001</v>
      </c>
      <c r="AO50">
        <v>0.42299999999999999</v>
      </c>
      <c r="AP50">
        <v>0.443</v>
      </c>
      <c r="AQ50">
        <v>0.432</v>
      </c>
      <c r="AR50">
        <v>0.46400000000000002</v>
      </c>
      <c r="AS50">
        <v>0.5</v>
      </c>
      <c r="AT50">
        <v>0.58899999999999997</v>
      </c>
      <c r="AU50">
        <v>0.69399999999999995</v>
      </c>
      <c r="AV50">
        <v>0.71599999999999997</v>
      </c>
      <c r="AW50">
        <v>0.74399999999999999</v>
      </c>
      <c r="AX50">
        <v>0.749</v>
      </c>
      <c r="AY50">
        <v>0.754</v>
      </c>
      <c r="AZ50">
        <v>0.70799999999999996</v>
      </c>
      <c r="BA50">
        <v>0.55500000000000005</v>
      </c>
      <c r="BB50">
        <v>0.47899999999999998</v>
      </c>
      <c r="BC50">
        <v>0.42599999999999999</v>
      </c>
      <c r="BD50">
        <v>0.39</v>
      </c>
      <c r="BE50">
        <v>0.39400000000000002</v>
      </c>
      <c r="BF50">
        <v>0.29199999999999998</v>
      </c>
      <c r="BG50">
        <v>0.28199999999999997</v>
      </c>
      <c r="BH50">
        <v>0.28599999999999998</v>
      </c>
      <c r="BI50">
        <v>0.28899999999999998</v>
      </c>
      <c r="BK50">
        <v>0.23899999999999999</v>
      </c>
      <c r="BL50">
        <v>0.221</v>
      </c>
      <c r="BM50">
        <v>0.20100000000000001</v>
      </c>
      <c r="BN50">
        <v>0.20100000000000001</v>
      </c>
    </row>
    <row r="51" spans="1:66" x14ac:dyDescent="0.25">
      <c r="A51" t="s">
        <v>68</v>
      </c>
      <c r="B51" t="s">
        <v>89</v>
      </c>
      <c r="C51">
        <v>29</v>
      </c>
      <c r="D51">
        <v>16.52</v>
      </c>
      <c r="E51">
        <v>16.52</v>
      </c>
      <c r="F51">
        <v>16.52</v>
      </c>
      <c r="G51" t="s">
        <v>70</v>
      </c>
      <c r="I51" t="s">
        <v>71</v>
      </c>
      <c r="K51" t="s">
        <v>71</v>
      </c>
      <c r="M51" t="s">
        <v>75</v>
      </c>
      <c r="N51">
        <v>3.36</v>
      </c>
      <c r="O51">
        <v>2.44</v>
      </c>
      <c r="P51" s="1">
        <v>41908</v>
      </c>
      <c r="Q51" s="1">
        <v>42196</v>
      </c>
      <c r="R51">
        <v>0.29899999999999999</v>
      </c>
      <c r="S51">
        <v>0.32400000000000001</v>
      </c>
      <c r="T51">
        <v>0.32600000000000001</v>
      </c>
      <c r="U51">
        <v>0.309</v>
      </c>
      <c r="V51">
        <v>0.25600000000000001</v>
      </c>
      <c r="X51">
        <v>0.255</v>
      </c>
      <c r="Y51">
        <v>0.25</v>
      </c>
      <c r="Z51">
        <v>0.247</v>
      </c>
      <c r="AA51">
        <v>0.23799999999999999</v>
      </c>
      <c r="AB51">
        <v>0.249</v>
      </c>
      <c r="AC51">
        <v>0.253</v>
      </c>
      <c r="AD51">
        <v>0.26100000000000001</v>
      </c>
      <c r="AE51">
        <v>0.26900000000000002</v>
      </c>
      <c r="AF51">
        <v>0.31</v>
      </c>
      <c r="AG51">
        <v>0.315</v>
      </c>
      <c r="AH51">
        <v>0.34100000000000003</v>
      </c>
      <c r="AI51">
        <v>0.35699999999999998</v>
      </c>
      <c r="AJ51">
        <v>0.41399999999999998</v>
      </c>
      <c r="AK51">
        <v>0.45300000000000001</v>
      </c>
      <c r="AL51">
        <v>0.51100000000000001</v>
      </c>
      <c r="AM51">
        <v>0.58599999999999997</v>
      </c>
      <c r="AN51">
        <v>0.61299999999999999</v>
      </c>
      <c r="AO51">
        <v>0.629</v>
      </c>
      <c r="AP51">
        <v>0.629</v>
      </c>
      <c r="AQ51">
        <v>0.57499999999999996</v>
      </c>
      <c r="AR51">
        <v>0.54300000000000004</v>
      </c>
      <c r="AS51">
        <v>0.58699999999999997</v>
      </c>
      <c r="AT51">
        <v>0.58299999999999996</v>
      </c>
      <c r="AU51">
        <v>0.60199999999999998</v>
      </c>
      <c r="AV51">
        <v>0.58299999999999996</v>
      </c>
      <c r="AW51">
        <v>0.54700000000000004</v>
      </c>
      <c r="AX51">
        <v>0.6</v>
      </c>
      <c r="AY51">
        <v>0.624</v>
      </c>
      <c r="AZ51">
        <v>0.58299999999999996</v>
      </c>
      <c r="BA51">
        <v>0.39900000000000002</v>
      </c>
      <c r="BB51">
        <v>0.33900000000000002</v>
      </c>
      <c r="BC51">
        <v>0.27100000000000002</v>
      </c>
      <c r="BD51">
        <v>0.26100000000000001</v>
      </c>
      <c r="BE51">
        <v>0.249</v>
      </c>
      <c r="BF51">
        <v>0.23599999999999999</v>
      </c>
      <c r="BG51">
        <v>0.23300000000000001</v>
      </c>
      <c r="BH51">
        <v>0.23300000000000001</v>
      </c>
      <c r="BI51">
        <v>0.23899999999999999</v>
      </c>
      <c r="BK51">
        <v>0.21299999999999999</v>
      </c>
      <c r="BL51">
        <v>0.217</v>
      </c>
      <c r="BM51">
        <v>0.23300000000000001</v>
      </c>
      <c r="BN51">
        <v>0.24199999999999999</v>
      </c>
    </row>
    <row r="52" spans="1:66" x14ac:dyDescent="0.25">
      <c r="A52" t="s">
        <v>68</v>
      </c>
      <c r="B52" t="s">
        <v>89</v>
      </c>
      <c r="C52" t="s">
        <v>97</v>
      </c>
      <c r="D52">
        <v>11.11</v>
      </c>
      <c r="E52">
        <v>11.11</v>
      </c>
      <c r="F52">
        <v>11.11</v>
      </c>
      <c r="G52" t="s">
        <v>70</v>
      </c>
      <c r="I52" t="s">
        <v>71</v>
      </c>
      <c r="K52" t="s">
        <v>71</v>
      </c>
      <c r="M52" t="s">
        <v>98</v>
      </c>
      <c r="N52">
        <v>3.28</v>
      </c>
      <c r="O52">
        <v>2.4300000000000002</v>
      </c>
      <c r="P52" s="1">
        <v>41902</v>
      </c>
      <c r="Q52" s="1">
        <v>42196</v>
      </c>
      <c r="R52">
        <v>0.35399999999999998</v>
      </c>
      <c r="S52">
        <v>0.33900000000000002</v>
      </c>
      <c r="T52">
        <v>0.33300000000000002</v>
      </c>
      <c r="U52">
        <v>0.318</v>
      </c>
      <c r="V52">
        <v>0.28399999999999997</v>
      </c>
      <c r="X52">
        <v>0.25</v>
      </c>
      <c r="Y52">
        <v>0.24199999999999999</v>
      </c>
      <c r="Z52">
        <v>0.21</v>
      </c>
      <c r="AA52">
        <v>0.20499999999999999</v>
      </c>
      <c r="AB52">
        <v>0.20499999999999999</v>
      </c>
      <c r="AC52">
        <v>0.22</v>
      </c>
      <c r="AD52">
        <v>0.22800000000000001</v>
      </c>
      <c r="AE52">
        <v>0.253</v>
      </c>
      <c r="AF52">
        <v>0.26400000000000001</v>
      </c>
      <c r="AG52">
        <v>0.27300000000000002</v>
      </c>
      <c r="AH52">
        <v>0.28299999999999997</v>
      </c>
      <c r="AI52">
        <v>0.27800000000000002</v>
      </c>
      <c r="AJ52">
        <v>0.35</v>
      </c>
      <c r="AL52">
        <v>0.41899999999999998</v>
      </c>
      <c r="AM52">
        <v>0.42799999999999999</v>
      </c>
      <c r="AN52">
        <v>0.42199999999999999</v>
      </c>
      <c r="AO52">
        <v>0.46600000000000003</v>
      </c>
      <c r="AP52">
        <v>0.49299999999999999</v>
      </c>
      <c r="AQ52">
        <v>0.48399999999999999</v>
      </c>
      <c r="AR52">
        <v>0.47699999999999998</v>
      </c>
      <c r="AS52">
        <v>0.46500000000000002</v>
      </c>
      <c r="AT52">
        <v>0.55700000000000005</v>
      </c>
      <c r="AU52">
        <v>0.64200000000000002</v>
      </c>
      <c r="AV52">
        <v>0.66600000000000004</v>
      </c>
      <c r="AW52">
        <v>0.66500000000000004</v>
      </c>
      <c r="AX52">
        <v>0.65400000000000003</v>
      </c>
      <c r="AY52">
        <v>0.61899999999999999</v>
      </c>
      <c r="AZ52">
        <v>0.54600000000000004</v>
      </c>
      <c r="BA52">
        <v>0.436</v>
      </c>
      <c r="BB52">
        <v>0.38400000000000001</v>
      </c>
      <c r="BC52">
        <v>0.314</v>
      </c>
      <c r="BD52">
        <v>0.27</v>
      </c>
      <c r="BE52">
        <v>0.26100000000000001</v>
      </c>
      <c r="BF52">
        <v>0.23799999999999999</v>
      </c>
      <c r="BG52">
        <v>0.22500000000000001</v>
      </c>
      <c r="BH52">
        <v>0.218</v>
      </c>
      <c r="BI52">
        <v>0.215</v>
      </c>
      <c r="BK52">
        <v>0.20300000000000001</v>
      </c>
      <c r="BL52">
        <v>0.20100000000000001</v>
      </c>
      <c r="BM52">
        <v>0.18099999999999999</v>
      </c>
    </row>
    <row r="53" spans="1:66" x14ac:dyDescent="0.25">
      <c r="A53" t="s">
        <v>68</v>
      </c>
      <c r="B53" t="s">
        <v>89</v>
      </c>
      <c r="C53">
        <v>30</v>
      </c>
      <c r="D53">
        <v>57.56</v>
      </c>
      <c r="E53">
        <v>57.56</v>
      </c>
      <c r="F53">
        <v>57.56</v>
      </c>
      <c r="G53" t="s">
        <v>70</v>
      </c>
      <c r="I53" t="s">
        <v>73</v>
      </c>
      <c r="K53" t="s">
        <v>73</v>
      </c>
      <c r="M53" t="s">
        <v>99</v>
      </c>
      <c r="N53">
        <v>4.26</v>
      </c>
      <c r="O53">
        <v>3.8299999999999996</v>
      </c>
      <c r="P53" s="1">
        <v>41909</v>
      </c>
      <c r="Q53" s="1">
        <v>42182</v>
      </c>
      <c r="R53">
        <v>0.41299999999999998</v>
      </c>
      <c r="S53">
        <v>0.39800000000000002</v>
      </c>
      <c r="T53">
        <v>0.41499999999999998</v>
      </c>
      <c r="U53">
        <v>0.375</v>
      </c>
      <c r="V53">
        <v>0.34399999999999997</v>
      </c>
      <c r="X53">
        <v>0.28999999999999998</v>
      </c>
      <c r="Y53">
        <v>0.27</v>
      </c>
      <c r="Z53">
        <v>0.20399999999999999</v>
      </c>
      <c r="AA53">
        <v>0.21199999999999999</v>
      </c>
      <c r="AB53">
        <v>0.21199999999999999</v>
      </c>
      <c r="AC53">
        <v>0.20899999999999999</v>
      </c>
      <c r="AD53">
        <v>0.218</v>
      </c>
      <c r="AE53">
        <v>0.23300000000000001</v>
      </c>
      <c r="AF53">
        <v>0.245</v>
      </c>
      <c r="AG53">
        <v>0.24</v>
      </c>
      <c r="AH53">
        <v>0.23400000000000001</v>
      </c>
      <c r="AI53">
        <v>0.25900000000000001</v>
      </c>
      <c r="AJ53">
        <v>0.26800000000000002</v>
      </c>
      <c r="AL53">
        <v>0.30099999999999999</v>
      </c>
      <c r="AM53">
        <v>0.30199999999999999</v>
      </c>
      <c r="AN53">
        <v>0.30299999999999999</v>
      </c>
      <c r="AO53">
        <v>0.33100000000000002</v>
      </c>
      <c r="AP53">
        <v>0.33300000000000002</v>
      </c>
      <c r="AQ53">
        <v>0.35199999999999998</v>
      </c>
      <c r="AR53">
        <v>0.375</v>
      </c>
      <c r="AS53">
        <v>0.373</v>
      </c>
      <c r="AT53">
        <v>0.45900000000000002</v>
      </c>
      <c r="AU53">
        <v>0.64500000000000002</v>
      </c>
      <c r="AV53">
        <v>0.72899999999999998</v>
      </c>
      <c r="AW53">
        <v>0.74199999999999999</v>
      </c>
      <c r="AX53">
        <v>0.745</v>
      </c>
      <c r="AY53">
        <v>0.68400000000000005</v>
      </c>
      <c r="AZ53">
        <v>0.66600000000000004</v>
      </c>
      <c r="BA53">
        <v>0.55300000000000005</v>
      </c>
      <c r="BB53">
        <v>0.42099999999999999</v>
      </c>
      <c r="BC53">
        <v>0.34399999999999997</v>
      </c>
      <c r="BD53">
        <v>0.317</v>
      </c>
      <c r="BE53">
        <v>0.308</v>
      </c>
      <c r="BF53">
        <v>0.247</v>
      </c>
      <c r="BG53">
        <v>0.24</v>
      </c>
      <c r="BH53">
        <v>0.22500000000000001</v>
      </c>
      <c r="BI53">
        <v>0.217</v>
      </c>
      <c r="BK53">
        <v>0.20699999999999999</v>
      </c>
      <c r="BL53">
        <v>0.21199999999999999</v>
      </c>
      <c r="BM53">
        <v>0.19900000000000001</v>
      </c>
    </row>
    <row r="54" spans="1:66" x14ac:dyDescent="0.25">
      <c r="A54" t="s">
        <v>68</v>
      </c>
      <c r="B54" t="s">
        <v>89</v>
      </c>
      <c r="C54" t="s">
        <v>100</v>
      </c>
      <c r="D54">
        <v>11.26</v>
      </c>
      <c r="E54">
        <v>11.26</v>
      </c>
      <c r="F54">
        <v>11.26</v>
      </c>
      <c r="G54" t="s">
        <v>70</v>
      </c>
      <c r="I54" t="s">
        <v>71</v>
      </c>
      <c r="K54" t="s">
        <v>71</v>
      </c>
      <c r="M54" t="s">
        <v>101</v>
      </c>
      <c r="N54">
        <v>3.49</v>
      </c>
      <c r="O54">
        <v>2.2999999999999998</v>
      </c>
      <c r="P54" s="1">
        <v>41902</v>
      </c>
      <c r="Q54" s="1">
        <v>42196</v>
      </c>
      <c r="R54">
        <v>0.33100000000000002</v>
      </c>
      <c r="S54">
        <v>0.376</v>
      </c>
      <c r="T54">
        <v>0.35299999999999998</v>
      </c>
      <c r="U54">
        <v>0.30099999999999999</v>
      </c>
      <c r="V54">
        <v>0.28299999999999997</v>
      </c>
      <c r="X54">
        <v>0.26400000000000001</v>
      </c>
      <c r="Y54">
        <v>0.21299999999999999</v>
      </c>
      <c r="Z54">
        <v>0.20399999999999999</v>
      </c>
      <c r="AA54">
        <v>0.20499999999999999</v>
      </c>
      <c r="AB54">
        <v>0.23100000000000001</v>
      </c>
      <c r="AC54">
        <v>0.24</v>
      </c>
      <c r="AD54">
        <v>0.219</v>
      </c>
      <c r="AE54">
        <v>0.23100000000000001</v>
      </c>
      <c r="AF54">
        <v>0.245</v>
      </c>
      <c r="AG54">
        <v>0.247</v>
      </c>
      <c r="AH54">
        <v>0.25600000000000001</v>
      </c>
      <c r="AI54">
        <v>0.27400000000000002</v>
      </c>
      <c r="AJ54">
        <v>0.315</v>
      </c>
      <c r="AL54">
        <v>0.38100000000000001</v>
      </c>
      <c r="AM54">
        <v>0.4</v>
      </c>
      <c r="AN54">
        <v>0.46899999999999997</v>
      </c>
      <c r="AO54">
        <v>0.43099999999999999</v>
      </c>
      <c r="AP54">
        <v>0.46500000000000002</v>
      </c>
      <c r="AQ54">
        <v>0.46400000000000002</v>
      </c>
      <c r="AR54">
        <v>0.502</v>
      </c>
      <c r="AS54">
        <v>0.54300000000000004</v>
      </c>
      <c r="AT54">
        <v>0.61699999999999999</v>
      </c>
      <c r="AU54">
        <v>0.67500000000000004</v>
      </c>
      <c r="AV54">
        <v>0.68300000000000005</v>
      </c>
      <c r="AW54">
        <v>0.68</v>
      </c>
      <c r="AX54">
        <v>0.68</v>
      </c>
      <c r="AY54">
        <v>0.65200000000000002</v>
      </c>
      <c r="AZ54">
        <v>0.63600000000000001</v>
      </c>
      <c r="BA54">
        <v>0.40100000000000002</v>
      </c>
      <c r="BB54">
        <v>0.33400000000000002</v>
      </c>
      <c r="BC54">
        <v>0.28599999999999998</v>
      </c>
      <c r="BD54">
        <v>0.247</v>
      </c>
      <c r="BE54">
        <v>0.24099999999999999</v>
      </c>
      <c r="BF54">
        <v>0.22800000000000001</v>
      </c>
      <c r="BG54">
        <v>0.217</v>
      </c>
      <c r="BH54">
        <v>0.21299999999999999</v>
      </c>
      <c r="BI54">
        <v>0.21299999999999999</v>
      </c>
      <c r="BK54">
        <v>0.2</v>
      </c>
      <c r="BL54">
        <v>0.192</v>
      </c>
      <c r="BM54">
        <v>0.17299999999999999</v>
      </c>
    </row>
    <row r="55" spans="1:66" x14ac:dyDescent="0.25">
      <c r="A55" t="s">
        <v>68</v>
      </c>
      <c r="B55" t="s">
        <v>89</v>
      </c>
      <c r="C55">
        <v>31</v>
      </c>
      <c r="D55">
        <v>65.16</v>
      </c>
      <c r="E55">
        <v>65.16</v>
      </c>
      <c r="F55">
        <v>65.16</v>
      </c>
      <c r="G55" t="s">
        <v>70</v>
      </c>
      <c r="I55" t="s">
        <v>71</v>
      </c>
      <c r="K55" t="s">
        <v>71</v>
      </c>
      <c r="M55" t="s">
        <v>72</v>
      </c>
      <c r="N55">
        <v>4.17</v>
      </c>
      <c r="O55">
        <v>3.56</v>
      </c>
      <c r="P55" s="1">
        <v>41900</v>
      </c>
      <c r="Q55" s="1">
        <v>42199</v>
      </c>
      <c r="R55">
        <v>0.309</v>
      </c>
      <c r="S55">
        <v>0.33600000000000002</v>
      </c>
      <c r="T55">
        <v>0.32200000000000001</v>
      </c>
      <c r="U55">
        <v>0.29499999999999998</v>
      </c>
      <c r="V55">
        <v>0.254</v>
      </c>
      <c r="X55">
        <v>0.224</v>
      </c>
      <c r="Y55">
        <v>0.20899999999999999</v>
      </c>
      <c r="Z55">
        <v>0.214</v>
      </c>
      <c r="AA55">
        <v>0.218</v>
      </c>
      <c r="AB55">
        <v>0.20699999999999999</v>
      </c>
      <c r="AC55">
        <v>0.214</v>
      </c>
      <c r="AD55">
        <v>0.23899999999999999</v>
      </c>
      <c r="AE55">
        <v>0.20100000000000001</v>
      </c>
      <c r="AF55">
        <v>0.253</v>
      </c>
      <c r="AG55">
        <v>0.245</v>
      </c>
      <c r="AH55">
        <v>0.23200000000000001</v>
      </c>
      <c r="AI55">
        <v>0.23499999999999999</v>
      </c>
      <c r="AJ55">
        <v>0.26</v>
      </c>
      <c r="AK55">
        <v>0.34599999999999997</v>
      </c>
      <c r="AL55">
        <v>0.33200000000000002</v>
      </c>
      <c r="AM55">
        <v>0.32</v>
      </c>
      <c r="AN55">
        <v>0.30599999999999999</v>
      </c>
      <c r="AO55">
        <v>0.33</v>
      </c>
      <c r="AP55">
        <v>0.35199999999999998</v>
      </c>
      <c r="AQ55">
        <v>0.36899999999999999</v>
      </c>
      <c r="AR55">
        <v>0.373</v>
      </c>
      <c r="AS55">
        <v>0.36499999999999999</v>
      </c>
      <c r="AT55">
        <v>0.44800000000000001</v>
      </c>
      <c r="AU55">
        <v>0.68700000000000006</v>
      </c>
      <c r="AV55">
        <v>0.72599999999999998</v>
      </c>
      <c r="AW55">
        <v>0.76</v>
      </c>
      <c r="AX55">
        <v>0.77500000000000002</v>
      </c>
      <c r="AY55">
        <v>0.78100000000000003</v>
      </c>
      <c r="AZ55">
        <v>0.747</v>
      </c>
      <c r="BA55">
        <v>0.66400000000000003</v>
      </c>
      <c r="BB55">
        <v>0.61699999999999999</v>
      </c>
      <c r="BC55">
        <v>0.44500000000000001</v>
      </c>
      <c r="BD55">
        <v>0.378</v>
      </c>
      <c r="BE55">
        <v>0.32800000000000001</v>
      </c>
      <c r="BF55">
        <v>0.28899999999999998</v>
      </c>
      <c r="BG55">
        <v>0.28100000000000003</v>
      </c>
      <c r="BH55">
        <v>0.26700000000000002</v>
      </c>
      <c r="BI55">
        <v>0.29299999999999998</v>
      </c>
      <c r="BK55">
        <v>0.21199999999999999</v>
      </c>
      <c r="BL55">
        <v>0.223</v>
      </c>
      <c r="BM55">
        <v>0.224</v>
      </c>
    </row>
    <row r="56" spans="1:66" x14ac:dyDescent="0.25">
      <c r="A56" t="s">
        <v>68</v>
      </c>
      <c r="B56" t="s">
        <v>89</v>
      </c>
      <c r="C56">
        <v>32</v>
      </c>
      <c r="D56">
        <v>38.31</v>
      </c>
      <c r="E56">
        <v>38.31</v>
      </c>
      <c r="F56">
        <v>38.31</v>
      </c>
      <c r="G56" t="s">
        <v>71</v>
      </c>
      <c r="I56" t="s">
        <v>70</v>
      </c>
      <c r="K56" t="s">
        <v>71</v>
      </c>
      <c r="M56" t="s">
        <v>102</v>
      </c>
      <c r="N56">
        <v>2.2999999999999998</v>
      </c>
      <c r="O56">
        <v>2.04</v>
      </c>
      <c r="P56" s="1">
        <v>42109</v>
      </c>
      <c r="Q56" s="1">
        <v>42246</v>
      </c>
      <c r="R56">
        <v>0.314</v>
      </c>
      <c r="S56">
        <v>0.315</v>
      </c>
      <c r="T56">
        <v>0.33500000000000002</v>
      </c>
      <c r="U56">
        <v>0.28499999999999998</v>
      </c>
      <c r="V56">
        <v>0.253</v>
      </c>
      <c r="X56">
        <v>0.23100000000000001</v>
      </c>
      <c r="Y56">
        <v>0.23200000000000001</v>
      </c>
      <c r="Z56">
        <v>0.22</v>
      </c>
      <c r="AA56">
        <v>0.22600000000000001</v>
      </c>
      <c r="AB56">
        <v>0.23300000000000001</v>
      </c>
      <c r="AC56">
        <v>0.23799999999999999</v>
      </c>
      <c r="AD56">
        <v>0.27</v>
      </c>
      <c r="AE56">
        <v>0.27300000000000002</v>
      </c>
      <c r="AF56">
        <v>0.29599999999999999</v>
      </c>
      <c r="AG56">
        <v>0.3</v>
      </c>
      <c r="AH56">
        <v>0.29299999999999998</v>
      </c>
      <c r="AI56">
        <v>0.33300000000000002</v>
      </c>
      <c r="AJ56">
        <v>0.371</v>
      </c>
      <c r="AL56">
        <v>0.436</v>
      </c>
      <c r="AM56">
        <v>0.53200000000000003</v>
      </c>
      <c r="AN56">
        <v>0.6</v>
      </c>
      <c r="AO56">
        <v>0.67</v>
      </c>
      <c r="AP56">
        <v>0.68799999999999994</v>
      </c>
      <c r="AQ56">
        <v>0.68899999999999995</v>
      </c>
      <c r="AR56">
        <v>0.67900000000000005</v>
      </c>
      <c r="AS56">
        <v>0.68300000000000005</v>
      </c>
      <c r="AT56">
        <v>0.67600000000000005</v>
      </c>
      <c r="AU56">
        <v>0.67400000000000004</v>
      </c>
      <c r="AV56">
        <v>0.59099999999999997</v>
      </c>
      <c r="AW56">
        <v>0.54800000000000004</v>
      </c>
      <c r="AX56">
        <v>0.57699999999999996</v>
      </c>
      <c r="AY56">
        <v>0.56499999999999995</v>
      </c>
      <c r="AZ56">
        <v>0.44800000000000001</v>
      </c>
      <c r="BA56">
        <v>0.34899999999999998</v>
      </c>
      <c r="BB56">
        <v>0.32800000000000001</v>
      </c>
      <c r="BC56">
        <v>0.26200000000000001</v>
      </c>
      <c r="BD56">
        <v>0.25800000000000001</v>
      </c>
      <c r="BE56">
        <v>0.27400000000000002</v>
      </c>
      <c r="BF56">
        <v>0.22900000000000001</v>
      </c>
      <c r="BG56">
        <v>0.247</v>
      </c>
      <c r="BH56">
        <v>0.24299999999999999</v>
      </c>
      <c r="BI56">
        <v>0.23799999999999999</v>
      </c>
      <c r="BK56">
        <v>0.214</v>
      </c>
      <c r="BL56">
        <v>0.22900000000000001</v>
      </c>
      <c r="BM56">
        <v>0.24399999999999999</v>
      </c>
      <c r="BN56">
        <v>0.254</v>
      </c>
    </row>
    <row r="57" spans="1:66" x14ac:dyDescent="0.25">
      <c r="A57" t="s">
        <v>68</v>
      </c>
      <c r="B57" t="s">
        <v>89</v>
      </c>
      <c r="C57">
        <v>33</v>
      </c>
      <c r="D57">
        <v>30.24</v>
      </c>
      <c r="E57">
        <v>30.24</v>
      </c>
      <c r="F57">
        <v>30.24</v>
      </c>
      <c r="G57" t="s">
        <v>71</v>
      </c>
      <c r="I57" t="s">
        <v>103</v>
      </c>
      <c r="K57" t="s">
        <v>71</v>
      </c>
      <c r="M57" t="s">
        <v>104</v>
      </c>
      <c r="N57">
        <v>2.02</v>
      </c>
      <c r="O57">
        <v>1.65</v>
      </c>
      <c r="P57" s="1">
        <v>42088</v>
      </c>
      <c r="Q57" s="1">
        <v>42185</v>
      </c>
      <c r="R57">
        <v>0.315</v>
      </c>
      <c r="S57">
        <v>0.33</v>
      </c>
      <c r="T57">
        <v>0.32700000000000001</v>
      </c>
      <c r="U57">
        <v>0.315</v>
      </c>
      <c r="V57">
        <v>0.307</v>
      </c>
      <c r="X57">
        <v>0.248</v>
      </c>
      <c r="Y57">
        <v>0.252</v>
      </c>
      <c r="Z57">
        <v>0.191</v>
      </c>
      <c r="AA57">
        <v>0.219</v>
      </c>
      <c r="AB57">
        <v>0.223</v>
      </c>
      <c r="AC57">
        <v>0.22</v>
      </c>
      <c r="AD57">
        <v>0.224</v>
      </c>
      <c r="AE57">
        <v>0.24099999999999999</v>
      </c>
      <c r="AF57">
        <v>0.24099999999999999</v>
      </c>
      <c r="AG57">
        <v>0.24399999999999999</v>
      </c>
      <c r="AH57">
        <v>0.247</v>
      </c>
      <c r="AI57">
        <v>0.27600000000000002</v>
      </c>
      <c r="AJ57">
        <v>0.29799999999999999</v>
      </c>
      <c r="AL57">
        <v>0.317</v>
      </c>
      <c r="AM57">
        <v>0.35499999999999998</v>
      </c>
      <c r="AN57">
        <v>0.33700000000000002</v>
      </c>
      <c r="AO57">
        <v>0.45900000000000002</v>
      </c>
      <c r="AP57">
        <v>0.40100000000000002</v>
      </c>
      <c r="AQ57">
        <v>0.42299999999999999</v>
      </c>
      <c r="AR57">
        <v>0.55300000000000005</v>
      </c>
      <c r="AS57">
        <v>0.53500000000000003</v>
      </c>
      <c r="AT57">
        <v>0.60099999999999998</v>
      </c>
      <c r="AU57">
        <v>0.71399999999999997</v>
      </c>
      <c r="AV57">
        <v>0.72099999999999997</v>
      </c>
      <c r="AW57">
        <v>0.67200000000000004</v>
      </c>
      <c r="AX57">
        <v>0.66500000000000004</v>
      </c>
      <c r="AY57">
        <v>0.66100000000000003</v>
      </c>
      <c r="AZ57">
        <v>0.495</v>
      </c>
      <c r="BA57">
        <v>0.34899999999999998</v>
      </c>
      <c r="BB57">
        <v>0.38500000000000001</v>
      </c>
      <c r="BC57">
        <v>0.22700000000000001</v>
      </c>
      <c r="BD57">
        <v>0.22</v>
      </c>
      <c r="BE57">
        <v>0.20899999999999999</v>
      </c>
      <c r="BF57">
        <v>0.20699999999999999</v>
      </c>
      <c r="BG57">
        <v>0.23</v>
      </c>
      <c r="BH57">
        <v>0.22600000000000001</v>
      </c>
      <c r="BI57">
        <v>0.223</v>
      </c>
      <c r="BK57">
        <v>0.19900000000000001</v>
      </c>
      <c r="BL57">
        <v>0.191</v>
      </c>
      <c r="BM57">
        <v>0.185</v>
      </c>
    </row>
    <row r="58" spans="1:66" x14ac:dyDescent="0.25">
      <c r="A58" t="s">
        <v>68</v>
      </c>
      <c r="B58" t="s">
        <v>89</v>
      </c>
      <c r="C58" t="s">
        <v>105</v>
      </c>
      <c r="D58">
        <v>6.1</v>
      </c>
      <c r="E58">
        <v>6.1</v>
      </c>
      <c r="F58">
        <v>6.1</v>
      </c>
      <c r="G58" t="s">
        <v>71</v>
      </c>
      <c r="I58" t="s">
        <v>103</v>
      </c>
      <c r="K58" t="s">
        <v>71</v>
      </c>
      <c r="M58" t="s">
        <v>104</v>
      </c>
      <c r="N58">
        <v>2.0099999999999998</v>
      </c>
      <c r="O58">
        <v>1.7600000000000002</v>
      </c>
      <c r="P58" s="1">
        <v>42088</v>
      </c>
      <c r="Q58" s="1">
        <v>42191</v>
      </c>
      <c r="R58">
        <v>0.29799999999999999</v>
      </c>
      <c r="S58">
        <v>0.28899999999999998</v>
      </c>
      <c r="T58">
        <v>0.29099999999999998</v>
      </c>
      <c r="U58">
        <v>0.27600000000000002</v>
      </c>
      <c r="V58">
        <v>0.248</v>
      </c>
      <c r="X58">
        <v>0.25</v>
      </c>
      <c r="Y58">
        <v>0.25</v>
      </c>
      <c r="Z58">
        <v>0.20100000000000001</v>
      </c>
      <c r="AA58">
        <v>0.22600000000000001</v>
      </c>
      <c r="AB58">
        <v>0.24</v>
      </c>
      <c r="AC58">
        <v>0.251</v>
      </c>
      <c r="AD58">
        <v>0.27700000000000002</v>
      </c>
      <c r="AE58">
        <v>0.30099999999999999</v>
      </c>
      <c r="AF58">
        <v>0.29899999999999999</v>
      </c>
      <c r="AG58">
        <v>0.33200000000000002</v>
      </c>
      <c r="AH58">
        <v>0.33900000000000002</v>
      </c>
      <c r="AI58">
        <v>0.36199999999999999</v>
      </c>
      <c r="AJ58">
        <v>0.38100000000000001</v>
      </c>
      <c r="AL58">
        <v>0.442</v>
      </c>
      <c r="AM58">
        <v>0.51</v>
      </c>
      <c r="AN58">
        <v>0.53600000000000003</v>
      </c>
      <c r="AO58">
        <v>0.54400000000000004</v>
      </c>
      <c r="AP58">
        <v>0.54500000000000004</v>
      </c>
      <c r="AQ58">
        <v>0.56699999999999995</v>
      </c>
      <c r="AR58">
        <v>0.60199999999999998</v>
      </c>
      <c r="AS58">
        <v>0.64400000000000002</v>
      </c>
      <c r="AT58">
        <v>0.64200000000000002</v>
      </c>
      <c r="AU58">
        <v>0.68899999999999995</v>
      </c>
      <c r="AV58">
        <v>0.71199999999999997</v>
      </c>
      <c r="AW58">
        <v>0.66300000000000003</v>
      </c>
      <c r="AX58">
        <v>0.64100000000000001</v>
      </c>
      <c r="AY58">
        <v>0.57999999999999996</v>
      </c>
      <c r="AZ58">
        <v>0.47199999999999998</v>
      </c>
      <c r="BA58">
        <v>0.40300000000000002</v>
      </c>
      <c r="BB58">
        <v>0.32500000000000001</v>
      </c>
      <c r="BC58">
        <v>0.27300000000000002</v>
      </c>
      <c r="BD58">
        <v>0.247</v>
      </c>
      <c r="BE58">
        <v>0.24099999999999999</v>
      </c>
      <c r="BF58">
        <v>0.23100000000000001</v>
      </c>
      <c r="BG58">
        <v>0.22600000000000001</v>
      </c>
      <c r="BH58">
        <v>0.22600000000000001</v>
      </c>
      <c r="BI58">
        <v>0.22800000000000001</v>
      </c>
      <c r="BK58">
        <v>0.20899999999999999</v>
      </c>
      <c r="BL58">
        <v>0.21199999999999999</v>
      </c>
      <c r="BM58">
        <v>0.214</v>
      </c>
      <c r="BN58">
        <v>0.24</v>
      </c>
    </row>
    <row r="59" spans="1:66" x14ac:dyDescent="0.25">
      <c r="A59" t="s">
        <v>68</v>
      </c>
      <c r="B59" t="s">
        <v>89</v>
      </c>
      <c r="C59">
        <v>34</v>
      </c>
      <c r="D59">
        <v>31.26</v>
      </c>
      <c r="E59">
        <v>31.26</v>
      </c>
      <c r="F59">
        <v>31.26</v>
      </c>
      <c r="G59" t="s">
        <v>71</v>
      </c>
      <c r="I59" t="s">
        <v>70</v>
      </c>
      <c r="K59" t="s">
        <v>71</v>
      </c>
      <c r="M59" t="s">
        <v>102</v>
      </c>
      <c r="N59">
        <v>2.2799999999999998</v>
      </c>
      <c r="O59">
        <v>2.27</v>
      </c>
      <c r="P59" s="1">
        <v>42109</v>
      </c>
      <c r="Q59" s="1">
        <v>42243</v>
      </c>
      <c r="R59">
        <v>0.32300000000000001</v>
      </c>
      <c r="S59">
        <v>0.31900000000000001</v>
      </c>
      <c r="T59">
        <v>0.317</v>
      </c>
      <c r="U59">
        <v>0.30399999999999999</v>
      </c>
      <c r="V59">
        <v>0.26800000000000002</v>
      </c>
      <c r="X59">
        <v>0.26200000000000001</v>
      </c>
      <c r="Y59">
        <v>0.25600000000000001</v>
      </c>
      <c r="Z59">
        <v>0.215</v>
      </c>
      <c r="AA59">
        <v>0.245</v>
      </c>
      <c r="AB59">
        <v>0.23200000000000001</v>
      </c>
      <c r="AC59">
        <v>0.22500000000000001</v>
      </c>
      <c r="AD59">
        <v>0.253</v>
      </c>
      <c r="AE59">
        <v>0.26700000000000002</v>
      </c>
      <c r="AF59">
        <v>0.27400000000000002</v>
      </c>
      <c r="AG59">
        <v>0.28799999999999998</v>
      </c>
      <c r="AH59">
        <v>0.3</v>
      </c>
      <c r="AI59">
        <v>0.30499999999999999</v>
      </c>
      <c r="AJ59">
        <v>0.35299999999999998</v>
      </c>
      <c r="AL59">
        <v>0.46700000000000003</v>
      </c>
      <c r="AM59">
        <v>0.50800000000000001</v>
      </c>
      <c r="AN59">
        <v>0.56499999999999995</v>
      </c>
      <c r="AO59">
        <v>0.67</v>
      </c>
      <c r="AP59">
        <v>0.63200000000000001</v>
      </c>
      <c r="AQ59">
        <v>0.65800000000000003</v>
      </c>
      <c r="AR59">
        <v>0.7</v>
      </c>
      <c r="AS59">
        <v>0.72599999999999998</v>
      </c>
      <c r="AT59">
        <v>0.70599999999999996</v>
      </c>
      <c r="AU59">
        <v>0.69899999999999995</v>
      </c>
      <c r="AV59">
        <v>0.66</v>
      </c>
      <c r="AW59">
        <v>0.56000000000000005</v>
      </c>
      <c r="AX59">
        <v>0.55300000000000005</v>
      </c>
      <c r="AY59">
        <v>0.53800000000000003</v>
      </c>
      <c r="AZ59">
        <v>0.46200000000000002</v>
      </c>
      <c r="BA59">
        <v>0.29499999999999998</v>
      </c>
      <c r="BB59">
        <v>0.28299999999999997</v>
      </c>
      <c r="BC59">
        <v>0.23499999999999999</v>
      </c>
      <c r="BD59">
        <v>0.221</v>
      </c>
      <c r="BE59">
        <v>0.22600000000000001</v>
      </c>
      <c r="BF59">
        <v>0.224</v>
      </c>
      <c r="BG59">
        <v>0.21199999999999999</v>
      </c>
      <c r="BH59">
        <v>0.221</v>
      </c>
      <c r="BI59">
        <v>0.221</v>
      </c>
      <c r="BK59">
        <v>0.21099999999999999</v>
      </c>
      <c r="BL59">
        <v>0.20599999999999999</v>
      </c>
      <c r="BM59">
        <v>0.20100000000000001</v>
      </c>
    </row>
    <row r="60" spans="1:66" x14ac:dyDescent="0.25">
      <c r="A60" t="s">
        <v>68</v>
      </c>
      <c r="B60" t="s">
        <v>89</v>
      </c>
      <c r="C60" t="s">
        <v>106</v>
      </c>
      <c r="D60">
        <v>39.67</v>
      </c>
      <c r="E60">
        <v>39.67</v>
      </c>
      <c r="F60">
        <v>39.67</v>
      </c>
      <c r="G60" t="s">
        <v>71</v>
      </c>
      <c r="I60" t="s">
        <v>70</v>
      </c>
      <c r="K60" t="s">
        <v>71</v>
      </c>
      <c r="M60" t="s">
        <v>102</v>
      </c>
      <c r="N60">
        <v>2.2200000000000002</v>
      </c>
      <c r="O60">
        <v>2.1399999999999997</v>
      </c>
      <c r="P60" s="1">
        <v>42110</v>
      </c>
      <c r="Q60" s="1">
        <v>42244</v>
      </c>
      <c r="R60">
        <v>0.28599999999999998</v>
      </c>
      <c r="S60">
        <v>0.33300000000000002</v>
      </c>
      <c r="T60">
        <v>0.32800000000000001</v>
      </c>
      <c r="U60">
        <v>0.3</v>
      </c>
      <c r="V60">
        <v>0.254</v>
      </c>
      <c r="X60">
        <v>0.22700000000000001</v>
      </c>
      <c r="Y60">
        <v>0.223</v>
      </c>
      <c r="Z60">
        <v>0.21</v>
      </c>
      <c r="AA60">
        <v>0.20799999999999999</v>
      </c>
      <c r="AB60">
        <v>0.20899999999999999</v>
      </c>
      <c r="AC60">
        <v>0.19900000000000001</v>
      </c>
      <c r="AD60">
        <v>0.223</v>
      </c>
      <c r="AE60">
        <v>0.23499999999999999</v>
      </c>
      <c r="AF60">
        <v>0.25900000000000001</v>
      </c>
      <c r="AG60">
        <v>0.24399999999999999</v>
      </c>
      <c r="AH60">
        <v>0.223</v>
      </c>
      <c r="AI60">
        <v>0.29199999999999998</v>
      </c>
      <c r="AJ60">
        <v>0.33100000000000002</v>
      </c>
      <c r="AL60">
        <v>0.443</v>
      </c>
      <c r="AM60">
        <v>0.53900000000000003</v>
      </c>
      <c r="AN60">
        <v>0.56599999999999995</v>
      </c>
      <c r="AO60">
        <v>0.61099999999999999</v>
      </c>
      <c r="AP60">
        <v>0.55800000000000005</v>
      </c>
      <c r="AQ60">
        <v>0.64700000000000002</v>
      </c>
      <c r="AR60">
        <v>0.69399999999999995</v>
      </c>
      <c r="AS60">
        <v>0.65</v>
      </c>
      <c r="AT60">
        <v>0.66100000000000003</v>
      </c>
      <c r="AU60">
        <v>0.65600000000000003</v>
      </c>
      <c r="AV60">
        <v>0.629</v>
      </c>
      <c r="AW60">
        <v>0.53200000000000003</v>
      </c>
      <c r="AX60">
        <v>0.53400000000000003</v>
      </c>
      <c r="AY60">
        <v>0.47</v>
      </c>
      <c r="AZ60">
        <v>0.40300000000000002</v>
      </c>
      <c r="BA60">
        <v>0.39</v>
      </c>
      <c r="BB60">
        <v>0.40500000000000003</v>
      </c>
      <c r="BC60">
        <v>0.27</v>
      </c>
      <c r="BD60">
        <v>0.24399999999999999</v>
      </c>
      <c r="BE60">
        <v>0.22</v>
      </c>
      <c r="BF60">
        <v>0.214</v>
      </c>
      <c r="BG60">
        <v>0.22700000000000001</v>
      </c>
      <c r="BH60">
        <v>0.22600000000000001</v>
      </c>
      <c r="BI60">
        <v>0.22900000000000001</v>
      </c>
      <c r="BK60">
        <v>0.19900000000000001</v>
      </c>
      <c r="BL60">
        <v>0.21099999999999999</v>
      </c>
      <c r="BM60">
        <v>0.16300000000000001</v>
      </c>
    </row>
    <row r="61" spans="1:66" x14ac:dyDescent="0.25">
      <c r="A61" t="s">
        <v>68</v>
      </c>
      <c r="B61" t="s">
        <v>89</v>
      </c>
      <c r="C61" t="s">
        <v>107</v>
      </c>
      <c r="D61">
        <v>52.2</v>
      </c>
      <c r="E61">
        <v>52.2</v>
      </c>
      <c r="F61">
        <v>52.2</v>
      </c>
      <c r="G61" t="s">
        <v>73</v>
      </c>
      <c r="I61" t="s">
        <v>70</v>
      </c>
      <c r="K61" t="s">
        <v>71</v>
      </c>
      <c r="M61" t="s">
        <v>102</v>
      </c>
      <c r="N61">
        <v>2.2200000000000002</v>
      </c>
      <c r="O61">
        <v>2.09</v>
      </c>
      <c r="P61" s="1">
        <v>42110</v>
      </c>
      <c r="Q61" s="1">
        <v>42244</v>
      </c>
      <c r="R61">
        <v>0.32900000000000001</v>
      </c>
      <c r="S61">
        <v>0.32200000000000001</v>
      </c>
      <c r="T61">
        <v>0.34799999999999998</v>
      </c>
      <c r="U61">
        <v>0.31</v>
      </c>
      <c r="V61">
        <v>0.28399999999999997</v>
      </c>
      <c r="X61">
        <v>0.26500000000000001</v>
      </c>
      <c r="Y61">
        <v>0.25</v>
      </c>
      <c r="Z61">
        <v>0.24299999999999999</v>
      </c>
      <c r="AA61">
        <v>0.248</v>
      </c>
      <c r="AB61">
        <v>0.26300000000000001</v>
      </c>
      <c r="AC61">
        <v>0.26500000000000001</v>
      </c>
      <c r="AD61">
        <v>0.27200000000000002</v>
      </c>
      <c r="AE61">
        <v>0.26800000000000002</v>
      </c>
      <c r="AF61">
        <v>0.26800000000000002</v>
      </c>
      <c r="AG61">
        <v>0.28999999999999998</v>
      </c>
      <c r="AH61">
        <v>0.31900000000000001</v>
      </c>
      <c r="AI61">
        <v>0.39600000000000002</v>
      </c>
      <c r="AJ61">
        <v>0.437</v>
      </c>
      <c r="AL61">
        <v>0.53800000000000003</v>
      </c>
      <c r="AM61">
        <v>0.63700000000000001</v>
      </c>
      <c r="AN61">
        <v>0.67800000000000005</v>
      </c>
      <c r="AO61">
        <v>0.71199999999999997</v>
      </c>
      <c r="AP61">
        <v>0.71699999999999997</v>
      </c>
      <c r="AQ61">
        <v>0.72199999999999998</v>
      </c>
      <c r="AR61">
        <v>0.69899999999999995</v>
      </c>
      <c r="AS61">
        <v>0.67100000000000004</v>
      </c>
      <c r="AT61">
        <v>0.65700000000000003</v>
      </c>
      <c r="AU61">
        <v>0.61399999999999999</v>
      </c>
      <c r="AV61">
        <v>0.56699999999999995</v>
      </c>
      <c r="AW61">
        <v>0.53700000000000003</v>
      </c>
      <c r="AX61">
        <v>0.56499999999999995</v>
      </c>
      <c r="AY61">
        <v>0.48599999999999999</v>
      </c>
      <c r="AZ61">
        <v>0.432</v>
      </c>
      <c r="BA61">
        <v>0.313</v>
      </c>
      <c r="BB61">
        <v>0.29799999999999999</v>
      </c>
      <c r="BC61">
        <v>0.25700000000000001</v>
      </c>
      <c r="BD61">
        <v>0.24199999999999999</v>
      </c>
      <c r="BE61">
        <v>0.23599999999999999</v>
      </c>
      <c r="BF61">
        <v>0.223</v>
      </c>
      <c r="BG61">
        <v>0.223</v>
      </c>
      <c r="BH61">
        <v>0.224</v>
      </c>
      <c r="BI61">
        <v>0.247</v>
      </c>
      <c r="BK61">
        <v>0.20499999999999999</v>
      </c>
      <c r="BL61">
        <v>0.20899999999999999</v>
      </c>
      <c r="BM61">
        <v>0.20899999999999999</v>
      </c>
    </row>
    <row r="62" spans="1:66" x14ac:dyDescent="0.25">
      <c r="A62" t="s">
        <v>68</v>
      </c>
      <c r="B62" t="s">
        <v>89</v>
      </c>
      <c r="C62" t="s">
        <v>108</v>
      </c>
      <c r="D62">
        <v>2.44</v>
      </c>
      <c r="E62">
        <v>2.44</v>
      </c>
      <c r="F62">
        <v>2.44</v>
      </c>
      <c r="G62" t="s">
        <v>73</v>
      </c>
      <c r="I62" t="s">
        <v>70</v>
      </c>
      <c r="K62" t="s">
        <v>71</v>
      </c>
      <c r="M62" t="s">
        <v>109</v>
      </c>
      <c r="N62">
        <v>2.2200000000000002</v>
      </c>
      <c r="O62">
        <v>1.9899999999999998</v>
      </c>
      <c r="P62" s="1">
        <v>42122</v>
      </c>
      <c r="Q62" s="1">
        <v>42244</v>
      </c>
      <c r="R62">
        <v>0.32100000000000001</v>
      </c>
      <c r="S62">
        <v>0.3</v>
      </c>
      <c r="T62">
        <v>0.32500000000000001</v>
      </c>
      <c r="U62">
        <v>0.28999999999999998</v>
      </c>
      <c r="V62">
        <v>0.27200000000000002</v>
      </c>
      <c r="X62">
        <v>0.26800000000000002</v>
      </c>
      <c r="Y62">
        <v>0.217</v>
      </c>
      <c r="Z62">
        <v>0.219</v>
      </c>
      <c r="AA62">
        <v>0.23100000000000001</v>
      </c>
      <c r="AB62">
        <v>0.248</v>
      </c>
      <c r="AC62">
        <v>0.25900000000000001</v>
      </c>
      <c r="AD62">
        <v>0.27600000000000002</v>
      </c>
      <c r="AE62">
        <v>0.252</v>
      </c>
      <c r="AF62">
        <v>0.31900000000000001</v>
      </c>
      <c r="AG62">
        <v>0.33500000000000002</v>
      </c>
      <c r="AH62">
        <v>0.32500000000000001</v>
      </c>
      <c r="AI62">
        <v>0.34100000000000003</v>
      </c>
      <c r="AJ62">
        <v>0.39700000000000002</v>
      </c>
      <c r="AL62">
        <v>0.495</v>
      </c>
      <c r="AM62">
        <v>0.61699999999999999</v>
      </c>
      <c r="AN62">
        <v>0.66900000000000004</v>
      </c>
      <c r="AO62">
        <v>0.70699999999999996</v>
      </c>
      <c r="AP62">
        <v>0.71099999999999997</v>
      </c>
      <c r="AQ62">
        <v>0.69899999999999995</v>
      </c>
      <c r="AR62">
        <v>0.69</v>
      </c>
      <c r="AS62">
        <v>0.69499999999999995</v>
      </c>
      <c r="AT62">
        <v>0.69599999999999995</v>
      </c>
      <c r="AU62">
        <v>0.66</v>
      </c>
      <c r="AV62">
        <v>0.627</v>
      </c>
      <c r="AW62">
        <v>0.55300000000000005</v>
      </c>
      <c r="AX62">
        <v>0.52400000000000002</v>
      </c>
      <c r="AY62">
        <v>0.51</v>
      </c>
      <c r="AZ62">
        <v>0.433</v>
      </c>
      <c r="BA62">
        <v>0.39300000000000002</v>
      </c>
      <c r="BB62">
        <v>0.35399999999999998</v>
      </c>
      <c r="BC62">
        <v>0.29399999999999998</v>
      </c>
      <c r="BD62">
        <v>0.312</v>
      </c>
      <c r="BE62">
        <v>0.37</v>
      </c>
      <c r="BF62">
        <v>0.219</v>
      </c>
      <c r="BG62">
        <v>0.23</v>
      </c>
      <c r="BH62">
        <v>0.24</v>
      </c>
      <c r="BI62">
        <v>0.251</v>
      </c>
      <c r="BK62">
        <v>0.20699999999999999</v>
      </c>
      <c r="BL62">
        <v>0.20499999999999999</v>
      </c>
      <c r="BM62">
        <v>0.217</v>
      </c>
    </row>
    <row r="63" spans="1:66" x14ac:dyDescent="0.25">
      <c r="A63" t="s">
        <v>68</v>
      </c>
      <c r="B63" t="s">
        <v>89</v>
      </c>
      <c r="C63" t="s">
        <v>110</v>
      </c>
      <c r="D63">
        <v>19.05</v>
      </c>
      <c r="E63">
        <v>19.05</v>
      </c>
      <c r="F63">
        <v>19.05</v>
      </c>
      <c r="G63" t="s">
        <v>73</v>
      </c>
      <c r="I63" t="s">
        <v>70</v>
      </c>
      <c r="K63" t="s">
        <v>71</v>
      </c>
      <c r="M63" t="s">
        <v>109</v>
      </c>
      <c r="N63">
        <v>2.2200000000000002</v>
      </c>
      <c r="O63">
        <v>2.3899999999999997</v>
      </c>
      <c r="P63" s="1">
        <v>42109</v>
      </c>
      <c r="Q63" s="1">
        <v>42244</v>
      </c>
      <c r="R63">
        <v>0.316</v>
      </c>
      <c r="S63">
        <v>0.317</v>
      </c>
      <c r="T63">
        <v>0.35</v>
      </c>
      <c r="U63">
        <v>0.35199999999999998</v>
      </c>
      <c r="V63">
        <v>0.33200000000000002</v>
      </c>
      <c r="X63">
        <v>0.28599999999999998</v>
      </c>
      <c r="Y63">
        <v>0.29099999999999998</v>
      </c>
      <c r="Z63">
        <v>0.24099999999999999</v>
      </c>
      <c r="AA63">
        <v>0.246</v>
      </c>
      <c r="AB63">
        <v>0.26600000000000001</v>
      </c>
      <c r="AC63">
        <v>0.314</v>
      </c>
      <c r="AD63">
        <v>0.35199999999999998</v>
      </c>
      <c r="AE63">
        <v>0.36699999999999999</v>
      </c>
      <c r="AF63">
        <v>0.32400000000000001</v>
      </c>
      <c r="AG63">
        <v>0.32800000000000001</v>
      </c>
      <c r="AH63">
        <v>0.34100000000000003</v>
      </c>
      <c r="AI63">
        <v>0.41299999999999998</v>
      </c>
      <c r="AJ63">
        <v>0.437</v>
      </c>
      <c r="AL63">
        <v>0.54700000000000004</v>
      </c>
      <c r="AM63">
        <v>0.65700000000000003</v>
      </c>
      <c r="AN63">
        <v>0.69399999999999995</v>
      </c>
      <c r="AO63">
        <v>0.71399999999999997</v>
      </c>
      <c r="AP63">
        <v>0.72199999999999998</v>
      </c>
      <c r="AQ63">
        <v>0.72099999999999997</v>
      </c>
      <c r="AR63">
        <v>0.69499999999999995</v>
      </c>
      <c r="AS63">
        <v>0.68100000000000005</v>
      </c>
      <c r="AT63">
        <v>0.67100000000000004</v>
      </c>
      <c r="AU63">
        <v>0.63</v>
      </c>
      <c r="AV63">
        <v>0.59</v>
      </c>
      <c r="AW63">
        <v>0.54800000000000004</v>
      </c>
      <c r="AX63">
        <v>0.55700000000000005</v>
      </c>
      <c r="AY63">
        <v>0.51200000000000001</v>
      </c>
      <c r="AZ63">
        <v>0.43099999999999999</v>
      </c>
      <c r="BA63">
        <v>0.33700000000000002</v>
      </c>
      <c r="BB63">
        <v>0.313</v>
      </c>
      <c r="BC63">
        <v>0.26600000000000001</v>
      </c>
      <c r="BD63">
        <v>0.246</v>
      </c>
      <c r="BE63">
        <v>0.23599999999999999</v>
      </c>
      <c r="BF63">
        <v>0.23599999999999999</v>
      </c>
      <c r="BG63">
        <v>0.23799999999999999</v>
      </c>
      <c r="BH63">
        <v>0.24</v>
      </c>
      <c r="BI63">
        <v>0.26200000000000001</v>
      </c>
      <c r="BK63">
        <v>0.215</v>
      </c>
      <c r="BL63">
        <v>0.20399999999999999</v>
      </c>
      <c r="BM63">
        <v>0.20499999999999999</v>
      </c>
    </row>
    <row r="64" spans="1:66" x14ac:dyDescent="0.25">
      <c r="A64" t="s">
        <v>68</v>
      </c>
      <c r="B64" t="s">
        <v>89</v>
      </c>
      <c r="C64">
        <v>37</v>
      </c>
      <c r="D64">
        <v>6.16</v>
      </c>
      <c r="E64">
        <v>6.16</v>
      </c>
      <c r="F64">
        <v>6.16</v>
      </c>
      <c r="O64">
        <v>0</v>
      </c>
      <c r="R64">
        <v>0.30299999999999999</v>
      </c>
      <c r="S64">
        <v>0.307</v>
      </c>
      <c r="T64">
        <v>0.29499999999999998</v>
      </c>
      <c r="U64">
        <v>0.26700000000000002</v>
      </c>
      <c r="V64">
        <v>0.248</v>
      </c>
      <c r="X64">
        <v>0.22800000000000001</v>
      </c>
      <c r="Y64">
        <v>0.215</v>
      </c>
      <c r="Z64">
        <v>0.20100000000000001</v>
      </c>
      <c r="AA64">
        <v>0.20699999999999999</v>
      </c>
      <c r="AB64">
        <v>0.224</v>
      </c>
      <c r="AC64">
        <v>0.22800000000000001</v>
      </c>
      <c r="AD64">
        <v>0.23699999999999999</v>
      </c>
      <c r="AE64">
        <v>0.23799999999999999</v>
      </c>
      <c r="AF64">
        <v>0.25900000000000001</v>
      </c>
      <c r="AG64">
        <v>0.30299999999999999</v>
      </c>
      <c r="AH64">
        <v>0.313</v>
      </c>
      <c r="AI64">
        <v>0.34399999999999997</v>
      </c>
      <c r="AJ64">
        <v>0.41099999999999998</v>
      </c>
      <c r="AL64">
        <v>0.44800000000000001</v>
      </c>
      <c r="AM64">
        <v>0.50800000000000001</v>
      </c>
      <c r="AN64">
        <v>0.48</v>
      </c>
      <c r="AO64">
        <v>0.56200000000000006</v>
      </c>
      <c r="AP64">
        <v>0.627</v>
      </c>
      <c r="AQ64">
        <v>0.623</v>
      </c>
      <c r="AR64">
        <v>0.58699999999999997</v>
      </c>
      <c r="AS64">
        <v>0.60899999999999999</v>
      </c>
      <c r="AT64">
        <v>0.64900000000000002</v>
      </c>
      <c r="AU64">
        <v>0.68600000000000005</v>
      </c>
      <c r="AV64">
        <v>0.70499999999999996</v>
      </c>
      <c r="AW64">
        <v>0.65100000000000002</v>
      </c>
      <c r="AX64">
        <v>0.61699999999999999</v>
      </c>
      <c r="AY64">
        <v>0.60799999999999998</v>
      </c>
      <c r="AZ64">
        <v>0.501</v>
      </c>
      <c r="BA64">
        <v>0.434</v>
      </c>
      <c r="BB64">
        <v>0.40899999999999997</v>
      </c>
      <c r="BC64">
        <v>0.311</v>
      </c>
      <c r="BD64">
        <v>0.27700000000000002</v>
      </c>
      <c r="BE64">
        <v>0.26</v>
      </c>
      <c r="BF64">
        <v>0.24099999999999999</v>
      </c>
      <c r="BG64">
        <v>0.24099999999999999</v>
      </c>
      <c r="BH64">
        <v>0.23899999999999999</v>
      </c>
      <c r="BI64">
        <v>0.23</v>
      </c>
      <c r="BK64">
        <v>0.218</v>
      </c>
      <c r="BL64">
        <v>0.22600000000000001</v>
      </c>
      <c r="BM64">
        <v>0.23200000000000001</v>
      </c>
      <c r="BN64">
        <v>0.23599999999999999</v>
      </c>
    </row>
    <row r="65" spans="1:66" x14ac:dyDescent="0.25">
      <c r="A65" t="s">
        <v>68</v>
      </c>
      <c r="B65" t="s">
        <v>89</v>
      </c>
      <c r="C65" t="s">
        <v>111</v>
      </c>
      <c r="D65">
        <v>19.920000000000002</v>
      </c>
      <c r="E65">
        <v>19.920000000000002</v>
      </c>
      <c r="F65">
        <v>19.920000000000002</v>
      </c>
      <c r="G65" t="s">
        <v>71</v>
      </c>
      <c r="I65" t="s">
        <v>70</v>
      </c>
      <c r="K65" t="s">
        <v>71</v>
      </c>
      <c r="M65" t="s">
        <v>102</v>
      </c>
      <c r="N65">
        <v>2.78</v>
      </c>
      <c r="O65">
        <v>1.5</v>
      </c>
      <c r="P65" s="1">
        <v>42109</v>
      </c>
      <c r="Q65" s="1">
        <v>42246</v>
      </c>
      <c r="R65">
        <v>0.33800000000000002</v>
      </c>
      <c r="S65">
        <v>0.32600000000000001</v>
      </c>
      <c r="T65">
        <v>0.307</v>
      </c>
      <c r="U65">
        <v>0.28999999999999998</v>
      </c>
      <c r="V65">
        <v>0.252</v>
      </c>
      <c r="X65">
        <v>0.24399999999999999</v>
      </c>
      <c r="Y65">
        <v>0.24399999999999999</v>
      </c>
      <c r="Z65">
        <v>0.193</v>
      </c>
      <c r="AA65">
        <v>0.193</v>
      </c>
      <c r="AB65">
        <v>0.20300000000000001</v>
      </c>
      <c r="AC65">
        <v>0.20899999999999999</v>
      </c>
      <c r="AD65">
        <v>0.222</v>
      </c>
      <c r="AE65">
        <v>0.219</v>
      </c>
      <c r="AF65">
        <v>0.23</v>
      </c>
      <c r="AG65">
        <v>0.23799999999999999</v>
      </c>
      <c r="AH65">
        <v>0.25600000000000001</v>
      </c>
      <c r="AI65">
        <v>0.26100000000000001</v>
      </c>
      <c r="AJ65">
        <v>0.27500000000000002</v>
      </c>
      <c r="AL65">
        <v>0.33800000000000002</v>
      </c>
      <c r="AM65">
        <v>0.376</v>
      </c>
      <c r="AN65">
        <v>0.38900000000000001</v>
      </c>
      <c r="AO65">
        <v>0.41</v>
      </c>
      <c r="AP65">
        <v>0.45900000000000002</v>
      </c>
      <c r="AQ65">
        <v>0.504</v>
      </c>
      <c r="AR65">
        <v>0.52300000000000002</v>
      </c>
      <c r="AS65">
        <v>0.52</v>
      </c>
      <c r="AT65">
        <v>0.55500000000000005</v>
      </c>
      <c r="AU65">
        <v>0.66300000000000003</v>
      </c>
      <c r="AV65">
        <v>0.67800000000000005</v>
      </c>
      <c r="AW65">
        <v>0.65500000000000003</v>
      </c>
      <c r="AX65">
        <v>0.65200000000000002</v>
      </c>
      <c r="AY65">
        <v>0.623</v>
      </c>
      <c r="AZ65">
        <v>0.59</v>
      </c>
      <c r="BA65">
        <v>0.495</v>
      </c>
      <c r="BB65">
        <v>0.44800000000000001</v>
      </c>
      <c r="BC65">
        <v>0.39300000000000002</v>
      </c>
      <c r="BD65">
        <v>0.30299999999999999</v>
      </c>
      <c r="BE65">
        <v>0.29399999999999998</v>
      </c>
      <c r="BF65">
        <v>0.26800000000000002</v>
      </c>
      <c r="BG65">
        <v>0.251</v>
      </c>
      <c r="BH65">
        <v>0.249</v>
      </c>
      <c r="BI65">
        <v>0.24199999999999999</v>
      </c>
      <c r="BK65">
        <v>0.222</v>
      </c>
      <c r="BL65">
        <v>0.23499999999999999</v>
      </c>
      <c r="BM65">
        <v>0.23599999999999999</v>
      </c>
      <c r="BN65">
        <v>0.23599999999999999</v>
      </c>
    </row>
    <row r="66" spans="1:66" x14ac:dyDescent="0.25">
      <c r="A66" t="s">
        <v>68</v>
      </c>
      <c r="B66" t="s">
        <v>89</v>
      </c>
      <c r="C66" t="s">
        <v>112</v>
      </c>
      <c r="D66">
        <v>12.27</v>
      </c>
      <c r="E66">
        <v>12.27</v>
      </c>
      <c r="F66">
        <v>12.27</v>
      </c>
      <c r="G66" t="s">
        <v>71</v>
      </c>
      <c r="I66" t="s">
        <v>70</v>
      </c>
      <c r="K66" t="s">
        <v>71</v>
      </c>
      <c r="M66" t="s">
        <v>102</v>
      </c>
      <c r="N66">
        <v>2.78</v>
      </c>
      <c r="O66">
        <v>2</v>
      </c>
      <c r="P66" s="1">
        <v>42108</v>
      </c>
      <c r="Q66" s="1">
        <v>42246</v>
      </c>
      <c r="R66">
        <v>0.308</v>
      </c>
      <c r="S66">
        <v>0.29699999999999999</v>
      </c>
      <c r="T66">
        <v>0.29699999999999999</v>
      </c>
      <c r="U66">
        <v>0.27700000000000002</v>
      </c>
      <c r="V66">
        <v>0.25600000000000001</v>
      </c>
      <c r="X66">
        <v>0.24</v>
      </c>
      <c r="Y66">
        <v>0.24</v>
      </c>
      <c r="Z66">
        <v>0.20499999999999999</v>
      </c>
      <c r="AA66">
        <v>0.21199999999999999</v>
      </c>
      <c r="AB66">
        <v>0.23499999999999999</v>
      </c>
      <c r="AC66">
        <v>0.23899999999999999</v>
      </c>
      <c r="AD66">
        <v>0.248</v>
      </c>
      <c r="AE66">
        <v>0.26300000000000001</v>
      </c>
      <c r="AF66">
        <v>0.28999999999999998</v>
      </c>
      <c r="AG66">
        <v>0.29699999999999999</v>
      </c>
      <c r="AH66">
        <v>0.311</v>
      </c>
      <c r="AI66">
        <v>0.34399999999999997</v>
      </c>
      <c r="AJ66">
        <v>0.42599999999999999</v>
      </c>
      <c r="AL66">
        <v>0.49399999999999999</v>
      </c>
      <c r="AM66">
        <v>0.56000000000000005</v>
      </c>
      <c r="AN66">
        <v>0.60299999999999998</v>
      </c>
      <c r="AO66">
        <v>0.68</v>
      </c>
      <c r="AP66">
        <v>0.67400000000000004</v>
      </c>
      <c r="AQ66">
        <v>0.66300000000000003</v>
      </c>
      <c r="AR66">
        <v>0.67800000000000005</v>
      </c>
      <c r="AS66">
        <v>0.67500000000000004</v>
      </c>
      <c r="AT66">
        <v>0.64400000000000002</v>
      </c>
      <c r="AU66">
        <v>0.66600000000000004</v>
      </c>
      <c r="AV66">
        <v>0.61899999999999999</v>
      </c>
      <c r="AW66">
        <v>0.50700000000000001</v>
      </c>
      <c r="AX66">
        <v>0.498</v>
      </c>
      <c r="AY66">
        <v>0.47599999999999998</v>
      </c>
      <c r="AZ66">
        <v>0.42799999999999999</v>
      </c>
      <c r="BA66">
        <v>0.34100000000000003</v>
      </c>
      <c r="BB66">
        <v>0.33200000000000002</v>
      </c>
      <c r="BC66">
        <v>0.27600000000000002</v>
      </c>
      <c r="BD66">
        <v>0.23899999999999999</v>
      </c>
      <c r="BE66">
        <v>0.23</v>
      </c>
      <c r="BF66">
        <v>0.221</v>
      </c>
      <c r="BG66">
        <v>0.216</v>
      </c>
      <c r="BH66">
        <v>0.224</v>
      </c>
      <c r="BI66">
        <v>0.22</v>
      </c>
      <c r="BK66">
        <v>0.19400000000000001</v>
      </c>
      <c r="BL66">
        <v>0.19700000000000001</v>
      </c>
      <c r="BM66">
        <v>0.217</v>
      </c>
      <c r="BN66">
        <v>0.26400000000000001</v>
      </c>
    </row>
    <row r="67" spans="1:66" x14ac:dyDescent="0.25">
      <c r="A67" t="s">
        <v>68</v>
      </c>
      <c r="B67" t="s">
        <v>89</v>
      </c>
      <c r="C67" t="s">
        <v>113</v>
      </c>
      <c r="D67">
        <v>4.38</v>
      </c>
      <c r="E67">
        <v>4.38</v>
      </c>
      <c r="F67">
        <v>4.38</v>
      </c>
      <c r="G67" t="s">
        <v>71</v>
      </c>
      <c r="I67" t="s">
        <v>103</v>
      </c>
      <c r="K67" t="s">
        <v>71</v>
      </c>
      <c r="M67" t="s">
        <v>104</v>
      </c>
      <c r="N67">
        <v>2.0099999999999998</v>
      </c>
      <c r="O67">
        <v>1.92</v>
      </c>
      <c r="P67" s="1">
        <v>42088</v>
      </c>
      <c r="Q67" s="1">
        <v>42192</v>
      </c>
      <c r="R67">
        <v>0.31</v>
      </c>
      <c r="S67">
        <v>0.29699999999999999</v>
      </c>
      <c r="T67">
        <v>0.28399999999999997</v>
      </c>
      <c r="U67">
        <v>0.253</v>
      </c>
      <c r="V67">
        <v>0.25600000000000001</v>
      </c>
      <c r="X67">
        <v>0.248</v>
      </c>
      <c r="Y67">
        <v>0.23599999999999999</v>
      </c>
      <c r="Z67">
        <v>0.216</v>
      </c>
      <c r="AA67">
        <v>0.21099999999999999</v>
      </c>
      <c r="AB67">
        <v>0.23599999999999999</v>
      </c>
      <c r="AC67">
        <v>0.23699999999999999</v>
      </c>
      <c r="AD67">
        <v>0.24299999999999999</v>
      </c>
      <c r="AE67">
        <v>0.248</v>
      </c>
      <c r="AF67">
        <v>0.27</v>
      </c>
      <c r="AG67">
        <v>0.26900000000000002</v>
      </c>
      <c r="AH67">
        <v>0.30599999999999999</v>
      </c>
      <c r="AI67">
        <v>0.32</v>
      </c>
      <c r="AJ67">
        <v>0.34899999999999998</v>
      </c>
      <c r="AL67">
        <v>0.39800000000000002</v>
      </c>
      <c r="AM67">
        <v>0.47899999999999998</v>
      </c>
      <c r="AN67">
        <v>0.47899999999999998</v>
      </c>
      <c r="AO67">
        <v>0.47599999999999998</v>
      </c>
      <c r="AP67">
        <v>0.52200000000000002</v>
      </c>
      <c r="AQ67">
        <v>0.54500000000000004</v>
      </c>
      <c r="AR67">
        <v>0.56899999999999995</v>
      </c>
      <c r="AS67">
        <v>0.55100000000000005</v>
      </c>
      <c r="AT67">
        <v>0.60499999999999998</v>
      </c>
      <c r="AU67">
        <v>0.70399999999999996</v>
      </c>
      <c r="AV67">
        <v>0.70799999999999996</v>
      </c>
      <c r="AW67">
        <v>0.66200000000000003</v>
      </c>
      <c r="AX67">
        <v>0.65900000000000003</v>
      </c>
      <c r="AY67">
        <v>0.64300000000000002</v>
      </c>
      <c r="AZ67">
        <v>0.52100000000000002</v>
      </c>
      <c r="BA67">
        <v>0.41299999999999998</v>
      </c>
      <c r="BB67">
        <v>0.40300000000000002</v>
      </c>
      <c r="BC67">
        <v>0.315</v>
      </c>
      <c r="BD67">
        <v>0.27600000000000002</v>
      </c>
      <c r="BE67">
        <v>0.254</v>
      </c>
      <c r="BF67">
        <v>0.24399999999999999</v>
      </c>
      <c r="BG67">
        <v>0.23599999999999999</v>
      </c>
      <c r="BH67">
        <v>0.22500000000000001</v>
      </c>
      <c r="BI67">
        <v>0.217</v>
      </c>
      <c r="BK67">
        <v>0.20799999999999999</v>
      </c>
      <c r="BL67">
        <v>0.21099999999999999</v>
      </c>
      <c r="BM67">
        <v>0.21299999999999999</v>
      </c>
      <c r="BN67">
        <v>0.20899999999999999</v>
      </c>
    </row>
    <row r="68" spans="1:66" x14ac:dyDescent="0.25">
      <c r="A68" t="s">
        <v>68</v>
      </c>
      <c r="B68" t="s">
        <v>89</v>
      </c>
      <c r="C68" t="s">
        <v>114</v>
      </c>
      <c r="D68">
        <v>12.7</v>
      </c>
      <c r="E68">
        <v>15</v>
      </c>
      <c r="F68">
        <v>15</v>
      </c>
      <c r="G68" t="s">
        <v>70</v>
      </c>
      <c r="I68" t="s">
        <v>71</v>
      </c>
      <c r="K68" t="s">
        <v>71</v>
      </c>
      <c r="M68" t="s">
        <v>75</v>
      </c>
      <c r="N68">
        <v>3.14</v>
      </c>
      <c r="O68">
        <v>2.5100000000000002</v>
      </c>
      <c r="P68" s="1">
        <v>41729</v>
      </c>
      <c r="Q68" s="1">
        <v>42199</v>
      </c>
      <c r="R68">
        <v>0.33800000000000002</v>
      </c>
      <c r="S68">
        <v>0.32600000000000001</v>
      </c>
      <c r="T68">
        <v>0.307</v>
      </c>
      <c r="U68">
        <v>0.28999999999999998</v>
      </c>
      <c r="V68">
        <v>0.252</v>
      </c>
      <c r="X68">
        <v>0.24399999999999999</v>
      </c>
      <c r="Y68">
        <v>0.24399999999999999</v>
      </c>
      <c r="Z68">
        <v>0.193</v>
      </c>
      <c r="AA68">
        <v>0.193</v>
      </c>
      <c r="AB68">
        <v>0.20300000000000001</v>
      </c>
      <c r="AC68">
        <v>0.20899999999999999</v>
      </c>
      <c r="AD68">
        <v>0.222</v>
      </c>
      <c r="AE68">
        <v>0.219</v>
      </c>
      <c r="AF68">
        <v>0.23</v>
      </c>
      <c r="AG68">
        <v>0.23799999999999999</v>
      </c>
      <c r="AH68">
        <v>0.25600000000000001</v>
      </c>
      <c r="AI68">
        <v>0.26100000000000001</v>
      </c>
      <c r="AJ68">
        <v>0.27500000000000002</v>
      </c>
      <c r="AL68">
        <v>0.33800000000000002</v>
      </c>
      <c r="AM68">
        <v>0.376</v>
      </c>
      <c r="AN68">
        <v>0.38900000000000001</v>
      </c>
      <c r="AO68">
        <v>0.41</v>
      </c>
      <c r="AP68">
        <v>0.45900000000000002</v>
      </c>
      <c r="AQ68">
        <v>0.504</v>
      </c>
      <c r="AR68">
        <v>0.52300000000000002</v>
      </c>
      <c r="AS68">
        <v>0.52</v>
      </c>
      <c r="AT68">
        <v>0.55500000000000005</v>
      </c>
      <c r="AU68">
        <v>0.66300000000000003</v>
      </c>
      <c r="AV68">
        <v>0.67800000000000005</v>
      </c>
      <c r="AW68">
        <v>0.65500000000000003</v>
      </c>
      <c r="AX68">
        <v>0.65200000000000002</v>
      </c>
      <c r="AY68">
        <v>0.623</v>
      </c>
      <c r="AZ68">
        <v>0.59</v>
      </c>
      <c r="BA68">
        <v>0.495</v>
      </c>
      <c r="BB68">
        <v>0.44800000000000001</v>
      </c>
      <c r="BC68">
        <v>0.39300000000000002</v>
      </c>
      <c r="BD68">
        <v>0.30299999999999999</v>
      </c>
      <c r="BE68">
        <v>0.29399999999999998</v>
      </c>
      <c r="BF68">
        <v>0.26800000000000002</v>
      </c>
      <c r="BG68">
        <v>0.251</v>
      </c>
      <c r="BH68">
        <v>0.249</v>
      </c>
      <c r="BI68">
        <v>0.24199999999999999</v>
      </c>
      <c r="BK68">
        <v>0.222</v>
      </c>
      <c r="BL68">
        <v>0.23499999999999999</v>
      </c>
      <c r="BM68">
        <v>0.23599999999999999</v>
      </c>
      <c r="BN68">
        <v>0.23599999999999999</v>
      </c>
    </row>
    <row r="69" spans="1:66" x14ac:dyDescent="0.25">
      <c r="A69" t="s">
        <v>68</v>
      </c>
      <c r="B69" t="s">
        <v>89</v>
      </c>
      <c r="C69">
        <v>38</v>
      </c>
      <c r="D69">
        <v>63.49</v>
      </c>
      <c r="E69">
        <v>63.49</v>
      </c>
      <c r="F69">
        <v>63.49</v>
      </c>
      <c r="G69" t="s">
        <v>73</v>
      </c>
      <c r="I69" t="s">
        <v>70</v>
      </c>
      <c r="K69" t="s">
        <v>71</v>
      </c>
      <c r="M69" t="s">
        <v>115</v>
      </c>
      <c r="N69">
        <v>2.57</v>
      </c>
      <c r="O69">
        <v>2.3199999999999998</v>
      </c>
      <c r="P69" s="1">
        <v>42129</v>
      </c>
      <c r="Q69" s="1">
        <v>42257</v>
      </c>
      <c r="R69">
        <v>0.307</v>
      </c>
      <c r="S69">
        <v>0.3</v>
      </c>
      <c r="T69">
        <v>0.30399999999999999</v>
      </c>
      <c r="U69">
        <v>0.29599999999999999</v>
      </c>
      <c r="V69">
        <v>0.27</v>
      </c>
      <c r="X69">
        <v>0.22900000000000001</v>
      </c>
      <c r="Y69">
        <v>0.23</v>
      </c>
      <c r="Z69">
        <v>0.187</v>
      </c>
      <c r="AA69">
        <v>0.20599999999999999</v>
      </c>
      <c r="AB69">
        <v>0.21099999999999999</v>
      </c>
      <c r="AC69">
        <v>0.21199999999999999</v>
      </c>
      <c r="AD69">
        <v>0.216</v>
      </c>
      <c r="AE69">
        <v>0.224</v>
      </c>
      <c r="AF69">
        <v>0.26300000000000001</v>
      </c>
      <c r="AG69">
        <v>0.26900000000000002</v>
      </c>
      <c r="AH69">
        <v>0.317</v>
      </c>
      <c r="AI69">
        <v>0.313</v>
      </c>
      <c r="AJ69">
        <v>0.311</v>
      </c>
      <c r="AL69">
        <v>0.42299999999999999</v>
      </c>
      <c r="AM69">
        <v>0.59199999999999997</v>
      </c>
      <c r="AN69">
        <v>0.60599999999999998</v>
      </c>
      <c r="AO69">
        <v>0.61899999999999999</v>
      </c>
      <c r="AP69">
        <v>0.622</v>
      </c>
      <c r="AQ69">
        <v>0.629</v>
      </c>
      <c r="AR69">
        <v>0.625</v>
      </c>
      <c r="AS69">
        <v>0.623</v>
      </c>
      <c r="AT69">
        <v>0.63400000000000001</v>
      </c>
      <c r="AU69">
        <v>0.66200000000000003</v>
      </c>
      <c r="AV69">
        <v>0.64400000000000002</v>
      </c>
      <c r="AW69">
        <v>0.58399999999999996</v>
      </c>
      <c r="AX69">
        <v>0.58799999999999997</v>
      </c>
      <c r="AY69">
        <v>0.55800000000000005</v>
      </c>
      <c r="AZ69">
        <v>0.49199999999999999</v>
      </c>
      <c r="BA69">
        <v>0.40899999999999997</v>
      </c>
      <c r="BB69">
        <v>0.36199999999999999</v>
      </c>
      <c r="BC69">
        <v>0.316</v>
      </c>
      <c r="BD69">
        <v>0.28199999999999997</v>
      </c>
      <c r="BE69">
        <v>0.27100000000000002</v>
      </c>
      <c r="BF69">
        <v>0.255</v>
      </c>
      <c r="BG69">
        <v>0.246</v>
      </c>
      <c r="BH69">
        <v>0.246</v>
      </c>
      <c r="BI69">
        <v>0.24</v>
      </c>
      <c r="BK69">
        <v>0.20899999999999999</v>
      </c>
      <c r="BL69">
        <v>0.20200000000000001</v>
      </c>
      <c r="BM69">
        <v>0.19900000000000001</v>
      </c>
    </row>
    <row r="70" spans="1:66" x14ac:dyDescent="0.25">
      <c r="A70" t="s">
        <v>68</v>
      </c>
      <c r="B70" t="s">
        <v>89</v>
      </c>
      <c r="C70" t="s">
        <v>116</v>
      </c>
      <c r="D70">
        <v>183.89</v>
      </c>
      <c r="E70">
        <v>183.89</v>
      </c>
      <c r="F70">
        <v>183.89</v>
      </c>
      <c r="G70" t="s">
        <v>73</v>
      </c>
      <c r="I70" t="s">
        <v>70</v>
      </c>
      <c r="K70" t="s">
        <v>71</v>
      </c>
      <c r="M70" t="s">
        <v>115</v>
      </c>
      <c r="N70">
        <v>2.42</v>
      </c>
      <c r="O70">
        <v>2.2199999999999998</v>
      </c>
      <c r="P70" s="1">
        <v>42122</v>
      </c>
      <c r="Q70" s="1">
        <v>42267</v>
      </c>
      <c r="R70">
        <v>0.37</v>
      </c>
      <c r="S70">
        <v>0.36399999999999999</v>
      </c>
      <c r="T70">
        <v>0.36499999999999999</v>
      </c>
      <c r="U70">
        <v>0.32</v>
      </c>
      <c r="V70">
        <v>0.29499999999999998</v>
      </c>
      <c r="X70">
        <v>0.26800000000000002</v>
      </c>
      <c r="Y70">
        <v>0.25800000000000001</v>
      </c>
      <c r="Z70">
        <v>0.215</v>
      </c>
      <c r="AA70">
        <v>0.218</v>
      </c>
      <c r="AB70">
        <v>0.22800000000000001</v>
      </c>
      <c r="AC70">
        <v>0.23</v>
      </c>
      <c r="AD70">
        <v>0.24199999999999999</v>
      </c>
      <c r="AE70">
        <v>0.254</v>
      </c>
      <c r="AF70">
        <v>0.34899999999999998</v>
      </c>
      <c r="AG70">
        <v>0.38900000000000001</v>
      </c>
      <c r="AH70">
        <v>0.39200000000000002</v>
      </c>
      <c r="AI70">
        <v>0.41199999999999998</v>
      </c>
      <c r="AJ70">
        <v>0.443</v>
      </c>
      <c r="AL70">
        <v>0.64500000000000002</v>
      </c>
      <c r="AM70">
        <v>0.71699999999999997</v>
      </c>
      <c r="AN70">
        <v>0.73599999999999999</v>
      </c>
      <c r="AO70">
        <v>0.73599999999999999</v>
      </c>
      <c r="AP70">
        <v>0.73799999999999999</v>
      </c>
      <c r="AQ70">
        <v>0.754</v>
      </c>
      <c r="AR70">
        <v>0.72799999999999998</v>
      </c>
      <c r="AS70">
        <v>0.68200000000000005</v>
      </c>
      <c r="AT70">
        <v>0.63700000000000001</v>
      </c>
      <c r="AU70">
        <v>0.59099999999999997</v>
      </c>
      <c r="AV70">
        <v>0.54300000000000004</v>
      </c>
      <c r="AW70">
        <v>0.47</v>
      </c>
      <c r="AX70">
        <v>0.41399999999999998</v>
      </c>
      <c r="AY70">
        <v>0.374</v>
      </c>
      <c r="AZ70">
        <v>0.317</v>
      </c>
      <c r="BA70">
        <v>0.30499999999999999</v>
      </c>
      <c r="BB70">
        <v>0.318</v>
      </c>
      <c r="BC70">
        <v>0.24099999999999999</v>
      </c>
      <c r="BD70">
        <v>0.223</v>
      </c>
      <c r="BF70">
        <v>0.21099999999999999</v>
      </c>
      <c r="BG70">
        <v>0.214</v>
      </c>
      <c r="BH70">
        <v>0.217</v>
      </c>
      <c r="BI70">
        <v>0.21199999999999999</v>
      </c>
      <c r="BK70">
        <v>0.19700000000000001</v>
      </c>
      <c r="BL70">
        <v>0.20200000000000001</v>
      </c>
      <c r="BM70">
        <v>0.184</v>
      </c>
    </row>
    <row r="71" spans="1:66" x14ac:dyDescent="0.25">
      <c r="A71" t="s">
        <v>68</v>
      </c>
      <c r="B71" t="s">
        <v>89</v>
      </c>
      <c r="C71">
        <v>43</v>
      </c>
      <c r="D71">
        <v>100.38</v>
      </c>
      <c r="E71">
        <v>100.38</v>
      </c>
      <c r="F71">
        <v>100.38</v>
      </c>
      <c r="G71" t="s">
        <v>71</v>
      </c>
      <c r="I71" t="s">
        <v>70</v>
      </c>
      <c r="K71" t="s">
        <v>71</v>
      </c>
      <c r="M71" t="s">
        <v>117</v>
      </c>
      <c r="N71">
        <v>1.73</v>
      </c>
      <c r="O71">
        <v>1.75</v>
      </c>
      <c r="P71" s="1">
        <v>42121</v>
      </c>
      <c r="Q71" s="1">
        <v>42254</v>
      </c>
      <c r="R71">
        <v>0.33800000000000002</v>
      </c>
      <c r="S71">
        <v>0.32400000000000001</v>
      </c>
      <c r="T71">
        <v>0.32300000000000001</v>
      </c>
      <c r="U71">
        <v>0.30499999999999999</v>
      </c>
      <c r="V71">
        <v>0.27500000000000002</v>
      </c>
      <c r="X71">
        <v>0.24199999999999999</v>
      </c>
      <c r="Z71">
        <v>0.20300000000000001</v>
      </c>
      <c r="AA71">
        <v>0.20200000000000001</v>
      </c>
      <c r="AB71">
        <v>0.20799999999999999</v>
      </c>
      <c r="AC71">
        <v>0.20899999999999999</v>
      </c>
      <c r="AD71">
        <v>0.222</v>
      </c>
      <c r="AE71">
        <v>0.223</v>
      </c>
      <c r="AF71">
        <v>0.22800000000000001</v>
      </c>
      <c r="AG71">
        <v>0.23599999999999999</v>
      </c>
      <c r="AH71">
        <v>0.26200000000000001</v>
      </c>
      <c r="AI71">
        <v>0.312</v>
      </c>
      <c r="AJ71">
        <v>0.312</v>
      </c>
      <c r="AL71">
        <v>0.41399999999999998</v>
      </c>
      <c r="AM71">
        <v>0.55200000000000005</v>
      </c>
      <c r="AN71">
        <v>0.622</v>
      </c>
      <c r="AO71">
        <v>0.65700000000000003</v>
      </c>
      <c r="AP71">
        <v>0.66600000000000004</v>
      </c>
      <c r="AQ71">
        <v>0.66700000000000004</v>
      </c>
      <c r="AR71">
        <v>0.625</v>
      </c>
      <c r="AS71">
        <v>0.63900000000000001</v>
      </c>
      <c r="AT71">
        <v>0.63500000000000001</v>
      </c>
      <c r="AU71">
        <v>0.61399999999999999</v>
      </c>
      <c r="AV71">
        <v>0.55300000000000005</v>
      </c>
      <c r="AW71">
        <v>0.46100000000000002</v>
      </c>
      <c r="AX71">
        <v>0.46300000000000002</v>
      </c>
      <c r="AY71">
        <v>0.44600000000000001</v>
      </c>
      <c r="AZ71">
        <v>0.378</v>
      </c>
      <c r="BA71">
        <v>0.33</v>
      </c>
      <c r="BB71">
        <v>0.34300000000000003</v>
      </c>
      <c r="BC71">
        <v>0.248</v>
      </c>
      <c r="BD71">
        <v>0.219</v>
      </c>
      <c r="BE71">
        <v>0.21299999999999999</v>
      </c>
      <c r="BF71">
        <v>0.214</v>
      </c>
      <c r="BG71">
        <v>0.214</v>
      </c>
      <c r="BH71">
        <v>0.214</v>
      </c>
      <c r="BI71">
        <v>0.21299999999999999</v>
      </c>
      <c r="BK71">
        <v>0.19400000000000001</v>
      </c>
      <c r="BL71">
        <v>0.19400000000000001</v>
      </c>
      <c r="BM71">
        <v>0.21</v>
      </c>
      <c r="BN71">
        <v>0.24299999999999999</v>
      </c>
    </row>
    <row r="72" spans="1:66" x14ac:dyDescent="0.25">
      <c r="A72" t="s">
        <v>68</v>
      </c>
      <c r="B72" t="s">
        <v>89</v>
      </c>
      <c r="C72" t="s">
        <v>118</v>
      </c>
      <c r="D72">
        <v>17.5</v>
      </c>
      <c r="E72">
        <v>17.5</v>
      </c>
      <c r="F72">
        <v>17.5</v>
      </c>
      <c r="G72" t="s">
        <v>71</v>
      </c>
      <c r="I72" t="s">
        <v>70</v>
      </c>
      <c r="K72" t="s">
        <v>71</v>
      </c>
      <c r="M72" t="s">
        <v>115</v>
      </c>
      <c r="N72">
        <v>1.89</v>
      </c>
      <c r="O72">
        <v>2.0699999999999998</v>
      </c>
      <c r="P72" s="1">
        <v>42110</v>
      </c>
      <c r="Q72" s="1">
        <v>42246</v>
      </c>
      <c r="R72">
        <v>0.30199999999999999</v>
      </c>
      <c r="S72">
        <v>0.29499999999999998</v>
      </c>
      <c r="T72">
        <v>0.29499999999999998</v>
      </c>
      <c r="U72">
        <v>0.27100000000000002</v>
      </c>
      <c r="V72">
        <v>0.24</v>
      </c>
      <c r="X72">
        <v>0.20100000000000001</v>
      </c>
      <c r="Z72">
        <v>0.19600000000000001</v>
      </c>
      <c r="AA72">
        <v>0.19500000000000001</v>
      </c>
      <c r="AB72">
        <v>0.19500000000000001</v>
      </c>
      <c r="AC72">
        <v>0.20499999999999999</v>
      </c>
      <c r="AD72">
        <v>0.216</v>
      </c>
      <c r="AE72">
        <v>0.22500000000000001</v>
      </c>
      <c r="AF72">
        <v>0.248</v>
      </c>
      <c r="AG72">
        <v>0.27700000000000002</v>
      </c>
      <c r="AH72">
        <v>0.307</v>
      </c>
      <c r="AI72">
        <v>0.376</v>
      </c>
      <c r="AJ72">
        <v>0.41699999999999998</v>
      </c>
      <c r="AL72">
        <v>0.44400000000000001</v>
      </c>
      <c r="AM72">
        <v>0.56999999999999995</v>
      </c>
      <c r="AN72">
        <v>0.55500000000000005</v>
      </c>
      <c r="AO72">
        <v>0.61099999999999999</v>
      </c>
      <c r="AP72">
        <v>0.61299999999999999</v>
      </c>
      <c r="AQ72">
        <v>0.61</v>
      </c>
      <c r="AR72">
        <v>0.61299999999999999</v>
      </c>
      <c r="AS72">
        <v>0.60899999999999999</v>
      </c>
      <c r="AT72">
        <v>0.66200000000000003</v>
      </c>
      <c r="AU72">
        <v>0.64600000000000002</v>
      </c>
      <c r="AV72">
        <v>0.63900000000000001</v>
      </c>
      <c r="AW72">
        <v>0.60799999999999998</v>
      </c>
      <c r="AX72">
        <v>0.60199999999999998</v>
      </c>
      <c r="AY72">
        <v>0.57599999999999996</v>
      </c>
      <c r="AZ72">
        <v>0.48599999999999999</v>
      </c>
      <c r="BA72">
        <v>0.38800000000000001</v>
      </c>
      <c r="BB72">
        <v>0.38</v>
      </c>
      <c r="BC72">
        <v>0.32500000000000001</v>
      </c>
      <c r="BD72">
        <v>0.25600000000000001</v>
      </c>
      <c r="BF72">
        <v>0.23599999999999999</v>
      </c>
      <c r="BG72">
        <v>0.23599999999999999</v>
      </c>
      <c r="BH72">
        <v>0.23100000000000001</v>
      </c>
      <c r="BI72">
        <v>0.223</v>
      </c>
      <c r="BK72">
        <v>0.20899999999999999</v>
      </c>
      <c r="BL72">
        <v>0.20499999999999999</v>
      </c>
      <c r="BM72">
        <v>0.20899999999999999</v>
      </c>
    </row>
    <row r="73" spans="1:66" x14ac:dyDescent="0.25">
      <c r="A73" t="s">
        <v>68</v>
      </c>
      <c r="B73" t="s">
        <v>89</v>
      </c>
      <c r="C73" t="s">
        <v>119</v>
      </c>
      <c r="D73">
        <v>4.95</v>
      </c>
      <c r="E73">
        <v>4.95</v>
      </c>
      <c r="F73">
        <v>4.95</v>
      </c>
      <c r="G73" t="s">
        <v>70</v>
      </c>
      <c r="I73" t="s">
        <v>71</v>
      </c>
      <c r="K73" t="s">
        <v>71</v>
      </c>
      <c r="M73" t="s">
        <v>96</v>
      </c>
      <c r="N73">
        <v>3.49</v>
      </c>
      <c r="O73">
        <v>2.54</v>
      </c>
      <c r="P73" s="1">
        <v>41909</v>
      </c>
      <c r="Q73" s="1">
        <v>42203</v>
      </c>
      <c r="R73">
        <v>0.30599999999999999</v>
      </c>
      <c r="S73">
        <v>0.28299999999999997</v>
      </c>
      <c r="T73">
        <v>0.28799999999999998</v>
      </c>
      <c r="U73">
        <v>0.27900000000000003</v>
      </c>
      <c r="V73">
        <v>0.252</v>
      </c>
      <c r="X73">
        <v>0.24</v>
      </c>
      <c r="Z73">
        <v>0.182</v>
      </c>
      <c r="AA73">
        <v>0.19400000000000001</v>
      </c>
      <c r="AB73">
        <v>0.223</v>
      </c>
      <c r="AC73">
        <v>0.222</v>
      </c>
      <c r="AD73">
        <v>0.22900000000000001</v>
      </c>
      <c r="AE73">
        <v>0.23599999999999999</v>
      </c>
      <c r="AF73">
        <v>0.23699999999999999</v>
      </c>
      <c r="AG73">
        <v>0.251</v>
      </c>
      <c r="AH73">
        <v>0.26100000000000001</v>
      </c>
      <c r="AI73">
        <v>0.29099999999999998</v>
      </c>
      <c r="AJ73">
        <v>0.27500000000000002</v>
      </c>
      <c r="AL73">
        <v>0.441</v>
      </c>
      <c r="AM73">
        <v>0.505</v>
      </c>
      <c r="AN73">
        <v>0.54700000000000004</v>
      </c>
      <c r="AO73">
        <v>0.57999999999999996</v>
      </c>
      <c r="AP73">
        <v>0.6</v>
      </c>
      <c r="AQ73">
        <v>0.61799999999999999</v>
      </c>
      <c r="AR73">
        <v>0.61699999999999999</v>
      </c>
      <c r="AS73">
        <v>0.57899999999999996</v>
      </c>
      <c r="AT73">
        <v>0.627</v>
      </c>
      <c r="AU73">
        <v>0.64900000000000002</v>
      </c>
      <c r="AV73">
        <v>0.61899999999999999</v>
      </c>
      <c r="AW73">
        <v>0.57399999999999995</v>
      </c>
      <c r="AX73">
        <v>0.59399999999999997</v>
      </c>
      <c r="AY73">
        <v>0.47499999999999998</v>
      </c>
      <c r="AZ73">
        <v>0.47699999999999998</v>
      </c>
      <c r="BA73">
        <v>0.46600000000000003</v>
      </c>
      <c r="BB73">
        <v>0.46400000000000002</v>
      </c>
      <c r="BC73">
        <v>0.32800000000000001</v>
      </c>
      <c r="BD73">
        <v>0.30199999999999999</v>
      </c>
      <c r="BF73">
        <v>0.253</v>
      </c>
      <c r="BG73">
        <v>0.24399999999999999</v>
      </c>
      <c r="BH73">
        <v>0.24299999999999999</v>
      </c>
      <c r="BI73">
        <v>0.23200000000000001</v>
      </c>
      <c r="BK73">
        <v>0.20200000000000001</v>
      </c>
      <c r="BL73">
        <v>0.20100000000000001</v>
      </c>
      <c r="BM73">
        <v>0.20100000000000001</v>
      </c>
    </row>
    <row r="74" spans="1:66" x14ac:dyDescent="0.25">
      <c r="A74" t="s">
        <v>68</v>
      </c>
      <c r="B74" t="s">
        <v>89</v>
      </c>
      <c r="C74" t="s">
        <v>120</v>
      </c>
      <c r="D74">
        <v>35.14</v>
      </c>
      <c r="E74">
        <v>35.14</v>
      </c>
      <c r="F74">
        <v>35.14</v>
      </c>
      <c r="G74" t="s">
        <v>70</v>
      </c>
      <c r="I74" t="s">
        <v>71</v>
      </c>
      <c r="K74" t="s">
        <v>71</v>
      </c>
      <c r="M74" t="s">
        <v>75</v>
      </c>
      <c r="N74">
        <v>3.16</v>
      </c>
      <c r="O74">
        <v>2.7399999999999998</v>
      </c>
      <c r="P74" s="1">
        <v>41909</v>
      </c>
      <c r="Q74" s="1">
        <v>42204</v>
      </c>
      <c r="R74">
        <v>0.32300000000000001</v>
      </c>
      <c r="S74">
        <v>0.29499999999999998</v>
      </c>
      <c r="T74">
        <v>0.307</v>
      </c>
      <c r="U74">
        <v>0.28499999999999998</v>
      </c>
      <c r="V74">
        <v>0.26400000000000001</v>
      </c>
      <c r="X74">
        <v>0.224</v>
      </c>
      <c r="Z74">
        <v>0.192</v>
      </c>
      <c r="AA74">
        <v>0.182</v>
      </c>
      <c r="AB74">
        <v>0.188</v>
      </c>
      <c r="AC74">
        <v>0.192</v>
      </c>
      <c r="AD74">
        <v>0.20399999999999999</v>
      </c>
      <c r="AE74">
        <v>0.20300000000000001</v>
      </c>
      <c r="AF74">
        <v>0.20799999999999999</v>
      </c>
      <c r="AG74">
        <v>0.217</v>
      </c>
      <c r="AH74">
        <v>0.22500000000000001</v>
      </c>
      <c r="AI74">
        <v>0.24099999999999999</v>
      </c>
      <c r="AJ74">
        <v>0.28799999999999998</v>
      </c>
      <c r="AK74">
        <v>0.315</v>
      </c>
      <c r="AL74">
        <v>0.32</v>
      </c>
      <c r="AM74">
        <v>0.35</v>
      </c>
      <c r="AN74">
        <v>0.35199999999999998</v>
      </c>
      <c r="AO74">
        <v>0.379</v>
      </c>
      <c r="AP74">
        <v>0.41099999999999998</v>
      </c>
      <c r="AQ74">
        <v>0.45200000000000001</v>
      </c>
      <c r="AR74">
        <v>0.437</v>
      </c>
      <c r="AS74">
        <v>0.40100000000000002</v>
      </c>
      <c r="AT74">
        <v>0.49199999999999999</v>
      </c>
      <c r="AU74">
        <v>0.63600000000000001</v>
      </c>
      <c r="AV74">
        <v>0.67600000000000005</v>
      </c>
      <c r="AW74">
        <v>0.69599999999999995</v>
      </c>
      <c r="AX74">
        <v>0.72</v>
      </c>
      <c r="AY74">
        <v>0.70399999999999996</v>
      </c>
      <c r="AZ74">
        <v>0.61399999999999999</v>
      </c>
      <c r="BA74">
        <v>0.55600000000000005</v>
      </c>
      <c r="BB74">
        <v>0.50900000000000001</v>
      </c>
      <c r="BC74">
        <v>0.40799999999999997</v>
      </c>
      <c r="BD74">
        <v>0.34699999999999998</v>
      </c>
      <c r="BE74">
        <v>0.32</v>
      </c>
      <c r="BF74">
        <v>0.27900000000000003</v>
      </c>
      <c r="BG74">
        <v>0.249</v>
      </c>
      <c r="BH74">
        <v>0.24199999999999999</v>
      </c>
      <c r="BI74">
        <v>0.23599999999999999</v>
      </c>
      <c r="BK74">
        <v>0.20699999999999999</v>
      </c>
      <c r="BL74">
        <v>0.22</v>
      </c>
      <c r="BM74">
        <v>0.222</v>
      </c>
    </row>
    <row r="75" spans="1:66" x14ac:dyDescent="0.25">
      <c r="A75" t="s">
        <v>68</v>
      </c>
      <c r="B75" t="s">
        <v>89</v>
      </c>
      <c r="C75">
        <v>45</v>
      </c>
      <c r="D75">
        <v>11.88</v>
      </c>
      <c r="E75">
        <v>11.88</v>
      </c>
      <c r="F75">
        <v>11.88</v>
      </c>
      <c r="O75">
        <v>0</v>
      </c>
      <c r="R75">
        <v>0.26500000000000001</v>
      </c>
      <c r="S75">
        <v>0.25600000000000001</v>
      </c>
      <c r="T75">
        <v>0.26500000000000001</v>
      </c>
      <c r="U75">
        <v>0.23300000000000001</v>
      </c>
      <c r="V75">
        <v>0.23</v>
      </c>
      <c r="X75">
        <v>0.215</v>
      </c>
      <c r="Z75">
        <v>0.224</v>
      </c>
      <c r="AA75">
        <v>0.23200000000000001</v>
      </c>
      <c r="AB75">
        <v>0.23200000000000001</v>
      </c>
      <c r="AC75">
        <v>0.249</v>
      </c>
      <c r="AD75">
        <v>0.245</v>
      </c>
      <c r="AE75">
        <v>0.246</v>
      </c>
      <c r="AF75">
        <v>0.28299999999999997</v>
      </c>
      <c r="AG75">
        <v>0.29299999999999998</v>
      </c>
      <c r="AH75">
        <v>0.307</v>
      </c>
      <c r="AI75">
        <v>0.32</v>
      </c>
      <c r="AJ75">
        <v>0.35299999999999998</v>
      </c>
      <c r="AL75">
        <v>0.44900000000000001</v>
      </c>
      <c r="AM75">
        <v>0.54</v>
      </c>
      <c r="AN75">
        <v>0.54700000000000004</v>
      </c>
      <c r="AO75">
        <v>0.56100000000000005</v>
      </c>
      <c r="AP75">
        <v>0.6</v>
      </c>
      <c r="AQ75">
        <v>0.58599999999999997</v>
      </c>
      <c r="AR75">
        <v>0.57299999999999995</v>
      </c>
      <c r="AS75">
        <v>0.55900000000000005</v>
      </c>
      <c r="AT75">
        <v>0.59799999999999998</v>
      </c>
      <c r="AU75">
        <v>0.627</v>
      </c>
      <c r="AV75">
        <v>0.61599999999999999</v>
      </c>
      <c r="AW75">
        <v>0.59</v>
      </c>
      <c r="AX75">
        <v>0.59399999999999997</v>
      </c>
      <c r="AY75">
        <v>0.57599999999999996</v>
      </c>
      <c r="AZ75">
        <v>0.52300000000000002</v>
      </c>
      <c r="BA75">
        <v>0.40300000000000002</v>
      </c>
      <c r="BB75">
        <v>0.35899999999999999</v>
      </c>
      <c r="BC75">
        <v>0.28399999999999997</v>
      </c>
      <c r="BD75">
        <v>0.24099999999999999</v>
      </c>
      <c r="BF75">
        <v>0.23200000000000001</v>
      </c>
      <c r="BG75">
        <v>0.221</v>
      </c>
      <c r="BH75">
        <v>0.217</v>
      </c>
      <c r="BI75">
        <v>0.19800000000000001</v>
      </c>
      <c r="BK75">
        <v>0.189</v>
      </c>
      <c r="BL75">
        <v>0.193</v>
      </c>
      <c r="BM75">
        <v>0.17899999999999999</v>
      </c>
    </row>
    <row r="76" spans="1:66" x14ac:dyDescent="0.25">
      <c r="A76" t="s">
        <v>68</v>
      </c>
      <c r="B76" t="s">
        <v>89</v>
      </c>
      <c r="C76" t="s">
        <v>121</v>
      </c>
      <c r="D76">
        <v>5</v>
      </c>
      <c r="E76">
        <v>5</v>
      </c>
      <c r="F76">
        <v>5</v>
      </c>
      <c r="G76" t="s">
        <v>70</v>
      </c>
      <c r="I76" t="s">
        <v>71</v>
      </c>
      <c r="K76" t="s">
        <v>71</v>
      </c>
      <c r="M76" t="s">
        <v>96</v>
      </c>
      <c r="N76">
        <v>2.56</v>
      </c>
      <c r="O76">
        <v>2.73</v>
      </c>
      <c r="P76" s="1">
        <v>41910</v>
      </c>
      <c r="Q76" s="1">
        <v>42204</v>
      </c>
      <c r="R76">
        <v>0.26600000000000001</v>
      </c>
      <c r="S76">
        <v>0.27600000000000002</v>
      </c>
      <c r="T76">
        <v>0.251</v>
      </c>
      <c r="U76">
        <v>0.23100000000000001</v>
      </c>
      <c r="V76">
        <v>0.217</v>
      </c>
      <c r="X76">
        <v>0.20699999999999999</v>
      </c>
      <c r="Z76">
        <v>0.19900000000000001</v>
      </c>
      <c r="AA76">
        <v>0.20100000000000001</v>
      </c>
      <c r="AB76">
        <v>0.19900000000000001</v>
      </c>
      <c r="AC76">
        <v>0.2</v>
      </c>
      <c r="AD76">
        <v>0.20699999999999999</v>
      </c>
      <c r="AE76">
        <v>0.23899999999999999</v>
      </c>
      <c r="AF76">
        <v>0.307</v>
      </c>
      <c r="AG76">
        <v>0.36299999999999999</v>
      </c>
      <c r="AH76">
        <v>0.38200000000000001</v>
      </c>
      <c r="AI76">
        <v>0.32300000000000001</v>
      </c>
      <c r="AJ76">
        <v>0.318</v>
      </c>
      <c r="AL76">
        <v>0.39</v>
      </c>
      <c r="AM76">
        <v>0.49199999999999999</v>
      </c>
      <c r="AN76">
        <v>0.49199999999999999</v>
      </c>
      <c r="AO76">
        <v>0.53700000000000003</v>
      </c>
      <c r="AP76">
        <v>0.54800000000000004</v>
      </c>
      <c r="AQ76">
        <v>0.56200000000000006</v>
      </c>
      <c r="AR76">
        <v>0.55900000000000005</v>
      </c>
      <c r="AS76">
        <v>0.58699999999999997</v>
      </c>
      <c r="AT76">
        <v>0.55900000000000005</v>
      </c>
      <c r="AU76">
        <v>0.63500000000000001</v>
      </c>
      <c r="AV76">
        <v>0.64400000000000002</v>
      </c>
      <c r="AW76">
        <v>0.60199999999999998</v>
      </c>
      <c r="AX76">
        <v>0.59399999999999997</v>
      </c>
      <c r="AY76">
        <v>0.56000000000000005</v>
      </c>
      <c r="AZ76">
        <v>0.501</v>
      </c>
      <c r="BA76">
        <v>0.433</v>
      </c>
      <c r="BB76">
        <v>0.41599999999999998</v>
      </c>
      <c r="BC76">
        <v>0.30399999999999999</v>
      </c>
      <c r="BD76">
        <v>0.26900000000000002</v>
      </c>
      <c r="BF76">
        <v>0.253</v>
      </c>
      <c r="BG76">
        <v>0.23599999999999999</v>
      </c>
      <c r="BH76">
        <v>0.219</v>
      </c>
      <c r="BI76">
        <v>0.20899999999999999</v>
      </c>
      <c r="BK76">
        <v>0.20899999999999999</v>
      </c>
      <c r="BL76">
        <v>0.20699999999999999</v>
      </c>
      <c r="BM76">
        <v>0.20100000000000001</v>
      </c>
    </row>
    <row r="77" spans="1:66" x14ac:dyDescent="0.25">
      <c r="A77" t="s">
        <v>68</v>
      </c>
      <c r="B77" t="s">
        <v>89</v>
      </c>
      <c r="C77" t="s">
        <v>122</v>
      </c>
      <c r="D77">
        <v>4.53</v>
      </c>
      <c r="E77">
        <v>4.53</v>
      </c>
      <c r="F77">
        <v>4.53</v>
      </c>
      <c r="G77" t="s">
        <v>70</v>
      </c>
      <c r="I77" t="s">
        <v>71</v>
      </c>
      <c r="K77" t="s">
        <v>71</v>
      </c>
      <c r="M77" t="s">
        <v>75</v>
      </c>
      <c r="N77">
        <v>3.28</v>
      </c>
      <c r="O77">
        <v>2.52</v>
      </c>
      <c r="P77" s="1">
        <v>41910</v>
      </c>
      <c r="Q77" s="1">
        <v>42204</v>
      </c>
      <c r="R77">
        <v>0.28999999999999998</v>
      </c>
      <c r="S77">
        <v>0.29099999999999998</v>
      </c>
      <c r="T77">
        <v>0.27800000000000002</v>
      </c>
      <c r="U77">
        <v>0.252</v>
      </c>
      <c r="V77">
        <v>0.22800000000000001</v>
      </c>
      <c r="X77">
        <v>0.22</v>
      </c>
      <c r="Z77">
        <v>0.21099999999999999</v>
      </c>
      <c r="AA77">
        <v>0.21099999999999999</v>
      </c>
      <c r="AB77">
        <v>0.20899999999999999</v>
      </c>
      <c r="AC77">
        <v>0.216</v>
      </c>
      <c r="AD77">
        <v>0.22800000000000001</v>
      </c>
      <c r="AE77">
        <v>0.22900000000000001</v>
      </c>
      <c r="AF77">
        <v>0.29299999999999998</v>
      </c>
      <c r="AG77">
        <v>0.31</v>
      </c>
      <c r="AH77">
        <v>0.313</v>
      </c>
      <c r="AI77">
        <v>0.32600000000000001</v>
      </c>
      <c r="AJ77">
        <v>0.34399999999999997</v>
      </c>
      <c r="AL77">
        <v>0.39900000000000002</v>
      </c>
      <c r="AM77">
        <v>0.47599999999999998</v>
      </c>
      <c r="AN77">
        <v>0.45200000000000001</v>
      </c>
      <c r="AO77">
        <v>0.48899999999999999</v>
      </c>
      <c r="AP77">
        <v>0.52500000000000002</v>
      </c>
      <c r="AQ77">
        <v>0.52200000000000002</v>
      </c>
      <c r="AR77">
        <v>0.49399999999999999</v>
      </c>
      <c r="AS77">
        <v>0.44400000000000001</v>
      </c>
      <c r="AT77">
        <v>0.50800000000000001</v>
      </c>
      <c r="AU77">
        <v>0.64700000000000002</v>
      </c>
      <c r="AV77">
        <v>0.66800000000000004</v>
      </c>
      <c r="AW77">
        <v>0.65400000000000003</v>
      </c>
      <c r="AX77">
        <v>0.64700000000000002</v>
      </c>
      <c r="AY77">
        <v>0.622</v>
      </c>
      <c r="AZ77">
        <v>0.55900000000000005</v>
      </c>
      <c r="BA77">
        <v>0.46100000000000002</v>
      </c>
      <c r="BB77">
        <v>0.42</v>
      </c>
      <c r="BC77">
        <v>0.32600000000000001</v>
      </c>
      <c r="BD77">
        <v>0.27300000000000002</v>
      </c>
      <c r="BF77">
        <v>0.23499999999999999</v>
      </c>
      <c r="BG77">
        <v>0.222</v>
      </c>
      <c r="BH77">
        <v>0.22</v>
      </c>
      <c r="BI77">
        <v>0.218</v>
      </c>
      <c r="BK77">
        <v>0.20599999999999999</v>
      </c>
      <c r="BL77">
        <v>0.20300000000000001</v>
      </c>
      <c r="BM77">
        <v>0.20399999999999999</v>
      </c>
    </row>
    <row r="78" spans="1:66" x14ac:dyDescent="0.25">
      <c r="A78" t="s">
        <v>68</v>
      </c>
      <c r="B78" t="s">
        <v>89</v>
      </c>
      <c r="C78">
        <v>48</v>
      </c>
      <c r="D78">
        <v>3.1</v>
      </c>
      <c r="E78">
        <v>3.1</v>
      </c>
      <c r="F78">
        <v>3.1</v>
      </c>
      <c r="G78" t="s">
        <v>70</v>
      </c>
      <c r="I78" t="s">
        <v>71</v>
      </c>
      <c r="K78" t="s">
        <v>71</v>
      </c>
      <c r="M78" t="s">
        <v>96</v>
      </c>
      <c r="N78">
        <v>4.28</v>
      </c>
      <c r="O78">
        <v>2.69</v>
      </c>
      <c r="P78" s="1">
        <v>41909</v>
      </c>
      <c r="Q78" s="1">
        <v>42203</v>
      </c>
      <c r="R78">
        <v>0.32500000000000001</v>
      </c>
      <c r="S78">
        <v>0.33200000000000002</v>
      </c>
      <c r="T78">
        <v>0.34499999999999997</v>
      </c>
      <c r="U78">
        <v>0.314</v>
      </c>
      <c r="V78">
        <v>0.29499999999999998</v>
      </c>
      <c r="X78">
        <v>0.28000000000000003</v>
      </c>
      <c r="Z78">
        <v>0.26</v>
      </c>
      <c r="AA78">
        <v>0.25800000000000001</v>
      </c>
      <c r="AB78">
        <v>0.26</v>
      </c>
      <c r="AC78">
        <v>0.28599999999999998</v>
      </c>
      <c r="AD78">
        <v>0.312</v>
      </c>
      <c r="AE78">
        <v>0.32600000000000001</v>
      </c>
      <c r="AF78">
        <v>0.32400000000000001</v>
      </c>
      <c r="AG78">
        <v>0.33100000000000002</v>
      </c>
      <c r="AH78">
        <v>0.35699999999999998</v>
      </c>
      <c r="AI78">
        <v>0.36599999999999999</v>
      </c>
      <c r="AJ78">
        <v>0.35799999999999998</v>
      </c>
      <c r="AK78">
        <v>0.37</v>
      </c>
      <c r="AL78">
        <v>0.437</v>
      </c>
      <c r="AM78">
        <v>0.47399999999999998</v>
      </c>
      <c r="AN78">
        <v>0.48499999999999999</v>
      </c>
      <c r="AO78">
        <v>0.46600000000000003</v>
      </c>
      <c r="AP78">
        <v>0.45900000000000002</v>
      </c>
      <c r="AQ78">
        <v>0.51400000000000001</v>
      </c>
      <c r="AR78">
        <v>0.503</v>
      </c>
      <c r="AS78">
        <v>0.45500000000000002</v>
      </c>
      <c r="AT78">
        <v>0.55300000000000005</v>
      </c>
      <c r="AU78">
        <v>0.63700000000000001</v>
      </c>
      <c r="AV78">
        <v>0.68500000000000005</v>
      </c>
      <c r="AW78">
        <v>0.70499999999999996</v>
      </c>
      <c r="AX78">
        <v>0.71699999999999997</v>
      </c>
      <c r="AY78">
        <v>0.65400000000000003</v>
      </c>
      <c r="AZ78">
        <v>0.59799999999999998</v>
      </c>
      <c r="BA78">
        <v>0.51700000000000002</v>
      </c>
      <c r="BB78">
        <v>0.51</v>
      </c>
      <c r="BC78">
        <v>0.39500000000000002</v>
      </c>
      <c r="BD78">
        <v>0.375</v>
      </c>
      <c r="BE78">
        <v>0.34</v>
      </c>
      <c r="BF78">
        <v>0.30099999999999999</v>
      </c>
      <c r="BG78">
        <v>0.27500000000000002</v>
      </c>
      <c r="BH78">
        <v>0.26300000000000001</v>
      </c>
      <c r="BI78">
        <v>0.26</v>
      </c>
      <c r="BK78">
        <v>0.247</v>
      </c>
      <c r="BL78">
        <v>0.24299999999999999</v>
      </c>
      <c r="BM78">
        <v>0.252</v>
      </c>
    </row>
    <row r="79" spans="1:66" x14ac:dyDescent="0.25">
      <c r="A79" t="s">
        <v>68</v>
      </c>
      <c r="B79" t="s">
        <v>89</v>
      </c>
      <c r="C79">
        <v>72</v>
      </c>
      <c r="D79">
        <v>90</v>
      </c>
      <c r="E79">
        <v>90</v>
      </c>
      <c r="F79">
        <v>90</v>
      </c>
      <c r="G79" t="s">
        <v>70</v>
      </c>
      <c r="I79" t="s">
        <v>71</v>
      </c>
      <c r="K79" t="s">
        <v>71</v>
      </c>
      <c r="M79" t="s">
        <v>123</v>
      </c>
      <c r="N79">
        <v>3.6</v>
      </c>
      <c r="O79">
        <v>3.3899999999999997</v>
      </c>
      <c r="P79" s="1">
        <v>41897</v>
      </c>
      <c r="Q79" s="1">
        <v>42198</v>
      </c>
      <c r="R79">
        <v>0.33900000000000002</v>
      </c>
      <c r="S79">
        <v>0.32800000000000001</v>
      </c>
      <c r="T79">
        <v>0.32200000000000001</v>
      </c>
      <c r="U79">
        <v>0.307</v>
      </c>
      <c r="V79">
        <v>0.28100000000000003</v>
      </c>
      <c r="X79">
        <v>0.23899999999999999</v>
      </c>
      <c r="Z79">
        <v>0.187</v>
      </c>
      <c r="AA79">
        <v>0.184</v>
      </c>
      <c r="AB79">
        <v>0.183</v>
      </c>
      <c r="AC79">
        <v>0.17899999999999999</v>
      </c>
      <c r="AD79">
        <v>0.193</v>
      </c>
      <c r="AE79">
        <v>0.20200000000000001</v>
      </c>
      <c r="AF79">
        <v>0.20899999999999999</v>
      </c>
      <c r="AG79">
        <v>0.20799999999999999</v>
      </c>
      <c r="AH79">
        <v>0.20799999999999999</v>
      </c>
      <c r="AI79">
        <v>0.221</v>
      </c>
      <c r="AJ79">
        <v>0.223</v>
      </c>
      <c r="AL79">
        <v>0.25800000000000001</v>
      </c>
      <c r="AM79">
        <v>0.26900000000000002</v>
      </c>
      <c r="AN79">
        <v>0.251</v>
      </c>
      <c r="AO79">
        <v>0.26600000000000001</v>
      </c>
      <c r="AP79">
        <v>0.30299999999999999</v>
      </c>
      <c r="AQ79">
        <v>0.375</v>
      </c>
      <c r="AR79">
        <v>0.43</v>
      </c>
      <c r="AS79">
        <v>0.432</v>
      </c>
      <c r="AT79">
        <v>0.55200000000000005</v>
      </c>
      <c r="AU79">
        <v>0.69099999999999995</v>
      </c>
      <c r="AV79">
        <v>0.75</v>
      </c>
      <c r="AW79">
        <v>0.76</v>
      </c>
      <c r="AX79">
        <v>0.77100000000000002</v>
      </c>
      <c r="AY79">
        <v>0.76300000000000001</v>
      </c>
      <c r="AZ79">
        <v>0.73799999999999999</v>
      </c>
      <c r="BA79">
        <v>0.65400000000000003</v>
      </c>
      <c r="BB79">
        <v>0.55700000000000005</v>
      </c>
      <c r="BC79">
        <v>0.45200000000000001</v>
      </c>
      <c r="BD79">
        <v>0.39</v>
      </c>
      <c r="BE79">
        <v>0.379</v>
      </c>
      <c r="BF79">
        <v>0.312</v>
      </c>
      <c r="BG79">
        <v>0.28699999999999998</v>
      </c>
      <c r="BH79">
        <v>0.28699999999999998</v>
      </c>
      <c r="BI79">
        <v>0.27600000000000002</v>
      </c>
      <c r="BK79">
        <v>0.23799999999999999</v>
      </c>
      <c r="BL79">
        <v>0.27600000000000002</v>
      </c>
      <c r="BM79">
        <v>0.28399999999999997</v>
      </c>
      <c r="BN79">
        <v>0.29299999999999998</v>
      </c>
    </row>
    <row r="80" spans="1:66" x14ac:dyDescent="0.25">
      <c r="A80" t="s">
        <v>68</v>
      </c>
      <c r="B80" t="s">
        <v>89</v>
      </c>
      <c r="C80">
        <v>88</v>
      </c>
      <c r="D80">
        <v>25.04</v>
      </c>
      <c r="E80">
        <v>25.04</v>
      </c>
      <c r="F80">
        <v>25.04</v>
      </c>
      <c r="G80" t="s">
        <v>70</v>
      </c>
      <c r="I80" t="s">
        <v>71</v>
      </c>
      <c r="K80" t="s">
        <v>71</v>
      </c>
      <c r="M80" t="s">
        <v>101</v>
      </c>
      <c r="N80">
        <v>3.09</v>
      </c>
      <c r="O80">
        <v>3</v>
      </c>
      <c r="P80" s="1">
        <v>41903</v>
      </c>
      <c r="Q80" s="1">
        <v>42197</v>
      </c>
      <c r="R80">
        <v>0.38200000000000001</v>
      </c>
      <c r="S80">
        <v>0.375</v>
      </c>
      <c r="T80">
        <v>0.36499999999999999</v>
      </c>
      <c r="U80">
        <v>0.35299999999999998</v>
      </c>
      <c r="V80">
        <v>0.32700000000000001</v>
      </c>
      <c r="X80">
        <v>0.29099999999999998</v>
      </c>
      <c r="Y80">
        <v>0.25600000000000001</v>
      </c>
      <c r="Z80">
        <v>0.215</v>
      </c>
      <c r="AA80">
        <v>0.20699999999999999</v>
      </c>
      <c r="AB80">
        <v>0.193</v>
      </c>
      <c r="AC80">
        <v>0.216</v>
      </c>
      <c r="AD80">
        <v>0.23100000000000001</v>
      </c>
      <c r="AE80">
        <v>0.22600000000000001</v>
      </c>
      <c r="AF80">
        <v>0.253</v>
      </c>
      <c r="AG80">
        <v>0.24099999999999999</v>
      </c>
      <c r="AH80">
        <v>0.29599999999999999</v>
      </c>
      <c r="AI80">
        <v>0.26200000000000001</v>
      </c>
      <c r="AJ80">
        <v>0.25800000000000001</v>
      </c>
      <c r="AL80">
        <v>0.28299999999999997</v>
      </c>
      <c r="AM80">
        <v>0.29899999999999999</v>
      </c>
      <c r="AN80">
        <v>0.26600000000000001</v>
      </c>
      <c r="AO80">
        <v>0.28199999999999997</v>
      </c>
      <c r="AP80">
        <v>0.316</v>
      </c>
      <c r="AQ80">
        <v>0.38400000000000001</v>
      </c>
      <c r="AR80">
        <v>0.35799999999999998</v>
      </c>
      <c r="AS80">
        <v>0.41799999999999998</v>
      </c>
      <c r="AT80">
        <v>0.51900000000000002</v>
      </c>
      <c r="AU80">
        <v>0.67300000000000004</v>
      </c>
      <c r="AV80">
        <v>0.7</v>
      </c>
      <c r="AW80">
        <v>0.70499999999999996</v>
      </c>
      <c r="AX80">
        <v>0.73099999999999998</v>
      </c>
      <c r="AY80">
        <v>0.70099999999999996</v>
      </c>
      <c r="AZ80">
        <v>0.625</v>
      </c>
      <c r="BA80">
        <v>0.55500000000000005</v>
      </c>
      <c r="BB80">
        <v>0.51100000000000001</v>
      </c>
      <c r="BC80">
        <v>0.39100000000000001</v>
      </c>
      <c r="BD80">
        <v>0.32200000000000001</v>
      </c>
      <c r="BE80">
        <v>0.29199999999999998</v>
      </c>
      <c r="BF80">
        <v>0.25600000000000001</v>
      </c>
      <c r="BG80">
        <v>0.255</v>
      </c>
      <c r="BH80">
        <v>0.24099999999999999</v>
      </c>
      <c r="BI80">
        <v>0.23799999999999999</v>
      </c>
      <c r="BK80">
        <v>0.20100000000000001</v>
      </c>
      <c r="BL80">
        <v>0.20100000000000001</v>
      </c>
      <c r="BM80">
        <v>0.20499999999999999</v>
      </c>
    </row>
    <row r="81" spans="1:66" x14ac:dyDescent="0.25">
      <c r="A81" t="s">
        <v>68</v>
      </c>
      <c r="B81" t="s">
        <v>89</v>
      </c>
      <c r="C81">
        <v>89</v>
      </c>
      <c r="D81">
        <v>35.57</v>
      </c>
      <c r="E81">
        <v>35.57</v>
      </c>
      <c r="F81">
        <v>35.57</v>
      </c>
      <c r="G81" t="s">
        <v>70</v>
      </c>
      <c r="I81" t="s">
        <v>73</v>
      </c>
      <c r="K81" t="s">
        <v>73</v>
      </c>
      <c r="M81" t="s">
        <v>99</v>
      </c>
      <c r="N81">
        <v>3.9</v>
      </c>
      <c r="O81">
        <v>4.08</v>
      </c>
      <c r="P81" s="1">
        <v>41910</v>
      </c>
      <c r="Q81" s="1">
        <v>42182</v>
      </c>
      <c r="R81">
        <v>0.32200000000000001</v>
      </c>
      <c r="S81">
        <v>0.34100000000000003</v>
      </c>
      <c r="T81">
        <v>0.33</v>
      </c>
      <c r="U81">
        <v>0.318</v>
      </c>
      <c r="V81">
        <v>0.29499999999999998</v>
      </c>
      <c r="X81">
        <v>0.224</v>
      </c>
      <c r="Y81">
        <v>0.21299999999999999</v>
      </c>
      <c r="Z81">
        <v>0.20200000000000001</v>
      </c>
      <c r="AA81">
        <v>0.20100000000000001</v>
      </c>
      <c r="AB81">
        <v>0.19900000000000001</v>
      </c>
      <c r="AC81">
        <v>0.20499999999999999</v>
      </c>
      <c r="AD81">
        <v>0.23699999999999999</v>
      </c>
      <c r="AE81">
        <v>0.28399999999999997</v>
      </c>
      <c r="AF81">
        <v>0.32</v>
      </c>
      <c r="AG81">
        <v>0.307</v>
      </c>
      <c r="AH81">
        <v>0.30499999999999999</v>
      </c>
      <c r="AI81">
        <v>0.27600000000000002</v>
      </c>
      <c r="AJ81">
        <v>0.32</v>
      </c>
      <c r="AK81">
        <v>0.35599999999999998</v>
      </c>
      <c r="AL81">
        <v>0.35499999999999998</v>
      </c>
      <c r="AM81">
        <v>0.35199999999999998</v>
      </c>
      <c r="AN81">
        <v>0.35</v>
      </c>
      <c r="AO81">
        <v>0.38300000000000001</v>
      </c>
      <c r="AP81">
        <v>0.39400000000000002</v>
      </c>
      <c r="AQ81">
        <v>0.42099999999999999</v>
      </c>
      <c r="AR81">
        <v>0.39900000000000002</v>
      </c>
      <c r="AS81">
        <v>0.34100000000000003</v>
      </c>
      <c r="AT81">
        <v>0.42199999999999999</v>
      </c>
      <c r="AU81">
        <v>0.63600000000000001</v>
      </c>
      <c r="AV81">
        <v>0.73799999999999999</v>
      </c>
      <c r="AW81">
        <v>0.752</v>
      </c>
      <c r="AX81">
        <v>0.79100000000000004</v>
      </c>
      <c r="AY81">
        <v>0.79900000000000004</v>
      </c>
      <c r="AZ81">
        <v>0.73499999999999999</v>
      </c>
      <c r="BA81">
        <v>0.61299999999999999</v>
      </c>
      <c r="BB81">
        <v>0.54900000000000004</v>
      </c>
      <c r="BC81">
        <v>0.39800000000000002</v>
      </c>
      <c r="BD81">
        <v>0.32200000000000001</v>
      </c>
      <c r="BE81">
        <v>0.28499999999999998</v>
      </c>
      <c r="BF81">
        <v>0.27300000000000002</v>
      </c>
      <c r="BG81">
        <v>0.26800000000000002</v>
      </c>
      <c r="BH81">
        <v>0.26500000000000001</v>
      </c>
      <c r="BI81">
        <v>0.26500000000000001</v>
      </c>
      <c r="BK81">
        <v>0.21199999999999999</v>
      </c>
      <c r="BL81">
        <v>0.20899999999999999</v>
      </c>
      <c r="BM81">
        <v>0.24</v>
      </c>
    </row>
    <row r="82" spans="1:66" x14ac:dyDescent="0.25">
      <c r="A82" t="s">
        <v>68</v>
      </c>
      <c r="B82" t="s">
        <v>124</v>
      </c>
      <c r="C82">
        <v>128</v>
      </c>
      <c r="D82">
        <v>7.97</v>
      </c>
      <c r="E82">
        <v>7.97</v>
      </c>
      <c r="F82">
        <v>7.97</v>
      </c>
      <c r="G82" t="s">
        <v>70</v>
      </c>
      <c r="I82" t="s">
        <v>71</v>
      </c>
      <c r="K82" t="s">
        <v>77</v>
      </c>
      <c r="M82" t="s">
        <v>125</v>
      </c>
      <c r="N82">
        <v>3.79</v>
      </c>
      <c r="O82">
        <v>3</v>
      </c>
      <c r="P82" s="1">
        <v>41907</v>
      </c>
      <c r="Q82" s="1">
        <v>42203</v>
      </c>
      <c r="R82">
        <v>0.22</v>
      </c>
      <c r="S82">
        <v>0.23899999999999999</v>
      </c>
      <c r="T82">
        <v>0.25800000000000001</v>
      </c>
      <c r="U82">
        <v>0.25600000000000001</v>
      </c>
      <c r="V82">
        <v>0.24</v>
      </c>
      <c r="X82">
        <v>0.23799999999999999</v>
      </c>
      <c r="Z82">
        <v>0.23699999999999999</v>
      </c>
      <c r="AA82">
        <v>0.248</v>
      </c>
      <c r="AB82">
        <v>0.251</v>
      </c>
      <c r="AC82">
        <v>0.26</v>
      </c>
      <c r="AD82">
        <v>0.27100000000000002</v>
      </c>
      <c r="AE82">
        <v>0.28899999999999998</v>
      </c>
      <c r="AF82">
        <v>0.313</v>
      </c>
      <c r="AG82">
        <v>0.32100000000000001</v>
      </c>
      <c r="AH82">
        <v>0.33700000000000002</v>
      </c>
      <c r="AI82">
        <v>0.35699999999999998</v>
      </c>
      <c r="AJ82">
        <v>0.36099999999999999</v>
      </c>
      <c r="AL82">
        <v>0.42899999999999999</v>
      </c>
      <c r="AM82">
        <v>0.505</v>
      </c>
      <c r="AN82">
        <v>0.495</v>
      </c>
      <c r="AO82">
        <v>0.56999999999999995</v>
      </c>
      <c r="AP82">
        <v>0.56399999999999995</v>
      </c>
      <c r="AQ82">
        <v>0.59499999999999997</v>
      </c>
      <c r="AR82">
        <v>0.58899999999999997</v>
      </c>
      <c r="AS82">
        <v>0.53900000000000003</v>
      </c>
      <c r="AT82">
        <v>0.57999999999999996</v>
      </c>
      <c r="AU82">
        <v>0.68500000000000005</v>
      </c>
      <c r="AV82">
        <v>0.70699999999999996</v>
      </c>
      <c r="AW82">
        <v>0.66800000000000004</v>
      </c>
      <c r="AX82">
        <v>0.66300000000000003</v>
      </c>
      <c r="AY82">
        <v>0.65500000000000003</v>
      </c>
      <c r="AZ82">
        <v>0.56200000000000006</v>
      </c>
      <c r="BA82">
        <v>0.48899999999999999</v>
      </c>
      <c r="BB82">
        <v>0.44900000000000001</v>
      </c>
      <c r="BC82">
        <v>0.35799999999999998</v>
      </c>
      <c r="BD82">
        <v>0.28999999999999998</v>
      </c>
      <c r="BF82">
        <v>0.26300000000000001</v>
      </c>
      <c r="BG82">
        <v>0.27600000000000002</v>
      </c>
      <c r="BH82">
        <v>0.28199999999999997</v>
      </c>
      <c r="BI82">
        <v>0.27400000000000002</v>
      </c>
      <c r="BK82">
        <v>0.253</v>
      </c>
      <c r="BL82">
        <v>0.252</v>
      </c>
      <c r="BM82">
        <v>0.23200000000000001</v>
      </c>
    </row>
    <row r="83" spans="1:66" x14ac:dyDescent="0.25">
      <c r="A83" t="s">
        <v>68</v>
      </c>
      <c r="B83" t="s">
        <v>124</v>
      </c>
      <c r="C83">
        <v>131</v>
      </c>
      <c r="D83">
        <v>66.09</v>
      </c>
      <c r="E83">
        <v>66.09</v>
      </c>
      <c r="F83">
        <v>66.09</v>
      </c>
      <c r="G83" t="s">
        <v>71</v>
      </c>
      <c r="I83" t="s">
        <v>71</v>
      </c>
      <c r="K83" t="s">
        <v>77</v>
      </c>
      <c r="M83" t="s">
        <v>126</v>
      </c>
      <c r="N83">
        <v>2.5499999999999998</v>
      </c>
      <c r="O83">
        <v>2.94</v>
      </c>
      <c r="P83" s="1">
        <v>41903</v>
      </c>
      <c r="Q83" s="1">
        <v>42202</v>
      </c>
      <c r="R83">
        <v>0.22500000000000001</v>
      </c>
      <c r="S83">
        <v>0.23899999999999999</v>
      </c>
      <c r="T83">
        <v>0.249</v>
      </c>
      <c r="U83">
        <v>0.23699999999999999</v>
      </c>
      <c r="V83">
        <v>0.23499999999999999</v>
      </c>
      <c r="X83">
        <v>0.224</v>
      </c>
      <c r="Z83">
        <v>0.221</v>
      </c>
      <c r="AA83">
        <v>0.223</v>
      </c>
      <c r="AB83">
        <v>0.20699999999999999</v>
      </c>
      <c r="AC83">
        <v>0.21099999999999999</v>
      </c>
      <c r="AD83">
        <v>0.224</v>
      </c>
      <c r="AE83">
        <v>0.22700000000000001</v>
      </c>
      <c r="AF83">
        <v>0.23599999999999999</v>
      </c>
      <c r="AG83">
        <v>0.23499999999999999</v>
      </c>
      <c r="AH83">
        <v>0.23400000000000001</v>
      </c>
      <c r="AI83">
        <v>0.24399999999999999</v>
      </c>
      <c r="AJ83">
        <v>0.246</v>
      </c>
      <c r="AL83">
        <v>0.26400000000000001</v>
      </c>
      <c r="AM83">
        <v>0.27200000000000002</v>
      </c>
      <c r="AN83">
        <v>0.27300000000000002</v>
      </c>
      <c r="AO83">
        <v>0.29499999999999998</v>
      </c>
      <c r="AP83">
        <v>0.318</v>
      </c>
      <c r="AQ83">
        <v>0.34799999999999998</v>
      </c>
      <c r="AR83">
        <v>0.38800000000000001</v>
      </c>
      <c r="AS83">
        <v>0.38900000000000001</v>
      </c>
      <c r="AT83">
        <v>0.48299999999999998</v>
      </c>
      <c r="AU83">
        <v>0.60499999999999998</v>
      </c>
      <c r="AV83">
        <v>0.63900000000000001</v>
      </c>
      <c r="AW83">
        <v>0.70899999999999996</v>
      </c>
      <c r="AX83">
        <v>0.73899999999999999</v>
      </c>
      <c r="AY83">
        <v>0.71499999999999997</v>
      </c>
      <c r="AZ83">
        <v>0.68600000000000005</v>
      </c>
      <c r="BA83">
        <v>0.55700000000000005</v>
      </c>
      <c r="BB83">
        <v>0.51700000000000002</v>
      </c>
      <c r="BC83">
        <v>0.379</v>
      </c>
      <c r="BD83">
        <v>0.35599999999999998</v>
      </c>
      <c r="BF83">
        <v>0.30299999999999999</v>
      </c>
      <c r="BG83">
        <v>0.28599999999999998</v>
      </c>
      <c r="BH83">
        <v>0.26900000000000002</v>
      </c>
      <c r="BI83">
        <v>0.26</v>
      </c>
      <c r="BK83">
        <v>0.24099999999999999</v>
      </c>
      <c r="BL83">
        <v>0.25900000000000001</v>
      </c>
      <c r="BM83">
        <v>0.26100000000000001</v>
      </c>
      <c r="BN83">
        <v>0.23599999999999999</v>
      </c>
    </row>
    <row r="84" spans="1:66" x14ac:dyDescent="0.25">
      <c r="A84" t="s">
        <v>68</v>
      </c>
      <c r="B84" t="s">
        <v>124</v>
      </c>
      <c r="C84">
        <v>132</v>
      </c>
      <c r="D84">
        <v>17.5</v>
      </c>
      <c r="E84">
        <v>17.5</v>
      </c>
      <c r="F84">
        <v>17.5</v>
      </c>
      <c r="G84" t="s">
        <v>71</v>
      </c>
      <c r="I84" t="s">
        <v>71</v>
      </c>
      <c r="K84" t="s">
        <v>77</v>
      </c>
      <c r="M84" t="s">
        <v>126</v>
      </c>
      <c r="N84">
        <v>2.87</v>
      </c>
      <c r="O84">
        <v>2.8600000000000003</v>
      </c>
      <c r="P84" s="1">
        <v>41903</v>
      </c>
      <c r="Q84" s="1">
        <v>42202</v>
      </c>
      <c r="R84">
        <v>0.249</v>
      </c>
      <c r="S84">
        <v>0.26</v>
      </c>
      <c r="T84">
        <v>0.27800000000000002</v>
      </c>
      <c r="U84">
        <v>0.27200000000000002</v>
      </c>
      <c r="V84">
        <v>0.27500000000000002</v>
      </c>
      <c r="X84">
        <v>0.252</v>
      </c>
      <c r="Z84">
        <v>0.254</v>
      </c>
      <c r="AA84">
        <v>0.248</v>
      </c>
      <c r="AB84">
        <v>0.248</v>
      </c>
      <c r="AC84">
        <v>0.246</v>
      </c>
      <c r="AD84">
        <v>0.26300000000000001</v>
      </c>
      <c r="AE84">
        <v>0.26100000000000001</v>
      </c>
      <c r="AF84">
        <v>0.25900000000000001</v>
      </c>
      <c r="AG84">
        <v>0.26400000000000001</v>
      </c>
      <c r="AH84">
        <v>0.26700000000000002</v>
      </c>
      <c r="AI84">
        <v>0.28899999999999998</v>
      </c>
      <c r="AJ84">
        <v>0.28299999999999997</v>
      </c>
      <c r="AL84">
        <v>0.29099999999999998</v>
      </c>
      <c r="AM84">
        <v>0.316</v>
      </c>
      <c r="AN84">
        <v>0.318</v>
      </c>
      <c r="AO84">
        <v>0.36099999999999999</v>
      </c>
      <c r="AP84">
        <v>0.379</v>
      </c>
      <c r="AQ84">
        <v>0.41</v>
      </c>
      <c r="AR84">
        <v>0.45900000000000002</v>
      </c>
      <c r="AS84">
        <v>0.504</v>
      </c>
      <c r="AT84">
        <v>0.59299999999999997</v>
      </c>
      <c r="AU84">
        <v>0.64900000000000002</v>
      </c>
      <c r="AV84">
        <v>0.66400000000000003</v>
      </c>
      <c r="AW84">
        <v>0.71599999999999997</v>
      </c>
      <c r="AX84">
        <v>0.74399999999999999</v>
      </c>
      <c r="AY84">
        <v>0.72799999999999998</v>
      </c>
      <c r="AZ84">
        <v>0.65400000000000003</v>
      </c>
      <c r="BA84">
        <v>0.57599999999999996</v>
      </c>
      <c r="BB84">
        <v>0.53200000000000003</v>
      </c>
      <c r="BC84">
        <v>0.38900000000000001</v>
      </c>
      <c r="BD84">
        <v>0.35799999999999998</v>
      </c>
      <c r="BF84">
        <v>0.30399999999999999</v>
      </c>
      <c r="BG84">
        <v>0.29499999999999998</v>
      </c>
      <c r="BH84">
        <v>0.27900000000000003</v>
      </c>
      <c r="BI84">
        <v>0.26800000000000002</v>
      </c>
      <c r="BK84">
        <v>0.25</v>
      </c>
      <c r="BL84">
        <v>0.26900000000000002</v>
      </c>
      <c r="BM84">
        <v>0.27200000000000002</v>
      </c>
      <c r="BN84">
        <v>0.24399999999999999</v>
      </c>
    </row>
    <row r="85" spans="1:66" x14ac:dyDescent="0.25">
      <c r="A85" t="s">
        <v>68</v>
      </c>
      <c r="B85" t="s">
        <v>124</v>
      </c>
      <c r="C85">
        <v>133</v>
      </c>
      <c r="D85">
        <v>10.97</v>
      </c>
      <c r="E85">
        <v>10.97</v>
      </c>
      <c r="F85">
        <v>10.97</v>
      </c>
      <c r="G85" t="s">
        <v>70</v>
      </c>
      <c r="I85" t="s">
        <v>71</v>
      </c>
      <c r="K85" t="s">
        <v>103</v>
      </c>
      <c r="M85" t="s">
        <v>75</v>
      </c>
      <c r="N85">
        <v>3.98</v>
      </c>
      <c r="O85">
        <v>3.3899999999999997</v>
      </c>
      <c r="P85" s="1">
        <v>41907</v>
      </c>
      <c r="Q85" s="1">
        <v>42203</v>
      </c>
      <c r="S85">
        <v>0.249</v>
      </c>
      <c r="T85">
        <v>0.23899999999999999</v>
      </c>
      <c r="U85">
        <v>0.20100000000000001</v>
      </c>
      <c r="V85">
        <v>0.217</v>
      </c>
      <c r="X85">
        <v>0.23200000000000001</v>
      </c>
      <c r="Z85">
        <v>0.215</v>
      </c>
      <c r="AA85">
        <v>0.21</v>
      </c>
      <c r="AB85">
        <v>0.20499999999999999</v>
      </c>
      <c r="AC85">
        <v>0.215</v>
      </c>
      <c r="AD85">
        <v>0.23</v>
      </c>
      <c r="AE85">
        <v>0.24</v>
      </c>
      <c r="AF85">
        <v>0.24099999999999999</v>
      </c>
      <c r="AG85">
        <v>0.24399999999999999</v>
      </c>
      <c r="AH85">
        <v>0.254</v>
      </c>
      <c r="AI85">
        <v>0.255</v>
      </c>
      <c r="AJ85">
        <v>0.253</v>
      </c>
      <c r="AL85">
        <v>0.29499999999999998</v>
      </c>
      <c r="AM85">
        <v>0.29899999999999999</v>
      </c>
      <c r="AN85">
        <v>0.28199999999999997</v>
      </c>
      <c r="AO85">
        <v>0.314</v>
      </c>
      <c r="AP85">
        <v>0.33600000000000002</v>
      </c>
      <c r="AQ85">
        <v>0.33500000000000002</v>
      </c>
      <c r="AR85">
        <v>0.34100000000000003</v>
      </c>
      <c r="AS85">
        <v>0.41199999999999998</v>
      </c>
      <c r="AT85">
        <v>0.52300000000000002</v>
      </c>
      <c r="AU85">
        <v>0.70699999999999996</v>
      </c>
      <c r="AV85">
        <v>0.74199999999999999</v>
      </c>
      <c r="AW85">
        <v>0.76600000000000001</v>
      </c>
      <c r="AX85">
        <v>0.79900000000000004</v>
      </c>
      <c r="AY85">
        <v>0.80300000000000005</v>
      </c>
      <c r="AZ85">
        <v>0.69099999999999995</v>
      </c>
      <c r="BA85">
        <v>0.629</v>
      </c>
      <c r="BB85">
        <v>0.61399999999999999</v>
      </c>
      <c r="BC85">
        <v>0.39400000000000002</v>
      </c>
      <c r="BD85">
        <v>0.36899999999999999</v>
      </c>
      <c r="BF85">
        <v>0.28499999999999998</v>
      </c>
      <c r="BG85">
        <v>0.27600000000000002</v>
      </c>
      <c r="BH85">
        <v>0.28299999999999997</v>
      </c>
      <c r="BI85">
        <v>0.27200000000000002</v>
      </c>
      <c r="BK85">
        <v>0.23</v>
      </c>
      <c r="BL85">
        <v>0.23200000000000001</v>
      </c>
      <c r="BM85">
        <v>0.22</v>
      </c>
    </row>
    <row r="86" spans="1:66" x14ac:dyDescent="0.25">
      <c r="A86" t="s">
        <v>68</v>
      </c>
      <c r="B86" t="s">
        <v>124</v>
      </c>
      <c r="C86">
        <v>134</v>
      </c>
      <c r="D86">
        <v>68.06</v>
      </c>
      <c r="E86">
        <v>68.06</v>
      </c>
      <c r="F86">
        <v>68.06</v>
      </c>
      <c r="G86" t="s">
        <v>71</v>
      </c>
      <c r="I86" t="s">
        <v>71</v>
      </c>
      <c r="K86" t="s">
        <v>127</v>
      </c>
      <c r="M86" t="s">
        <v>126</v>
      </c>
      <c r="N86">
        <v>2.85</v>
      </c>
      <c r="O86">
        <v>3.2600000000000002</v>
      </c>
      <c r="P86" s="1">
        <v>41903</v>
      </c>
      <c r="Q86" s="1">
        <v>42202</v>
      </c>
      <c r="R86">
        <v>0.24199999999999999</v>
      </c>
      <c r="S86">
        <v>0.24299999999999999</v>
      </c>
      <c r="T86">
        <v>0.26400000000000001</v>
      </c>
      <c r="U86">
        <v>0.252</v>
      </c>
      <c r="V86">
        <v>0.221</v>
      </c>
      <c r="X86">
        <v>0.22600000000000001</v>
      </c>
      <c r="Z86">
        <v>0.22700000000000001</v>
      </c>
      <c r="AA86">
        <v>0.224</v>
      </c>
      <c r="AB86">
        <v>0.22</v>
      </c>
      <c r="AC86">
        <v>0.216</v>
      </c>
      <c r="AD86">
        <v>0.22600000000000001</v>
      </c>
      <c r="AE86">
        <v>0.24399999999999999</v>
      </c>
      <c r="AF86">
        <v>0.25</v>
      </c>
      <c r="AG86">
        <v>0.245</v>
      </c>
      <c r="AH86">
        <v>0.24099999999999999</v>
      </c>
      <c r="AI86">
        <v>0.255</v>
      </c>
      <c r="AJ86">
        <v>0.26900000000000002</v>
      </c>
      <c r="AK86">
        <v>0.27200000000000002</v>
      </c>
      <c r="AL86">
        <v>0.28000000000000003</v>
      </c>
      <c r="AM86">
        <v>0.29799999999999999</v>
      </c>
      <c r="AN86">
        <v>0.3</v>
      </c>
      <c r="AO86">
        <v>0.33600000000000002</v>
      </c>
      <c r="AP86">
        <v>0.378</v>
      </c>
      <c r="AQ86">
        <v>0.39600000000000002</v>
      </c>
      <c r="AR86">
        <v>0.40799999999999997</v>
      </c>
      <c r="AS86">
        <v>0.48899999999999999</v>
      </c>
      <c r="AT86">
        <v>0.55500000000000005</v>
      </c>
      <c r="AU86">
        <v>0.68200000000000005</v>
      </c>
      <c r="AV86">
        <v>0.70899999999999996</v>
      </c>
      <c r="AW86">
        <v>0.70599999999999996</v>
      </c>
      <c r="AX86">
        <v>0.77200000000000002</v>
      </c>
      <c r="AY86">
        <v>0.68</v>
      </c>
      <c r="AZ86">
        <v>0.621</v>
      </c>
      <c r="BA86">
        <v>0.53700000000000003</v>
      </c>
      <c r="BB86">
        <v>0.52</v>
      </c>
      <c r="BC86">
        <v>0.41199999999999998</v>
      </c>
      <c r="BD86">
        <v>0.33300000000000002</v>
      </c>
      <c r="BF86">
        <v>0.29899999999999999</v>
      </c>
      <c r="BG86">
        <v>0.27700000000000002</v>
      </c>
      <c r="BH86">
        <v>0.27300000000000002</v>
      </c>
      <c r="BI86">
        <v>0.26600000000000001</v>
      </c>
      <c r="BK86">
        <v>0.24199999999999999</v>
      </c>
      <c r="BL86">
        <v>0.25900000000000001</v>
      </c>
      <c r="BM86">
        <v>0.26100000000000001</v>
      </c>
    </row>
    <row r="87" spans="1:66" x14ac:dyDescent="0.25">
      <c r="A87" t="s">
        <v>68</v>
      </c>
      <c r="B87" t="s">
        <v>124</v>
      </c>
      <c r="C87">
        <v>137</v>
      </c>
      <c r="D87">
        <v>15.96</v>
      </c>
      <c r="E87">
        <v>15.96</v>
      </c>
      <c r="F87">
        <v>15.96</v>
      </c>
      <c r="G87" t="s">
        <v>71</v>
      </c>
      <c r="I87" t="s">
        <v>71</v>
      </c>
      <c r="K87" t="s">
        <v>127</v>
      </c>
      <c r="M87" t="s">
        <v>125</v>
      </c>
      <c r="N87">
        <v>1.67</v>
      </c>
      <c r="O87">
        <v>2.82</v>
      </c>
      <c r="P87" s="1">
        <v>41906</v>
      </c>
      <c r="Q87" s="1">
        <v>42202</v>
      </c>
      <c r="R87">
        <v>0.22600000000000001</v>
      </c>
      <c r="S87">
        <v>0.23499999999999999</v>
      </c>
      <c r="T87">
        <v>0.23699999999999999</v>
      </c>
      <c r="U87">
        <v>0.23499999999999999</v>
      </c>
      <c r="V87">
        <v>0.23899999999999999</v>
      </c>
      <c r="X87">
        <v>0.24099999999999999</v>
      </c>
      <c r="Z87">
        <v>0.23799999999999999</v>
      </c>
      <c r="AA87">
        <v>0.23899999999999999</v>
      </c>
      <c r="AB87">
        <v>0.25</v>
      </c>
      <c r="AC87">
        <v>0.251</v>
      </c>
      <c r="AD87">
        <v>0.26100000000000001</v>
      </c>
      <c r="AE87">
        <v>0.27</v>
      </c>
      <c r="AF87">
        <v>0.28699999999999998</v>
      </c>
      <c r="AG87">
        <v>0.29099999999999998</v>
      </c>
      <c r="AH87">
        <v>0.29399999999999998</v>
      </c>
      <c r="AI87">
        <v>0.28999999999999998</v>
      </c>
      <c r="AJ87">
        <v>0.314</v>
      </c>
      <c r="AK87">
        <v>0.33300000000000002</v>
      </c>
      <c r="AL87">
        <v>0.33400000000000002</v>
      </c>
      <c r="AM87">
        <v>0.33600000000000002</v>
      </c>
      <c r="AN87">
        <v>0.34899999999999998</v>
      </c>
      <c r="AO87">
        <v>0.36499999999999999</v>
      </c>
      <c r="AP87">
        <v>0.41199999999999998</v>
      </c>
      <c r="AQ87">
        <v>0.45400000000000001</v>
      </c>
      <c r="AR87">
        <v>0.45600000000000002</v>
      </c>
      <c r="AS87">
        <v>0.49199999999999999</v>
      </c>
      <c r="AT87">
        <v>0.56799999999999995</v>
      </c>
      <c r="AU87">
        <v>0.64500000000000002</v>
      </c>
      <c r="AV87">
        <v>0.67600000000000005</v>
      </c>
      <c r="AW87">
        <v>0.68799999999999994</v>
      </c>
      <c r="AX87">
        <v>0.69499999999999995</v>
      </c>
      <c r="AY87">
        <v>0.63700000000000001</v>
      </c>
      <c r="AZ87">
        <v>0.60699999999999998</v>
      </c>
      <c r="BA87">
        <v>0.49399999999999999</v>
      </c>
      <c r="BB87">
        <v>0.41899999999999998</v>
      </c>
      <c r="BC87">
        <v>0.35</v>
      </c>
      <c r="BD87">
        <v>0.29899999999999999</v>
      </c>
      <c r="BF87">
        <v>0.27800000000000002</v>
      </c>
      <c r="BG87">
        <v>0.26800000000000002</v>
      </c>
      <c r="BH87">
        <v>0.26100000000000001</v>
      </c>
      <c r="BI87">
        <v>0.25</v>
      </c>
      <c r="BK87">
        <v>0.24</v>
      </c>
      <c r="BL87">
        <v>0.252</v>
      </c>
      <c r="BM87">
        <v>0.253</v>
      </c>
    </row>
    <row r="88" spans="1:66" x14ac:dyDescent="0.25">
      <c r="A88" t="s">
        <v>68</v>
      </c>
      <c r="B88" t="s">
        <v>124</v>
      </c>
      <c r="C88">
        <v>140</v>
      </c>
      <c r="D88">
        <v>14.62</v>
      </c>
      <c r="E88">
        <v>14.62</v>
      </c>
      <c r="F88">
        <v>14.62</v>
      </c>
      <c r="G88" t="s">
        <v>71</v>
      </c>
      <c r="I88" t="s">
        <v>70</v>
      </c>
      <c r="K88" t="s">
        <v>77</v>
      </c>
      <c r="M88" t="s">
        <v>102</v>
      </c>
      <c r="N88">
        <v>1.1299999999999999</v>
      </c>
      <c r="O88">
        <v>1.47</v>
      </c>
      <c r="P88" s="1">
        <v>42123</v>
      </c>
      <c r="Q88" s="1">
        <v>42252</v>
      </c>
      <c r="R88">
        <v>0.28699999999999998</v>
      </c>
      <c r="S88">
        <v>0.255</v>
      </c>
      <c r="T88">
        <v>0.28399999999999997</v>
      </c>
      <c r="U88">
        <v>0.30299999999999999</v>
      </c>
      <c r="V88">
        <v>0.255</v>
      </c>
      <c r="X88">
        <v>0.214</v>
      </c>
      <c r="Z88">
        <v>0.216</v>
      </c>
      <c r="AA88">
        <v>0.216</v>
      </c>
      <c r="AC88">
        <v>0.217</v>
      </c>
      <c r="AD88">
        <v>0.22600000000000001</v>
      </c>
      <c r="AE88">
        <v>0.255</v>
      </c>
      <c r="AF88">
        <v>0.25700000000000001</v>
      </c>
      <c r="AG88">
        <v>0.26200000000000001</v>
      </c>
      <c r="AH88">
        <v>0.29299999999999998</v>
      </c>
      <c r="AI88">
        <v>0.33200000000000002</v>
      </c>
      <c r="AJ88">
        <v>0.35299999999999998</v>
      </c>
      <c r="AK88">
        <v>0.33500000000000002</v>
      </c>
      <c r="AL88">
        <v>0.32700000000000001</v>
      </c>
      <c r="AM88">
        <v>0.51200000000000001</v>
      </c>
      <c r="AN88">
        <v>0.55400000000000005</v>
      </c>
      <c r="AO88">
        <v>0.53700000000000003</v>
      </c>
      <c r="AP88">
        <v>0.56699999999999995</v>
      </c>
      <c r="AQ88">
        <v>0.56499999999999995</v>
      </c>
      <c r="AR88">
        <v>0.52800000000000002</v>
      </c>
      <c r="AS88">
        <v>0.50600000000000001</v>
      </c>
      <c r="AT88">
        <v>0.55200000000000005</v>
      </c>
      <c r="AU88">
        <v>0.58799999999999997</v>
      </c>
      <c r="AV88">
        <v>0.57199999999999995</v>
      </c>
      <c r="AW88">
        <v>0.49299999999999999</v>
      </c>
      <c r="AX88">
        <v>0.46800000000000003</v>
      </c>
      <c r="AY88">
        <v>0.44500000000000001</v>
      </c>
      <c r="AZ88">
        <v>0.36</v>
      </c>
      <c r="BA88">
        <v>0.316</v>
      </c>
      <c r="BB88">
        <v>0.29299999999999998</v>
      </c>
      <c r="BC88">
        <v>0.24199999999999999</v>
      </c>
      <c r="BD88">
        <v>0.219</v>
      </c>
      <c r="BF88">
        <v>0.20799999999999999</v>
      </c>
      <c r="BG88">
        <v>0.21099999999999999</v>
      </c>
      <c r="BH88">
        <v>0.20799999999999999</v>
      </c>
      <c r="BI88">
        <v>0.20799999999999999</v>
      </c>
      <c r="BK88">
        <v>0.2</v>
      </c>
      <c r="BL88">
        <v>0.19700000000000001</v>
      </c>
      <c r="BM88">
        <v>0.19700000000000001</v>
      </c>
    </row>
    <row r="89" spans="1:66" x14ac:dyDescent="0.25">
      <c r="A89" t="s">
        <v>68</v>
      </c>
      <c r="B89" t="s">
        <v>124</v>
      </c>
      <c r="C89">
        <v>141</v>
      </c>
      <c r="D89">
        <v>28.21</v>
      </c>
      <c r="E89">
        <v>28.21</v>
      </c>
      <c r="F89">
        <v>28.21</v>
      </c>
      <c r="G89" t="s">
        <v>73</v>
      </c>
      <c r="I89" t="s">
        <v>73</v>
      </c>
      <c r="K89" t="s">
        <v>128</v>
      </c>
      <c r="M89" t="s">
        <v>99</v>
      </c>
      <c r="N89">
        <v>3.21</v>
      </c>
      <c r="O89">
        <v>4.07</v>
      </c>
      <c r="P89" s="1">
        <v>41908</v>
      </c>
      <c r="Q89" s="1">
        <v>42183</v>
      </c>
      <c r="R89">
        <v>0.218</v>
      </c>
      <c r="S89">
        <v>0.22800000000000001</v>
      </c>
      <c r="T89">
        <v>0.27700000000000002</v>
      </c>
      <c r="U89">
        <v>0.26300000000000001</v>
      </c>
      <c r="V89">
        <v>0.249</v>
      </c>
      <c r="X89">
        <v>0.24</v>
      </c>
      <c r="Z89">
        <v>0.22500000000000001</v>
      </c>
      <c r="AA89">
        <v>0.22800000000000001</v>
      </c>
      <c r="AB89">
        <v>0.22900000000000001</v>
      </c>
      <c r="AC89">
        <v>0.23100000000000001</v>
      </c>
      <c r="AD89">
        <v>0.23699999999999999</v>
      </c>
      <c r="AE89">
        <v>0.23499999999999999</v>
      </c>
      <c r="AF89">
        <v>0.22900000000000001</v>
      </c>
      <c r="AG89">
        <v>0.23400000000000001</v>
      </c>
      <c r="AH89">
        <v>0.26900000000000002</v>
      </c>
      <c r="AI89">
        <v>0.27900000000000003</v>
      </c>
      <c r="AJ89">
        <v>0.28999999999999998</v>
      </c>
      <c r="AL89">
        <v>0.29099999999999998</v>
      </c>
      <c r="AM89">
        <v>0.29499999999999998</v>
      </c>
      <c r="AN89">
        <v>0.27600000000000002</v>
      </c>
      <c r="AO89">
        <v>0.29699999999999999</v>
      </c>
      <c r="AP89">
        <v>0.36599999999999999</v>
      </c>
      <c r="AQ89">
        <v>0.40500000000000003</v>
      </c>
      <c r="AR89">
        <v>0.37</v>
      </c>
      <c r="AS89">
        <v>0.371</v>
      </c>
      <c r="AT89">
        <v>0.45200000000000001</v>
      </c>
      <c r="AU89">
        <v>0.63900000000000001</v>
      </c>
      <c r="AV89">
        <v>0.74299999999999999</v>
      </c>
      <c r="AW89">
        <v>0.75800000000000001</v>
      </c>
      <c r="AX89">
        <v>0.77600000000000002</v>
      </c>
      <c r="AY89">
        <v>0.76</v>
      </c>
      <c r="AZ89">
        <v>0.65500000000000003</v>
      </c>
      <c r="BA89">
        <v>0.56399999999999995</v>
      </c>
      <c r="BB89">
        <v>0.51600000000000001</v>
      </c>
      <c r="BC89">
        <v>0.36899999999999999</v>
      </c>
      <c r="BD89">
        <v>0.316</v>
      </c>
      <c r="BF89">
        <v>0.25900000000000001</v>
      </c>
      <c r="BG89">
        <v>0.255</v>
      </c>
      <c r="BH89">
        <v>0.247</v>
      </c>
      <c r="BI89">
        <v>0.24399999999999999</v>
      </c>
      <c r="BK89">
        <v>0.224</v>
      </c>
      <c r="BL89">
        <v>0.22800000000000001</v>
      </c>
      <c r="BM89">
        <v>0.22800000000000001</v>
      </c>
    </row>
    <row r="90" spans="1:66" x14ac:dyDescent="0.25">
      <c r="A90" t="s">
        <v>68</v>
      </c>
      <c r="B90" t="s">
        <v>124</v>
      </c>
      <c r="C90">
        <v>142</v>
      </c>
      <c r="D90">
        <v>22.89</v>
      </c>
      <c r="E90">
        <v>22.89</v>
      </c>
      <c r="F90">
        <v>22.89</v>
      </c>
      <c r="G90" t="s">
        <v>71</v>
      </c>
      <c r="I90" t="s">
        <v>71</v>
      </c>
      <c r="K90" t="s">
        <v>77</v>
      </c>
      <c r="N90">
        <v>1.69</v>
      </c>
      <c r="O90">
        <v>2.5</v>
      </c>
      <c r="P90" s="1">
        <v>41912</v>
      </c>
      <c r="Q90" s="1">
        <v>42203</v>
      </c>
      <c r="R90">
        <v>0.24099999999999999</v>
      </c>
      <c r="S90">
        <v>0.23100000000000001</v>
      </c>
      <c r="T90">
        <v>0.23400000000000001</v>
      </c>
      <c r="U90">
        <v>0.22500000000000001</v>
      </c>
      <c r="V90">
        <v>0.22800000000000001</v>
      </c>
      <c r="X90">
        <v>0.22700000000000001</v>
      </c>
      <c r="Z90">
        <v>0.22800000000000001</v>
      </c>
      <c r="AA90">
        <v>0.23499999999999999</v>
      </c>
      <c r="AB90">
        <v>0.23599999999999999</v>
      </c>
      <c r="AC90">
        <v>0.24199999999999999</v>
      </c>
      <c r="AD90">
        <v>0.24299999999999999</v>
      </c>
      <c r="AE90">
        <v>0.251</v>
      </c>
      <c r="AF90">
        <v>0.249</v>
      </c>
      <c r="AG90">
        <v>0.254</v>
      </c>
      <c r="AH90">
        <v>0.25600000000000001</v>
      </c>
      <c r="AI90">
        <v>0.26500000000000001</v>
      </c>
      <c r="AJ90">
        <v>0.27400000000000002</v>
      </c>
      <c r="AL90">
        <v>0.30099999999999999</v>
      </c>
      <c r="AM90">
        <v>0.30599999999999999</v>
      </c>
      <c r="AN90">
        <v>0.31</v>
      </c>
      <c r="AO90">
        <v>0.39500000000000002</v>
      </c>
      <c r="AP90">
        <v>0.51100000000000001</v>
      </c>
      <c r="AQ90">
        <v>0.49099999999999999</v>
      </c>
      <c r="AR90">
        <v>0.47799999999999998</v>
      </c>
      <c r="AS90">
        <v>0.496</v>
      </c>
      <c r="AT90">
        <v>0.54600000000000004</v>
      </c>
      <c r="AU90">
        <v>0.6</v>
      </c>
      <c r="AV90">
        <v>0.63</v>
      </c>
      <c r="AW90">
        <v>0.61</v>
      </c>
      <c r="AX90">
        <v>0.62</v>
      </c>
      <c r="AY90">
        <v>0.49199999999999999</v>
      </c>
      <c r="AZ90">
        <v>0.47399999999999998</v>
      </c>
      <c r="BA90">
        <v>0.38800000000000001</v>
      </c>
      <c r="BB90">
        <v>0.34899999999999998</v>
      </c>
      <c r="BC90">
        <v>0.26</v>
      </c>
      <c r="BD90">
        <v>0.23899999999999999</v>
      </c>
      <c r="BF90">
        <v>0.23799999999999999</v>
      </c>
      <c r="BG90">
        <v>0.24299999999999999</v>
      </c>
      <c r="BH90">
        <v>0.24099999999999999</v>
      </c>
      <c r="BI90">
        <v>0.24399999999999999</v>
      </c>
      <c r="BK90">
        <v>0.22900000000000001</v>
      </c>
      <c r="BL90">
        <v>0.22</v>
      </c>
      <c r="BM90">
        <v>0.193</v>
      </c>
    </row>
    <row r="91" spans="1:66" x14ac:dyDescent="0.25">
      <c r="A91" t="s">
        <v>68</v>
      </c>
      <c r="B91" t="s">
        <v>124</v>
      </c>
      <c r="C91">
        <v>143</v>
      </c>
      <c r="D91">
        <v>6.29</v>
      </c>
      <c r="E91">
        <v>6.29</v>
      </c>
      <c r="F91">
        <v>6.29</v>
      </c>
      <c r="O91">
        <v>0</v>
      </c>
      <c r="R91">
        <v>0.30199999999999999</v>
      </c>
      <c r="S91">
        <v>0.32100000000000001</v>
      </c>
      <c r="T91">
        <v>0.32300000000000001</v>
      </c>
      <c r="U91">
        <v>0.31900000000000001</v>
      </c>
      <c r="V91">
        <v>0.31900000000000001</v>
      </c>
      <c r="X91">
        <v>0.28699999999999998</v>
      </c>
      <c r="Z91">
        <v>0.28899999999999998</v>
      </c>
      <c r="AA91">
        <v>0.308</v>
      </c>
      <c r="AB91">
        <v>0.28399999999999997</v>
      </c>
      <c r="AC91">
        <v>0.252</v>
      </c>
      <c r="AD91">
        <v>0.28000000000000003</v>
      </c>
      <c r="AE91">
        <v>0.34100000000000003</v>
      </c>
      <c r="AF91">
        <v>0.33900000000000002</v>
      </c>
      <c r="AG91">
        <v>0.35699999999999998</v>
      </c>
      <c r="AH91">
        <v>0.36799999999999999</v>
      </c>
      <c r="AI91">
        <v>0.39200000000000002</v>
      </c>
      <c r="AJ91">
        <v>0.375</v>
      </c>
      <c r="AK91">
        <v>0.39200000000000002</v>
      </c>
      <c r="AL91">
        <v>0.45100000000000001</v>
      </c>
      <c r="AM91">
        <v>0.46600000000000003</v>
      </c>
      <c r="AN91">
        <v>0.48</v>
      </c>
      <c r="AO91">
        <v>0.49399999999999999</v>
      </c>
      <c r="AP91">
        <v>0.502</v>
      </c>
      <c r="AQ91">
        <v>0.48499999999999999</v>
      </c>
      <c r="AR91">
        <v>0.50600000000000001</v>
      </c>
      <c r="AS91">
        <v>0.51800000000000002</v>
      </c>
      <c r="AT91">
        <v>0.58399999999999996</v>
      </c>
      <c r="AU91">
        <v>0.64</v>
      </c>
      <c r="AV91">
        <v>0.65600000000000003</v>
      </c>
      <c r="AW91">
        <v>0.68400000000000005</v>
      </c>
      <c r="AX91">
        <v>0.72199999999999998</v>
      </c>
      <c r="AZ91">
        <v>0.63900000000000001</v>
      </c>
      <c r="BA91">
        <v>0.58399999999999996</v>
      </c>
      <c r="BB91">
        <v>0.53800000000000003</v>
      </c>
      <c r="BC91">
        <v>0.46899999999999997</v>
      </c>
      <c r="BD91">
        <v>0.42</v>
      </c>
      <c r="BF91">
        <v>0.36399999999999999</v>
      </c>
      <c r="BG91">
        <v>0.34499999999999997</v>
      </c>
      <c r="BH91">
        <v>0.33400000000000002</v>
      </c>
      <c r="BI91">
        <v>0.33700000000000002</v>
      </c>
      <c r="BK91">
        <v>0.29699999999999999</v>
      </c>
      <c r="BL91">
        <v>0.312</v>
      </c>
      <c r="BM91">
        <v>0.315</v>
      </c>
    </row>
    <row r="92" spans="1:66" x14ac:dyDescent="0.25">
      <c r="A92" t="s">
        <v>68</v>
      </c>
      <c r="B92" t="s">
        <v>124</v>
      </c>
      <c r="C92">
        <v>144</v>
      </c>
      <c r="D92">
        <v>30.03</v>
      </c>
      <c r="E92">
        <v>30.03</v>
      </c>
      <c r="F92">
        <v>30.03</v>
      </c>
      <c r="G92" t="s">
        <v>70</v>
      </c>
      <c r="I92" t="s">
        <v>70</v>
      </c>
      <c r="K92" t="s">
        <v>73</v>
      </c>
      <c r="M92" t="s">
        <v>109</v>
      </c>
      <c r="N92">
        <v>0.76</v>
      </c>
      <c r="O92">
        <v>1.3599999999999999</v>
      </c>
      <c r="P92" s="1">
        <v>42116</v>
      </c>
      <c r="Q92" s="1">
        <v>42245</v>
      </c>
      <c r="R92">
        <v>0.26400000000000001</v>
      </c>
      <c r="S92">
        <v>0.26</v>
      </c>
      <c r="T92">
        <v>0.26100000000000001</v>
      </c>
      <c r="U92">
        <v>0.25</v>
      </c>
      <c r="V92">
        <v>0.25600000000000001</v>
      </c>
      <c r="X92">
        <v>0.223</v>
      </c>
      <c r="Z92">
        <v>0.218</v>
      </c>
      <c r="AA92">
        <v>0.22700000000000001</v>
      </c>
      <c r="AB92">
        <v>0.22800000000000001</v>
      </c>
      <c r="AC92">
        <v>0.23799999999999999</v>
      </c>
      <c r="AD92">
        <v>0.251</v>
      </c>
      <c r="AE92">
        <v>0.27</v>
      </c>
      <c r="AF92">
        <v>0.318</v>
      </c>
      <c r="AG92">
        <v>0.33100000000000002</v>
      </c>
      <c r="AH92">
        <v>0.34300000000000003</v>
      </c>
      <c r="AI92">
        <v>0.36099999999999999</v>
      </c>
      <c r="AJ92">
        <v>0.38400000000000001</v>
      </c>
      <c r="AL92">
        <v>0.44400000000000001</v>
      </c>
      <c r="AM92">
        <v>0.48799999999999999</v>
      </c>
      <c r="AN92">
        <v>0.51800000000000002</v>
      </c>
      <c r="AO92">
        <v>0.60399999999999998</v>
      </c>
      <c r="AP92">
        <v>0.60599999999999998</v>
      </c>
      <c r="AQ92">
        <v>0.61399999999999999</v>
      </c>
      <c r="AR92">
        <v>0.61099999999999999</v>
      </c>
      <c r="AS92">
        <v>0.60499999999999998</v>
      </c>
      <c r="AT92">
        <v>0.60399999999999998</v>
      </c>
      <c r="AU92">
        <v>0.61</v>
      </c>
      <c r="AV92">
        <v>0.54900000000000004</v>
      </c>
      <c r="AW92">
        <v>0.48199999999999998</v>
      </c>
      <c r="AX92">
        <v>0.49099999999999999</v>
      </c>
      <c r="AY92">
        <v>0.45300000000000001</v>
      </c>
      <c r="AZ92">
        <v>0.42899999999999999</v>
      </c>
      <c r="BA92">
        <v>0.35399999999999998</v>
      </c>
      <c r="BB92">
        <v>0.35399999999999998</v>
      </c>
      <c r="BC92">
        <v>0.255</v>
      </c>
      <c r="BD92">
        <v>0.23300000000000001</v>
      </c>
      <c r="BF92">
        <v>0.22900000000000001</v>
      </c>
      <c r="BG92">
        <v>0.22700000000000001</v>
      </c>
      <c r="BH92">
        <v>0.224</v>
      </c>
      <c r="BI92">
        <v>0.219</v>
      </c>
      <c r="BK92">
        <v>0.217</v>
      </c>
      <c r="BL92">
        <v>0.218</v>
      </c>
      <c r="BM92">
        <v>0.185</v>
      </c>
    </row>
    <row r="93" spans="1:66" x14ac:dyDescent="0.25">
      <c r="A93" t="s">
        <v>68</v>
      </c>
      <c r="B93" t="s">
        <v>124</v>
      </c>
      <c r="C93">
        <v>300</v>
      </c>
      <c r="D93">
        <v>10.18</v>
      </c>
      <c r="E93">
        <v>10.18</v>
      </c>
      <c r="F93">
        <v>10.18</v>
      </c>
      <c r="O93">
        <v>0</v>
      </c>
      <c r="R93">
        <v>0.19700000000000001</v>
      </c>
      <c r="S93">
        <v>0.23100000000000001</v>
      </c>
      <c r="T93">
        <v>0.23</v>
      </c>
      <c r="U93">
        <v>0.221</v>
      </c>
      <c r="V93">
        <v>0.22900000000000001</v>
      </c>
      <c r="X93">
        <v>0.193</v>
      </c>
      <c r="Z93">
        <v>0.221</v>
      </c>
      <c r="AA93">
        <v>0.22600000000000001</v>
      </c>
      <c r="AB93">
        <v>0.23</v>
      </c>
      <c r="AC93">
        <v>0.24</v>
      </c>
      <c r="AD93">
        <v>0.28899999999999998</v>
      </c>
      <c r="AE93">
        <v>0.30099999999999999</v>
      </c>
      <c r="AF93">
        <v>0.31900000000000001</v>
      </c>
      <c r="AG93">
        <v>0.39</v>
      </c>
      <c r="AH93">
        <v>0.44700000000000001</v>
      </c>
      <c r="AI93">
        <v>0.5</v>
      </c>
      <c r="AJ93">
        <v>0.54</v>
      </c>
      <c r="AL93">
        <v>0.61</v>
      </c>
      <c r="AM93">
        <v>0.64200000000000002</v>
      </c>
      <c r="AN93">
        <v>0.64</v>
      </c>
      <c r="AO93">
        <v>0.57899999999999996</v>
      </c>
      <c r="AP93">
        <v>0.55800000000000005</v>
      </c>
      <c r="AQ93">
        <v>0.46500000000000002</v>
      </c>
      <c r="AR93">
        <v>0.38200000000000001</v>
      </c>
      <c r="AS93">
        <v>0.38</v>
      </c>
      <c r="AT93">
        <v>0.38100000000000001</v>
      </c>
      <c r="AU93">
        <v>0.38800000000000001</v>
      </c>
      <c r="AV93">
        <v>0.36599999999999999</v>
      </c>
      <c r="AW93">
        <v>0.39900000000000002</v>
      </c>
      <c r="AX93">
        <v>0.40400000000000003</v>
      </c>
      <c r="AY93">
        <v>0.38600000000000001</v>
      </c>
      <c r="AZ93">
        <v>0.35499999999999998</v>
      </c>
      <c r="BA93">
        <v>0.28299999999999997</v>
      </c>
      <c r="BB93">
        <v>0.27300000000000002</v>
      </c>
      <c r="BC93">
        <v>0.223</v>
      </c>
      <c r="BD93">
        <v>0.20799999999999999</v>
      </c>
      <c r="BF93">
        <v>0.19400000000000001</v>
      </c>
      <c r="BG93">
        <v>0.21299999999999999</v>
      </c>
      <c r="BH93">
        <v>0.218</v>
      </c>
      <c r="BI93">
        <v>0.216</v>
      </c>
      <c r="BK93">
        <v>0.185</v>
      </c>
      <c r="BL93">
        <v>0.17299999999999999</v>
      </c>
      <c r="BM93">
        <v>0.16500000000000001</v>
      </c>
    </row>
    <row r="94" spans="1:66" x14ac:dyDescent="0.25">
      <c r="A94" t="s">
        <v>68</v>
      </c>
      <c r="B94" t="s">
        <v>124</v>
      </c>
      <c r="C94">
        <v>41</v>
      </c>
      <c r="D94">
        <v>40.51</v>
      </c>
      <c r="E94">
        <v>40.51</v>
      </c>
      <c r="F94">
        <v>40.51</v>
      </c>
      <c r="G94" t="s">
        <v>129</v>
      </c>
      <c r="I94" t="s">
        <v>71</v>
      </c>
      <c r="K94" t="s">
        <v>77</v>
      </c>
      <c r="M94" t="s">
        <v>130</v>
      </c>
      <c r="N94">
        <v>2.12</v>
      </c>
      <c r="O94">
        <v>2.4300000000000002</v>
      </c>
      <c r="P94" s="1">
        <v>41904</v>
      </c>
      <c r="Q94" s="1">
        <v>42198</v>
      </c>
      <c r="R94">
        <v>0.27400000000000002</v>
      </c>
      <c r="S94">
        <v>0.25600000000000001</v>
      </c>
      <c r="T94">
        <v>0.28100000000000003</v>
      </c>
      <c r="U94">
        <v>0.22600000000000001</v>
      </c>
      <c r="V94">
        <v>0.23</v>
      </c>
      <c r="X94">
        <v>0.22800000000000001</v>
      </c>
      <c r="Z94">
        <v>0.23200000000000001</v>
      </c>
      <c r="AA94">
        <v>0.23</v>
      </c>
      <c r="AB94">
        <v>0.26</v>
      </c>
      <c r="AC94">
        <v>0.26600000000000001</v>
      </c>
      <c r="AD94">
        <v>0.26400000000000001</v>
      </c>
      <c r="AE94">
        <v>0.28000000000000003</v>
      </c>
      <c r="AF94">
        <v>0.27400000000000002</v>
      </c>
      <c r="AG94">
        <v>0.253</v>
      </c>
      <c r="AH94">
        <v>0.23</v>
      </c>
      <c r="AI94">
        <v>0.26600000000000001</v>
      </c>
      <c r="AJ94">
        <v>0.27100000000000002</v>
      </c>
      <c r="AL94">
        <v>0.32700000000000001</v>
      </c>
      <c r="AM94">
        <v>0.32600000000000001</v>
      </c>
      <c r="AN94">
        <v>0.32400000000000001</v>
      </c>
      <c r="AO94">
        <v>0.36099999999999999</v>
      </c>
      <c r="AP94">
        <v>0.377</v>
      </c>
      <c r="AQ94">
        <v>0.41299999999999998</v>
      </c>
      <c r="AR94">
        <v>0.47899999999999998</v>
      </c>
      <c r="AS94">
        <v>0.48799999999999999</v>
      </c>
      <c r="AT94">
        <v>0.57699999999999996</v>
      </c>
      <c r="AU94">
        <v>0.61799999999999999</v>
      </c>
      <c r="AV94">
        <v>0.64800000000000002</v>
      </c>
      <c r="AW94">
        <v>0.64300000000000002</v>
      </c>
      <c r="AX94">
        <v>0.64600000000000002</v>
      </c>
      <c r="AY94">
        <v>0.66300000000000003</v>
      </c>
      <c r="AZ94">
        <v>0.499</v>
      </c>
      <c r="BA94">
        <v>0.45100000000000001</v>
      </c>
      <c r="BB94">
        <v>0.44900000000000001</v>
      </c>
      <c r="BC94">
        <v>0.34699999999999998</v>
      </c>
      <c r="BD94">
        <v>0.32300000000000001</v>
      </c>
      <c r="BE94">
        <v>0.29199999999999998</v>
      </c>
      <c r="BF94">
        <v>0.27800000000000002</v>
      </c>
      <c r="BG94">
        <v>0.28799999999999998</v>
      </c>
      <c r="BH94">
        <v>0.28699999999999998</v>
      </c>
      <c r="BI94">
        <v>0.28000000000000003</v>
      </c>
      <c r="BK94">
        <v>0.27500000000000002</v>
      </c>
      <c r="BL94">
        <v>0.252</v>
      </c>
      <c r="BM94">
        <v>0.24</v>
      </c>
      <c r="BN94">
        <v>0.22800000000000001</v>
      </c>
    </row>
    <row r="95" spans="1:66" x14ac:dyDescent="0.25">
      <c r="A95" t="s">
        <v>68</v>
      </c>
      <c r="B95" t="s">
        <v>124</v>
      </c>
      <c r="C95">
        <v>46</v>
      </c>
      <c r="D95">
        <v>43.69</v>
      </c>
      <c r="E95">
        <v>43.69</v>
      </c>
      <c r="F95">
        <v>43.69</v>
      </c>
      <c r="G95" t="s">
        <v>70</v>
      </c>
      <c r="I95" t="s">
        <v>73</v>
      </c>
      <c r="K95" t="s">
        <v>77</v>
      </c>
      <c r="M95" t="s">
        <v>99</v>
      </c>
      <c r="N95">
        <v>3.06</v>
      </c>
      <c r="O95">
        <v>3.5700000000000003</v>
      </c>
      <c r="P95" s="1">
        <v>41909</v>
      </c>
      <c r="Q95" s="1">
        <v>42180</v>
      </c>
      <c r="R95">
        <v>0.219</v>
      </c>
      <c r="S95">
        <v>0.22500000000000001</v>
      </c>
      <c r="T95">
        <v>0.22700000000000001</v>
      </c>
      <c r="U95">
        <v>0.223</v>
      </c>
      <c r="V95">
        <v>0.22600000000000001</v>
      </c>
      <c r="X95">
        <v>0.224</v>
      </c>
      <c r="Z95">
        <v>0.22800000000000001</v>
      </c>
      <c r="AA95">
        <v>0.23699999999999999</v>
      </c>
      <c r="AB95">
        <v>0.24299999999999999</v>
      </c>
      <c r="AC95">
        <v>0.24299999999999999</v>
      </c>
      <c r="AD95">
        <v>0.27700000000000002</v>
      </c>
      <c r="AE95">
        <v>0.246</v>
      </c>
      <c r="AF95">
        <v>0.29399999999999998</v>
      </c>
      <c r="AG95">
        <v>0.28899999999999998</v>
      </c>
      <c r="AH95">
        <v>0.29399999999999998</v>
      </c>
      <c r="AI95">
        <v>0.31</v>
      </c>
      <c r="AJ95">
        <v>0.31900000000000001</v>
      </c>
      <c r="AL95">
        <v>0.32800000000000001</v>
      </c>
      <c r="AM95">
        <v>0.33600000000000002</v>
      </c>
      <c r="AN95">
        <v>0.32800000000000001</v>
      </c>
      <c r="AO95">
        <v>0.371</v>
      </c>
      <c r="AP95">
        <v>0.377</v>
      </c>
      <c r="AQ95">
        <v>0.39600000000000002</v>
      </c>
      <c r="AR95">
        <v>0.38300000000000001</v>
      </c>
      <c r="AS95">
        <v>0.35899999999999999</v>
      </c>
      <c r="AT95">
        <v>0.43</v>
      </c>
      <c r="AU95">
        <v>0.56899999999999995</v>
      </c>
      <c r="AV95">
        <v>0.68500000000000005</v>
      </c>
      <c r="AW95">
        <v>0.68899999999999995</v>
      </c>
      <c r="AX95">
        <v>0.71199999999999997</v>
      </c>
      <c r="AY95">
        <v>0.67600000000000005</v>
      </c>
      <c r="AZ95">
        <v>0.60099999999999998</v>
      </c>
      <c r="BA95">
        <v>0.53300000000000003</v>
      </c>
      <c r="BB95">
        <v>0.51700000000000002</v>
      </c>
      <c r="BC95">
        <v>0.36299999999999999</v>
      </c>
      <c r="BD95">
        <v>0.30399999999999999</v>
      </c>
      <c r="BF95">
        <v>0.27500000000000002</v>
      </c>
      <c r="BG95">
        <v>0.26700000000000002</v>
      </c>
      <c r="BH95">
        <v>0.26400000000000001</v>
      </c>
      <c r="BI95">
        <v>0.25600000000000001</v>
      </c>
      <c r="BK95">
        <v>0.252</v>
      </c>
      <c r="BL95">
        <v>0.25800000000000001</v>
      </c>
      <c r="BM95">
        <v>0.252</v>
      </c>
      <c r="BN95">
        <v>0.246</v>
      </c>
    </row>
    <row r="96" spans="1:66" x14ac:dyDescent="0.25">
      <c r="A96" t="s">
        <v>68</v>
      </c>
      <c r="B96" t="s">
        <v>124</v>
      </c>
      <c r="C96">
        <v>47</v>
      </c>
      <c r="D96">
        <v>86.5</v>
      </c>
      <c r="E96">
        <v>86.5</v>
      </c>
      <c r="F96">
        <v>86.5</v>
      </c>
      <c r="G96" t="s">
        <v>71</v>
      </c>
      <c r="I96" t="s">
        <v>70</v>
      </c>
      <c r="K96" t="s">
        <v>77</v>
      </c>
      <c r="M96" t="s">
        <v>115</v>
      </c>
      <c r="N96">
        <v>1.89</v>
      </c>
      <c r="O96">
        <v>2.19</v>
      </c>
      <c r="P96" s="1">
        <v>42113</v>
      </c>
      <c r="Q96" s="1">
        <v>42249</v>
      </c>
      <c r="R96">
        <v>0.247</v>
      </c>
      <c r="S96">
        <v>0.24</v>
      </c>
      <c r="T96">
        <v>0.245</v>
      </c>
      <c r="U96">
        <v>0.23100000000000001</v>
      </c>
      <c r="V96">
        <v>0.22700000000000001</v>
      </c>
      <c r="X96">
        <v>0.22500000000000001</v>
      </c>
      <c r="Z96">
        <v>0.23200000000000001</v>
      </c>
      <c r="AA96">
        <v>0.24</v>
      </c>
      <c r="AB96">
        <v>0.23100000000000001</v>
      </c>
      <c r="AC96">
        <v>0.23799999999999999</v>
      </c>
      <c r="AD96">
        <v>0.26200000000000001</v>
      </c>
      <c r="AE96">
        <v>0.25900000000000001</v>
      </c>
      <c r="AF96">
        <v>0.314</v>
      </c>
      <c r="AG96">
        <v>0.32100000000000001</v>
      </c>
      <c r="AH96">
        <v>0.32400000000000001</v>
      </c>
      <c r="AI96">
        <v>0.36299999999999999</v>
      </c>
      <c r="AJ96">
        <v>0.38800000000000001</v>
      </c>
      <c r="AL96">
        <v>0.44400000000000001</v>
      </c>
      <c r="AM96">
        <v>0.56899999999999995</v>
      </c>
      <c r="AN96">
        <v>0.61099999999999999</v>
      </c>
      <c r="AO96">
        <v>0.64900000000000002</v>
      </c>
      <c r="AP96">
        <v>0.66500000000000004</v>
      </c>
      <c r="AQ96">
        <v>0.67200000000000004</v>
      </c>
      <c r="AR96">
        <v>0.67700000000000005</v>
      </c>
      <c r="AS96">
        <v>0.67100000000000004</v>
      </c>
      <c r="AT96">
        <v>0.64200000000000002</v>
      </c>
      <c r="AU96">
        <v>0.63900000000000001</v>
      </c>
      <c r="AV96">
        <v>0.64300000000000002</v>
      </c>
      <c r="AW96">
        <v>0.58499999999999996</v>
      </c>
      <c r="AX96">
        <v>0.57899999999999996</v>
      </c>
      <c r="AY96">
        <v>0.49</v>
      </c>
      <c r="AZ96">
        <v>0.441</v>
      </c>
      <c r="BA96">
        <v>0.35199999999999998</v>
      </c>
      <c r="BB96">
        <v>0.33</v>
      </c>
      <c r="BC96">
        <v>0.24299999999999999</v>
      </c>
      <c r="BD96">
        <v>0.23799999999999999</v>
      </c>
      <c r="BE96">
        <v>0.23200000000000001</v>
      </c>
      <c r="BF96">
        <v>0.23200000000000001</v>
      </c>
      <c r="BG96">
        <v>0.23899999999999999</v>
      </c>
      <c r="BH96">
        <v>0.24099999999999999</v>
      </c>
      <c r="BI96">
        <v>0.24199999999999999</v>
      </c>
      <c r="BK96">
        <v>0.223</v>
      </c>
      <c r="BL96">
        <v>0.22</v>
      </c>
      <c r="BM96">
        <v>0.21099999999999999</v>
      </c>
    </row>
    <row r="97" spans="1:66" x14ac:dyDescent="0.25">
      <c r="A97" t="s">
        <v>68</v>
      </c>
      <c r="B97" t="s">
        <v>124</v>
      </c>
      <c r="C97">
        <v>49</v>
      </c>
      <c r="D97">
        <v>83.06</v>
      </c>
      <c r="E97">
        <v>83.06</v>
      </c>
      <c r="F97">
        <v>83.06</v>
      </c>
      <c r="G97" t="s">
        <v>71</v>
      </c>
      <c r="I97" t="s">
        <v>70</v>
      </c>
      <c r="K97" t="s">
        <v>77</v>
      </c>
      <c r="M97" t="s">
        <v>131</v>
      </c>
      <c r="N97">
        <v>2.04</v>
      </c>
      <c r="O97">
        <v>2.0499999999999998</v>
      </c>
      <c r="P97" s="1">
        <v>42121</v>
      </c>
      <c r="Q97" s="1">
        <v>42254</v>
      </c>
      <c r="R97">
        <v>0.23699999999999999</v>
      </c>
      <c r="S97">
        <v>0.253</v>
      </c>
      <c r="T97">
        <v>0.248</v>
      </c>
      <c r="U97">
        <v>0.20899999999999999</v>
      </c>
      <c r="V97">
        <v>0.20100000000000001</v>
      </c>
      <c r="X97">
        <v>0.217</v>
      </c>
      <c r="Z97">
        <v>0.22500000000000001</v>
      </c>
      <c r="AA97">
        <v>0.23599999999999999</v>
      </c>
      <c r="AB97">
        <v>0.23599999999999999</v>
      </c>
      <c r="AC97">
        <v>0.24099999999999999</v>
      </c>
      <c r="AD97">
        <v>0.26200000000000001</v>
      </c>
      <c r="AE97">
        <v>0.26800000000000002</v>
      </c>
      <c r="AF97">
        <v>0.26900000000000002</v>
      </c>
      <c r="AG97">
        <v>0.28299999999999997</v>
      </c>
      <c r="AH97">
        <v>0.35599999999999998</v>
      </c>
      <c r="AI97">
        <v>0.40300000000000002</v>
      </c>
      <c r="AJ97">
        <v>0.39700000000000002</v>
      </c>
      <c r="AK97">
        <v>0.443</v>
      </c>
      <c r="AL97">
        <v>0.47499999999999998</v>
      </c>
      <c r="AM97">
        <v>0.63800000000000001</v>
      </c>
      <c r="AN97">
        <v>0.68300000000000005</v>
      </c>
      <c r="AO97">
        <v>0.69199999999999995</v>
      </c>
      <c r="AP97">
        <v>0.69599999999999995</v>
      </c>
      <c r="AQ97">
        <v>0.69799999999999995</v>
      </c>
      <c r="AR97">
        <v>0.67900000000000005</v>
      </c>
      <c r="AS97">
        <v>0.68500000000000005</v>
      </c>
      <c r="AT97">
        <v>0.65400000000000003</v>
      </c>
      <c r="AU97">
        <v>0.60099999999999998</v>
      </c>
      <c r="AV97">
        <v>0.56899999999999995</v>
      </c>
      <c r="AW97">
        <v>0.52</v>
      </c>
      <c r="AX97">
        <v>0.47099999999999997</v>
      </c>
      <c r="AY97">
        <v>0.432</v>
      </c>
      <c r="AZ97">
        <v>0.34799999999999998</v>
      </c>
      <c r="BA97">
        <v>0.307</v>
      </c>
      <c r="BB97">
        <v>0.308</v>
      </c>
      <c r="BC97">
        <v>0.23499999999999999</v>
      </c>
      <c r="BD97">
        <v>0.22900000000000001</v>
      </c>
      <c r="BF97">
        <v>0.218</v>
      </c>
      <c r="BG97">
        <v>0.224</v>
      </c>
      <c r="BH97">
        <v>0.218</v>
      </c>
      <c r="BI97">
        <v>0.20699999999999999</v>
      </c>
      <c r="BK97">
        <v>0.19700000000000001</v>
      </c>
      <c r="BL97">
        <v>0.19600000000000001</v>
      </c>
      <c r="BM97">
        <v>0.19500000000000001</v>
      </c>
    </row>
    <row r="98" spans="1:66" x14ac:dyDescent="0.25">
      <c r="A98" t="s">
        <v>68</v>
      </c>
      <c r="B98" t="s">
        <v>124</v>
      </c>
      <c r="C98" t="s">
        <v>132</v>
      </c>
      <c r="D98">
        <v>15.88</v>
      </c>
      <c r="E98">
        <v>16.23</v>
      </c>
      <c r="F98">
        <v>16.23</v>
      </c>
      <c r="G98" t="s">
        <v>71</v>
      </c>
      <c r="I98" t="s">
        <v>70</v>
      </c>
      <c r="K98" t="s">
        <v>77</v>
      </c>
      <c r="M98" t="s">
        <v>115</v>
      </c>
      <c r="N98">
        <v>1.95</v>
      </c>
      <c r="O98">
        <v>1.9600000000000002</v>
      </c>
      <c r="P98" s="1">
        <v>42121</v>
      </c>
      <c r="Q98" s="1">
        <v>42249</v>
      </c>
      <c r="R98">
        <v>0.22700000000000001</v>
      </c>
      <c r="S98">
        <v>0.24099999999999999</v>
      </c>
      <c r="T98">
        <v>0.24099999999999999</v>
      </c>
      <c r="U98">
        <v>0.24099999999999999</v>
      </c>
      <c r="V98">
        <v>0.23400000000000001</v>
      </c>
      <c r="X98">
        <v>0.24099999999999999</v>
      </c>
      <c r="Z98">
        <v>0.23799999999999999</v>
      </c>
      <c r="AA98">
        <v>0.23100000000000001</v>
      </c>
      <c r="AB98">
        <v>0.26100000000000001</v>
      </c>
      <c r="AC98">
        <v>0.26100000000000001</v>
      </c>
      <c r="AD98">
        <v>0.27700000000000002</v>
      </c>
      <c r="AE98">
        <v>0.27400000000000002</v>
      </c>
      <c r="AF98">
        <v>0.32800000000000001</v>
      </c>
      <c r="AG98">
        <v>0.371</v>
      </c>
      <c r="AH98">
        <v>0.4</v>
      </c>
      <c r="AI98">
        <v>0.436</v>
      </c>
      <c r="AJ98">
        <v>0.44</v>
      </c>
      <c r="AK98">
        <v>0.47199999999999998</v>
      </c>
      <c r="AL98">
        <v>0.53900000000000003</v>
      </c>
      <c r="AM98">
        <v>0.63300000000000001</v>
      </c>
      <c r="AN98">
        <v>0.63900000000000001</v>
      </c>
      <c r="AO98">
        <v>0.61799999999999999</v>
      </c>
      <c r="AP98">
        <v>0.63600000000000001</v>
      </c>
      <c r="AQ98">
        <v>0.59899999999999998</v>
      </c>
      <c r="AR98">
        <v>0.59499999999999997</v>
      </c>
      <c r="AS98">
        <v>0.63400000000000001</v>
      </c>
      <c r="AT98">
        <v>0.64</v>
      </c>
      <c r="AU98">
        <v>0.63800000000000001</v>
      </c>
      <c r="AV98">
        <v>0.626</v>
      </c>
      <c r="AW98">
        <v>0.61599999999999999</v>
      </c>
      <c r="AX98">
        <v>0.61399999999999999</v>
      </c>
      <c r="AY98">
        <v>0.57999999999999996</v>
      </c>
      <c r="AZ98">
        <v>0.47499999999999998</v>
      </c>
      <c r="BA98">
        <v>0.379</v>
      </c>
      <c r="BB98">
        <v>0.36399999999999999</v>
      </c>
      <c r="BC98">
        <v>0.28399999999999997</v>
      </c>
      <c r="BD98">
        <v>0.252</v>
      </c>
      <c r="BF98">
        <v>0.23499999999999999</v>
      </c>
      <c r="BG98">
        <v>0.23</v>
      </c>
      <c r="BH98">
        <v>0.221</v>
      </c>
      <c r="BI98">
        <v>0.20399999999999999</v>
      </c>
      <c r="BK98">
        <v>0.21</v>
      </c>
      <c r="BL98">
        <v>0.215</v>
      </c>
      <c r="BM98">
        <v>0.22</v>
      </c>
    </row>
    <row r="99" spans="1:66" x14ac:dyDescent="0.25">
      <c r="A99" t="s">
        <v>68</v>
      </c>
      <c r="B99" t="s">
        <v>124</v>
      </c>
      <c r="C99" t="s">
        <v>133</v>
      </c>
      <c r="D99">
        <v>55.29</v>
      </c>
      <c r="E99">
        <v>59.83</v>
      </c>
      <c r="F99">
        <v>59.83</v>
      </c>
      <c r="G99" t="s">
        <v>71</v>
      </c>
      <c r="I99" t="s">
        <v>70</v>
      </c>
      <c r="K99" t="s">
        <v>77</v>
      </c>
      <c r="M99" t="s">
        <v>115</v>
      </c>
      <c r="N99">
        <v>1.95</v>
      </c>
      <c r="O99">
        <v>2.21</v>
      </c>
      <c r="P99" s="1">
        <v>42119</v>
      </c>
      <c r="Q99" s="1">
        <v>42249</v>
      </c>
      <c r="R99">
        <v>0.23499999999999999</v>
      </c>
      <c r="S99">
        <v>0.23899999999999999</v>
      </c>
      <c r="T99">
        <v>0.23499999999999999</v>
      </c>
      <c r="U99">
        <v>0.216</v>
      </c>
      <c r="V99">
        <v>0.216</v>
      </c>
      <c r="X99">
        <v>0.216</v>
      </c>
      <c r="Z99">
        <v>0.22800000000000001</v>
      </c>
      <c r="AA99">
        <v>0.22900000000000001</v>
      </c>
      <c r="AB99">
        <v>0.23499999999999999</v>
      </c>
      <c r="AC99">
        <v>0.246</v>
      </c>
      <c r="AD99">
        <v>0.26800000000000002</v>
      </c>
      <c r="AE99">
        <v>0.28199999999999997</v>
      </c>
      <c r="AF99">
        <v>0.29199999999999998</v>
      </c>
      <c r="AG99">
        <v>0.309</v>
      </c>
      <c r="AH99">
        <v>0.38300000000000001</v>
      </c>
      <c r="AI99">
        <v>0.45</v>
      </c>
      <c r="AJ99">
        <v>0.45300000000000001</v>
      </c>
      <c r="AL99">
        <v>0.56899999999999995</v>
      </c>
      <c r="AM99">
        <v>0.70299999999999996</v>
      </c>
      <c r="AN99">
        <v>0.72199999999999998</v>
      </c>
      <c r="AO99">
        <v>0.73499999999999999</v>
      </c>
      <c r="AP99">
        <v>0.73</v>
      </c>
      <c r="AQ99">
        <v>0.73799999999999999</v>
      </c>
      <c r="AR99">
        <v>0.71399999999999997</v>
      </c>
      <c r="AS99">
        <v>0.66600000000000004</v>
      </c>
      <c r="AT99">
        <v>0.61899999999999999</v>
      </c>
      <c r="AU99">
        <v>0.56399999999999995</v>
      </c>
      <c r="AV99">
        <v>0.56599999999999995</v>
      </c>
      <c r="AW99">
        <v>0.56299999999999994</v>
      </c>
      <c r="AX99">
        <v>0.52400000000000002</v>
      </c>
      <c r="AY99">
        <v>0.47499999999999998</v>
      </c>
      <c r="AZ99">
        <v>0.372</v>
      </c>
      <c r="BA99">
        <v>0.29899999999999999</v>
      </c>
      <c r="BB99">
        <v>0.30599999999999999</v>
      </c>
      <c r="BC99">
        <v>0.249</v>
      </c>
      <c r="BD99">
        <v>0.23599999999999999</v>
      </c>
      <c r="BF99">
        <v>0.22500000000000001</v>
      </c>
      <c r="BG99">
        <v>0.22500000000000001</v>
      </c>
      <c r="BH99">
        <v>0.224</v>
      </c>
      <c r="BI99">
        <v>0.21299999999999999</v>
      </c>
      <c r="BK99">
        <v>0.2</v>
      </c>
      <c r="BL99">
        <v>0.19600000000000001</v>
      </c>
      <c r="BM99">
        <v>0.188</v>
      </c>
    </row>
    <row r="100" spans="1:66" x14ac:dyDescent="0.25">
      <c r="A100" t="s">
        <v>68</v>
      </c>
      <c r="B100" t="s">
        <v>124</v>
      </c>
      <c r="C100" t="s">
        <v>134</v>
      </c>
      <c r="D100">
        <v>21.52</v>
      </c>
      <c r="E100">
        <v>21.52</v>
      </c>
      <c r="F100">
        <v>21.52</v>
      </c>
      <c r="G100" t="s">
        <v>70</v>
      </c>
      <c r="I100" t="s">
        <v>73</v>
      </c>
      <c r="K100" t="s">
        <v>128</v>
      </c>
      <c r="M100" t="s">
        <v>99</v>
      </c>
      <c r="N100">
        <v>3.91</v>
      </c>
      <c r="O100">
        <v>3.8</v>
      </c>
      <c r="P100" s="1">
        <v>41910</v>
      </c>
      <c r="Q100" s="1">
        <v>42184</v>
      </c>
      <c r="R100">
        <v>0.19400000000000001</v>
      </c>
      <c r="S100">
        <v>0.23</v>
      </c>
      <c r="T100">
        <v>0.23599999999999999</v>
      </c>
      <c r="U100">
        <v>0.24299999999999999</v>
      </c>
      <c r="V100">
        <v>0.24399999999999999</v>
      </c>
      <c r="X100">
        <v>0.245</v>
      </c>
      <c r="Z100">
        <v>0.24099999999999999</v>
      </c>
      <c r="AA100">
        <v>0.25900000000000001</v>
      </c>
      <c r="AB100">
        <v>0.25900000000000001</v>
      </c>
      <c r="AC100">
        <v>0.27200000000000002</v>
      </c>
      <c r="AD100">
        <v>0.30199999999999999</v>
      </c>
      <c r="AE100">
        <v>0.30599999999999999</v>
      </c>
      <c r="AF100">
        <v>0.33200000000000002</v>
      </c>
      <c r="AG100">
        <v>0.33800000000000002</v>
      </c>
      <c r="AH100">
        <v>0.33900000000000002</v>
      </c>
      <c r="AI100">
        <v>0.35199999999999998</v>
      </c>
      <c r="AJ100">
        <v>0.38</v>
      </c>
      <c r="AL100">
        <v>0.46800000000000003</v>
      </c>
      <c r="AM100">
        <v>0.501</v>
      </c>
      <c r="AN100">
        <v>0.46899999999999997</v>
      </c>
      <c r="AO100">
        <v>0.48899999999999999</v>
      </c>
      <c r="AP100">
        <v>0.51900000000000002</v>
      </c>
      <c r="AQ100">
        <v>0.55100000000000005</v>
      </c>
      <c r="AR100">
        <v>0.48499999999999999</v>
      </c>
      <c r="AS100">
        <v>0.45500000000000002</v>
      </c>
      <c r="AT100">
        <v>0.496</v>
      </c>
      <c r="AU100">
        <v>0.61899999999999999</v>
      </c>
      <c r="AV100">
        <v>0.70599999999999996</v>
      </c>
      <c r="AW100">
        <v>0.70599999999999996</v>
      </c>
      <c r="AX100">
        <v>0.70199999999999996</v>
      </c>
      <c r="AY100">
        <v>0.68600000000000005</v>
      </c>
      <c r="AZ100">
        <v>0.65800000000000003</v>
      </c>
      <c r="BA100">
        <v>0.57999999999999996</v>
      </c>
      <c r="BB100">
        <v>0.52900000000000003</v>
      </c>
      <c r="BC100">
        <v>0.36699999999999999</v>
      </c>
      <c r="BD100">
        <v>0.32800000000000001</v>
      </c>
      <c r="BF100">
        <v>0.26</v>
      </c>
      <c r="BG100">
        <v>0.254</v>
      </c>
      <c r="BH100">
        <v>0.248</v>
      </c>
      <c r="BI100">
        <v>0.24099999999999999</v>
      </c>
      <c r="BK100">
        <v>0.214</v>
      </c>
      <c r="BL100">
        <v>0.217</v>
      </c>
      <c r="BM100">
        <v>0.224</v>
      </c>
    </row>
    <row r="101" spans="1:66" x14ac:dyDescent="0.25">
      <c r="A101" t="s">
        <v>68</v>
      </c>
      <c r="B101" t="s">
        <v>124</v>
      </c>
      <c r="C101">
        <v>51</v>
      </c>
      <c r="D101">
        <v>49.24</v>
      </c>
      <c r="E101">
        <v>49.24</v>
      </c>
      <c r="F101">
        <v>49.24</v>
      </c>
      <c r="G101" t="s">
        <v>129</v>
      </c>
      <c r="I101" t="s">
        <v>71</v>
      </c>
      <c r="K101" t="s">
        <v>77</v>
      </c>
      <c r="M101" t="s">
        <v>135</v>
      </c>
      <c r="N101">
        <v>2.08</v>
      </c>
      <c r="O101">
        <v>2.59</v>
      </c>
      <c r="P101" s="1">
        <v>41910</v>
      </c>
      <c r="Q101" s="1">
        <v>42204</v>
      </c>
      <c r="R101">
        <v>0.245</v>
      </c>
      <c r="S101">
        <v>0.252</v>
      </c>
      <c r="T101">
        <v>0.25600000000000001</v>
      </c>
      <c r="U101">
        <v>0.25700000000000001</v>
      </c>
      <c r="V101">
        <v>0.24199999999999999</v>
      </c>
      <c r="X101">
        <v>0.22700000000000001</v>
      </c>
      <c r="Z101">
        <v>0.24</v>
      </c>
      <c r="AA101">
        <v>0.25700000000000001</v>
      </c>
      <c r="AB101">
        <v>0.251</v>
      </c>
      <c r="AC101">
        <v>0.253</v>
      </c>
      <c r="AD101">
        <v>0.25700000000000001</v>
      </c>
      <c r="AE101">
        <v>0.26100000000000001</v>
      </c>
      <c r="AF101">
        <v>0.27</v>
      </c>
      <c r="AG101">
        <v>0.26900000000000002</v>
      </c>
      <c r="AH101">
        <v>0.26600000000000001</v>
      </c>
      <c r="AI101">
        <v>0.27500000000000002</v>
      </c>
      <c r="AJ101">
        <v>0.28100000000000003</v>
      </c>
      <c r="AL101">
        <v>0.28499999999999998</v>
      </c>
      <c r="AM101">
        <v>0.30499999999999999</v>
      </c>
      <c r="AN101">
        <v>0.29499999999999998</v>
      </c>
      <c r="AO101">
        <v>0.34599999999999997</v>
      </c>
      <c r="AP101">
        <v>0.40500000000000003</v>
      </c>
      <c r="AQ101">
        <v>0.44500000000000001</v>
      </c>
      <c r="AR101">
        <v>0.48099999999999998</v>
      </c>
      <c r="AS101">
        <v>0.495</v>
      </c>
      <c r="AT101">
        <v>0.56699999999999995</v>
      </c>
      <c r="AU101">
        <v>0.64500000000000002</v>
      </c>
      <c r="AV101">
        <v>0.68799999999999994</v>
      </c>
      <c r="AW101">
        <v>0.66400000000000003</v>
      </c>
      <c r="AX101">
        <v>0.68100000000000005</v>
      </c>
      <c r="AY101">
        <v>0.61299999999999999</v>
      </c>
      <c r="AZ101">
        <v>0.56599999999999995</v>
      </c>
      <c r="BA101">
        <v>0.46</v>
      </c>
      <c r="BB101">
        <v>0.45100000000000001</v>
      </c>
      <c r="BC101">
        <v>0.312</v>
      </c>
      <c r="BD101">
        <v>0.27900000000000003</v>
      </c>
      <c r="BF101">
        <v>0.26800000000000002</v>
      </c>
      <c r="BG101">
        <v>0.27800000000000002</v>
      </c>
      <c r="BH101">
        <v>0.26200000000000001</v>
      </c>
      <c r="BI101">
        <v>0.26200000000000001</v>
      </c>
      <c r="BK101">
        <v>0.25800000000000001</v>
      </c>
      <c r="BL101">
        <v>0.26400000000000001</v>
      </c>
      <c r="BM101">
        <v>0.27400000000000002</v>
      </c>
      <c r="BN101">
        <v>0.27900000000000003</v>
      </c>
    </row>
    <row r="102" spans="1:66" x14ac:dyDescent="0.25">
      <c r="A102" t="s">
        <v>68</v>
      </c>
      <c r="B102" t="s">
        <v>124</v>
      </c>
      <c r="C102">
        <v>54</v>
      </c>
      <c r="D102">
        <v>83.27</v>
      </c>
      <c r="E102">
        <v>83.27</v>
      </c>
      <c r="F102">
        <v>83.27</v>
      </c>
      <c r="G102" t="s">
        <v>70</v>
      </c>
      <c r="I102" t="s">
        <v>71</v>
      </c>
      <c r="K102" t="s">
        <v>77</v>
      </c>
      <c r="M102" t="s">
        <v>136</v>
      </c>
      <c r="N102">
        <v>3.45</v>
      </c>
      <c r="O102">
        <v>3.31</v>
      </c>
      <c r="P102" s="1">
        <v>41901</v>
      </c>
      <c r="Q102" s="1">
        <v>42193</v>
      </c>
      <c r="R102">
        <v>0.216</v>
      </c>
      <c r="S102">
        <v>0.21299999999999999</v>
      </c>
      <c r="T102">
        <v>0.222</v>
      </c>
      <c r="U102">
        <v>0.21299999999999999</v>
      </c>
      <c r="V102">
        <v>0.214</v>
      </c>
      <c r="X102">
        <v>0.21299999999999999</v>
      </c>
      <c r="Z102">
        <v>0.21099999999999999</v>
      </c>
      <c r="AA102">
        <v>0.219</v>
      </c>
      <c r="AB102">
        <v>0.219</v>
      </c>
      <c r="AC102">
        <v>0.216</v>
      </c>
      <c r="AD102">
        <v>0.21099999999999999</v>
      </c>
      <c r="AE102">
        <v>0.22900000000000001</v>
      </c>
      <c r="AF102">
        <v>0.23100000000000001</v>
      </c>
      <c r="AG102">
        <v>0.23400000000000001</v>
      </c>
      <c r="AH102">
        <v>0.224</v>
      </c>
      <c r="AI102">
        <v>0.22</v>
      </c>
      <c r="AJ102">
        <v>0.218</v>
      </c>
      <c r="AL102">
        <v>0.27100000000000002</v>
      </c>
      <c r="AM102">
        <v>0.26900000000000002</v>
      </c>
      <c r="AN102">
        <v>0.27700000000000002</v>
      </c>
      <c r="AO102">
        <v>0.28399999999999997</v>
      </c>
      <c r="AP102">
        <v>0.28699999999999998</v>
      </c>
      <c r="AQ102">
        <v>0.32800000000000001</v>
      </c>
      <c r="AR102">
        <v>0.35199999999999998</v>
      </c>
      <c r="AS102">
        <v>0.34100000000000003</v>
      </c>
      <c r="AT102">
        <v>0.43099999999999999</v>
      </c>
      <c r="AU102">
        <v>0.63300000000000001</v>
      </c>
      <c r="AV102">
        <v>0.73599999999999999</v>
      </c>
      <c r="AW102">
        <v>0.755</v>
      </c>
      <c r="AX102">
        <v>0.76700000000000002</v>
      </c>
      <c r="AY102">
        <v>0.76400000000000001</v>
      </c>
      <c r="AZ102">
        <v>0.73499999999999999</v>
      </c>
      <c r="BA102">
        <v>0.66100000000000003</v>
      </c>
      <c r="BB102">
        <v>0.63900000000000001</v>
      </c>
      <c r="BC102">
        <v>0.45700000000000002</v>
      </c>
      <c r="BD102">
        <v>0.40200000000000002</v>
      </c>
      <c r="BF102">
        <v>0.318</v>
      </c>
      <c r="BG102">
        <v>0.29199999999999998</v>
      </c>
      <c r="BH102">
        <v>0.28999999999999998</v>
      </c>
      <c r="BI102">
        <v>0.27300000000000002</v>
      </c>
      <c r="BK102">
        <v>0.248</v>
      </c>
      <c r="BL102">
        <v>0.26200000000000001</v>
      </c>
      <c r="BM102">
        <v>0.25900000000000001</v>
      </c>
    </row>
    <row r="103" spans="1:66" x14ac:dyDescent="0.25">
      <c r="A103" t="s">
        <v>68</v>
      </c>
      <c r="B103" t="s">
        <v>124</v>
      </c>
      <c r="C103" t="s">
        <v>137</v>
      </c>
      <c r="D103">
        <v>24.21</v>
      </c>
      <c r="E103">
        <v>24.21</v>
      </c>
      <c r="F103">
        <v>24.21</v>
      </c>
      <c r="G103" t="s">
        <v>70</v>
      </c>
      <c r="I103" t="s">
        <v>71</v>
      </c>
      <c r="K103" t="s">
        <v>77</v>
      </c>
      <c r="M103" t="s">
        <v>125</v>
      </c>
      <c r="N103">
        <v>2.76</v>
      </c>
      <c r="O103">
        <v>2.79</v>
      </c>
      <c r="P103" s="1">
        <v>41907</v>
      </c>
      <c r="Q103" s="1">
        <v>42203</v>
      </c>
      <c r="R103">
        <v>0.219</v>
      </c>
      <c r="S103">
        <v>0.224</v>
      </c>
      <c r="T103">
        <v>0.222</v>
      </c>
      <c r="U103">
        <v>0.219</v>
      </c>
      <c r="V103">
        <v>0.22600000000000001</v>
      </c>
      <c r="X103">
        <v>0.221</v>
      </c>
      <c r="Z103">
        <v>0.221</v>
      </c>
      <c r="AA103">
        <v>0.23100000000000001</v>
      </c>
      <c r="AB103">
        <v>0.23499999999999999</v>
      </c>
      <c r="AC103">
        <v>0.23300000000000001</v>
      </c>
      <c r="AD103">
        <v>0.24199999999999999</v>
      </c>
      <c r="AE103">
        <v>0.25700000000000001</v>
      </c>
      <c r="AF103">
        <v>0.26900000000000002</v>
      </c>
      <c r="AG103">
        <v>0.27500000000000002</v>
      </c>
      <c r="AH103">
        <v>0.29799999999999999</v>
      </c>
      <c r="AI103">
        <v>0.311</v>
      </c>
      <c r="AJ103">
        <v>0.32300000000000001</v>
      </c>
      <c r="AL103">
        <v>0.33300000000000002</v>
      </c>
      <c r="AM103">
        <v>0.35299999999999998</v>
      </c>
      <c r="AN103">
        <v>0.34200000000000003</v>
      </c>
      <c r="AO103">
        <v>0.374</v>
      </c>
      <c r="AP103">
        <v>0.36699999999999999</v>
      </c>
      <c r="AQ103">
        <v>0.442</v>
      </c>
      <c r="AR103">
        <v>0.42499999999999999</v>
      </c>
      <c r="AS103">
        <v>0.45100000000000001</v>
      </c>
      <c r="AT103">
        <v>0.54400000000000004</v>
      </c>
      <c r="AU103">
        <v>0.65500000000000003</v>
      </c>
      <c r="AV103">
        <v>0.70299999999999996</v>
      </c>
      <c r="AW103">
        <v>0.68400000000000005</v>
      </c>
      <c r="AX103">
        <v>0.68600000000000005</v>
      </c>
      <c r="AY103">
        <v>0.69499999999999995</v>
      </c>
      <c r="AZ103">
        <v>0.66</v>
      </c>
      <c r="BA103">
        <v>0.54400000000000004</v>
      </c>
      <c r="BB103">
        <v>0.497</v>
      </c>
      <c r="BC103">
        <v>0.34699999999999998</v>
      </c>
      <c r="BD103">
        <v>0.28699999999999998</v>
      </c>
      <c r="BF103">
        <v>0.252</v>
      </c>
      <c r="BG103">
        <v>0.254</v>
      </c>
      <c r="BH103">
        <v>0.251</v>
      </c>
      <c r="BI103">
        <v>0.23699999999999999</v>
      </c>
      <c r="BK103">
        <v>0.21099999999999999</v>
      </c>
      <c r="BL103">
        <v>0.217</v>
      </c>
      <c r="BM103">
        <v>0.19</v>
      </c>
    </row>
    <row r="104" spans="1:66" x14ac:dyDescent="0.25">
      <c r="A104" t="s">
        <v>68</v>
      </c>
      <c r="B104" t="s">
        <v>124</v>
      </c>
      <c r="C104" t="s">
        <v>138</v>
      </c>
      <c r="D104">
        <v>15.25</v>
      </c>
      <c r="E104">
        <v>15.25</v>
      </c>
      <c r="F104">
        <v>15.25</v>
      </c>
      <c r="G104" t="s">
        <v>70</v>
      </c>
      <c r="I104" t="s">
        <v>71</v>
      </c>
      <c r="K104" t="s">
        <v>77</v>
      </c>
      <c r="M104" t="s">
        <v>139</v>
      </c>
      <c r="N104">
        <v>2.93</v>
      </c>
      <c r="O104">
        <v>3.45</v>
      </c>
      <c r="P104" s="1">
        <v>41907</v>
      </c>
      <c r="Q104" s="1">
        <v>42198</v>
      </c>
      <c r="R104">
        <v>0.21299999999999999</v>
      </c>
      <c r="S104">
        <v>0.224</v>
      </c>
      <c r="T104">
        <v>0.24399999999999999</v>
      </c>
      <c r="U104">
        <v>0.24199999999999999</v>
      </c>
      <c r="V104">
        <v>0.24</v>
      </c>
      <c r="X104">
        <v>0.24</v>
      </c>
      <c r="Z104">
        <v>0.22500000000000001</v>
      </c>
      <c r="AA104">
        <v>0.22800000000000001</v>
      </c>
      <c r="AB104">
        <v>0.23400000000000001</v>
      </c>
      <c r="AC104">
        <v>0.23699999999999999</v>
      </c>
      <c r="AD104">
        <v>0.23400000000000001</v>
      </c>
      <c r="AE104">
        <v>0.247</v>
      </c>
      <c r="AF104">
        <v>0.25800000000000001</v>
      </c>
      <c r="AG104">
        <v>0.253</v>
      </c>
      <c r="AH104">
        <v>0.25900000000000001</v>
      </c>
      <c r="AI104">
        <v>0.28100000000000003</v>
      </c>
      <c r="AJ104">
        <v>0.28000000000000003</v>
      </c>
      <c r="AL104">
        <v>0.34100000000000003</v>
      </c>
      <c r="AM104">
        <v>0.33400000000000002</v>
      </c>
      <c r="AN104">
        <v>0.33900000000000002</v>
      </c>
      <c r="AO104">
        <v>0.35199999999999998</v>
      </c>
      <c r="AP104">
        <v>0.35599999999999998</v>
      </c>
      <c r="AQ104">
        <v>0.40699999999999997</v>
      </c>
      <c r="AR104">
        <v>0.43099999999999999</v>
      </c>
      <c r="AS104">
        <v>0.45</v>
      </c>
      <c r="AT104">
        <v>0.53400000000000003</v>
      </c>
      <c r="AU104">
        <v>0.66100000000000003</v>
      </c>
      <c r="AV104">
        <v>0.73699999999999999</v>
      </c>
      <c r="AW104">
        <v>0.746</v>
      </c>
      <c r="AX104">
        <v>0.78</v>
      </c>
      <c r="AY104">
        <v>0.78</v>
      </c>
      <c r="AZ104">
        <v>0.68100000000000005</v>
      </c>
      <c r="BA104">
        <v>0.59799999999999998</v>
      </c>
      <c r="BB104">
        <v>0.51300000000000001</v>
      </c>
      <c r="BC104">
        <v>0.40799999999999997</v>
      </c>
      <c r="BD104">
        <v>0.35</v>
      </c>
      <c r="BF104">
        <v>0.28899999999999998</v>
      </c>
      <c r="BG104">
        <v>0.27400000000000002</v>
      </c>
      <c r="BH104">
        <v>0.26500000000000001</v>
      </c>
      <c r="BI104">
        <v>0.25700000000000001</v>
      </c>
      <c r="BK104">
        <v>0.224</v>
      </c>
      <c r="BL104">
        <v>0.224</v>
      </c>
      <c r="BM104">
        <v>0.23</v>
      </c>
    </row>
    <row r="105" spans="1:66" x14ac:dyDescent="0.25">
      <c r="A105" t="s">
        <v>68</v>
      </c>
      <c r="B105" t="s">
        <v>124</v>
      </c>
      <c r="C105" t="s">
        <v>140</v>
      </c>
      <c r="D105">
        <v>12.79</v>
      </c>
      <c r="E105">
        <v>12.79</v>
      </c>
      <c r="F105">
        <v>12.79</v>
      </c>
      <c r="G105" t="s">
        <v>70</v>
      </c>
      <c r="I105" t="s">
        <v>71</v>
      </c>
      <c r="K105" t="s">
        <v>103</v>
      </c>
      <c r="M105" t="s">
        <v>125</v>
      </c>
      <c r="N105">
        <v>3.33</v>
      </c>
      <c r="O105">
        <v>2.73</v>
      </c>
      <c r="P105" s="1">
        <v>41906</v>
      </c>
      <c r="Q105" s="1">
        <v>42198</v>
      </c>
      <c r="R105">
        <v>0.218</v>
      </c>
      <c r="S105">
        <v>0.23699999999999999</v>
      </c>
      <c r="T105">
        <v>0.22800000000000001</v>
      </c>
      <c r="U105">
        <v>0.22</v>
      </c>
      <c r="V105">
        <v>0.21299999999999999</v>
      </c>
      <c r="X105">
        <v>0.20699999999999999</v>
      </c>
      <c r="Z105">
        <v>0.20699999999999999</v>
      </c>
      <c r="AA105">
        <v>0.20799999999999999</v>
      </c>
      <c r="AB105">
        <v>0.21</v>
      </c>
      <c r="AC105">
        <v>0.221</v>
      </c>
      <c r="AD105">
        <v>0.255</v>
      </c>
      <c r="AE105">
        <v>0.246</v>
      </c>
      <c r="AF105">
        <v>0.29899999999999999</v>
      </c>
      <c r="AG105">
        <v>0.29599999999999999</v>
      </c>
      <c r="AH105">
        <v>0.28999999999999998</v>
      </c>
      <c r="AI105">
        <v>0.28699999999999998</v>
      </c>
      <c r="AJ105">
        <v>0.31</v>
      </c>
      <c r="AL105">
        <v>0.34599999999999997</v>
      </c>
      <c r="AM105">
        <v>0.36599999999999999</v>
      </c>
      <c r="AN105">
        <v>0.34100000000000003</v>
      </c>
      <c r="AO105">
        <v>0.373</v>
      </c>
      <c r="AP105">
        <v>0.40100000000000002</v>
      </c>
      <c r="AQ105">
        <v>0.442</v>
      </c>
      <c r="AR105">
        <v>0.47899999999999998</v>
      </c>
      <c r="AS105">
        <v>0.46100000000000002</v>
      </c>
      <c r="AT105">
        <v>0.53100000000000003</v>
      </c>
      <c r="AU105">
        <v>0.67700000000000005</v>
      </c>
      <c r="AV105">
        <v>0.73399999999999999</v>
      </c>
      <c r="AW105">
        <v>0.71799999999999997</v>
      </c>
      <c r="AX105">
        <v>0.71599999999999997</v>
      </c>
      <c r="AY105">
        <v>0.70499999999999996</v>
      </c>
      <c r="AZ105">
        <v>0.628</v>
      </c>
      <c r="BA105">
        <v>0.54800000000000004</v>
      </c>
      <c r="BB105">
        <v>0.48099999999999998</v>
      </c>
      <c r="BC105">
        <v>0.33200000000000002</v>
      </c>
      <c r="BD105">
        <v>0.28299999999999997</v>
      </c>
      <c r="BF105">
        <v>0.24299999999999999</v>
      </c>
      <c r="BG105">
        <v>0.24299999999999999</v>
      </c>
      <c r="BH105">
        <v>0.248</v>
      </c>
      <c r="BI105">
        <v>0.23799999999999999</v>
      </c>
      <c r="BK105">
        <v>0.21</v>
      </c>
      <c r="BL105">
        <v>0.20399999999999999</v>
      </c>
      <c r="BM105">
        <v>0.193</v>
      </c>
    </row>
    <row r="106" spans="1:66" x14ac:dyDescent="0.25">
      <c r="A106" t="s">
        <v>68</v>
      </c>
      <c r="B106" t="s">
        <v>124</v>
      </c>
      <c r="C106" t="s">
        <v>141</v>
      </c>
      <c r="D106">
        <v>5.01</v>
      </c>
      <c r="E106">
        <v>5.01</v>
      </c>
      <c r="F106">
        <v>5.01</v>
      </c>
      <c r="G106" t="s">
        <v>70</v>
      </c>
      <c r="I106" t="s">
        <v>71</v>
      </c>
      <c r="K106" t="s">
        <v>103</v>
      </c>
      <c r="M106" t="s">
        <v>139</v>
      </c>
      <c r="N106">
        <v>3.32</v>
      </c>
      <c r="O106">
        <v>2.62</v>
      </c>
      <c r="P106" s="1">
        <v>41907</v>
      </c>
      <c r="Q106" s="1">
        <v>42198</v>
      </c>
      <c r="R106">
        <v>0.23799999999999999</v>
      </c>
      <c r="S106">
        <v>0.22600000000000001</v>
      </c>
      <c r="T106">
        <v>0.22700000000000001</v>
      </c>
      <c r="U106">
        <v>0.214</v>
      </c>
      <c r="V106">
        <v>0.21299999999999999</v>
      </c>
      <c r="X106">
        <v>0.22</v>
      </c>
      <c r="Z106">
        <v>0.218</v>
      </c>
      <c r="AA106">
        <v>0.22800000000000001</v>
      </c>
      <c r="AB106">
        <v>0.23799999999999999</v>
      </c>
      <c r="AC106">
        <v>0.247</v>
      </c>
      <c r="AD106">
        <v>0.27900000000000003</v>
      </c>
      <c r="AE106">
        <v>0.28899999999999998</v>
      </c>
      <c r="AF106">
        <v>0.33600000000000002</v>
      </c>
      <c r="AG106">
        <v>0.34699999999999998</v>
      </c>
      <c r="AH106">
        <v>0.373</v>
      </c>
      <c r="AI106">
        <v>0.36699999999999999</v>
      </c>
      <c r="AJ106">
        <v>0.40699999999999997</v>
      </c>
      <c r="AL106">
        <v>0.45300000000000001</v>
      </c>
      <c r="AM106">
        <v>0.52</v>
      </c>
      <c r="AN106">
        <v>0.51700000000000002</v>
      </c>
      <c r="AO106">
        <v>0.54100000000000004</v>
      </c>
      <c r="AP106">
        <v>0.55000000000000004</v>
      </c>
      <c r="AQ106">
        <v>0.55900000000000005</v>
      </c>
      <c r="AR106">
        <v>0.55500000000000005</v>
      </c>
      <c r="AS106">
        <v>0.53500000000000003</v>
      </c>
      <c r="AT106">
        <v>0.52300000000000002</v>
      </c>
      <c r="AU106">
        <v>0.56399999999999995</v>
      </c>
      <c r="AV106">
        <v>0.63</v>
      </c>
      <c r="AW106">
        <v>0.63600000000000001</v>
      </c>
      <c r="AX106">
        <v>0.61499999999999999</v>
      </c>
      <c r="AY106">
        <v>0.60199999999999998</v>
      </c>
      <c r="AZ106">
        <v>0.52600000000000002</v>
      </c>
      <c r="BA106">
        <v>0.45500000000000002</v>
      </c>
      <c r="BB106">
        <v>0.438</v>
      </c>
      <c r="BC106">
        <v>0.31</v>
      </c>
      <c r="BD106">
        <v>0.245</v>
      </c>
      <c r="BF106">
        <v>0.22900000000000001</v>
      </c>
      <c r="BG106">
        <v>0.22700000000000001</v>
      </c>
      <c r="BH106">
        <v>0.23200000000000001</v>
      </c>
      <c r="BI106">
        <v>0.22600000000000001</v>
      </c>
      <c r="BK106">
        <v>0.191</v>
      </c>
      <c r="BL106">
        <v>0.182</v>
      </c>
      <c r="BM106">
        <v>0.17699999999999999</v>
      </c>
    </row>
    <row r="107" spans="1:66" x14ac:dyDescent="0.25">
      <c r="A107" t="s">
        <v>68</v>
      </c>
      <c r="B107" t="s">
        <v>124</v>
      </c>
      <c r="C107" t="s">
        <v>142</v>
      </c>
      <c r="D107">
        <v>20.66</v>
      </c>
      <c r="E107">
        <v>20.66</v>
      </c>
      <c r="F107">
        <v>20.66</v>
      </c>
      <c r="G107" t="s">
        <v>129</v>
      </c>
      <c r="I107" t="s">
        <v>71</v>
      </c>
      <c r="K107" t="s">
        <v>103</v>
      </c>
      <c r="M107" t="s">
        <v>143</v>
      </c>
      <c r="N107">
        <v>3.36</v>
      </c>
      <c r="O107">
        <v>3.07</v>
      </c>
      <c r="P107" s="1">
        <v>41906</v>
      </c>
      <c r="Q107" s="1">
        <v>42204</v>
      </c>
      <c r="R107">
        <v>0.22900000000000001</v>
      </c>
      <c r="S107">
        <v>0.255</v>
      </c>
      <c r="T107">
        <v>0.25600000000000001</v>
      </c>
      <c r="U107">
        <v>0.25600000000000001</v>
      </c>
      <c r="V107">
        <v>0.23</v>
      </c>
      <c r="X107">
        <v>0.23100000000000001</v>
      </c>
      <c r="Z107">
        <v>0.22900000000000001</v>
      </c>
      <c r="AA107">
        <v>0.224</v>
      </c>
      <c r="AB107">
        <v>0.223</v>
      </c>
      <c r="AC107">
        <v>0.22500000000000001</v>
      </c>
      <c r="AD107">
        <v>0.26100000000000001</v>
      </c>
      <c r="AE107">
        <v>0.27</v>
      </c>
      <c r="AF107">
        <v>0.28299999999999997</v>
      </c>
      <c r="AG107">
        <v>0.28799999999999998</v>
      </c>
      <c r="AH107">
        <v>0.29399999999999998</v>
      </c>
      <c r="AI107">
        <v>0.312</v>
      </c>
      <c r="AJ107">
        <v>0.32600000000000001</v>
      </c>
      <c r="AL107">
        <v>0.374</v>
      </c>
      <c r="AM107">
        <v>0.42899999999999999</v>
      </c>
      <c r="AN107">
        <v>0.442</v>
      </c>
      <c r="AO107">
        <v>0.48599999999999999</v>
      </c>
      <c r="AP107">
        <v>0.53</v>
      </c>
      <c r="AQ107">
        <v>0.53100000000000003</v>
      </c>
      <c r="AR107">
        <v>0.53700000000000003</v>
      </c>
      <c r="AS107">
        <v>0.55000000000000004</v>
      </c>
      <c r="AT107">
        <v>0.58399999999999996</v>
      </c>
      <c r="AU107">
        <v>0.68100000000000005</v>
      </c>
      <c r="AV107">
        <v>0.71399999999999997</v>
      </c>
      <c r="AW107">
        <v>0.71599999999999997</v>
      </c>
      <c r="AX107">
        <v>0.71199999999999997</v>
      </c>
      <c r="AY107">
        <v>0.68400000000000005</v>
      </c>
      <c r="AZ107">
        <v>0.61099999999999999</v>
      </c>
      <c r="BA107">
        <v>0.54500000000000004</v>
      </c>
      <c r="BB107">
        <v>0.48599999999999999</v>
      </c>
      <c r="BC107">
        <v>0.33700000000000002</v>
      </c>
      <c r="BD107">
        <v>0.314</v>
      </c>
      <c r="BF107">
        <v>0.27300000000000002</v>
      </c>
      <c r="BG107">
        <v>0.26200000000000001</v>
      </c>
      <c r="BH107">
        <v>0.23100000000000001</v>
      </c>
      <c r="BI107">
        <v>0.223</v>
      </c>
      <c r="BK107">
        <v>0.22700000000000001</v>
      </c>
      <c r="BL107">
        <v>0.23699999999999999</v>
      </c>
      <c r="BM107">
        <v>0.23799999999999999</v>
      </c>
    </row>
    <row r="108" spans="1:66" x14ac:dyDescent="0.25">
      <c r="A108" t="s">
        <v>68</v>
      </c>
      <c r="B108" t="s">
        <v>124</v>
      </c>
      <c r="C108">
        <v>58</v>
      </c>
      <c r="D108">
        <v>27.01</v>
      </c>
      <c r="E108">
        <v>27.01</v>
      </c>
      <c r="F108">
        <v>27.01</v>
      </c>
      <c r="G108" t="s">
        <v>71</v>
      </c>
      <c r="I108" t="s">
        <v>71</v>
      </c>
      <c r="K108" t="s">
        <v>144</v>
      </c>
      <c r="M108" t="s">
        <v>126</v>
      </c>
      <c r="N108">
        <v>2.2799999999999998</v>
      </c>
      <c r="O108">
        <v>2.41</v>
      </c>
      <c r="P108" s="1">
        <v>41902</v>
      </c>
      <c r="Q108" s="1">
        <v>42204</v>
      </c>
      <c r="R108">
        <v>0.255</v>
      </c>
      <c r="S108">
        <v>0.24299999999999999</v>
      </c>
      <c r="T108">
        <v>0.28499999999999998</v>
      </c>
      <c r="U108">
        <v>0.23799999999999999</v>
      </c>
      <c r="V108">
        <v>0.24299999999999999</v>
      </c>
      <c r="X108">
        <v>0.24399999999999999</v>
      </c>
      <c r="Z108">
        <v>0.24</v>
      </c>
      <c r="AA108">
        <v>0.24299999999999999</v>
      </c>
      <c r="AB108">
        <v>0.22800000000000001</v>
      </c>
      <c r="AC108">
        <v>0.23899999999999999</v>
      </c>
      <c r="AD108">
        <v>0.25700000000000001</v>
      </c>
      <c r="AE108">
        <v>0.27200000000000002</v>
      </c>
      <c r="AF108">
        <v>0.28999999999999998</v>
      </c>
      <c r="AG108">
        <v>0.29299999999999998</v>
      </c>
      <c r="AH108">
        <v>0.28599999999999998</v>
      </c>
      <c r="AI108">
        <v>0.307</v>
      </c>
      <c r="AJ108">
        <v>0.30599999999999999</v>
      </c>
      <c r="AL108">
        <v>0.34399999999999997</v>
      </c>
      <c r="AM108">
        <v>0.35199999999999998</v>
      </c>
      <c r="AN108">
        <v>0.39100000000000001</v>
      </c>
      <c r="AO108">
        <v>0.438</v>
      </c>
      <c r="AP108">
        <v>0.48199999999999998</v>
      </c>
      <c r="AQ108">
        <v>0.50900000000000001</v>
      </c>
      <c r="AR108">
        <v>0.52400000000000002</v>
      </c>
      <c r="AS108">
        <v>0.52800000000000002</v>
      </c>
      <c r="AT108">
        <v>0.56399999999999995</v>
      </c>
      <c r="AU108">
        <v>0.63200000000000001</v>
      </c>
      <c r="AV108">
        <v>0.64100000000000001</v>
      </c>
      <c r="AW108">
        <v>0.64</v>
      </c>
      <c r="AX108">
        <v>0.65500000000000003</v>
      </c>
      <c r="AY108">
        <v>0.54500000000000004</v>
      </c>
      <c r="AZ108">
        <v>0.53900000000000003</v>
      </c>
      <c r="BA108">
        <v>0.497</v>
      </c>
      <c r="BB108">
        <v>0.495</v>
      </c>
      <c r="BC108">
        <v>0.33100000000000002</v>
      </c>
      <c r="BD108">
        <v>0.30199999999999999</v>
      </c>
      <c r="BF108">
        <v>0.26500000000000001</v>
      </c>
      <c r="BG108">
        <v>0.28000000000000003</v>
      </c>
      <c r="BH108">
        <v>0.254</v>
      </c>
      <c r="BI108">
        <v>0.245</v>
      </c>
      <c r="BK108">
        <v>0.24099999999999999</v>
      </c>
      <c r="BL108">
        <v>0.245</v>
      </c>
      <c r="BM108">
        <v>0.23799999999999999</v>
      </c>
    </row>
    <row r="109" spans="1:66" x14ac:dyDescent="0.25">
      <c r="A109" t="s">
        <v>68</v>
      </c>
      <c r="B109" t="s">
        <v>124</v>
      </c>
      <c r="C109">
        <v>61</v>
      </c>
      <c r="D109">
        <v>44.49</v>
      </c>
      <c r="E109">
        <v>40.22</v>
      </c>
      <c r="F109">
        <v>40.22</v>
      </c>
      <c r="G109" t="s">
        <v>70</v>
      </c>
      <c r="I109" t="s">
        <v>71</v>
      </c>
      <c r="K109" t="s">
        <v>103</v>
      </c>
      <c r="M109" t="s">
        <v>145</v>
      </c>
      <c r="N109">
        <v>3.31</v>
      </c>
      <c r="O109">
        <v>2.96</v>
      </c>
      <c r="P109" s="1">
        <v>41902</v>
      </c>
      <c r="Q109" s="1">
        <v>42186</v>
      </c>
      <c r="R109">
        <v>0.22700000000000001</v>
      </c>
      <c r="S109">
        <v>0.22700000000000001</v>
      </c>
      <c r="T109">
        <v>0.24299999999999999</v>
      </c>
      <c r="U109">
        <v>0.22800000000000001</v>
      </c>
      <c r="V109">
        <v>0.22700000000000001</v>
      </c>
      <c r="X109">
        <v>0.22500000000000001</v>
      </c>
      <c r="Z109">
        <v>0.22600000000000001</v>
      </c>
      <c r="AA109">
        <v>0.24099999999999999</v>
      </c>
      <c r="AB109">
        <v>0.23799999999999999</v>
      </c>
      <c r="AC109">
        <v>0.24299999999999999</v>
      </c>
      <c r="AD109">
        <v>0.255</v>
      </c>
      <c r="AE109">
        <v>0.253</v>
      </c>
      <c r="AF109">
        <v>0.27</v>
      </c>
      <c r="AG109">
        <v>0.27600000000000002</v>
      </c>
      <c r="AH109">
        <v>0.28799999999999998</v>
      </c>
      <c r="AI109">
        <v>0.28100000000000003</v>
      </c>
      <c r="AJ109">
        <v>0.27</v>
      </c>
      <c r="AL109">
        <v>0.314</v>
      </c>
      <c r="AM109">
        <v>0.32300000000000001</v>
      </c>
      <c r="AN109">
        <v>0.314</v>
      </c>
      <c r="AO109">
        <v>0.32700000000000001</v>
      </c>
      <c r="AP109">
        <v>0.32800000000000001</v>
      </c>
      <c r="AQ109">
        <v>0.35</v>
      </c>
      <c r="AR109">
        <v>0.35399999999999998</v>
      </c>
      <c r="AS109">
        <v>0.35799999999999998</v>
      </c>
      <c r="AT109">
        <v>0.435</v>
      </c>
      <c r="AU109">
        <v>0.61399999999999999</v>
      </c>
      <c r="AV109">
        <v>0.69399999999999995</v>
      </c>
      <c r="AW109">
        <v>0.72099999999999997</v>
      </c>
      <c r="AX109">
        <v>0.745</v>
      </c>
      <c r="AY109">
        <v>0.73599999999999999</v>
      </c>
      <c r="AZ109">
        <v>0.65900000000000003</v>
      </c>
      <c r="BA109">
        <v>0.56100000000000005</v>
      </c>
      <c r="BB109">
        <v>0.53</v>
      </c>
      <c r="BC109">
        <v>0.36799999999999999</v>
      </c>
      <c r="BD109">
        <v>0.33400000000000002</v>
      </c>
      <c r="BF109">
        <v>0.28799999999999998</v>
      </c>
      <c r="BG109">
        <v>0.27400000000000002</v>
      </c>
      <c r="BH109">
        <v>0.26500000000000001</v>
      </c>
      <c r="BI109">
        <v>0.26100000000000001</v>
      </c>
      <c r="BK109">
        <v>0.23100000000000001</v>
      </c>
      <c r="BL109">
        <v>0.23699999999999999</v>
      </c>
      <c r="BM109">
        <v>0.23200000000000001</v>
      </c>
    </row>
    <row r="110" spans="1:66" x14ac:dyDescent="0.25">
      <c r="A110" t="s">
        <v>68</v>
      </c>
      <c r="B110" t="s">
        <v>124</v>
      </c>
      <c r="C110" t="s">
        <v>146</v>
      </c>
      <c r="D110">
        <v>34.770000000000003</v>
      </c>
      <c r="E110">
        <v>34.770000000000003</v>
      </c>
      <c r="F110">
        <v>34.770000000000003</v>
      </c>
      <c r="G110" t="s">
        <v>70</v>
      </c>
      <c r="I110" t="s">
        <v>71</v>
      </c>
      <c r="K110" t="s">
        <v>103</v>
      </c>
      <c r="M110" t="s">
        <v>136</v>
      </c>
      <c r="N110">
        <v>3.34</v>
      </c>
      <c r="O110">
        <v>3.06</v>
      </c>
      <c r="P110" s="1">
        <v>41901</v>
      </c>
      <c r="Q110" s="1">
        <v>42203</v>
      </c>
      <c r="R110">
        <v>0.23400000000000001</v>
      </c>
      <c r="S110">
        <v>0.217</v>
      </c>
      <c r="T110">
        <v>0.27900000000000003</v>
      </c>
      <c r="U110">
        <v>0.27200000000000002</v>
      </c>
      <c r="V110">
        <v>0.20499999999999999</v>
      </c>
      <c r="X110">
        <v>0.22</v>
      </c>
      <c r="Z110">
        <v>0.215</v>
      </c>
      <c r="AA110">
        <v>0.20599999999999999</v>
      </c>
      <c r="AB110">
        <v>0.19700000000000001</v>
      </c>
      <c r="AC110">
        <v>0.193</v>
      </c>
      <c r="AD110">
        <v>0.23799999999999999</v>
      </c>
      <c r="AE110">
        <v>0.21299999999999999</v>
      </c>
      <c r="AF110">
        <v>0.20300000000000001</v>
      </c>
      <c r="AG110">
        <v>0.20200000000000001</v>
      </c>
      <c r="AH110">
        <v>0.193</v>
      </c>
      <c r="AI110">
        <v>0.22600000000000001</v>
      </c>
      <c r="AJ110">
        <v>0.252</v>
      </c>
      <c r="AL110">
        <v>0.254</v>
      </c>
      <c r="AM110">
        <v>0.27800000000000002</v>
      </c>
      <c r="AN110">
        <v>0.251</v>
      </c>
      <c r="AO110">
        <v>0.308</v>
      </c>
      <c r="AP110">
        <v>0.34300000000000003</v>
      </c>
      <c r="AQ110">
        <v>0.36099999999999999</v>
      </c>
      <c r="AR110">
        <v>0.35399999999999998</v>
      </c>
      <c r="AS110">
        <v>0.33500000000000002</v>
      </c>
      <c r="AT110">
        <v>0.44500000000000001</v>
      </c>
      <c r="AU110">
        <v>0.65100000000000002</v>
      </c>
      <c r="AV110">
        <v>0.71</v>
      </c>
      <c r="AW110">
        <v>0.67700000000000005</v>
      </c>
      <c r="AX110">
        <v>0.76600000000000001</v>
      </c>
      <c r="AY110">
        <v>0.76800000000000002</v>
      </c>
      <c r="AZ110">
        <v>0.67</v>
      </c>
      <c r="BA110">
        <v>0.57899999999999996</v>
      </c>
      <c r="BB110">
        <v>0.52300000000000002</v>
      </c>
      <c r="BC110">
        <v>0.37</v>
      </c>
      <c r="BD110">
        <v>0.33400000000000002</v>
      </c>
      <c r="BF110">
        <v>0.27800000000000002</v>
      </c>
      <c r="BG110">
        <v>0.27800000000000002</v>
      </c>
      <c r="BH110">
        <v>0.25900000000000001</v>
      </c>
      <c r="BI110">
        <v>0.246</v>
      </c>
      <c r="BK110">
        <v>0.215</v>
      </c>
      <c r="BL110">
        <v>0.21099999999999999</v>
      </c>
      <c r="BM110">
        <v>0.20899999999999999</v>
      </c>
    </row>
    <row r="111" spans="1:66" x14ac:dyDescent="0.25">
      <c r="A111" t="s">
        <v>68</v>
      </c>
      <c r="B111" t="s">
        <v>124</v>
      </c>
      <c r="C111" t="s">
        <v>147</v>
      </c>
      <c r="D111">
        <v>23.89</v>
      </c>
      <c r="E111">
        <v>24.01</v>
      </c>
      <c r="F111">
        <v>24.01</v>
      </c>
      <c r="G111" t="s">
        <v>73</v>
      </c>
      <c r="I111" t="s">
        <v>73</v>
      </c>
      <c r="K111" t="s">
        <v>103</v>
      </c>
      <c r="M111" t="s">
        <v>99</v>
      </c>
      <c r="N111">
        <v>3.21</v>
      </c>
      <c r="O111">
        <v>3.96</v>
      </c>
      <c r="P111" s="1">
        <v>41908</v>
      </c>
      <c r="Q111" s="1">
        <v>42184</v>
      </c>
      <c r="R111">
        <v>0.23699999999999999</v>
      </c>
      <c r="S111">
        <v>0.23200000000000001</v>
      </c>
      <c r="T111">
        <v>0.26100000000000001</v>
      </c>
      <c r="U111">
        <v>0.26700000000000002</v>
      </c>
      <c r="V111">
        <v>0.26200000000000001</v>
      </c>
      <c r="X111">
        <v>0.249</v>
      </c>
      <c r="Z111">
        <v>0.221</v>
      </c>
      <c r="AA111">
        <v>0.217</v>
      </c>
      <c r="AB111">
        <v>0.214</v>
      </c>
      <c r="AC111">
        <v>0.22600000000000001</v>
      </c>
      <c r="AD111">
        <v>0.23599999999999999</v>
      </c>
      <c r="AE111">
        <v>0.23</v>
      </c>
      <c r="AF111">
        <v>0.23499999999999999</v>
      </c>
      <c r="AG111">
        <v>0.25</v>
      </c>
      <c r="AH111">
        <v>0.26200000000000001</v>
      </c>
      <c r="AI111">
        <v>0.27500000000000002</v>
      </c>
      <c r="AJ111">
        <v>0.29199999999999998</v>
      </c>
      <c r="AL111">
        <v>0.30499999999999999</v>
      </c>
      <c r="AM111">
        <v>0.318</v>
      </c>
      <c r="AN111">
        <v>0.29899999999999999</v>
      </c>
      <c r="AO111">
        <v>0.318</v>
      </c>
      <c r="AP111">
        <v>0.373</v>
      </c>
      <c r="AQ111">
        <v>0.39700000000000002</v>
      </c>
      <c r="AR111">
        <v>0.371</v>
      </c>
      <c r="AS111">
        <v>0.35799999999999998</v>
      </c>
      <c r="AT111">
        <v>0.437</v>
      </c>
      <c r="AU111">
        <v>0.61599999999999999</v>
      </c>
      <c r="AV111">
        <v>0.72099999999999997</v>
      </c>
      <c r="AW111">
        <v>0.72699999999999998</v>
      </c>
      <c r="AX111">
        <v>0.751</v>
      </c>
      <c r="AY111">
        <v>0.73399999999999999</v>
      </c>
      <c r="AZ111">
        <v>0.63600000000000001</v>
      </c>
      <c r="BA111">
        <v>0.56200000000000006</v>
      </c>
      <c r="BB111">
        <v>0.52100000000000002</v>
      </c>
      <c r="BC111">
        <v>0.36899999999999999</v>
      </c>
      <c r="BD111">
        <v>0.31900000000000001</v>
      </c>
      <c r="BF111">
        <v>0.27100000000000002</v>
      </c>
      <c r="BG111">
        <v>0.245</v>
      </c>
      <c r="BH111">
        <v>0.245</v>
      </c>
      <c r="BI111">
        <v>0.24399999999999999</v>
      </c>
      <c r="BK111">
        <v>0.222</v>
      </c>
      <c r="BL111">
        <v>0.23699999999999999</v>
      </c>
      <c r="BM111">
        <v>0.22800000000000001</v>
      </c>
    </row>
    <row r="112" spans="1:66" x14ac:dyDescent="0.25">
      <c r="A112" t="s">
        <v>68</v>
      </c>
      <c r="B112" t="s">
        <v>124</v>
      </c>
      <c r="C112">
        <v>65</v>
      </c>
      <c r="D112">
        <v>22.62</v>
      </c>
      <c r="E112">
        <v>22.62</v>
      </c>
      <c r="F112">
        <v>22.62</v>
      </c>
      <c r="G112" t="s">
        <v>70</v>
      </c>
      <c r="I112" t="s">
        <v>71</v>
      </c>
      <c r="K112" t="s">
        <v>77</v>
      </c>
      <c r="M112" t="s">
        <v>148</v>
      </c>
      <c r="N112">
        <v>2.8</v>
      </c>
      <c r="O112">
        <v>3.56</v>
      </c>
      <c r="P112" s="1">
        <v>41898</v>
      </c>
      <c r="Q112" s="1">
        <v>42191</v>
      </c>
      <c r="R112">
        <v>0.20100000000000001</v>
      </c>
      <c r="S112">
        <v>0.21299999999999999</v>
      </c>
      <c r="T112">
        <v>0.224</v>
      </c>
      <c r="U112">
        <v>0.20200000000000001</v>
      </c>
      <c r="V112">
        <v>0.193</v>
      </c>
      <c r="X112">
        <v>0.23200000000000001</v>
      </c>
      <c r="Z112">
        <v>0.214</v>
      </c>
      <c r="AA112">
        <v>0.20599999999999999</v>
      </c>
      <c r="AB112">
        <v>0.219</v>
      </c>
      <c r="AC112">
        <v>0.215</v>
      </c>
      <c r="AD112">
        <v>0.22500000000000001</v>
      </c>
      <c r="AE112">
        <v>0.223</v>
      </c>
      <c r="AF112">
        <v>0.219</v>
      </c>
      <c r="AG112">
        <v>0.222</v>
      </c>
      <c r="AH112">
        <v>0.24399999999999999</v>
      </c>
      <c r="AI112">
        <v>0.28000000000000003</v>
      </c>
      <c r="AJ112">
        <v>0.317</v>
      </c>
      <c r="AL112">
        <v>0.29899999999999999</v>
      </c>
      <c r="AM112">
        <v>0.28899999999999998</v>
      </c>
      <c r="AN112">
        <v>0.23499999999999999</v>
      </c>
      <c r="AO112">
        <v>0.24</v>
      </c>
      <c r="AP112">
        <v>0.28100000000000003</v>
      </c>
      <c r="AQ112">
        <v>0.33</v>
      </c>
      <c r="AR112">
        <v>0.35199999999999998</v>
      </c>
      <c r="AS112">
        <v>0.40100000000000002</v>
      </c>
      <c r="AT112">
        <v>0.51800000000000002</v>
      </c>
      <c r="AU112">
        <v>0.68899999999999995</v>
      </c>
      <c r="AV112">
        <v>0.75600000000000001</v>
      </c>
      <c r="AW112">
        <v>0.75700000000000001</v>
      </c>
      <c r="AX112">
        <v>0.78300000000000003</v>
      </c>
      <c r="AY112">
        <v>0.76800000000000002</v>
      </c>
      <c r="AZ112">
        <v>0.71799999999999997</v>
      </c>
      <c r="BA112">
        <v>0.623</v>
      </c>
      <c r="BB112">
        <v>0.58199999999999996</v>
      </c>
      <c r="BC112">
        <v>0.39300000000000002</v>
      </c>
      <c r="BD112">
        <v>0.33</v>
      </c>
      <c r="BF112">
        <v>0.26400000000000001</v>
      </c>
      <c r="BG112">
        <v>0.253</v>
      </c>
      <c r="BH112">
        <v>0.255</v>
      </c>
      <c r="BI112">
        <v>0.249</v>
      </c>
      <c r="BK112">
        <v>0.216</v>
      </c>
      <c r="BL112">
        <v>0.21099999999999999</v>
      </c>
      <c r="BM112">
        <v>0.20899999999999999</v>
      </c>
    </row>
    <row r="113" spans="1:66" x14ac:dyDescent="0.25">
      <c r="A113" t="s">
        <v>68</v>
      </c>
      <c r="B113" t="s">
        <v>124</v>
      </c>
      <c r="C113">
        <v>67</v>
      </c>
      <c r="D113">
        <v>75.25</v>
      </c>
      <c r="E113">
        <v>75.25</v>
      </c>
      <c r="F113">
        <v>75.25</v>
      </c>
      <c r="G113" t="s">
        <v>70</v>
      </c>
      <c r="I113" t="s">
        <v>71</v>
      </c>
      <c r="K113" t="s">
        <v>77</v>
      </c>
      <c r="M113" t="s">
        <v>88</v>
      </c>
      <c r="N113">
        <v>4</v>
      </c>
      <c r="O113">
        <v>3.62</v>
      </c>
      <c r="P113" s="1">
        <v>41898</v>
      </c>
      <c r="Q113" s="1">
        <v>42192</v>
      </c>
      <c r="S113">
        <v>0.20699999999999999</v>
      </c>
      <c r="T113">
        <v>0.224</v>
      </c>
      <c r="U113">
        <v>0.222</v>
      </c>
      <c r="V113">
        <v>0.21099999999999999</v>
      </c>
      <c r="X113">
        <v>0.20699999999999999</v>
      </c>
      <c r="Z113">
        <v>0.215</v>
      </c>
      <c r="AA113">
        <v>0.20899999999999999</v>
      </c>
      <c r="AB113">
        <v>0.20499999999999999</v>
      </c>
      <c r="AC113">
        <v>0.215</v>
      </c>
      <c r="AD113">
        <v>0.23400000000000001</v>
      </c>
      <c r="AE113">
        <v>0.23699999999999999</v>
      </c>
      <c r="AF113">
        <v>0.24</v>
      </c>
      <c r="AG113">
        <v>0.24299999999999999</v>
      </c>
      <c r="AH113">
        <v>0.23699999999999999</v>
      </c>
      <c r="AI113">
        <v>0.23400000000000001</v>
      </c>
      <c r="AJ113">
        <v>0.23699999999999999</v>
      </c>
      <c r="AL113">
        <v>0.25700000000000001</v>
      </c>
      <c r="AM113">
        <v>0.26400000000000001</v>
      </c>
      <c r="AN113">
        <v>0.26</v>
      </c>
      <c r="AO113">
        <v>0.26</v>
      </c>
      <c r="AP113">
        <v>0.27100000000000002</v>
      </c>
      <c r="AQ113">
        <v>0.30499999999999999</v>
      </c>
      <c r="AR113">
        <v>0.35899999999999999</v>
      </c>
      <c r="AS113">
        <v>0.39600000000000002</v>
      </c>
      <c r="AT113">
        <v>0.53100000000000003</v>
      </c>
      <c r="AU113">
        <v>0.72499999999999998</v>
      </c>
      <c r="AV113">
        <v>0.77</v>
      </c>
      <c r="AW113">
        <v>0.76500000000000001</v>
      </c>
      <c r="AX113">
        <v>0.79100000000000004</v>
      </c>
      <c r="AY113">
        <v>0.79700000000000004</v>
      </c>
      <c r="AZ113">
        <v>0.69499999999999995</v>
      </c>
      <c r="BA113">
        <v>0.63</v>
      </c>
      <c r="BB113">
        <v>0.61799999999999999</v>
      </c>
      <c r="BC113">
        <v>0.39900000000000002</v>
      </c>
      <c r="BD113">
        <v>0.35499999999999998</v>
      </c>
      <c r="BF113">
        <v>0.28599999999999998</v>
      </c>
      <c r="BG113">
        <v>0.27500000000000002</v>
      </c>
      <c r="BH113">
        <v>0.27800000000000002</v>
      </c>
      <c r="BI113">
        <v>0.26500000000000001</v>
      </c>
      <c r="BK113">
        <v>0.221</v>
      </c>
      <c r="BL113">
        <v>0.22900000000000001</v>
      </c>
      <c r="BM113">
        <v>0.22700000000000001</v>
      </c>
    </row>
    <row r="114" spans="1:66" x14ac:dyDescent="0.25">
      <c r="A114" t="s">
        <v>68</v>
      </c>
      <c r="B114" t="s">
        <v>124</v>
      </c>
      <c r="C114">
        <v>68</v>
      </c>
      <c r="D114">
        <v>4.58</v>
      </c>
      <c r="E114">
        <v>4.58</v>
      </c>
      <c r="F114">
        <v>4.58</v>
      </c>
      <c r="O114">
        <v>0</v>
      </c>
      <c r="R114">
        <v>0.224</v>
      </c>
      <c r="S114">
        <v>0.23400000000000001</v>
      </c>
      <c r="T114">
        <v>0.249</v>
      </c>
      <c r="U114">
        <v>0.247</v>
      </c>
      <c r="V114">
        <v>0.24</v>
      </c>
      <c r="X114">
        <v>0.251</v>
      </c>
      <c r="Z114">
        <v>0.26200000000000001</v>
      </c>
      <c r="AA114">
        <v>0.27100000000000002</v>
      </c>
      <c r="AB114">
        <v>0.26500000000000001</v>
      </c>
      <c r="AC114">
        <v>0.27500000000000002</v>
      </c>
      <c r="AD114">
        <v>0.30199999999999999</v>
      </c>
      <c r="AE114">
        <v>0.32700000000000001</v>
      </c>
      <c r="AF114">
        <v>0.33400000000000002</v>
      </c>
      <c r="AG114">
        <v>0.35399999999999998</v>
      </c>
      <c r="AH114">
        <v>0.36299999999999999</v>
      </c>
      <c r="AI114">
        <v>0.38600000000000001</v>
      </c>
      <c r="AJ114">
        <v>0.41299999999999998</v>
      </c>
      <c r="AL114">
        <v>0.45700000000000002</v>
      </c>
      <c r="AM114">
        <v>0.51200000000000001</v>
      </c>
      <c r="AN114">
        <v>0.498</v>
      </c>
      <c r="AO114">
        <v>0.52100000000000002</v>
      </c>
      <c r="AP114">
        <v>0.53700000000000003</v>
      </c>
      <c r="AQ114">
        <v>0.53900000000000003</v>
      </c>
      <c r="AR114">
        <v>0.55600000000000005</v>
      </c>
      <c r="AS114">
        <v>0.49399999999999999</v>
      </c>
      <c r="AT114">
        <v>0.56100000000000005</v>
      </c>
      <c r="AU114">
        <v>0.67</v>
      </c>
      <c r="AV114">
        <v>0.73899999999999999</v>
      </c>
      <c r="AW114">
        <v>0.73399999999999999</v>
      </c>
      <c r="AX114">
        <v>0.73399999999999999</v>
      </c>
      <c r="AY114">
        <v>0.71199999999999997</v>
      </c>
      <c r="AZ114">
        <v>0.67200000000000004</v>
      </c>
      <c r="BA114">
        <v>0.59</v>
      </c>
      <c r="BB114">
        <v>0.52600000000000002</v>
      </c>
      <c r="BC114">
        <v>0.38300000000000001</v>
      </c>
      <c r="BD114">
        <v>0.32300000000000001</v>
      </c>
      <c r="BF114">
        <v>0.27700000000000002</v>
      </c>
      <c r="BG114">
        <v>0.26600000000000001</v>
      </c>
      <c r="BH114">
        <v>0.26700000000000002</v>
      </c>
      <c r="BI114">
        <v>0.25600000000000001</v>
      </c>
      <c r="BK114">
        <v>0.222</v>
      </c>
      <c r="BL114">
        <v>0.22800000000000001</v>
      </c>
      <c r="BM114">
        <v>0.22900000000000001</v>
      </c>
    </row>
    <row r="115" spans="1:66" x14ac:dyDescent="0.25">
      <c r="A115" t="s">
        <v>68</v>
      </c>
      <c r="B115" t="s">
        <v>124</v>
      </c>
      <c r="C115" t="s">
        <v>149</v>
      </c>
      <c r="D115">
        <v>5.0999999999999996</v>
      </c>
      <c r="E115">
        <v>5.0999999999999996</v>
      </c>
      <c r="F115">
        <v>5.0999999999999996</v>
      </c>
      <c r="G115" t="s">
        <v>70</v>
      </c>
      <c r="I115" t="s">
        <v>71</v>
      </c>
      <c r="K115" t="s">
        <v>103</v>
      </c>
      <c r="M115" t="s">
        <v>150</v>
      </c>
      <c r="N115">
        <v>3.28</v>
      </c>
      <c r="O115">
        <v>3.15</v>
      </c>
      <c r="P115" s="1">
        <v>41907</v>
      </c>
      <c r="Q115" s="1">
        <v>42203</v>
      </c>
      <c r="R115">
        <v>0.24399999999999999</v>
      </c>
      <c r="S115">
        <v>0.23300000000000001</v>
      </c>
      <c r="T115">
        <v>0.245</v>
      </c>
      <c r="U115">
        <v>0.25700000000000001</v>
      </c>
      <c r="V115">
        <v>0.23</v>
      </c>
      <c r="X115">
        <v>0.23300000000000001</v>
      </c>
      <c r="Z115">
        <v>0.22800000000000001</v>
      </c>
      <c r="AA115">
        <v>0.248</v>
      </c>
      <c r="AB115">
        <v>0.253</v>
      </c>
      <c r="AC115">
        <v>0.26</v>
      </c>
      <c r="AD115">
        <v>0.28199999999999997</v>
      </c>
      <c r="AE115">
        <v>0.28899999999999998</v>
      </c>
      <c r="AF115">
        <v>0.29199999999999998</v>
      </c>
      <c r="AG115">
        <v>0.30299999999999999</v>
      </c>
      <c r="AH115">
        <v>0.31900000000000001</v>
      </c>
      <c r="AI115">
        <v>0.32300000000000001</v>
      </c>
      <c r="AJ115">
        <v>0.34499999999999997</v>
      </c>
      <c r="AL115">
        <v>0.39</v>
      </c>
      <c r="AM115">
        <v>0.45</v>
      </c>
      <c r="AN115">
        <v>0.441</v>
      </c>
      <c r="AO115">
        <v>0.47499999999999998</v>
      </c>
      <c r="AP115">
        <v>0.48699999999999999</v>
      </c>
      <c r="AQ115">
        <v>0.48699999999999999</v>
      </c>
      <c r="AR115">
        <v>0.51500000000000001</v>
      </c>
      <c r="AS115">
        <v>0.51400000000000001</v>
      </c>
      <c r="AT115">
        <v>0.61099999999999999</v>
      </c>
      <c r="AU115">
        <v>0.71299999999999997</v>
      </c>
      <c r="AV115">
        <v>0.72199999999999998</v>
      </c>
      <c r="AW115">
        <v>0.71799999999999997</v>
      </c>
      <c r="AX115">
        <v>0.73199999999999998</v>
      </c>
      <c r="AY115">
        <v>0.72199999999999998</v>
      </c>
      <c r="AZ115">
        <v>0.64800000000000002</v>
      </c>
      <c r="BA115">
        <v>0.56999999999999995</v>
      </c>
      <c r="BB115">
        <v>0.52700000000000002</v>
      </c>
      <c r="BC115">
        <v>0.379</v>
      </c>
      <c r="BD115">
        <v>0.33600000000000002</v>
      </c>
      <c r="BF115">
        <v>0.28000000000000003</v>
      </c>
      <c r="BG115">
        <v>0.26300000000000001</v>
      </c>
      <c r="BH115">
        <v>0.26</v>
      </c>
      <c r="BI115">
        <v>0.254</v>
      </c>
      <c r="BK115">
        <v>0.222</v>
      </c>
      <c r="BL115">
        <v>0.22500000000000001</v>
      </c>
      <c r="BM115">
        <v>0.22700000000000001</v>
      </c>
    </row>
    <row r="116" spans="1:66" x14ac:dyDescent="0.25">
      <c r="A116" t="s">
        <v>68</v>
      </c>
      <c r="B116" t="s">
        <v>124</v>
      </c>
      <c r="C116" t="s">
        <v>151</v>
      </c>
      <c r="D116">
        <v>4.99</v>
      </c>
      <c r="E116">
        <v>4.99</v>
      </c>
      <c r="F116">
        <v>4.99</v>
      </c>
      <c r="G116" t="s">
        <v>70</v>
      </c>
      <c r="I116" t="s">
        <v>71</v>
      </c>
      <c r="K116" t="s">
        <v>103</v>
      </c>
      <c r="M116" t="s">
        <v>150</v>
      </c>
      <c r="N116">
        <v>3.28</v>
      </c>
      <c r="O116">
        <v>3.2399999999999998</v>
      </c>
      <c r="P116" s="1">
        <v>41907</v>
      </c>
      <c r="Q116" s="1">
        <v>42203</v>
      </c>
      <c r="R116">
        <v>0.22800000000000001</v>
      </c>
      <c r="S116">
        <v>0.26</v>
      </c>
      <c r="T116">
        <v>0.27700000000000002</v>
      </c>
      <c r="U116">
        <v>0.28899999999999998</v>
      </c>
      <c r="V116">
        <v>0.27400000000000002</v>
      </c>
      <c r="X116">
        <v>0.26400000000000001</v>
      </c>
      <c r="Z116">
        <v>0.26300000000000001</v>
      </c>
      <c r="AA116">
        <v>0.26300000000000001</v>
      </c>
      <c r="AB116">
        <v>0.26100000000000001</v>
      </c>
      <c r="AC116">
        <v>0.25900000000000001</v>
      </c>
      <c r="AD116">
        <v>0.29099999999999998</v>
      </c>
      <c r="AE116">
        <v>0.309</v>
      </c>
      <c r="AF116">
        <v>0.29899999999999999</v>
      </c>
      <c r="AG116">
        <v>0.29499999999999998</v>
      </c>
      <c r="AH116">
        <v>0.309</v>
      </c>
      <c r="AI116">
        <v>0.33900000000000002</v>
      </c>
      <c r="AJ116">
        <v>0.374</v>
      </c>
      <c r="AL116">
        <v>0.46200000000000002</v>
      </c>
      <c r="AM116">
        <v>0.44</v>
      </c>
      <c r="AN116">
        <v>0.372</v>
      </c>
      <c r="AO116">
        <v>0.46500000000000002</v>
      </c>
      <c r="AP116">
        <v>0.50700000000000001</v>
      </c>
      <c r="AQ116">
        <v>0.55600000000000005</v>
      </c>
      <c r="AR116">
        <v>0.56699999999999995</v>
      </c>
      <c r="AS116">
        <v>0.56699999999999995</v>
      </c>
      <c r="AT116">
        <v>0.61899999999999999</v>
      </c>
      <c r="AU116">
        <v>0.70099999999999996</v>
      </c>
      <c r="AV116">
        <v>0.71199999999999997</v>
      </c>
      <c r="AW116">
        <v>0.71399999999999997</v>
      </c>
      <c r="AX116">
        <v>0.72699999999999998</v>
      </c>
      <c r="AY116">
        <v>0.71599999999999997</v>
      </c>
      <c r="AZ116">
        <v>0.68700000000000006</v>
      </c>
      <c r="BA116">
        <v>0.60299999999999998</v>
      </c>
      <c r="BB116">
        <v>0.51500000000000001</v>
      </c>
      <c r="BC116">
        <v>0.35899999999999999</v>
      </c>
      <c r="BD116">
        <v>0.317</v>
      </c>
      <c r="BF116">
        <v>0.27500000000000002</v>
      </c>
      <c r="BG116">
        <v>0.26700000000000002</v>
      </c>
      <c r="BH116">
        <v>0.27</v>
      </c>
      <c r="BI116">
        <v>0.25700000000000001</v>
      </c>
      <c r="BK116">
        <v>0.217</v>
      </c>
      <c r="BL116">
        <v>0.216</v>
      </c>
      <c r="BM116">
        <v>0.22</v>
      </c>
    </row>
    <row r="117" spans="1:66" x14ac:dyDescent="0.25">
      <c r="A117" t="s">
        <v>68</v>
      </c>
      <c r="B117" t="s">
        <v>124</v>
      </c>
      <c r="C117" t="s">
        <v>152</v>
      </c>
      <c r="D117">
        <v>21.37</v>
      </c>
      <c r="E117">
        <v>21.37</v>
      </c>
      <c r="F117">
        <v>21.37</v>
      </c>
      <c r="G117" t="s">
        <v>70</v>
      </c>
      <c r="I117" t="s">
        <v>71</v>
      </c>
      <c r="K117" t="s">
        <v>103</v>
      </c>
      <c r="M117" t="s">
        <v>125</v>
      </c>
      <c r="N117">
        <v>3.48</v>
      </c>
      <c r="O117">
        <v>4.42</v>
      </c>
      <c r="P117" s="1">
        <v>41907</v>
      </c>
      <c r="Q117" s="1">
        <v>42203</v>
      </c>
      <c r="S117">
        <v>0.20499999999999999</v>
      </c>
      <c r="T117">
        <v>0.25700000000000001</v>
      </c>
      <c r="U117">
        <v>0.24</v>
      </c>
      <c r="V117">
        <v>0.20100000000000001</v>
      </c>
      <c r="X117">
        <v>0.20699999999999999</v>
      </c>
      <c r="Z117">
        <v>0.20799999999999999</v>
      </c>
      <c r="AA117">
        <v>0.20499999999999999</v>
      </c>
      <c r="AB117">
        <v>0.20899999999999999</v>
      </c>
      <c r="AC117">
        <v>0.215</v>
      </c>
      <c r="AD117">
        <v>0.22900000000000001</v>
      </c>
      <c r="AE117">
        <v>0.23899999999999999</v>
      </c>
      <c r="AF117">
        <v>0.22800000000000001</v>
      </c>
      <c r="AG117">
        <v>0.24099999999999999</v>
      </c>
      <c r="AH117">
        <v>0.26100000000000001</v>
      </c>
      <c r="AI117">
        <v>0.253</v>
      </c>
      <c r="AJ117">
        <v>0.27700000000000002</v>
      </c>
      <c r="AL117">
        <v>0.27800000000000002</v>
      </c>
      <c r="AM117">
        <v>0.27800000000000002</v>
      </c>
      <c r="AN117">
        <v>0.26</v>
      </c>
      <c r="AO117">
        <v>0.28699999999999998</v>
      </c>
      <c r="AP117">
        <v>0.32600000000000001</v>
      </c>
      <c r="AQ117">
        <v>0.36899999999999999</v>
      </c>
      <c r="AR117">
        <v>0.378</v>
      </c>
      <c r="AS117">
        <v>0.42499999999999999</v>
      </c>
      <c r="AT117">
        <v>0.54100000000000004</v>
      </c>
      <c r="AU117">
        <v>0.73899999999999999</v>
      </c>
      <c r="AV117">
        <v>0.76800000000000002</v>
      </c>
      <c r="AW117">
        <v>0.78300000000000003</v>
      </c>
      <c r="AX117">
        <v>0.82199999999999995</v>
      </c>
      <c r="AY117">
        <v>0.83099999999999996</v>
      </c>
      <c r="AZ117">
        <v>0.76300000000000001</v>
      </c>
      <c r="BA117">
        <v>0.7</v>
      </c>
      <c r="BB117">
        <v>0.66700000000000004</v>
      </c>
      <c r="BC117">
        <v>0.48199999999999998</v>
      </c>
      <c r="BD117">
        <v>0.42</v>
      </c>
      <c r="BF117">
        <v>0.318</v>
      </c>
      <c r="BG117">
        <v>0.30299999999999999</v>
      </c>
      <c r="BH117">
        <v>0.28799999999999998</v>
      </c>
      <c r="BI117">
        <v>0.27800000000000002</v>
      </c>
      <c r="BK117">
        <v>0.22900000000000001</v>
      </c>
      <c r="BL117">
        <v>0.23100000000000001</v>
      </c>
      <c r="BM117">
        <v>0.23200000000000001</v>
      </c>
    </row>
    <row r="118" spans="1:66" x14ac:dyDescent="0.25">
      <c r="A118" t="s">
        <v>68</v>
      </c>
      <c r="B118" t="s">
        <v>124</v>
      </c>
      <c r="C118">
        <v>69</v>
      </c>
      <c r="D118">
        <v>43.92</v>
      </c>
      <c r="E118">
        <v>43.92</v>
      </c>
      <c r="F118">
        <v>43.92</v>
      </c>
      <c r="G118" t="s">
        <v>71</v>
      </c>
      <c r="I118" t="s">
        <v>71</v>
      </c>
      <c r="K118" t="s">
        <v>77</v>
      </c>
      <c r="M118" t="s">
        <v>125</v>
      </c>
      <c r="N118">
        <v>2.69</v>
      </c>
      <c r="O118">
        <v>2.4</v>
      </c>
      <c r="P118" s="1">
        <v>41907</v>
      </c>
      <c r="Q118" s="1">
        <v>42203</v>
      </c>
      <c r="R118">
        <v>0.24199999999999999</v>
      </c>
      <c r="S118">
        <v>0.26200000000000001</v>
      </c>
      <c r="T118">
        <v>0.27100000000000002</v>
      </c>
      <c r="U118">
        <v>0.25800000000000001</v>
      </c>
      <c r="V118">
        <v>0.24199999999999999</v>
      </c>
      <c r="X118">
        <v>0.24299999999999999</v>
      </c>
      <c r="Z118">
        <v>0.22700000000000001</v>
      </c>
      <c r="AA118">
        <v>0.218</v>
      </c>
      <c r="AB118">
        <v>0.218</v>
      </c>
      <c r="AC118">
        <v>0.216</v>
      </c>
      <c r="AD118">
        <v>0.217</v>
      </c>
      <c r="AE118">
        <v>0.221</v>
      </c>
      <c r="AF118">
        <v>0.218</v>
      </c>
      <c r="AG118">
        <v>0.22700000000000001</v>
      </c>
      <c r="AH118">
        <v>0.25</v>
      </c>
      <c r="AI118">
        <v>0.252</v>
      </c>
      <c r="AJ118">
        <v>0.249</v>
      </c>
      <c r="AL118">
        <v>0.314</v>
      </c>
      <c r="AM118">
        <v>0.33500000000000002</v>
      </c>
      <c r="AN118">
        <v>0.34399999999999997</v>
      </c>
      <c r="AO118">
        <v>0.39500000000000002</v>
      </c>
      <c r="AP118">
        <v>0.46899999999999997</v>
      </c>
      <c r="AQ118">
        <v>0.495</v>
      </c>
      <c r="AR118">
        <v>0.53500000000000003</v>
      </c>
      <c r="AS118">
        <v>0.51900000000000002</v>
      </c>
      <c r="AT118">
        <v>0.57499999999999996</v>
      </c>
      <c r="AU118">
        <v>0.64800000000000002</v>
      </c>
      <c r="AV118">
        <v>0.63800000000000001</v>
      </c>
      <c r="AW118">
        <v>0.65100000000000002</v>
      </c>
      <c r="AX118">
        <v>0.69199999999999995</v>
      </c>
      <c r="AY118">
        <v>0.64600000000000002</v>
      </c>
      <c r="AZ118">
        <v>0.60499999999999998</v>
      </c>
      <c r="BA118">
        <v>0.52500000000000002</v>
      </c>
      <c r="BB118">
        <v>0.497</v>
      </c>
      <c r="BC118">
        <v>0.35599999999999998</v>
      </c>
      <c r="BD118">
        <v>0.31900000000000001</v>
      </c>
      <c r="BF118">
        <v>0.27800000000000002</v>
      </c>
      <c r="BG118">
        <v>0.26700000000000002</v>
      </c>
      <c r="BH118">
        <v>0.26500000000000001</v>
      </c>
      <c r="BI118">
        <v>0.25700000000000001</v>
      </c>
      <c r="BK118">
        <v>0.23200000000000001</v>
      </c>
      <c r="BL118">
        <v>0.248</v>
      </c>
      <c r="BM118">
        <v>0.248</v>
      </c>
    </row>
    <row r="119" spans="1:66" x14ac:dyDescent="0.25">
      <c r="A119" t="s">
        <v>68</v>
      </c>
      <c r="B119" t="s">
        <v>124</v>
      </c>
      <c r="C119">
        <v>70</v>
      </c>
      <c r="D119">
        <v>60.07</v>
      </c>
      <c r="E119">
        <v>60.07</v>
      </c>
      <c r="F119">
        <v>60.07</v>
      </c>
      <c r="G119" t="s">
        <v>70</v>
      </c>
      <c r="I119" t="s">
        <v>73</v>
      </c>
      <c r="K119" t="s">
        <v>103</v>
      </c>
      <c r="M119" t="s">
        <v>99</v>
      </c>
      <c r="N119">
        <v>3.92</v>
      </c>
      <c r="O119">
        <v>3.72</v>
      </c>
      <c r="P119" s="1">
        <v>41910</v>
      </c>
      <c r="Q119" s="1">
        <v>42179</v>
      </c>
      <c r="R119">
        <v>0.22800000000000001</v>
      </c>
      <c r="S119">
        <v>0.222</v>
      </c>
      <c r="T119">
        <v>0.23499999999999999</v>
      </c>
      <c r="U119">
        <v>0.23300000000000001</v>
      </c>
      <c r="V119">
        <v>0.23599999999999999</v>
      </c>
      <c r="X119">
        <v>0.218</v>
      </c>
      <c r="Z119">
        <v>0.20100000000000001</v>
      </c>
      <c r="AA119">
        <v>0.219</v>
      </c>
      <c r="AB119">
        <v>0.223</v>
      </c>
      <c r="AC119">
        <v>0.219</v>
      </c>
      <c r="AD119">
        <v>0.224</v>
      </c>
      <c r="AE119">
        <v>0.23300000000000001</v>
      </c>
      <c r="AF119">
        <v>0.23499999999999999</v>
      </c>
      <c r="AG119">
        <v>0.23799999999999999</v>
      </c>
      <c r="AH119">
        <v>0.247</v>
      </c>
      <c r="AI119">
        <v>0.25</v>
      </c>
      <c r="AJ119">
        <v>0.26800000000000002</v>
      </c>
      <c r="AL119">
        <v>0.27700000000000002</v>
      </c>
      <c r="AM119">
        <v>0.29099999999999998</v>
      </c>
      <c r="AN119">
        <v>0.28699999999999998</v>
      </c>
      <c r="AO119">
        <v>0.29899999999999999</v>
      </c>
      <c r="AP119">
        <v>0.34399999999999997</v>
      </c>
      <c r="AQ119">
        <v>0.35299999999999998</v>
      </c>
      <c r="AR119">
        <v>0.39600000000000002</v>
      </c>
      <c r="AS119">
        <v>0.33</v>
      </c>
      <c r="AT119">
        <v>0.38300000000000001</v>
      </c>
      <c r="AU119">
        <v>0.496</v>
      </c>
      <c r="AV119">
        <v>0.70599999999999996</v>
      </c>
      <c r="AW119">
        <v>0.77900000000000003</v>
      </c>
      <c r="AX119">
        <v>0.80600000000000005</v>
      </c>
      <c r="AY119">
        <v>0.79400000000000004</v>
      </c>
      <c r="AZ119">
        <v>0.747</v>
      </c>
      <c r="BA119">
        <v>0.67700000000000005</v>
      </c>
      <c r="BB119">
        <v>0.63300000000000001</v>
      </c>
      <c r="BC119">
        <v>0.45700000000000002</v>
      </c>
      <c r="BD119">
        <v>0.39200000000000002</v>
      </c>
      <c r="BF119">
        <v>0.29599999999999999</v>
      </c>
      <c r="BG119">
        <v>0.27300000000000002</v>
      </c>
      <c r="BH119">
        <v>0.26300000000000001</v>
      </c>
      <c r="BI119">
        <v>0.25700000000000001</v>
      </c>
      <c r="BK119">
        <v>0.23400000000000001</v>
      </c>
      <c r="BL119">
        <v>0.23499999999999999</v>
      </c>
      <c r="BM119">
        <v>0.23799999999999999</v>
      </c>
    </row>
    <row r="120" spans="1:66" x14ac:dyDescent="0.25">
      <c r="A120" t="s">
        <v>68</v>
      </c>
      <c r="B120" t="s">
        <v>124</v>
      </c>
      <c r="C120">
        <v>71</v>
      </c>
      <c r="D120">
        <v>71.400000000000006</v>
      </c>
      <c r="E120">
        <v>71.400000000000006</v>
      </c>
      <c r="F120">
        <v>71.400000000000006</v>
      </c>
      <c r="G120" t="s">
        <v>71</v>
      </c>
      <c r="I120" t="s">
        <v>71</v>
      </c>
      <c r="K120" t="s">
        <v>127</v>
      </c>
      <c r="M120" t="s">
        <v>126</v>
      </c>
      <c r="N120">
        <v>2.5</v>
      </c>
      <c r="O120">
        <v>2.95</v>
      </c>
      <c r="P120" s="1">
        <v>41902</v>
      </c>
      <c r="Q120" s="1">
        <v>42203</v>
      </c>
      <c r="R120">
        <v>0.23899999999999999</v>
      </c>
      <c r="S120">
        <v>0.23599999999999999</v>
      </c>
      <c r="T120">
        <v>0.23799999999999999</v>
      </c>
      <c r="U120">
        <v>0.23300000000000001</v>
      </c>
      <c r="V120">
        <v>0.219</v>
      </c>
      <c r="X120">
        <v>0.22</v>
      </c>
      <c r="Z120">
        <v>0.22500000000000001</v>
      </c>
      <c r="AA120">
        <v>0.23100000000000001</v>
      </c>
      <c r="AB120">
        <v>0.23100000000000001</v>
      </c>
      <c r="AC120">
        <v>0.23300000000000001</v>
      </c>
      <c r="AD120">
        <v>0.23599999999999999</v>
      </c>
      <c r="AE120">
        <v>0.248</v>
      </c>
      <c r="AF120">
        <v>0.27600000000000002</v>
      </c>
      <c r="AG120">
        <v>0.28100000000000003</v>
      </c>
      <c r="AH120">
        <v>0.26400000000000001</v>
      </c>
      <c r="AI120">
        <v>0.27</v>
      </c>
      <c r="AJ120">
        <v>0.28699999999999998</v>
      </c>
      <c r="AL120">
        <v>0.30599999999999999</v>
      </c>
      <c r="AM120">
        <v>0.30399999999999999</v>
      </c>
      <c r="AN120">
        <v>0.29799999999999999</v>
      </c>
      <c r="AO120">
        <v>0.35399999999999998</v>
      </c>
      <c r="AP120">
        <v>0.42499999999999999</v>
      </c>
      <c r="AQ120">
        <v>0.4</v>
      </c>
      <c r="AR120">
        <v>0.41199999999999998</v>
      </c>
      <c r="AS120">
        <v>0.442</v>
      </c>
      <c r="AT120">
        <v>0.51</v>
      </c>
      <c r="AU120">
        <v>0.60399999999999998</v>
      </c>
      <c r="AV120">
        <v>0.68200000000000005</v>
      </c>
      <c r="AW120">
        <v>0.67400000000000004</v>
      </c>
      <c r="AX120">
        <v>0.69199999999999995</v>
      </c>
      <c r="AY120">
        <v>0.67900000000000005</v>
      </c>
      <c r="AZ120">
        <v>0.56000000000000005</v>
      </c>
      <c r="BA120">
        <v>0.505</v>
      </c>
      <c r="BB120">
        <v>0.499</v>
      </c>
      <c r="BC120">
        <v>0.35499999999999998</v>
      </c>
      <c r="BD120">
        <v>0.32300000000000001</v>
      </c>
      <c r="BF120">
        <v>0.29499999999999998</v>
      </c>
      <c r="BG120">
        <v>0.28699999999999998</v>
      </c>
      <c r="BH120">
        <v>0.26</v>
      </c>
      <c r="BI120">
        <v>0.249</v>
      </c>
      <c r="BK120">
        <v>0.25</v>
      </c>
      <c r="BL120">
        <v>0.248</v>
      </c>
      <c r="BM120">
        <v>0.249</v>
      </c>
    </row>
    <row r="121" spans="1:66" x14ac:dyDescent="0.25">
      <c r="A121" t="s">
        <v>68</v>
      </c>
      <c r="B121" t="s">
        <v>124</v>
      </c>
      <c r="C121">
        <v>73</v>
      </c>
      <c r="D121">
        <v>6.49</v>
      </c>
      <c r="E121">
        <v>6.49</v>
      </c>
      <c r="F121">
        <v>6.49</v>
      </c>
      <c r="G121" t="s">
        <v>129</v>
      </c>
      <c r="I121" t="s">
        <v>71</v>
      </c>
      <c r="K121" t="s">
        <v>77</v>
      </c>
      <c r="M121" t="s">
        <v>153</v>
      </c>
      <c r="N121">
        <v>2.5099999999999998</v>
      </c>
      <c r="O121">
        <v>2.96</v>
      </c>
      <c r="P121" s="1">
        <v>41910</v>
      </c>
      <c r="Q121" s="1">
        <v>42204</v>
      </c>
      <c r="R121">
        <v>0.32100000000000001</v>
      </c>
      <c r="S121">
        <v>0.29899999999999999</v>
      </c>
      <c r="T121">
        <v>0.311</v>
      </c>
      <c r="U121">
        <v>0.309</v>
      </c>
      <c r="V121">
        <v>0.311</v>
      </c>
      <c r="X121">
        <v>0.318</v>
      </c>
      <c r="Z121">
        <v>0.312</v>
      </c>
      <c r="AA121">
        <v>0.32800000000000001</v>
      </c>
      <c r="AB121">
        <v>0.36599999999999999</v>
      </c>
      <c r="AC121">
        <v>0.371</v>
      </c>
      <c r="AD121">
        <v>0.375</v>
      </c>
      <c r="AE121">
        <v>0.39200000000000002</v>
      </c>
      <c r="AF121">
        <v>0.4</v>
      </c>
      <c r="AG121">
        <v>0.40300000000000002</v>
      </c>
      <c r="AH121">
        <v>0.36299999999999999</v>
      </c>
      <c r="AI121">
        <v>0.39200000000000002</v>
      </c>
      <c r="AJ121">
        <v>0.36899999999999999</v>
      </c>
      <c r="AL121">
        <v>0.442</v>
      </c>
      <c r="AM121">
        <v>0.45200000000000001</v>
      </c>
      <c r="AN121">
        <v>0.46200000000000002</v>
      </c>
      <c r="AO121">
        <v>0.46300000000000002</v>
      </c>
      <c r="AP121">
        <v>0.44800000000000001</v>
      </c>
      <c r="AQ121">
        <v>0.46600000000000003</v>
      </c>
      <c r="AR121">
        <v>0.48499999999999999</v>
      </c>
      <c r="AS121">
        <v>0.52700000000000002</v>
      </c>
      <c r="AT121">
        <v>0.58299999999999996</v>
      </c>
      <c r="AU121">
        <v>0.68500000000000005</v>
      </c>
      <c r="AV121">
        <v>0.73199999999999998</v>
      </c>
      <c r="AW121">
        <v>0.69099999999999995</v>
      </c>
      <c r="AX121">
        <v>0.69899999999999995</v>
      </c>
      <c r="AY121">
        <v>0.66700000000000004</v>
      </c>
      <c r="AZ121">
        <v>0.627</v>
      </c>
      <c r="BA121">
        <v>0.52200000000000002</v>
      </c>
      <c r="BB121">
        <v>0.48799999999999999</v>
      </c>
      <c r="BC121">
        <v>0.35899999999999999</v>
      </c>
      <c r="BD121">
        <v>0.36</v>
      </c>
      <c r="BF121">
        <v>0.317</v>
      </c>
      <c r="BG121">
        <v>0.30399999999999999</v>
      </c>
      <c r="BH121">
        <v>0.30099999999999999</v>
      </c>
      <c r="BI121">
        <v>0.29799999999999999</v>
      </c>
      <c r="BK121">
        <v>0.27800000000000002</v>
      </c>
      <c r="BL121">
        <v>0.28199999999999997</v>
      </c>
      <c r="BM121">
        <v>0.33800000000000002</v>
      </c>
      <c r="BN121">
        <v>0.36599999999999999</v>
      </c>
    </row>
    <row r="122" spans="1:66" x14ac:dyDescent="0.25">
      <c r="A122" t="s">
        <v>68</v>
      </c>
      <c r="B122" t="s">
        <v>124</v>
      </c>
      <c r="C122" t="s">
        <v>154</v>
      </c>
      <c r="D122">
        <v>79.62</v>
      </c>
      <c r="E122">
        <v>79.62</v>
      </c>
      <c r="F122">
        <v>79.62</v>
      </c>
      <c r="O122">
        <v>0</v>
      </c>
      <c r="R122">
        <v>0.34100000000000003</v>
      </c>
      <c r="S122">
        <v>0.34200000000000003</v>
      </c>
      <c r="T122">
        <v>0.33300000000000002</v>
      </c>
      <c r="U122">
        <v>0.31900000000000001</v>
      </c>
      <c r="V122">
        <v>0.28000000000000003</v>
      </c>
      <c r="X122">
        <v>0.27100000000000002</v>
      </c>
      <c r="Z122">
        <v>0.25600000000000001</v>
      </c>
      <c r="AA122">
        <v>0.28299999999999997</v>
      </c>
      <c r="AB122">
        <v>0.28299999999999997</v>
      </c>
      <c r="AC122">
        <v>0.29099999999999998</v>
      </c>
      <c r="AD122">
        <v>0.313</v>
      </c>
      <c r="AE122">
        <v>0.34300000000000003</v>
      </c>
      <c r="AF122">
        <v>0.374</v>
      </c>
      <c r="AG122">
        <v>0.379</v>
      </c>
      <c r="AH122">
        <v>0.378</v>
      </c>
      <c r="AI122">
        <v>0.4</v>
      </c>
      <c r="AJ122">
        <v>0.41599999999999998</v>
      </c>
      <c r="AL122">
        <v>0.58099999999999996</v>
      </c>
      <c r="AM122">
        <v>0.63500000000000001</v>
      </c>
      <c r="AN122">
        <v>0.625</v>
      </c>
      <c r="AO122">
        <v>0.622</v>
      </c>
      <c r="AP122">
        <v>0.61399999999999999</v>
      </c>
      <c r="AQ122">
        <v>0.58899999999999997</v>
      </c>
      <c r="AR122">
        <v>0.59799999999999998</v>
      </c>
      <c r="AS122">
        <v>0.60399999999999998</v>
      </c>
      <c r="AT122">
        <v>0.56399999999999995</v>
      </c>
      <c r="AU122">
        <v>0.55700000000000005</v>
      </c>
      <c r="AV122">
        <v>0.53300000000000003</v>
      </c>
      <c r="AW122">
        <v>0.53900000000000003</v>
      </c>
      <c r="AX122">
        <v>0.56499999999999995</v>
      </c>
      <c r="AZ122">
        <v>0.47399999999999998</v>
      </c>
      <c r="BA122">
        <v>0.33800000000000002</v>
      </c>
      <c r="BB122">
        <v>0.33200000000000002</v>
      </c>
      <c r="BC122">
        <v>0.27500000000000002</v>
      </c>
      <c r="BD122">
        <v>0.23300000000000001</v>
      </c>
      <c r="BF122">
        <v>0.22800000000000001</v>
      </c>
      <c r="BG122">
        <v>0.23400000000000001</v>
      </c>
      <c r="BH122">
        <v>0.24099999999999999</v>
      </c>
      <c r="BI122">
        <v>0.23300000000000001</v>
      </c>
      <c r="BJ122">
        <v>0.222</v>
      </c>
      <c r="BK122">
        <v>0.22500000000000001</v>
      </c>
      <c r="BL122">
        <v>0.23300000000000001</v>
      </c>
      <c r="BM122">
        <v>0.217</v>
      </c>
      <c r="BN122">
        <v>0.217</v>
      </c>
    </row>
    <row r="123" spans="1:66" x14ac:dyDescent="0.25">
      <c r="A123" t="s">
        <v>68</v>
      </c>
      <c r="B123" t="s">
        <v>155</v>
      </c>
      <c r="C123" t="s">
        <v>156</v>
      </c>
      <c r="D123">
        <v>10.82</v>
      </c>
      <c r="E123">
        <v>10.82</v>
      </c>
      <c r="F123">
        <v>10.82</v>
      </c>
      <c r="G123" t="s">
        <v>77</v>
      </c>
      <c r="I123" t="s">
        <v>94</v>
      </c>
      <c r="K123" t="s">
        <v>71</v>
      </c>
      <c r="M123" t="s">
        <v>157</v>
      </c>
      <c r="N123">
        <v>0.38</v>
      </c>
      <c r="O123">
        <v>0.73</v>
      </c>
      <c r="P123" s="1">
        <v>42124</v>
      </c>
      <c r="Q123" s="1">
        <v>42263</v>
      </c>
      <c r="R123">
        <v>0.34300000000000003</v>
      </c>
      <c r="S123">
        <v>0.29799999999999999</v>
      </c>
      <c r="T123">
        <v>0.30599999999999999</v>
      </c>
      <c r="U123">
        <v>0.33100000000000002</v>
      </c>
      <c r="V123">
        <v>0.31900000000000001</v>
      </c>
      <c r="X123">
        <v>0.28000000000000003</v>
      </c>
      <c r="Y123">
        <v>0.26200000000000001</v>
      </c>
      <c r="Z123">
        <v>0.245</v>
      </c>
      <c r="AA123">
        <v>0.28399999999999997</v>
      </c>
      <c r="AB123">
        <v>0.28599999999999998</v>
      </c>
      <c r="AC123">
        <v>0.28699999999999998</v>
      </c>
      <c r="AD123">
        <v>0.30499999999999999</v>
      </c>
      <c r="AE123">
        <v>0.317</v>
      </c>
      <c r="AF123">
        <v>0.33600000000000002</v>
      </c>
      <c r="AG123">
        <v>0.377</v>
      </c>
      <c r="AH123">
        <v>0.39</v>
      </c>
      <c r="AI123">
        <v>0.377</v>
      </c>
      <c r="AJ123">
        <v>0.42199999999999999</v>
      </c>
      <c r="AK123">
        <v>0.46800000000000003</v>
      </c>
      <c r="AL123">
        <v>0.51</v>
      </c>
      <c r="AM123">
        <v>0.55000000000000004</v>
      </c>
      <c r="AN123">
        <v>0.55100000000000005</v>
      </c>
      <c r="AO123">
        <v>0.55600000000000005</v>
      </c>
      <c r="AP123">
        <v>0.57399999999999995</v>
      </c>
      <c r="AQ123">
        <v>0.60799999999999998</v>
      </c>
      <c r="AR123">
        <v>0.623</v>
      </c>
      <c r="AS123">
        <v>0.54700000000000004</v>
      </c>
      <c r="AT123">
        <v>0.56999999999999995</v>
      </c>
      <c r="AU123">
        <v>0.57799999999999996</v>
      </c>
      <c r="AV123">
        <v>0.57799999999999996</v>
      </c>
      <c r="AW123">
        <v>0.56999999999999995</v>
      </c>
      <c r="AX123">
        <v>0.57499999999999996</v>
      </c>
      <c r="AZ123">
        <v>0.48499999999999999</v>
      </c>
      <c r="BA123">
        <v>0.39100000000000001</v>
      </c>
      <c r="BB123">
        <v>0.33800000000000002</v>
      </c>
      <c r="BC123">
        <v>0.29199999999999998</v>
      </c>
      <c r="BD123">
        <v>0.24399999999999999</v>
      </c>
      <c r="BE123">
        <v>0.23599999999999999</v>
      </c>
      <c r="BF123">
        <v>0.22800000000000001</v>
      </c>
      <c r="BG123">
        <v>0.218</v>
      </c>
      <c r="BH123">
        <v>0.217</v>
      </c>
      <c r="BI123">
        <v>0.219</v>
      </c>
      <c r="BK123">
        <v>0.214</v>
      </c>
      <c r="BL123">
        <v>0.20399999999999999</v>
      </c>
      <c r="BM123">
        <v>0.20499999999999999</v>
      </c>
    </row>
    <row r="124" spans="1:66" x14ac:dyDescent="0.25">
      <c r="A124" t="s">
        <v>68</v>
      </c>
      <c r="B124" t="s">
        <v>155</v>
      </c>
      <c r="C124" t="s">
        <v>158</v>
      </c>
      <c r="D124">
        <v>13.62</v>
      </c>
      <c r="E124">
        <v>13.62</v>
      </c>
      <c r="F124">
        <v>13.62</v>
      </c>
      <c r="G124" t="s">
        <v>77</v>
      </c>
      <c r="I124" t="s">
        <v>94</v>
      </c>
      <c r="K124" t="s">
        <v>71</v>
      </c>
      <c r="M124" t="s">
        <v>157</v>
      </c>
      <c r="N124">
        <v>0.38</v>
      </c>
      <c r="O124">
        <v>0.86999999999999988</v>
      </c>
      <c r="P124" s="1">
        <v>42124</v>
      </c>
      <c r="Q124" s="1">
        <v>42263</v>
      </c>
      <c r="R124">
        <v>0.38600000000000001</v>
      </c>
      <c r="S124">
        <v>0.372</v>
      </c>
      <c r="T124">
        <v>0.37</v>
      </c>
      <c r="U124">
        <v>0.34100000000000003</v>
      </c>
      <c r="V124">
        <v>0.32700000000000001</v>
      </c>
      <c r="X124">
        <v>0.29099999999999998</v>
      </c>
      <c r="Y124">
        <v>0.25600000000000001</v>
      </c>
      <c r="Z124">
        <v>0.22600000000000001</v>
      </c>
      <c r="AA124">
        <v>0.217</v>
      </c>
      <c r="AB124">
        <v>0.22600000000000001</v>
      </c>
      <c r="AC124">
        <v>0.22900000000000001</v>
      </c>
      <c r="AD124">
        <v>0.248</v>
      </c>
      <c r="AE124">
        <v>0.26400000000000001</v>
      </c>
      <c r="AF124">
        <v>0.28799999999999998</v>
      </c>
      <c r="AG124">
        <v>0.318</v>
      </c>
      <c r="AH124">
        <v>0.32500000000000001</v>
      </c>
      <c r="AI124">
        <v>0.32</v>
      </c>
      <c r="AJ124">
        <v>0.38300000000000001</v>
      </c>
      <c r="AK124">
        <v>0.40600000000000003</v>
      </c>
      <c r="AL124">
        <v>0.43</v>
      </c>
      <c r="AM124">
        <v>0.44500000000000001</v>
      </c>
      <c r="AN124">
        <v>0.39600000000000002</v>
      </c>
      <c r="AO124">
        <v>0.435</v>
      </c>
      <c r="AP124">
        <v>0.45700000000000002</v>
      </c>
      <c r="AQ124">
        <v>0.45900000000000002</v>
      </c>
      <c r="AR124">
        <v>0.47499999999999998</v>
      </c>
      <c r="AS124">
        <v>0.42499999999999999</v>
      </c>
      <c r="AT124">
        <v>0.46899999999999997</v>
      </c>
      <c r="AU124">
        <v>0.50800000000000001</v>
      </c>
      <c r="AV124">
        <v>0.56000000000000005</v>
      </c>
      <c r="AW124">
        <v>0.55600000000000005</v>
      </c>
      <c r="AX124">
        <v>0.57599999999999996</v>
      </c>
      <c r="AY124">
        <v>0.56899999999999995</v>
      </c>
      <c r="AZ124">
        <v>0.499</v>
      </c>
      <c r="BA124">
        <v>0.441</v>
      </c>
      <c r="BB124">
        <v>0.40300000000000002</v>
      </c>
      <c r="BC124">
        <v>0.308</v>
      </c>
      <c r="BD124">
        <v>0.27100000000000002</v>
      </c>
      <c r="BE124">
        <v>0.25600000000000001</v>
      </c>
      <c r="BF124">
        <v>0.23499999999999999</v>
      </c>
      <c r="BG124">
        <v>0.22900000000000001</v>
      </c>
      <c r="BH124">
        <v>0.222</v>
      </c>
      <c r="BI124">
        <v>0.214</v>
      </c>
      <c r="BK124">
        <v>0.20599999999999999</v>
      </c>
      <c r="BL124">
        <v>0.20200000000000001</v>
      </c>
      <c r="BM124">
        <v>0.193</v>
      </c>
    </row>
    <row r="125" spans="1:66" x14ac:dyDescent="0.25">
      <c r="A125" t="s">
        <v>68</v>
      </c>
      <c r="B125" t="s">
        <v>155</v>
      </c>
      <c r="C125">
        <v>120</v>
      </c>
      <c r="D125">
        <v>71.849999999999994</v>
      </c>
      <c r="E125">
        <v>71.849999999999994</v>
      </c>
      <c r="F125">
        <v>71.849999999999994</v>
      </c>
      <c r="G125" t="s">
        <v>70</v>
      </c>
      <c r="I125" t="s">
        <v>77</v>
      </c>
      <c r="K125" t="s">
        <v>71</v>
      </c>
      <c r="M125" t="s">
        <v>83</v>
      </c>
      <c r="N125">
        <v>1.1299999999999999</v>
      </c>
      <c r="O125">
        <v>2.2800000000000002</v>
      </c>
      <c r="P125" s="1">
        <v>42117</v>
      </c>
      <c r="Q125" s="1">
        <v>42262</v>
      </c>
      <c r="R125">
        <v>0.34100000000000003</v>
      </c>
      <c r="S125">
        <v>0.34100000000000003</v>
      </c>
      <c r="T125">
        <v>0.33900000000000002</v>
      </c>
      <c r="U125">
        <v>0.315</v>
      </c>
      <c r="V125">
        <v>0.28100000000000003</v>
      </c>
      <c r="X125">
        <v>0.25600000000000001</v>
      </c>
      <c r="Y125">
        <v>0.26</v>
      </c>
      <c r="Z125">
        <v>0.21</v>
      </c>
      <c r="AA125">
        <v>0.21199999999999999</v>
      </c>
      <c r="AB125">
        <v>0.214</v>
      </c>
      <c r="AC125">
        <v>0.217</v>
      </c>
      <c r="AD125">
        <v>0.23100000000000001</v>
      </c>
      <c r="AE125">
        <v>0.24299999999999999</v>
      </c>
      <c r="AF125">
        <v>0.249</v>
      </c>
      <c r="AG125">
        <v>0.28699999999999998</v>
      </c>
      <c r="AH125">
        <v>0.32</v>
      </c>
      <c r="AI125">
        <v>0.33600000000000002</v>
      </c>
      <c r="AJ125">
        <v>0.371</v>
      </c>
      <c r="AK125">
        <v>0.44400000000000001</v>
      </c>
      <c r="AL125">
        <v>0.47399999999999998</v>
      </c>
      <c r="AM125">
        <v>0.52300000000000002</v>
      </c>
      <c r="AN125">
        <v>0.55700000000000005</v>
      </c>
      <c r="AO125">
        <v>0.59199999999999997</v>
      </c>
      <c r="AP125">
        <v>0.621</v>
      </c>
      <c r="AQ125">
        <v>0.60799999999999998</v>
      </c>
      <c r="AR125">
        <v>0.58099999999999996</v>
      </c>
      <c r="AS125">
        <v>0.54500000000000004</v>
      </c>
      <c r="AT125">
        <v>0.44900000000000001</v>
      </c>
      <c r="AU125">
        <v>0.46200000000000002</v>
      </c>
      <c r="AV125">
        <v>0.48799999999999999</v>
      </c>
      <c r="AW125">
        <v>0.45900000000000002</v>
      </c>
      <c r="AX125">
        <v>0.48899999999999999</v>
      </c>
      <c r="AY125">
        <v>0.50800000000000001</v>
      </c>
      <c r="AZ125">
        <v>0.36099999999999999</v>
      </c>
      <c r="BA125">
        <v>0.29099999999999998</v>
      </c>
      <c r="BB125">
        <v>0.28000000000000003</v>
      </c>
      <c r="BC125">
        <v>0.22700000000000001</v>
      </c>
      <c r="BD125">
        <v>0.22800000000000001</v>
      </c>
      <c r="BE125">
        <v>0.221</v>
      </c>
      <c r="BF125">
        <v>0.214</v>
      </c>
      <c r="BG125">
        <v>0.214</v>
      </c>
      <c r="BH125">
        <v>0.216</v>
      </c>
      <c r="BI125">
        <v>0.221</v>
      </c>
      <c r="BK125">
        <v>0.21099999999999999</v>
      </c>
      <c r="BL125">
        <v>0.21099999999999999</v>
      </c>
      <c r="BM125">
        <v>0.215</v>
      </c>
    </row>
    <row r="126" spans="1:66" x14ac:dyDescent="0.25">
      <c r="A126" t="s">
        <v>68</v>
      </c>
      <c r="B126" t="s">
        <v>155</v>
      </c>
      <c r="C126">
        <v>122</v>
      </c>
      <c r="D126">
        <v>30.73</v>
      </c>
      <c r="E126">
        <v>30.73</v>
      </c>
      <c r="F126">
        <v>30.73</v>
      </c>
      <c r="G126" t="s">
        <v>70</v>
      </c>
      <c r="I126" t="s">
        <v>77</v>
      </c>
      <c r="K126" t="s">
        <v>71</v>
      </c>
      <c r="M126" t="s">
        <v>159</v>
      </c>
      <c r="N126">
        <v>1.01</v>
      </c>
      <c r="O126">
        <v>2.62</v>
      </c>
      <c r="P126" s="1">
        <v>42118</v>
      </c>
      <c r="Q126" s="1">
        <v>42264</v>
      </c>
      <c r="R126">
        <v>0.38600000000000001</v>
      </c>
      <c r="S126">
        <v>0.35699999999999998</v>
      </c>
      <c r="T126">
        <v>0.34499999999999997</v>
      </c>
      <c r="U126">
        <v>0.30499999999999999</v>
      </c>
      <c r="V126">
        <v>0.26800000000000002</v>
      </c>
      <c r="X126">
        <v>0.25600000000000001</v>
      </c>
      <c r="Y126">
        <v>0.23300000000000001</v>
      </c>
      <c r="Z126">
        <v>0.22</v>
      </c>
      <c r="AA126">
        <v>0.23499999999999999</v>
      </c>
      <c r="AB126">
        <v>0.27200000000000002</v>
      </c>
      <c r="AC126">
        <v>0.27</v>
      </c>
      <c r="AD126">
        <v>0.27500000000000002</v>
      </c>
      <c r="AE126">
        <v>0.28899999999999998</v>
      </c>
      <c r="AF126">
        <v>0.32600000000000001</v>
      </c>
      <c r="AG126">
        <v>0.35499999999999998</v>
      </c>
      <c r="AH126">
        <v>0.373</v>
      </c>
      <c r="AI126">
        <v>0.439</v>
      </c>
      <c r="AJ126">
        <v>0.496</v>
      </c>
      <c r="AK126">
        <v>0.51600000000000001</v>
      </c>
      <c r="AL126">
        <v>0.54600000000000004</v>
      </c>
      <c r="AM126">
        <v>0.61</v>
      </c>
      <c r="AN126">
        <v>0.626</v>
      </c>
      <c r="AO126">
        <v>0.66900000000000004</v>
      </c>
      <c r="AP126">
        <v>0.68300000000000005</v>
      </c>
      <c r="AQ126">
        <v>0.64700000000000002</v>
      </c>
      <c r="AR126">
        <v>0.64600000000000002</v>
      </c>
      <c r="AS126">
        <v>0.57899999999999996</v>
      </c>
      <c r="AT126">
        <v>0.52600000000000002</v>
      </c>
      <c r="AU126">
        <v>0.48899999999999999</v>
      </c>
      <c r="AV126">
        <v>0.48899999999999999</v>
      </c>
      <c r="AW126">
        <v>0.48399999999999999</v>
      </c>
      <c r="AX126">
        <v>0.47</v>
      </c>
      <c r="AZ126">
        <v>0.44500000000000001</v>
      </c>
      <c r="BA126">
        <v>0.36299999999999999</v>
      </c>
      <c r="BB126">
        <v>0.35099999999999998</v>
      </c>
      <c r="BC126">
        <v>0.25900000000000001</v>
      </c>
      <c r="BD126">
        <v>0.223</v>
      </c>
      <c r="BE126">
        <v>0.215</v>
      </c>
      <c r="BF126">
        <v>0.216</v>
      </c>
      <c r="BG126">
        <v>0.26</v>
      </c>
      <c r="BH126">
        <v>0.251</v>
      </c>
      <c r="BI126">
        <v>0.247</v>
      </c>
      <c r="BK126">
        <v>0.219</v>
      </c>
      <c r="BL126">
        <v>0.191</v>
      </c>
      <c r="BM126">
        <v>0.183</v>
      </c>
      <c r="BN126">
        <v>0.17699999999999999</v>
      </c>
    </row>
    <row r="127" spans="1:66" x14ac:dyDescent="0.25">
      <c r="A127" t="s">
        <v>68</v>
      </c>
      <c r="B127" t="s">
        <v>155</v>
      </c>
      <c r="C127">
        <v>123</v>
      </c>
      <c r="D127">
        <v>51.88</v>
      </c>
      <c r="E127">
        <v>51.88</v>
      </c>
      <c r="F127">
        <v>51.88</v>
      </c>
      <c r="G127" t="s">
        <v>71</v>
      </c>
      <c r="I127" t="s">
        <v>77</v>
      </c>
      <c r="K127" t="s">
        <v>71</v>
      </c>
      <c r="N127">
        <v>1.97</v>
      </c>
      <c r="O127">
        <v>1.4</v>
      </c>
      <c r="P127" s="1">
        <v>42117</v>
      </c>
      <c r="Q127" s="1">
        <v>42263</v>
      </c>
      <c r="R127">
        <v>0.36099999999999999</v>
      </c>
      <c r="S127">
        <v>0.35099999999999998</v>
      </c>
      <c r="T127">
        <v>0.35399999999999998</v>
      </c>
      <c r="U127">
        <v>0.33900000000000002</v>
      </c>
      <c r="V127">
        <v>0.315</v>
      </c>
      <c r="X127">
        <v>0.27700000000000002</v>
      </c>
      <c r="Y127">
        <v>0.27800000000000002</v>
      </c>
      <c r="Z127">
        <v>0.2</v>
      </c>
      <c r="AA127">
        <v>0.20100000000000001</v>
      </c>
      <c r="AB127">
        <v>0.20100000000000001</v>
      </c>
      <c r="AC127">
        <v>0.20399999999999999</v>
      </c>
      <c r="AD127">
        <v>0.21099999999999999</v>
      </c>
      <c r="AE127">
        <v>0.22900000000000001</v>
      </c>
      <c r="AF127">
        <v>0.24399999999999999</v>
      </c>
      <c r="AG127">
        <v>0.28299999999999997</v>
      </c>
      <c r="AH127">
        <v>0.32</v>
      </c>
      <c r="AI127">
        <v>0.32300000000000001</v>
      </c>
      <c r="AJ127">
        <v>0.35599999999999998</v>
      </c>
      <c r="AK127">
        <v>0.433</v>
      </c>
      <c r="AL127">
        <v>0.45200000000000001</v>
      </c>
      <c r="AM127">
        <v>0.51</v>
      </c>
      <c r="AN127">
        <v>0.50700000000000001</v>
      </c>
      <c r="AO127">
        <v>0.55300000000000005</v>
      </c>
      <c r="AP127">
        <v>0.55000000000000004</v>
      </c>
      <c r="AQ127">
        <v>0.55700000000000005</v>
      </c>
      <c r="AR127">
        <v>0.504</v>
      </c>
      <c r="AS127">
        <v>0.49099999999999999</v>
      </c>
      <c r="AT127">
        <v>0.45800000000000002</v>
      </c>
      <c r="AU127">
        <v>0.47399999999999998</v>
      </c>
      <c r="AV127">
        <v>0.45200000000000001</v>
      </c>
      <c r="AW127">
        <v>0.41899999999999998</v>
      </c>
      <c r="AX127">
        <v>0.42099999999999999</v>
      </c>
      <c r="AZ127">
        <v>0.32400000000000001</v>
      </c>
      <c r="BA127">
        <v>0.28899999999999998</v>
      </c>
      <c r="BB127">
        <v>0.28499999999999998</v>
      </c>
      <c r="BC127">
        <v>0.248</v>
      </c>
      <c r="BD127">
        <v>0.22800000000000001</v>
      </c>
      <c r="BE127">
        <v>0.221</v>
      </c>
      <c r="BF127">
        <v>0.22</v>
      </c>
      <c r="BG127">
        <v>0.217</v>
      </c>
      <c r="BH127">
        <v>0.224</v>
      </c>
      <c r="BI127">
        <v>0.22500000000000001</v>
      </c>
      <c r="BK127">
        <v>0.20399999999999999</v>
      </c>
      <c r="BL127">
        <v>0.20100000000000001</v>
      </c>
      <c r="BM127">
        <v>0.20100000000000001</v>
      </c>
      <c r="BN127">
        <v>0.183</v>
      </c>
    </row>
    <row r="128" spans="1:66" x14ac:dyDescent="0.25">
      <c r="A128" t="s">
        <v>68</v>
      </c>
      <c r="B128" t="s">
        <v>155</v>
      </c>
      <c r="C128">
        <v>125</v>
      </c>
      <c r="D128">
        <v>19.559999999999999</v>
      </c>
      <c r="E128">
        <v>19.559999999999999</v>
      </c>
      <c r="F128">
        <v>19.559999999999999</v>
      </c>
      <c r="G128" t="s">
        <v>77</v>
      </c>
      <c r="I128" t="s">
        <v>70</v>
      </c>
      <c r="K128" t="s">
        <v>71</v>
      </c>
      <c r="M128" t="s">
        <v>109</v>
      </c>
      <c r="N128">
        <v>1.62</v>
      </c>
      <c r="O128">
        <v>1.4300000000000002</v>
      </c>
      <c r="P128" s="1">
        <v>42121</v>
      </c>
      <c r="Q128" s="1">
        <v>42250</v>
      </c>
      <c r="R128">
        <v>0.28699999999999998</v>
      </c>
      <c r="S128">
        <v>0.41299999999999998</v>
      </c>
      <c r="T128">
        <v>0.38600000000000001</v>
      </c>
      <c r="U128">
        <v>0.33200000000000002</v>
      </c>
      <c r="V128">
        <v>0.33400000000000002</v>
      </c>
      <c r="X128">
        <v>0.32300000000000001</v>
      </c>
      <c r="Y128">
        <v>0.27200000000000002</v>
      </c>
      <c r="Z128">
        <v>0.26</v>
      </c>
      <c r="AA128">
        <v>0.26900000000000002</v>
      </c>
      <c r="AB128">
        <v>0.26500000000000001</v>
      </c>
      <c r="AC128">
        <v>0.28999999999999998</v>
      </c>
      <c r="AD128">
        <v>0.28599999999999998</v>
      </c>
      <c r="AE128">
        <v>0.28699999999999998</v>
      </c>
      <c r="AF128">
        <v>0.317</v>
      </c>
      <c r="AG128">
        <v>0.34899999999999998</v>
      </c>
      <c r="AH128">
        <v>0.36499999999999999</v>
      </c>
      <c r="AI128">
        <v>0.38900000000000001</v>
      </c>
      <c r="AJ128">
        <v>0.40500000000000003</v>
      </c>
      <c r="AK128">
        <v>0.40799999999999997</v>
      </c>
      <c r="AL128">
        <v>0.439</v>
      </c>
      <c r="AM128">
        <v>0.52600000000000002</v>
      </c>
      <c r="AN128">
        <v>0.52800000000000002</v>
      </c>
      <c r="AO128">
        <v>0.56399999999999995</v>
      </c>
      <c r="AP128">
        <v>0.57599999999999996</v>
      </c>
      <c r="AQ128">
        <v>0.60699999999999998</v>
      </c>
      <c r="AR128">
        <v>0.61499999999999999</v>
      </c>
      <c r="AS128">
        <v>0.61199999999999999</v>
      </c>
      <c r="AT128">
        <v>0.59699999999999998</v>
      </c>
      <c r="AU128">
        <v>0.54300000000000004</v>
      </c>
      <c r="AV128">
        <v>0.53100000000000003</v>
      </c>
      <c r="AW128">
        <v>0.53200000000000003</v>
      </c>
      <c r="AX128">
        <v>0.52500000000000002</v>
      </c>
      <c r="AZ128">
        <v>0.435</v>
      </c>
      <c r="BA128">
        <v>0.373</v>
      </c>
      <c r="BB128">
        <v>0.318</v>
      </c>
      <c r="BC128">
        <v>0.31</v>
      </c>
      <c r="BD128">
        <v>0.27900000000000003</v>
      </c>
      <c r="BE128">
        <v>0.27200000000000002</v>
      </c>
      <c r="BF128">
        <v>0.27200000000000002</v>
      </c>
      <c r="BG128">
        <v>0.26500000000000001</v>
      </c>
      <c r="BH128">
        <v>0.24399999999999999</v>
      </c>
      <c r="BI128">
        <v>0.26100000000000001</v>
      </c>
      <c r="BK128">
        <v>0.24199999999999999</v>
      </c>
      <c r="BL128">
        <v>0.223</v>
      </c>
      <c r="BM128">
        <v>0.22800000000000001</v>
      </c>
      <c r="BN128">
        <v>0.26400000000000001</v>
      </c>
    </row>
    <row r="129" spans="1:66" x14ac:dyDescent="0.25">
      <c r="A129" t="s">
        <v>68</v>
      </c>
      <c r="B129" t="s">
        <v>155</v>
      </c>
      <c r="C129">
        <v>126</v>
      </c>
      <c r="D129">
        <v>62.99</v>
      </c>
      <c r="E129">
        <v>62.99</v>
      </c>
      <c r="F129">
        <v>62.99</v>
      </c>
      <c r="G129" t="s">
        <v>77</v>
      </c>
      <c r="I129" t="s">
        <v>70</v>
      </c>
      <c r="K129" t="s">
        <v>71</v>
      </c>
      <c r="M129" t="s">
        <v>109</v>
      </c>
      <c r="N129">
        <v>1.29</v>
      </c>
      <c r="O129">
        <v>1.3</v>
      </c>
      <c r="P129" s="1">
        <v>42120</v>
      </c>
      <c r="Q129" s="1">
        <v>42256</v>
      </c>
      <c r="R129">
        <v>0.376</v>
      </c>
      <c r="S129">
        <v>0.38700000000000001</v>
      </c>
      <c r="T129">
        <v>0.376</v>
      </c>
      <c r="U129">
        <v>0.379</v>
      </c>
      <c r="V129">
        <v>0.33900000000000002</v>
      </c>
      <c r="X129">
        <v>0.32300000000000001</v>
      </c>
      <c r="Y129">
        <v>0.30599999999999999</v>
      </c>
      <c r="Z129">
        <v>0.23699999999999999</v>
      </c>
      <c r="AA129">
        <v>0.23499999999999999</v>
      </c>
      <c r="AB129">
        <v>0.23300000000000001</v>
      </c>
      <c r="AC129">
        <v>0.23499999999999999</v>
      </c>
      <c r="AD129">
        <v>0.26400000000000001</v>
      </c>
      <c r="AE129">
        <v>0.252</v>
      </c>
      <c r="AF129">
        <v>0.254</v>
      </c>
      <c r="AG129">
        <v>0.26</v>
      </c>
      <c r="AH129">
        <v>0.27500000000000002</v>
      </c>
      <c r="AI129">
        <v>0.29199999999999998</v>
      </c>
      <c r="AJ129">
        <v>0.3</v>
      </c>
      <c r="AK129">
        <v>0.36299999999999999</v>
      </c>
      <c r="AL129">
        <v>0.4</v>
      </c>
      <c r="AM129">
        <v>0.47399999999999998</v>
      </c>
      <c r="AN129">
        <v>0.504</v>
      </c>
      <c r="AO129">
        <v>0.53200000000000003</v>
      </c>
      <c r="AP129">
        <v>0.56100000000000005</v>
      </c>
      <c r="AQ129">
        <v>0.60499999999999998</v>
      </c>
      <c r="AR129">
        <v>0.52500000000000002</v>
      </c>
      <c r="AS129">
        <v>0.53600000000000003</v>
      </c>
      <c r="AT129">
        <v>0.54300000000000004</v>
      </c>
      <c r="AU129">
        <v>0.53100000000000003</v>
      </c>
      <c r="AV129">
        <v>0.51300000000000001</v>
      </c>
      <c r="AW129">
        <v>0.48599999999999999</v>
      </c>
      <c r="AX129">
        <v>0.47699999999999998</v>
      </c>
      <c r="AZ129">
        <v>0.39800000000000002</v>
      </c>
      <c r="BA129">
        <v>0.35799999999999998</v>
      </c>
      <c r="BB129">
        <v>0.35</v>
      </c>
      <c r="BC129">
        <v>0.28399999999999997</v>
      </c>
      <c r="BD129">
        <v>0.27600000000000002</v>
      </c>
      <c r="BE129">
        <v>0.25700000000000001</v>
      </c>
      <c r="BF129">
        <v>0.24199999999999999</v>
      </c>
      <c r="BG129">
        <v>0.25700000000000001</v>
      </c>
      <c r="BH129">
        <v>0.23400000000000001</v>
      </c>
      <c r="BI129">
        <v>0.23599999999999999</v>
      </c>
      <c r="BK129">
        <v>0.22</v>
      </c>
      <c r="BL129">
        <v>0.20599999999999999</v>
      </c>
      <c r="BM129">
        <v>0.20300000000000001</v>
      </c>
      <c r="BN129">
        <v>0.19800000000000001</v>
      </c>
    </row>
    <row r="130" spans="1:66" x14ac:dyDescent="0.25">
      <c r="A130" t="s">
        <v>68</v>
      </c>
      <c r="B130" t="s">
        <v>155</v>
      </c>
      <c r="C130">
        <v>129</v>
      </c>
      <c r="D130">
        <v>30.99</v>
      </c>
      <c r="E130">
        <v>30.99</v>
      </c>
      <c r="F130">
        <v>30.99</v>
      </c>
      <c r="G130" t="s">
        <v>77</v>
      </c>
      <c r="I130" t="s">
        <v>70</v>
      </c>
      <c r="K130" t="s">
        <v>71</v>
      </c>
      <c r="M130" t="s">
        <v>109</v>
      </c>
      <c r="N130">
        <v>0.98</v>
      </c>
      <c r="O130">
        <v>1.3900000000000001</v>
      </c>
      <c r="P130" s="1">
        <v>42110</v>
      </c>
      <c r="Q130" s="1">
        <v>42241</v>
      </c>
      <c r="R130">
        <v>0.311</v>
      </c>
      <c r="S130">
        <v>0.33300000000000002</v>
      </c>
      <c r="T130">
        <v>0.34399999999999997</v>
      </c>
      <c r="U130">
        <v>0.34599999999999997</v>
      </c>
      <c r="V130">
        <v>0.29899999999999999</v>
      </c>
      <c r="X130">
        <v>0.27600000000000002</v>
      </c>
      <c r="Y130">
        <v>0.25800000000000001</v>
      </c>
      <c r="Z130">
        <v>0.254</v>
      </c>
      <c r="AA130">
        <v>0.24199999999999999</v>
      </c>
      <c r="AB130">
        <v>0.22700000000000001</v>
      </c>
      <c r="AC130">
        <v>0.23300000000000001</v>
      </c>
      <c r="AD130">
        <v>0.26100000000000001</v>
      </c>
      <c r="AE130">
        <v>0.26400000000000001</v>
      </c>
      <c r="AF130">
        <v>0.28199999999999997</v>
      </c>
      <c r="AG130">
        <v>0.28899999999999998</v>
      </c>
      <c r="AH130">
        <v>0.3</v>
      </c>
      <c r="AI130">
        <v>0.32</v>
      </c>
      <c r="AJ130">
        <v>0.36199999999999999</v>
      </c>
      <c r="AK130">
        <v>0.42299999999999999</v>
      </c>
      <c r="AL130">
        <v>0.439</v>
      </c>
      <c r="AM130">
        <v>0.48499999999999999</v>
      </c>
      <c r="AN130">
        <v>0.53</v>
      </c>
      <c r="AO130">
        <v>0.58499999999999996</v>
      </c>
      <c r="AP130">
        <v>0.625</v>
      </c>
      <c r="AQ130">
        <v>0.66200000000000003</v>
      </c>
      <c r="AR130">
        <v>0.64900000000000002</v>
      </c>
      <c r="AS130">
        <v>0.59499999999999997</v>
      </c>
      <c r="AT130">
        <v>0.57699999999999996</v>
      </c>
      <c r="AU130">
        <v>0.57799999999999996</v>
      </c>
      <c r="AV130">
        <v>0.55500000000000005</v>
      </c>
      <c r="AW130">
        <v>0.52400000000000002</v>
      </c>
      <c r="AX130">
        <v>0.52800000000000002</v>
      </c>
      <c r="AY130">
        <v>0.498</v>
      </c>
      <c r="AZ130">
        <v>0.42899999999999999</v>
      </c>
      <c r="BA130">
        <v>0.38</v>
      </c>
      <c r="BB130">
        <v>0.376</v>
      </c>
      <c r="BC130">
        <v>0.26100000000000001</v>
      </c>
      <c r="BD130">
        <v>0.25900000000000001</v>
      </c>
      <c r="BE130">
        <v>0.25</v>
      </c>
      <c r="BF130">
        <v>0.23699999999999999</v>
      </c>
      <c r="BG130">
        <v>0.23</v>
      </c>
      <c r="BH130">
        <v>0.23100000000000001</v>
      </c>
      <c r="BI130">
        <v>0.22500000000000001</v>
      </c>
      <c r="BK130">
        <v>0.217</v>
      </c>
      <c r="BL130">
        <v>0.224</v>
      </c>
      <c r="BM130">
        <v>0.221</v>
      </c>
      <c r="BN130">
        <v>0.222</v>
      </c>
    </row>
    <row r="131" spans="1:66" x14ac:dyDescent="0.25">
      <c r="A131" t="s">
        <v>68</v>
      </c>
      <c r="B131" t="s">
        <v>155</v>
      </c>
      <c r="C131">
        <v>130</v>
      </c>
      <c r="D131">
        <v>53.16</v>
      </c>
      <c r="E131">
        <v>53.08</v>
      </c>
      <c r="F131">
        <v>53.08</v>
      </c>
      <c r="G131" t="s">
        <v>77</v>
      </c>
      <c r="I131" t="s">
        <v>70</v>
      </c>
      <c r="K131" t="s">
        <v>71</v>
      </c>
      <c r="M131" t="s">
        <v>115</v>
      </c>
      <c r="N131">
        <v>1.89</v>
      </c>
      <c r="O131">
        <v>2.12</v>
      </c>
      <c r="P131" s="1">
        <v>42108</v>
      </c>
      <c r="Q131" s="1">
        <v>42239</v>
      </c>
      <c r="R131">
        <v>0.34599999999999997</v>
      </c>
      <c r="S131">
        <v>0.32500000000000001</v>
      </c>
      <c r="T131">
        <v>0.33200000000000002</v>
      </c>
      <c r="U131">
        <v>0.32600000000000001</v>
      </c>
      <c r="V131">
        <v>0.27600000000000002</v>
      </c>
      <c r="X131">
        <v>0.27200000000000002</v>
      </c>
      <c r="Y131">
        <v>0.27200000000000002</v>
      </c>
      <c r="Z131">
        <v>0.214</v>
      </c>
      <c r="AA131">
        <v>0.22</v>
      </c>
      <c r="AB131">
        <v>0.21099999999999999</v>
      </c>
      <c r="AC131">
        <v>0.21299999999999999</v>
      </c>
      <c r="AD131">
        <v>0.221</v>
      </c>
      <c r="AE131">
        <v>0.22900000000000001</v>
      </c>
      <c r="AF131">
        <v>0.247</v>
      </c>
      <c r="AG131">
        <v>0.248</v>
      </c>
      <c r="AH131">
        <v>0.24299999999999999</v>
      </c>
      <c r="AI131">
        <v>0.25800000000000001</v>
      </c>
      <c r="AJ131">
        <v>0.28100000000000003</v>
      </c>
      <c r="AK131">
        <v>0.377</v>
      </c>
      <c r="AL131">
        <v>0.38800000000000001</v>
      </c>
      <c r="AM131">
        <v>0.45900000000000002</v>
      </c>
      <c r="AN131">
        <v>0.51100000000000001</v>
      </c>
      <c r="AO131">
        <v>0.621</v>
      </c>
      <c r="AP131">
        <v>0.66300000000000003</v>
      </c>
      <c r="AQ131">
        <v>0.68300000000000005</v>
      </c>
      <c r="AR131">
        <v>0.71499999999999997</v>
      </c>
      <c r="AS131">
        <v>0.69299999999999995</v>
      </c>
      <c r="AT131">
        <v>0.66200000000000003</v>
      </c>
      <c r="AU131">
        <v>0.64500000000000002</v>
      </c>
      <c r="AV131">
        <v>0.626</v>
      </c>
      <c r="AW131">
        <v>0.56999999999999995</v>
      </c>
      <c r="AX131">
        <v>0.51900000000000002</v>
      </c>
      <c r="AZ131">
        <v>0.36199999999999999</v>
      </c>
      <c r="BA131">
        <v>0.308</v>
      </c>
      <c r="BB131">
        <v>0.30499999999999999</v>
      </c>
      <c r="BC131">
        <v>0.24099999999999999</v>
      </c>
      <c r="BD131">
        <v>0.22600000000000001</v>
      </c>
      <c r="BF131">
        <v>0.22700000000000001</v>
      </c>
      <c r="BG131">
        <v>0.22900000000000001</v>
      </c>
      <c r="BH131">
        <v>0.23200000000000001</v>
      </c>
      <c r="BI131">
        <v>0.23400000000000001</v>
      </c>
      <c r="BK131">
        <v>0.215</v>
      </c>
      <c r="BL131">
        <v>0.221</v>
      </c>
      <c r="BM131">
        <v>0.224</v>
      </c>
    </row>
    <row r="132" spans="1:66" x14ac:dyDescent="0.25">
      <c r="A132" t="s">
        <v>68</v>
      </c>
      <c r="B132" t="s">
        <v>155</v>
      </c>
      <c r="C132">
        <v>145</v>
      </c>
      <c r="D132">
        <v>71.040000000000006</v>
      </c>
      <c r="E132">
        <v>71.040000000000006</v>
      </c>
      <c r="F132">
        <v>71.040000000000006</v>
      </c>
      <c r="G132" t="s">
        <v>70</v>
      </c>
      <c r="I132" t="s">
        <v>70</v>
      </c>
      <c r="K132" t="s">
        <v>71</v>
      </c>
      <c r="M132" t="s">
        <v>109</v>
      </c>
      <c r="N132">
        <v>1.2</v>
      </c>
      <c r="O132">
        <v>1.59</v>
      </c>
      <c r="P132" s="1">
        <v>42116</v>
      </c>
      <c r="Q132" s="1">
        <v>42245</v>
      </c>
      <c r="R132">
        <v>0.34699999999999998</v>
      </c>
      <c r="S132">
        <v>0.32700000000000001</v>
      </c>
      <c r="T132">
        <v>0.317</v>
      </c>
      <c r="U132">
        <v>0.315</v>
      </c>
      <c r="V132">
        <v>0.30599999999999999</v>
      </c>
      <c r="X132">
        <v>0.25700000000000001</v>
      </c>
      <c r="Y132">
        <v>0.26</v>
      </c>
      <c r="Z132">
        <v>0.21299999999999999</v>
      </c>
      <c r="AA132">
        <v>0.22500000000000001</v>
      </c>
      <c r="AB132">
        <v>0.224</v>
      </c>
      <c r="AC132">
        <v>0.222</v>
      </c>
      <c r="AD132">
        <v>0.23499999999999999</v>
      </c>
      <c r="AE132">
        <v>0.248</v>
      </c>
      <c r="AF132">
        <v>0.249</v>
      </c>
      <c r="AG132">
        <v>0.26300000000000001</v>
      </c>
      <c r="AH132">
        <v>0.26400000000000001</v>
      </c>
      <c r="AI132">
        <v>0.29199999999999998</v>
      </c>
      <c r="AJ132">
        <v>0.32700000000000001</v>
      </c>
      <c r="AL132">
        <v>0.39</v>
      </c>
      <c r="AM132">
        <v>0.53400000000000003</v>
      </c>
      <c r="AN132">
        <v>0.56799999999999995</v>
      </c>
      <c r="AO132">
        <v>0.61299999999999999</v>
      </c>
      <c r="AP132">
        <v>0.63</v>
      </c>
      <c r="AQ132">
        <v>0.69899999999999995</v>
      </c>
      <c r="AR132">
        <v>0.69899999999999995</v>
      </c>
      <c r="AS132">
        <v>0.65600000000000003</v>
      </c>
      <c r="AT132">
        <v>0.61699999999999999</v>
      </c>
      <c r="AU132">
        <v>0.57099999999999995</v>
      </c>
      <c r="AV132">
        <v>0.51</v>
      </c>
      <c r="AW132">
        <v>0.47699999999999998</v>
      </c>
      <c r="AX132">
        <v>0.44800000000000001</v>
      </c>
      <c r="AY132">
        <v>0.35399999999999998</v>
      </c>
      <c r="AZ132">
        <v>0.314</v>
      </c>
      <c r="BA132">
        <v>0.255</v>
      </c>
      <c r="BB132">
        <v>0.24399999999999999</v>
      </c>
      <c r="BC132">
        <v>0.22</v>
      </c>
      <c r="BD132">
        <v>0.20599999999999999</v>
      </c>
      <c r="BF132">
        <v>0.20799999999999999</v>
      </c>
      <c r="BG132">
        <v>0.214</v>
      </c>
      <c r="BH132">
        <v>0.22600000000000001</v>
      </c>
      <c r="BI132">
        <v>0.22800000000000001</v>
      </c>
      <c r="BK132">
        <v>0.20599999999999999</v>
      </c>
      <c r="BL132">
        <v>0.20399999999999999</v>
      </c>
    </row>
    <row r="133" spans="1:66" x14ac:dyDescent="0.25">
      <c r="A133" t="s">
        <v>68</v>
      </c>
      <c r="B133" t="s">
        <v>155</v>
      </c>
      <c r="C133">
        <v>150</v>
      </c>
      <c r="D133">
        <v>44.15</v>
      </c>
      <c r="E133">
        <v>44.15</v>
      </c>
      <c r="F133">
        <v>44.15</v>
      </c>
      <c r="G133" t="s">
        <v>77</v>
      </c>
      <c r="I133" t="s">
        <v>70</v>
      </c>
      <c r="K133" t="s">
        <v>71</v>
      </c>
      <c r="M133" t="s">
        <v>109</v>
      </c>
      <c r="N133">
        <v>0.95</v>
      </c>
      <c r="O133">
        <v>1.51</v>
      </c>
      <c r="P133" s="1">
        <v>42116</v>
      </c>
      <c r="Q133" s="1">
        <v>42249</v>
      </c>
      <c r="R133">
        <v>0.32800000000000001</v>
      </c>
      <c r="S133">
        <v>0.317</v>
      </c>
      <c r="T133">
        <v>0.32400000000000001</v>
      </c>
      <c r="U133">
        <v>0.29699999999999999</v>
      </c>
      <c r="V133">
        <v>0.27600000000000002</v>
      </c>
      <c r="X133">
        <v>0.24</v>
      </c>
      <c r="Z133">
        <v>0.22</v>
      </c>
      <c r="AA133">
        <v>0.218</v>
      </c>
      <c r="AB133">
        <v>0.21099999999999999</v>
      </c>
      <c r="AC133">
        <v>0.22</v>
      </c>
      <c r="AD133">
        <v>0.23400000000000001</v>
      </c>
      <c r="AE133">
        <v>0.23499999999999999</v>
      </c>
      <c r="AF133">
        <v>0.254</v>
      </c>
      <c r="AG133">
        <v>0.27200000000000002</v>
      </c>
      <c r="AH133">
        <v>0.29099999999999998</v>
      </c>
      <c r="AI133">
        <v>0.315</v>
      </c>
      <c r="AJ133">
        <v>0.33900000000000002</v>
      </c>
      <c r="AK133">
        <v>0.435</v>
      </c>
      <c r="AL133">
        <v>0.45900000000000002</v>
      </c>
      <c r="AM133">
        <v>0.53100000000000003</v>
      </c>
      <c r="AN133">
        <v>0.53700000000000003</v>
      </c>
      <c r="AO133">
        <v>0.61299999999999999</v>
      </c>
      <c r="AP133">
        <v>0.61499999999999999</v>
      </c>
      <c r="AQ133">
        <v>0.63100000000000001</v>
      </c>
      <c r="AR133">
        <v>0.55500000000000005</v>
      </c>
      <c r="AS133">
        <v>0.55900000000000005</v>
      </c>
      <c r="AT133">
        <v>0.55700000000000005</v>
      </c>
      <c r="AU133">
        <v>0.54900000000000004</v>
      </c>
      <c r="AV133">
        <v>0.53100000000000003</v>
      </c>
      <c r="AW133">
        <v>0.54400000000000004</v>
      </c>
      <c r="AX133">
        <v>0.47499999999999998</v>
      </c>
      <c r="AY133">
        <v>0.35799999999999998</v>
      </c>
      <c r="AZ133">
        <v>0.31900000000000001</v>
      </c>
      <c r="BA133">
        <v>0.28000000000000003</v>
      </c>
      <c r="BB133">
        <v>0.28100000000000003</v>
      </c>
      <c r="BC133">
        <v>0.224</v>
      </c>
      <c r="BD133">
        <v>0.218</v>
      </c>
      <c r="BF133">
        <v>0.217</v>
      </c>
      <c r="BG133">
        <v>0.22</v>
      </c>
      <c r="BH133">
        <v>0.216</v>
      </c>
      <c r="BI133">
        <v>0.218</v>
      </c>
      <c r="BK133">
        <v>0.20399999999999999</v>
      </c>
      <c r="BL133">
        <v>0.20200000000000001</v>
      </c>
      <c r="BM133">
        <v>0.189</v>
      </c>
    </row>
    <row r="134" spans="1:66" x14ac:dyDescent="0.25">
      <c r="A134" t="s">
        <v>68</v>
      </c>
      <c r="B134" t="s">
        <v>155</v>
      </c>
      <c r="C134">
        <v>153</v>
      </c>
      <c r="D134">
        <v>4.22</v>
      </c>
      <c r="E134">
        <v>4.22</v>
      </c>
      <c r="F134">
        <v>4.22</v>
      </c>
      <c r="I134" t="s">
        <v>70</v>
      </c>
      <c r="K134" t="s">
        <v>71</v>
      </c>
      <c r="M134" t="s">
        <v>109</v>
      </c>
      <c r="N134">
        <v>0.84</v>
      </c>
      <c r="O134">
        <v>1.54</v>
      </c>
      <c r="P134" s="1">
        <v>42122</v>
      </c>
      <c r="Q134" s="1">
        <v>42241</v>
      </c>
      <c r="R134">
        <v>0.35599999999999998</v>
      </c>
      <c r="S134">
        <v>0.36299999999999999</v>
      </c>
      <c r="T134">
        <v>0.35199999999999998</v>
      </c>
      <c r="U134">
        <v>0.34</v>
      </c>
      <c r="V134">
        <v>0.32</v>
      </c>
      <c r="X134">
        <v>0.30199999999999999</v>
      </c>
      <c r="Z134">
        <v>0.27300000000000002</v>
      </c>
      <c r="AA134">
        <v>0.27500000000000002</v>
      </c>
      <c r="AB134">
        <v>0.27900000000000003</v>
      </c>
      <c r="AC134">
        <v>0.28399999999999997</v>
      </c>
      <c r="AD134">
        <v>0.29299999999999998</v>
      </c>
      <c r="AE134">
        <v>0.312</v>
      </c>
      <c r="AF134">
        <v>0.33200000000000002</v>
      </c>
      <c r="AG134">
        <v>0.34399999999999997</v>
      </c>
      <c r="AH134">
        <v>0.34399999999999997</v>
      </c>
      <c r="AI134">
        <v>0.34499999999999997</v>
      </c>
      <c r="AJ134">
        <v>0.35599999999999998</v>
      </c>
      <c r="AL134">
        <v>0.41599999999999998</v>
      </c>
      <c r="AM134">
        <v>0.47899999999999998</v>
      </c>
      <c r="AN134">
        <v>0.51</v>
      </c>
      <c r="AO134">
        <v>0.52800000000000002</v>
      </c>
      <c r="AP134">
        <v>0.51200000000000001</v>
      </c>
      <c r="AQ134">
        <v>0.55400000000000005</v>
      </c>
      <c r="AR134">
        <v>0.56299999999999994</v>
      </c>
      <c r="AS134">
        <v>0.56299999999999994</v>
      </c>
      <c r="AT134">
        <v>0.58399999999999996</v>
      </c>
      <c r="AU134">
        <v>0.623</v>
      </c>
      <c r="AV134">
        <v>0.59499999999999997</v>
      </c>
      <c r="AW134">
        <v>0.59499999999999997</v>
      </c>
      <c r="AX134">
        <v>0.61799999999999999</v>
      </c>
      <c r="AZ134">
        <v>0.57899999999999996</v>
      </c>
      <c r="BA134">
        <v>0.48099999999999998</v>
      </c>
      <c r="BB134">
        <v>0.47</v>
      </c>
      <c r="BC134">
        <v>0.35</v>
      </c>
      <c r="BD134">
        <v>0.314</v>
      </c>
      <c r="BF134">
        <v>0.28599999999999998</v>
      </c>
      <c r="BG134">
        <v>0.28199999999999997</v>
      </c>
      <c r="BH134">
        <v>0.28199999999999997</v>
      </c>
      <c r="BI134">
        <v>0.28499999999999998</v>
      </c>
      <c r="BK134">
        <v>0.26600000000000001</v>
      </c>
      <c r="BL134">
        <v>0.26200000000000001</v>
      </c>
      <c r="BM134">
        <v>0.253</v>
      </c>
    </row>
    <row r="135" spans="1:66" x14ac:dyDescent="0.25">
      <c r="A135" t="s">
        <v>68</v>
      </c>
      <c r="B135" t="s">
        <v>155</v>
      </c>
      <c r="C135">
        <v>154</v>
      </c>
      <c r="D135">
        <v>5.07</v>
      </c>
      <c r="E135">
        <v>5.07</v>
      </c>
      <c r="F135">
        <v>5.07</v>
      </c>
      <c r="O135">
        <v>0</v>
      </c>
      <c r="R135">
        <v>0.3</v>
      </c>
      <c r="S135">
        <v>0.29399999999999998</v>
      </c>
      <c r="T135">
        <v>0.314</v>
      </c>
      <c r="U135">
        <v>0.28499999999999998</v>
      </c>
      <c r="V135">
        <v>0.28599999999999998</v>
      </c>
      <c r="X135">
        <v>0.27900000000000003</v>
      </c>
      <c r="Y135">
        <v>0.27900000000000003</v>
      </c>
      <c r="Z135">
        <v>0.26600000000000001</v>
      </c>
      <c r="AA135">
        <v>0.26700000000000002</v>
      </c>
      <c r="AB135">
        <v>0.28899999999999998</v>
      </c>
      <c r="AC135">
        <v>0.31</v>
      </c>
      <c r="AD135">
        <v>0.318</v>
      </c>
      <c r="AE135">
        <v>0.33</v>
      </c>
      <c r="AF135">
        <v>0.34599999999999997</v>
      </c>
      <c r="AG135">
        <v>0.378</v>
      </c>
      <c r="AH135">
        <v>0.40400000000000003</v>
      </c>
      <c r="AI135">
        <v>0.441</v>
      </c>
      <c r="AJ135">
        <v>0.49099999999999999</v>
      </c>
      <c r="AK135">
        <v>0.54900000000000004</v>
      </c>
      <c r="AL135">
        <v>0.55400000000000005</v>
      </c>
      <c r="AM135">
        <v>0.63400000000000001</v>
      </c>
      <c r="AN135">
        <v>0.64700000000000002</v>
      </c>
      <c r="AO135">
        <v>0.66100000000000003</v>
      </c>
      <c r="AP135">
        <v>0.68700000000000006</v>
      </c>
      <c r="AQ135">
        <v>0.69199999999999995</v>
      </c>
      <c r="AR135">
        <v>0.66600000000000004</v>
      </c>
      <c r="AS135">
        <v>0.66200000000000003</v>
      </c>
      <c r="AT135">
        <v>0.623</v>
      </c>
      <c r="AU135">
        <v>0.60599999999999998</v>
      </c>
      <c r="AV135">
        <v>0.56100000000000005</v>
      </c>
      <c r="AW135">
        <v>0.56100000000000005</v>
      </c>
      <c r="AX135">
        <v>0.57699999999999996</v>
      </c>
      <c r="AY135">
        <v>0.57699999999999996</v>
      </c>
      <c r="AZ135">
        <v>0.45600000000000002</v>
      </c>
      <c r="BA135">
        <v>0.38</v>
      </c>
      <c r="BB135">
        <v>0.34300000000000003</v>
      </c>
      <c r="BC135">
        <v>0.29299999999999998</v>
      </c>
      <c r="BD135">
        <v>0.26100000000000001</v>
      </c>
      <c r="BE135">
        <v>0.247</v>
      </c>
      <c r="BF135">
        <v>0.23</v>
      </c>
      <c r="BG135">
        <v>0.22800000000000001</v>
      </c>
      <c r="BH135">
        <v>0.216</v>
      </c>
      <c r="BI135">
        <v>0.21099999999999999</v>
      </c>
      <c r="BK135">
        <v>0.21</v>
      </c>
      <c r="BL135">
        <v>0.20799999999999999</v>
      </c>
      <c r="BM135">
        <v>0.214</v>
      </c>
      <c r="BN135">
        <v>0.22</v>
      </c>
    </row>
    <row r="136" spans="1:66" x14ac:dyDescent="0.25">
      <c r="A136" t="s">
        <v>68</v>
      </c>
      <c r="B136" t="s">
        <v>155</v>
      </c>
      <c r="C136">
        <v>155</v>
      </c>
      <c r="D136">
        <v>5.62</v>
      </c>
      <c r="E136">
        <v>5.62</v>
      </c>
      <c r="F136">
        <v>5.62</v>
      </c>
      <c r="O136">
        <v>0</v>
      </c>
      <c r="R136">
        <v>0.32700000000000001</v>
      </c>
      <c r="S136">
        <v>0.33300000000000002</v>
      </c>
      <c r="T136">
        <v>0.314</v>
      </c>
      <c r="U136">
        <v>0.28999999999999998</v>
      </c>
      <c r="V136">
        <v>0.27800000000000002</v>
      </c>
      <c r="X136">
        <v>0.254</v>
      </c>
      <c r="Z136">
        <v>0.24299999999999999</v>
      </c>
      <c r="AA136">
        <v>0.22700000000000001</v>
      </c>
      <c r="AB136">
        <v>0.22500000000000001</v>
      </c>
      <c r="AC136">
        <v>0.222</v>
      </c>
      <c r="AD136">
        <v>0.24299999999999999</v>
      </c>
      <c r="AE136">
        <v>0.26100000000000001</v>
      </c>
      <c r="AF136">
        <v>0.27</v>
      </c>
      <c r="AG136">
        <v>0.28499999999999998</v>
      </c>
      <c r="AH136">
        <v>0.25800000000000001</v>
      </c>
      <c r="AI136">
        <v>0.30399999999999999</v>
      </c>
      <c r="AJ136">
        <v>0.33</v>
      </c>
      <c r="AL136">
        <v>0.371</v>
      </c>
      <c r="AM136">
        <v>0.41099999999999998</v>
      </c>
      <c r="AN136">
        <v>0.42699999999999999</v>
      </c>
      <c r="AO136">
        <v>0.44500000000000001</v>
      </c>
      <c r="AP136">
        <v>0.47</v>
      </c>
      <c r="AQ136">
        <v>0.42799999999999999</v>
      </c>
      <c r="AR136">
        <v>0.41799999999999998</v>
      </c>
      <c r="AS136">
        <v>0.41399999999999998</v>
      </c>
      <c r="AT136">
        <v>0.45200000000000001</v>
      </c>
      <c r="AU136">
        <v>0.55600000000000005</v>
      </c>
      <c r="AV136">
        <v>0.57599999999999996</v>
      </c>
      <c r="AW136">
        <v>0.61699999999999999</v>
      </c>
      <c r="AX136">
        <v>0.625</v>
      </c>
      <c r="AZ136">
        <v>0.53400000000000003</v>
      </c>
      <c r="BA136">
        <v>0.48</v>
      </c>
      <c r="BB136">
        <v>0.44900000000000001</v>
      </c>
      <c r="BC136">
        <v>0.40899999999999997</v>
      </c>
      <c r="BD136">
        <v>0.314</v>
      </c>
      <c r="BF136">
        <v>0.27100000000000002</v>
      </c>
      <c r="BG136">
        <v>0.26500000000000001</v>
      </c>
      <c r="BH136">
        <v>0.26</v>
      </c>
      <c r="BI136">
        <v>0.25600000000000001</v>
      </c>
      <c r="BK136">
        <v>0.24</v>
      </c>
      <c r="BL136">
        <v>0.23899999999999999</v>
      </c>
      <c r="BM136">
        <v>0.21299999999999999</v>
      </c>
    </row>
    <row r="137" spans="1:66" x14ac:dyDescent="0.25">
      <c r="A137" t="s">
        <v>68</v>
      </c>
      <c r="B137" t="s">
        <v>155</v>
      </c>
      <c r="C137">
        <v>2</v>
      </c>
      <c r="D137">
        <v>25.1</v>
      </c>
      <c r="E137">
        <v>25.1</v>
      </c>
      <c r="F137">
        <v>25.1</v>
      </c>
      <c r="G137" t="s">
        <v>77</v>
      </c>
      <c r="I137" t="s">
        <v>94</v>
      </c>
      <c r="K137" t="s">
        <v>71</v>
      </c>
      <c r="M137" t="s">
        <v>157</v>
      </c>
      <c r="N137">
        <v>0.18</v>
      </c>
      <c r="O137">
        <v>0.72</v>
      </c>
      <c r="P137" s="1">
        <v>42124</v>
      </c>
      <c r="Q137" s="1">
        <v>42264</v>
      </c>
      <c r="R137">
        <v>0.34599999999999997</v>
      </c>
      <c r="S137">
        <v>0.317</v>
      </c>
      <c r="T137">
        <v>0.34499999999999997</v>
      </c>
      <c r="U137">
        <v>0.33300000000000002</v>
      </c>
      <c r="V137">
        <v>0.307</v>
      </c>
      <c r="X137">
        <v>0.26800000000000002</v>
      </c>
      <c r="Y137">
        <v>0.26800000000000002</v>
      </c>
      <c r="Z137">
        <v>0.22800000000000001</v>
      </c>
      <c r="AA137">
        <v>0.216</v>
      </c>
      <c r="AB137">
        <v>0.24299999999999999</v>
      </c>
      <c r="AC137">
        <v>0.26500000000000001</v>
      </c>
      <c r="AD137">
        <v>0.26400000000000001</v>
      </c>
      <c r="AE137">
        <v>0.28799999999999998</v>
      </c>
      <c r="AF137">
        <v>0.28899999999999998</v>
      </c>
      <c r="AG137">
        <v>0.33</v>
      </c>
      <c r="AH137">
        <v>0.30299999999999999</v>
      </c>
      <c r="AI137">
        <v>0.33500000000000002</v>
      </c>
      <c r="AJ137">
        <v>0.38400000000000001</v>
      </c>
      <c r="AK137">
        <v>0.435</v>
      </c>
      <c r="AL137">
        <v>0.47499999999999998</v>
      </c>
      <c r="AM137">
        <v>0.47</v>
      </c>
      <c r="AN137">
        <v>0.40400000000000003</v>
      </c>
      <c r="AO137">
        <v>0.53300000000000003</v>
      </c>
      <c r="AP137">
        <v>0.45700000000000002</v>
      </c>
      <c r="AQ137">
        <v>0.51500000000000001</v>
      </c>
      <c r="AR137">
        <v>0.52900000000000003</v>
      </c>
      <c r="AS137">
        <v>0.47199999999999998</v>
      </c>
      <c r="AT137">
        <v>0.46200000000000002</v>
      </c>
      <c r="AU137">
        <v>0.47099999999999997</v>
      </c>
      <c r="AV137">
        <v>0.46600000000000003</v>
      </c>
      <c r="AW137">
        <v>0.45800000000000002</v>
      </c>
      <c r="AX137">
        <v>0.60099999999999998</v>
      </c>
      <c r="AY137">
        <v>0.61</v>
      </c>
      <c r="AZ137">
        <v>0.48599999999999999</v>
      </c>
      <c r="BA137">
        <v>0.374</v>
      </c>
      <c r="BB137">
        <v>0.33800000000000002</v>
      </c>
      <c r="BC137">
        <v>0.32100000000000001</v>
      </c>
      <c r="BD137">
        <v>0.23300000000000001</v>
      </c>
      <c r="BE137">
        <v>0.22800000000000001</v>
      </c>
      <c r="BF137">
        <v>0.22</v>
      </c>
      <c r="BG137">
        <v>0.22800000000000001</v>
      </c>
      <c r="BH137">
        <v>0.23</v>
      </c>
      <c r="BI137">
        <v>0.23200000000000001</v>
      </c>
      <c r="BK137">
        <v>0.20699999999999999</v>
      </c>
      <c r="BL137">
        <v>0.20799999999999999</v>
      </c>
      <c r="BM137">
        <v>0.21299999999999999</v>
      </c>
    </row>
    <row r="138" spans="1:66" x14ac:dyDescent="0.25">
      <c r="A138" t="s">
        <v>68</v>
      </c>
      <c r="B138" t="s">
        <v>155</v>
      </c>
      <c r="C138">
        <v>200</v>
      </c>
      <c r="D138">
        <v>1.18</v>
      </c>
      <c r="E138">
        <v>1.18</v>
      </c>
      <c r="F138">
        <v>1.18</v>
      </c>
      <c r="O138">
        <v>0</v>
      </c>
      <c r="R138">
        <v>0.27200000000000002</v>
      </c>
      <c r="S138">
        <v>0.26300000000000001</v>
      </c>
      <c r="T138">
        <v>0.26200000000000001</v>
      </c>
      <c r="U138">
        <v>0.25600000000000001</v>
      </c>
      <c r="V138">
        <v>0.25800000000000001</v>
      </c>
      <c r="X138">
        <v>0.248</v>
      </c>
      <c r="Z138">
        <v>0.22700000000000001</v>
      </c>
      <c r="AA138">
        <v>0.224</v>
      </c>
      <c r="AB138">
        <v>0.23400000000000001</v>
      </c>
      <c r="AC138">
        <v>0.24</v>
      </c>
      <c r="AD138">
        <v>0.251</v>
      </c>
      <c r="AE138">
        <v>0.26</v>
      </c>
      <c r="AF138">
        <v>0.26</v>
      </c>
      <c r="AG138">
        <v>0.26800000000000002</v>
      </c>
      <c r="AH138">
        <v>0.27300000000000002</v>
      </c>
      <c r="AI138">
        <v>0.28799999999999998</v>
      </c>
      <c r="AJ138">
        <v>0.29799999999999999</v>
      </c>
      <c r="AL138">
        <v>0.34</v>
      </c>
      <c r="AM138">
        <v>0.36799999999999999</v>
      </c>
      <c r="AN138">
        <v>0.36299999999999999</v>
      </c>
      <c r="AO138">
        <v>0.38400000000000001</v>
      </c>
      <c r="AP138">
        <v>0.4</v>
      </c>
      <c r="AQ138">
        <v>0.42299999999999999</v>
      </c>
      <c r="AR138">
        <v>0.42499999999999999</v>
      </c>
      <c r="AS138">
        <v>0.45400000000000001</v>
      </c>
      <c r="AT138">
        <v>0.55900000000000005</v>
      </c>
      <c r="AU138">
        <v>0.625</v>
      </c>
      <c r="AV138">
        <v>0.627</v>
      </c>
      <c r="AW138">
        <v>0.64500000000000002</v>
      </c>
      <c r="AX138">
        <v>0.65600000000000003</v>
      </c>
      <c r="AY138">
        <v>0.59899999999999998</v>
      </c>
      <c r="AZ138">
        <v>0.52200000000000002</v>
      </c>
      <c r="BA138">
        <v>0.39900000000000002</v>
      </c>
      <c r="BB138">
        <v>0.35399999999999998</v>
      </c>
      <c r="BC138">
        <v>0.29599999999999999</v>
      </c>
      <c r="BD138">
        <v>0.253</v>
      </c>
      <c r="BF138">
        <v>0.23799999999999999</v>
      </c>
      <c r="BG138">
        <v>0.23</v>
      </c>
      <c r="BH138">
        <v>0.23200000000000001</v>
      </c>
      <c r="BI138">
        <v>0.23</v>
      </c>
      <c r="BK138">
        <v>0.221</v>
      </c>
      <c r="BL138">
        <v>0.218</v>
      </c>
      <c r="BM138">
        <v>0.222</v>
      </c>
    </row>
    <row r="139" spans="1:66" x14ac:dyDescent="0.25">
      <c r="A139" t="s">
        <v>68</v>
      </c>
      <c r="B139" t="s">
        <v>155</v>
      </c>
      <c r="C139">
        <v>201</v>
      </c>
      <c r="D139">
        <v>3.72</v>
      </c>
      <c r="E139">
        <v>3.72</v>
      </c>
      <c r="F139">
        <v>3.72</v>
      </c>
      <c r="O139">
        <v>0</v>
      </c>
      <c r="R139">
        <v>0.25</v>
      </c>
      <c r="S139">
        <v>0.254</v>
      </c>
      <c r="T139">
        <v>0.25</v>
      </c>
      <c r="U139">
        <v>0.245</v>
      </c>
      <c r="V139">
        <v>0.23499999999999999</v>
      </c>
      <c r="X139">
        <v>0.222</v>
      </c>
      <c r="Y139">
        <v>0.219</v>
      </c>
      <c r="Z139">
        <v>0.216</v>
      </c>
      <c r="AA139">
        <v>0.22800000000000001</v>
      </c>
      <c r="AB139">
        <v>0.222</v>
      </c>
      <c r="AC139">
        <v>0.222</v>
      </c>
      <c r="AD139">
        <v>0.22900000000000001</v>
      </c>
      <c r="AE139">
        <v>0.24099999999999999</v>
      </c>
      <c r="AF139">
        <v>0.24199999999999999</v>
      </c>
      <c r="AG139">
        <v>0.24</v>
      </c>
      <c r="AH139">
        <v>0.23</v>
      </c>
      <c r="AI139">
        <v>0.224</v>
      </c>
      <c r="AJ139">
        <v>0.23300000000000001</v>
      </c>
      <c r="AK139">
        <v>0.246</v>
      </c>
      <c r="AL139">
        <v>0.246</v>
      </c>
      <c r="AM139">
        <v>0.26800000000000002</v>
      </c>
      <c r="AN139">
        <v>0.26700000000000002</v>
      </c>
      <c r="AO139">
        <v>0.28199999999999997</v>
      </c>
      <c r="AP139">
        <v>0.28699999999999998</v>
      </c>
      <c r="AQ139">
        <v>0.33500000000000002</v>
      </c>
      <c r="AR139">
        <v>0.36299999999999999</v>
      </c>
      <c r="AS139">
        <v>0.36499999999999999</v>
      </c>
      <c r="AT139">
        <v>0.44800000000000001</v>
      </c>
      <c r="AU139">
        <v>0.624</v>
      </c>
      <c r="AV139">
        <v>0.72899999999999998</v>
      </c>
      <c r="AW139">
        <v>0.73299999999999998</v>
      </c>
      <c r="AX139">
        <v>0.73699999999999999</v>
      </c>
      <c r="AZ139">
        <v>0.64900000000000002</v>
      </c>
      <c r="BA139">
        <v>0.54100000000000004</v>
      </c>
      <c r="BB139">
        <v>0.45200000000000001</v>
      </c>
      <c r="BC139">
        <v>0.35599999999999998</v>
      </c>
      <c r="BD139">
        <v>0.29099999999999998</v>
      </c>
      <c r="BF139">
        <v>0.247</v>
      </c>
      <c r="BG139">
        <v>0.24199999999999999</v>
      </c>
      <c r="BH139">
        <v>0.24099999999999999</v>
      </c>
      <c r="BI139">
        <v>0.23100000000000001</v>
      </c>
      <c r="BK139">
        <v>0.215</v>
      </c>
      <c r="BL139">
        <v>0.21299999999999999</v>
      </c>
      <c r="BM139">
        <v>0.20799999999999999</v>
      </c>
    </row>
    <row r="140" spans="1:66" x14ac:dyDescent="0.25">
      <c r="A140" t="s">
        <v>68</v>
      </c>
      <c r="B140" t="s">
        <v>155</v>
      </c>
      <c r="C140">
        <v>202</v>
      </c>
      <c r="D140">
        <v>5.34</v>
      </c>
      <c r="E140">
        <v>5.34</v>
      </c>
      <c r="F140">
        <v>5.34</v>
      </c>
      <c r="O140">
        <v>0</v>
      </c>
      <c r="R140">
        <v>0.318</v>
      </c>
      <c r="S140">
        <v>0.33400000000000002</v>
      </c>
      <c r="T140">
        <v>0.33700000000000002</v>
      </c>
      <c r="U140">
        <v>0.32500000000000001</v>
      </c>
      <c r="V140">
        <v>0.30199999999999999</v>
      </c>
      <c r="X140">
        <v>0.29499999999999998</v>
      </c>
      <c r="Y140">
        <v>0.29099999999999998</v>
      </c>
      <c r="Z140">
        <v>0.23899999999999999</v>
      </c>
      <c r="AA140">
        <v>0.24299999999999999</v>
      </c>
      <c r="AB140">
        <v>0.24</v>
      </c>
      <c r="AC140">
        <v>0.245</v>
      </c>
      <c r="AD140">
        <v>0.25800000000000001</v>
      </c>
      <c r="AE140">
        <v>0.26400000000000001</v>
      </c>
      <c r="AF140">
        <v>0.26300000000000001</v>
      </c>
      <c r="AG140">
        <v>0.25900000000000001</v>
      </c>
      <c r="AH140">
        <v>0.254</v>
      </c>
      <c r="AI140">
        <v>0.27</v>
      </c>
      <c r="AJ140">
        <v>0.30499999999999999</v>
      </c>
      <c r="AK140">
        <v>0.32900000000000001</v>
      </c>
      <c r="AL140">
        <v>0.32500000000000001</v>
      </c>
      <c r="AM140">
        <v>0.38200000000000001</v>
      </c>
      <c r="AN140">
        <v>0.42299999999999999</v>
      </c>
      <c r="AO140">
        <v>0.437</v>
      </c>
      <c r="AP140">
        <v>0.48099999999999998</v>
      </c>
      <c r="AQ140">
        <v>0.52900000000000003</v>
      </c>
      <c r="AR140">
        <v>0.56000000000000005</v>
      </c>
      <c r="AS140">
        <v>0.52800000000000002</v>
      </c>
      <c r="AT140">
        <v>0.56499999999999995</v>
      </c>
      <c r="AU140">
        <v>0.60799999999999998</v>
      </c>
      <c r="AV140">
        <v>0.64600000000000002</v>
      </c>
      <c r="AW140">
        <v>0.64400000000000002</v>
      </c>
      <c r="AX140">
        <v>0.66400000000000003</v>
      </c>
      <c r="AY140">
        <v>0.61499999999999999</v>
      </c>
      <c r="AZ140">
        <v>0.51600000000000001</v>
      </c>
      <c r="BA140">
        <v>0.44</v>
      </c>
      <c r="BB140">
        <v>0.40600000000000003</v>
      </c>
      <c r="BC140">
        <v>0.318</v>
      </c>
      <c r="BD140">
        <v>0.32600000000000001</v>
      </c>
      <c r="BF140">
        <v>0.25700000000000001</v>
      </c>
      <c r="BG140">
        <v>0.25600000000000001</v>
      </c>
      <c r="BH140">
        <v>0.247</v>
      </c>
      <c r="BI140">
        <v>0.23899999999999999</v>
      </c>
      <c r="BK140">
        <v>0.22600000000000001</v>
      </c>
      <c r="BL140">
        <v>0.23300000000000001</v>
      </c>
      <c r="BM140">
        <v>0.23200000000000001</v>
      </c>
    </row>
    <row r="141" spans="1:66" x14ac:dyDescent="0.25">
      <c r="A141" t="s">
        <v>68</v>
      </c>
      <c r="B141" t="s">
        <v>155</v>
      </c>
      <c r="C141">
        <v>203</v>
      </c>
      <c r="D141">
        <v>16.350000000000001</v>
      </c>
      <c r="E141">
        <v>16.350000000000001</v>
      </c>
      <c r="F141">
        <v>16.350000000000001</v>
      </c>
      <c r="O141">
        <v>0</v>
      </c>
      <c r="R141">
        <v>0.372</v>
      </c>
      <c r="S141">
        <v>0.34899999999999998</v>
      </c>
      <c r="T141">
        <v>0.35299999999999998</v>
      </c>
      <c r="U141">
        <v>0.34399999999999997</v>
      </c>
      <c r="V141">
        <v>0.31900000000000001</v>
      </c>
      <c r="X141">
        <v>0.28199999999999997</v>
      </c>
      <c r="Z141">
        <v>0.223</v>
      </c>
      <c r="AA141">
        <v>0.21199999999999999</v>
      </c>
      <c r="AB141">
        <v>0.217</v>
      </c>
      <c r="AC141">
        <v>0.215</v>
      </c>
      <c r="AD141">
        <v>0.224</v>
      </c>
      <c r="AE141">
        <v>0.22800000000000001</v>
      </c>
      <c r="AF141">
        <v>0.24299999999999999</v>
      </c>
      <c r="AG141">
        <v>0.25700000000000001</v>
      </c>
      <c r="AH141">
        <v>0.26800000000000002</v>
      </c>
      <c r="AI141">
        <v>0.34100000000000003</v>
      </c>
      <c r="AJ141">
        <v>0.377</v>
      </c>
      <c r="AL141">
        <v>0.441</v>
      </c>
      <c r="AM141">
        <v>0.58699999999999997</v>
      </c>
      <c r="AN141">
        <v>0.64</v>
      </c>
      <c r="AO141">
        <v>0.67300000000000004</v>
      </c>
      <c r="AP141">
        <v>0.67800000000000005</v>
      </c>
      <c r="AQ141">
        <v>0.70699999999999996</v>
      </c>
      <c r="AR141">
        <v>0.66900000000000004</v>
      </c>
      <c r="AS141">
        <v>0.64700000000000002</v>
      </c>
      <c r="AT141">
        <v>0.55100000000000005</v>
      </c>
      <c r="AU141">
        <v>0.46200000000000002</v>
      </c>
      <c r="AV141">
        <v>0.39700000000000002</v>
      </c>
      <c r="AW141">
        <v>0.34300000000000003</v>
      </c>
      <c r="AX141">
        <v>0.34399999999999997</v>
      </c>
      <c r="AY141">
        <v>0.34399999999999997</v>
      </c>
      <c r="AZ141">
        <v>0.307</v>
      </c>
      <c r="BA141">
        <v>0.23899999999999999</v>
      </c>
      <c r="BB141">
        <v>0.222</v>
      </c>
      <c r="BC141">
        <v>0.21199999999999999</v>
      </c>
      <c r="BD141">
        <v>0.20100000000000001</v>
      </c>
      <c r="BF141">
        <v>0.19800000000000001</v>
      </c>
      <c r="BG141">
        <v>0.2</v>
      </c>
      <c r="BH141">
        <v>0.21099999999999999</v>
      </c>
      <c r="BI141">
        <v>0.22</v>
      </c>
      <c r="BK141">
        <v>0.19</v>
      </c>
      <c r="BL141">
        <v>0.17699999999999999</v>
      </c>
      <c r="BM141">
        <v>0.16300000000000001</v>
      </c>
    </row>
    <row r="142" spans="1:66" x14ac:dyDescent="0.25">
      <c r="A142" t="s">
        <v>68</v>
      </c>
      <c r="B142" t="s">
        <v>155</v>
      </c>
      <c r="C142">
        <v>3</v>
      </c>
      <c r="D142">
        <v>11.1</v>
      </c>
      <c r="E142">
        <v>11.1</v>
      </c>
      <c r="F142">
        <v>11.1</v>
      </c>
      <c r="G142" t="s">
        <v>77</v>
      </c>
      <c r="I142" t="s">
        <v>94</v>
      </c>
      <c r="K142" t="s">
        <v>71</v>
      </c>
      <c r="M142" t="s">
        <v>157</v>
      </c>
      <c r="N142">
        <v>0.41</v>
      </c>
      <c r="O142">
        <v>0.86</v>
      </c>
      <c r="P142" s="1">
        <v>42124</v>
      </c>
      <c r="Q142" s="1">
        <v>42263</v>
      </c>
      <c r="R142">
        <v>0.33400000000000002</v>
      </c>
      <c r="S142">
        <v>0.34899999999999998</v>
      </c>
      <c r="T142">
        <v>0.35</v>
      </c>
      <c r="U142">
        <v>0.317</v>
      </c>
      <c r="V142">
        <v>0.30499999999999999</v>
      </c>
      <c r="X142">
        <v>0.29099999999999998</v>
      </c>
      <c r="Y142">
        <v>0.28399999999999997</v>
      </c>
      <c r="Z142">
        <v>0.246</v>
      </c>
      <c r="AA142">
        <v>0.23899999999999999</v>
      </c>
      <c r="AB142">
        <v>0.24</v>
      </c>
      <c r="AC142">
        <v>0.23899999999999999</v>
      </c>
      <c r="AD142">
        <v>0.255</v>
      </c>
      <c r="AE142">
        <v>0.28499999999999998</v>
      </c>
      <c r="AF142">
        <v>0.311</v>
      </c>
      <c r="AG142">
        <v>0.33800000000000002</v>
      </c>
      <c r="AH142">
        <v>0.34899999999999998</v>
      </c>
      <c r="AI142">
        <v>0.36299999999999999</v>
      </c>
      <c r="AJ142">
        <v>0.38800000000000001</v>
      </c>
      <c r="AK142">
        <v>0.441</v>
      </c>
      <c r="AL142">
        <v>0.47</v>
      </c>
      <c r="AM142">
        <v>0.49099999999999999</v>
      </c>
      <c r="AN142">
        <v>0.47</v>
      </c>
      <c r="AO142">
        <v>0.50700000000000001</v>
      </c>
      <c r="AP142">
        <v>0.505</v>
      </c>
      <c r="AQ142">
        <v>0.51400000000000001</v>
      </c>
      <c r="AR142">
        <v>0.51800000000000002</v>
      </c>
      <c r="AS142">
        <v>0.51400000000000001</v>
      </c>
      <c r="AT142">
        <v>0.51100000000000001</v>
      </c>
      <c r="AU142">
        <v>0.498</v>
      </c>
      <c r="AV142">
        <v>0.496</v>
      </c>
      <c r="AW142">
        <v>0.501</v>
      </c>
      <c r="AX142">
        <v>0.50700000000000001</v>
      </c>
      <c r="AY142">
        <v>0.49399999999999999</v>
      </c>
      <c r="AZ142">
        <v>0.45200000000000001</v>
      </c>
      <c r="BA142">
        <v>0.36099999999999999</v>
      </c>
      <c r="BB142">
        <v>0.31900000000000001</v>
      </c>
      <c r="BC142">
        <v>0.28499999999999998</v>
      </c>
      <c r="BD142">
        <v>0.27500000000000002</v>
      </c>
      <c r="BE142">
        <v>0.27</v>
      </c>
      <c r="BF142">
        <v>0.24299999999999999</v>
      </c>
      <c r="BG142">
        <v>0.24199999999999999</v>
      </c>
      <c r="BH142">
        <v>0.23799999999999999</v>
      </c>
      <c r="BI142">
        <v>0.23899999999999999</v>
      </c>
      <c r="BK142">
        <v>0.23100000000000001</v>
      </c>
      <c r="BL142">
        <v>0.221</v>
      </c>
      <c r="BM142">
        <v>0.21099999999999999</v>
      </c>
    </row>
    <row r="143" spans="1:66" x14ac:dyDescent="0.25">
      <c r="A143" t="s">
        <v>68</v>
      </c>
      <c r="B143" t="s">
        <v>155</v>
      </c>
      <c r="C143">
        <v>5</v>
      </c>
      <c r="D143">
        <v>27.82</v>
      </c>
      <c r="E143">
        <v>28.58</v>
      </c>
      <c r="F143">
        <v>28.58</v>
      </c>
      <c r="G143" t="s">
        <v>77</v>
      </c>
      <c r="I143" t="s">
        <v>70</v>
      </c>
      <c r="K143" t="s">
        <v>71</v>
      </c>
      <c r="M143" t="s">
        <v>109</v>
      </c>
      <c r="N143">
        <v>2.4</v>
      </c>
      <c r="O143">
        <v>2.1</v>
      </c>
      <c r="P143" s="1">
        <v>42110</v>
      </c>
      <c r="Q143" s="1">
        <v>42240</v>
      </c>
      <c r="S143">
        <v>0.372</v>
      </c>
      <c r="T143">
        <v>0.33700000000000002</v>
      </c>
      <c r="U143">
        <v>0.31900000000000001</v>
      </c>
      <c r="V143">
        <v>0.29899999999999999</v>
      </c>
      <c r="X143">
        <v>0.29099999999999998</v>
      </c>
      <c r="Y143">
        <v>0.28299999999999997</v>
      </c>
      <c r="Z143">
        <v>0.20899999999999999</v>
      </c>
      <c r="AA143">
        <v>0.21199999999999999</v>
      </c>
      <c r="AB143">
        <v>0.22500000000000001</v>
      </c>
      <c r="AC143">
        <v>0.23200000000000001</v>
      </c>
      <c r="AD143">
        <v>0.23</v>
      </c>
      <c r="AE143">
        <v>0.26400000000000001</v>
      </c>
      <c r="AF143">
        <v>0.26</v>
      </c>
      <c r="AG143">
        <v>0.25900000000000001</v>
      </c>
      <c r="AH143">
        <v>0.26500000000000001</v>
      </c>
      <c r="AI143">
        <v>0.29799999999999999</v>
      </c>
      <c r="AJ143">
        <v>0.373</v>
      </c>
      <c r="AK143">
        <v>0.435</v>
      </c>
      <c r="AL143">
        <v>0.47799999999999998</v>
      </c>
      <c r="AM143">
        <v>0.58499999999999996</v>
      </c>
      <c r="AN143">
        <v>0.64</v>
      </c>
      <c r="AO143">
        <v>0.70099999999999996</v>
      </c>
      <c r="AP143">
        <v>0.69799999999999995</v>
      </c>
      <c r="AQ143">
        <v>0.67500000000000004</v>
      </c>
      <c r="AR143">
        <v>0.69699999999999995</v>
      </c>
      <c r="AS143">
        <v>0.71899999999999997</v>
      </c>
      <c r="AT143">
        <v>0.65200000000000002</v>
      </c>
      <c r="AU143">
        <v>0.61799999999999999</v>
      </c>
      <c r="AV143">
        <v>0.60799999999999998</v>
      </c>
      <c r="AW143">
        <v>0.54500000000000004</v>
      </c>
      <c r="AX143">
        <v>0.53400000000000003</v>
      </c>
      <c r="AY143">
        <v>0.53100000000000003</v>
      </c>
      <c r="AZ143">
        <v>0.40600000000000003</v>
      </c>
      <c r="BA143">
        <v>0.27900000000000003</v>
      </c>
      <c r="BB143">
        <v>0.29299999999999998</v>
      </c>
      <c r="BC143">
        <v>0.29299999999999998</v>
      </c>
      <c r="BD143">
        <v>0.254</v>
      </c>
      <c r="BE143">
        <v>0.23200000000000001</v>
      </c>
      <c r="BF143">
        <v>0.219</v>
      </c>
      <c r="BG143">
        <v>0.217</v>
      </c>
      <c r="BH143">
        <v>0.219</v>
      </c>
      <c r="BI143">
        <v>0.223</v>
      </c>
      <c r="BK143">
        <v>0.221</v>
      </c>
      <c r="BL143">
        <v>0.19600000000000001</v>
      </c>
      <c r="BM143">
        <v>0.185</v>
      </c>
    </row>
    <row r="144" spans="1:66" x14ac:dyDescent="0.25">
      <c r="A144" t="s">
        <v>68</v>
      </c>
      <c r="B144" t="s">
        <v>155</v>
      </c>
      <c r="C144" t="s">
        <v>160</v>
      </c>
      <c r="D144">
        <v>81.06</v>
      </c>
      <c r="E144">
        <v>81.069999999999993</v>
      </c>
      <c r="F144">
        <v>81.069999999999993</v>
      </c>
      <c r="G144" t="s">
        <v>77</v>
      </c>
      <c r="I144" t="s">
        <v>70</v>
      </c>
      <c r="K144" t="s">
        <v>71</v>
      </c>
      <c r="M144" t="s">
        <v>102</v>
      </c>
      <c r="N144">
        <v>3.4</v>
      </c>
      <c r="O144">
        <v>2.27</v>
      </c>
      <c r="P144" s="1">
        <v>42110</v>
      </c>
      <c r="Q144" s="1">
        <v>42247</v>
      </c>
      <c r="R144">
        <v>0.31900000000000001</v>
      </c>
      <c r="S144">
        <v>0.32200000000000001</v>
      </c>
      <c r="T144">
        <v>0.307</v>
      </c>
      <c r="U144">
        <v>0.309</v>
      </c>
      <c r="V144">
        <v>0.26300000000000001</v>
      </c>
      <c r="X144">
        <v>0.22600000000000001</v>
      </c>
      <c r="Y144">
        <v>0.221</v>
      </c>
      <c r="Z144">
        <v>0.217</v>
      </c>
      <c r="AA144">
        <v>0.22</v>
      </c>
      <c r="AB144">
        <v>0.222</v>
      </c>
      <c r="AC144">
        <v>0.22800000000000001</v>
      </c>
      <c r="AD144">
        <v>0.255</v>
      </c>
      <c r="AE144">
        <v>0.27500000000000002</v>
      </c>
      <c r="AF144">
        <v>0.28999999999999998</v>
      </c>
      <c r="AG144">
        <v>0.29899999999999999</v>
      </c>
      <c r="AH144">
        <v>0.29699999999999999</v>
      </c>
      <c r="AI144">
        <v>0.34799999999999998</v>
      </c>
      <c r="AJ144">
        <v>0.38200000000000001</v>
      </c>
      <c r="AK144">
        <v>0.46400000000000002</v>
      </c>
      <c r="AL144">
        <v>0.49399999999999999</v>
      </c>
      <c r="AM144">
        <v>0.59499999999999997</v>
      </c>
      <c r="AN144">
        <v>0.63500000000000001</v>
      </c>
      <c r="AO144">
        <v>0.65900000000000003</v>
      </c>
      <c r="AP144">
        <v>0.66400000000000003</v>
      </c>
      <c r="AQ144">
        <v>0.67100000000000004</v>
      </c>
      <c r="AR144">
        <v>0.64800000000000002</v>
      </c>
      <c r="AS144">
        <v>0.64800000000000002</v>
      </c>
      <c r="AT144">
        <v>0.627</v>
      </c>
      <c r="AU144">
        <v>0.60199999999999998</v>
      </c>
      <c r="AV144">
        <v>0.59899999999999998</v>
      </c>
      <c r="AW144">
        <v>0.52</v>
      </c>
      <c r="AX144">
        <v>0.54600000000000004</v>
      </c>
      <c r="AY144">
        <v>0.53900000000000003</v>
      </c>
      <c r="AZ144">
        <v>0.36799999999999999</v>
      </c>
      <c r="BA144">
        <v>0.33600000000000002</v>
      </c>
      <c r="BB144">
        <v>0.33900000000000002</v>
      </c>
      <c r="BC144">
        <v>0.29099999999999998</v>
      </c>
      <c r="BD144">
        <v>0.28399999999999997</v>
      </c>
      <c r="BE144">
        <v>0.26100000000000001</v>
      </c>
      <c r="BF144">
        <v>0.23200000000000001</v>
      </c>
      <c r="BG144">
        <v>0.22500000000000001</v>
      </c>
      <c r="BH144">
        <v>0.22</v>
      </c>
      <c r="BI144">
        <v>0.21299999999999999</v>
      </c>
      <c r="BK144">
        <v>0.2</v>
      </c>
      <c r="BL144">
        <v>0.19600000000000001</v>
      </c>
      <c r="BM144">
        <v>0.188</v>
      </c>
    </row>
    <row r="145" spans="1:66" x14ac:dyDescent="0.25">
      <c r="A145" t="s">
        <v>68</v>
      </c>
      <c r="B145" t="s">
        <v>155</v>
      </c>
      <c r="C145">
        <v>74</v>
      </c>
      <c r="D145">
        <v>66.83</v>
      </c>
      <c r="E145">
        <v>66.83</v>
      </c>
      <c r="F145">
        <v>66.83</v>
      </c>
      <c r="G145" t="s">
        <v>77</v>
      </c>
      <c r="I145" t="s">
        <v>70</v>
      </c>
      <c r="K145" t="s">
        <v>71</v>
      </c>
      <c r="M145" t="s">
        <v>102</v>
      </c>
      <c r="N145">
        <v>1.1499999999999999</v>
      </c>
      <c r="O145">
        <v>1.56</v>
      </c>
      <c r="P145" s="1">
        <v>42116</v>
      </c>
      <c r="Q145" s="1">
        <v>42250</v>
      </c>
      <c r="R145">
        <v>0.27200000000000002</v>
      </c>
      <c r="S145">
        <v>0.28000000000000003</v>
      </c>
      <c r="T145">
        <v>0.27600000000000002</v>
      </c>
      <c r="U145">
        <v>0.23799999999999999</v>
      </c>
      <c r="V145">
        <v>0.20899999999999999</v>
      </c>
      <c r="X145">
        <v>0.21099999999999999</v>
      </c>
      <c r="Y145">
        <v>0.21299999999999999</v>
      </c>
      <c r="Z145">
        <v>0.218</v>
      </c>
      <c r="AA145">
        <v>0.22800000000000001</v>
      </c>
      <c r="AB145">
        <v>0.23699999999999999</v>
      </c>
      <c r="AC145">
        <v>0.23300000000000001</v>
      </c>
      <c r="AD145">
        <v>0.23899999999999999</v>
      </c>
      <c r="AE145">
        <v>0.24099999999999999</v>
      </c>
      <c r="AF145">
        <v>0.252</v>
      </c>
      <c r="AG145">
        <v>0.28100000000000003</v>
      </c>
      <c r="AH145">
        <v>0.317</v>
      </c>
      <c r="AI145">
        <v>0.32600000000000001</v>
      </c>
      <c r="AJ145">
        <v>0.34200000000000003</v>
      </c>
      <c r="AL145">
        <v>0.40300000000000002</v>
      </c>
      <c r="AM145">
        <v>0.54100000000000004</v>
      </c>
      <c r="AN145">
        <v>0.59199999999999997</v>
      </c>
      <c r="AO145">
        <v>0.65500000000000003</v>
      </c>
      <c r="AP145">
        <v>0.69799999999999995</v>
      </c>
      <c r="AQ145">
        <v>0.74</v>
      </c>
      <c r="AR145">
        <v>0.72199999999999998</v>
      </c>
      <c r="AS145">
        <v>0.68600000000000005</v>
      </c>
      <c r="AT145">
        <v>0.64800000000000002</v>
      </c>
      <c r="AU145">
        <v>0.629</v>
      </c>
      <c r="AV145">
        <v>0.57899999999999996</v>
      </c>
      <c r="AW145">
        <v>0.45700000000000002</v>
      </c>
      <c r="AX145">
        <v>0.41799999999999998</v>
      </c>
      <c r="AY145">
        <v>0.372</v>
      </c>
      <c r="AZ145">
        <v>0.316</v>
      </c>
      <c r="BA145">
        <v>0.27400000000000002</v>
      </c>
      <c r="BB145">
        <v>0.26</v>
      </c>
      <c r="BC145">
        <v>0.218</v>
      </c>
      <c r="BD145">
        <v>0.19800000000000001</v>
      </c>
      <c r="BF145">
        <v>0.19600000000000001</v>
      </c>
      <c r="BG145">
        <v>0.20699999999999999</v>
      </c>
      <c r="BH145">
        <v>0.219</v>
      </c>
      <c r="BI145">
        <v>0.214</v>
      </c>
      <c r="BK145">
        <v>0.192</v>
      </c>
      <c r="BL145">
        <v>0.189</v>
      </c>
      <c r="BM145">
        <v>0.187</v>
      </c>
      <c r="BN145">
        <v>0.214</v>
      </c>
    </row>
    <row r="146" spans="1:66" x14ac:dyDescent="0.25">
      <c r="A146" t="s">
        <v>68</v>
      </c>
      <c r="B146" t="s">
        <v>155</v>
      </c>
      <c r="C146">
        <v>75</v>
      </c>
      <c r="D146">
        <v>34.46</v>
      </c>
      <c r="E146">
        <v>34.46</v>
      </c>
      <c r="F146">
        <v>34.46</v>
      </c>
      <c r="G146" t="s">
        <v>71</v>
      </c>
      <c r="I146" t="s">
        <v>70</v>
      </c>
      <c r="K146" t="s">
        <v>71</v>
      </c>
      <c r="M146" t="s">
        <v>109</v>
      </c>
      <c r="N146">
        <v>1.61</v>
      </c>
      <c r="O146">
        <v>2.08</v>
      </c>
      <c r="P146" s="1">
        <v>42108</v>
      </c>
      <c r="Q146" s="1">
        <v>42240</v>
      </c>
      <c r="R146">
        <v>0.34699999999999998</v>
      </c>
      <c r="S146">
        <v>0.34899999999999998</v>
      </c>
      <c r="T146">
        <v>0.34699999999999998</v>
      </c>
      <c r="U146">
        <v>0.35299999999999998</v>
      </c>
      <c r="V146">
        <v>0.23200000000000001</v>
      </c>
      <c r="X146">
        <v>0.23599999999999999</v>
      </c>
      <c r="Y146">
        <v>0.24</v>
      </c>
      <c r="Z146">
        <v>0.19500000000000001</v>
      </c>
      <c r="AA146">
        <v>0.218</v>
      </c>
      <c r="AB146">
        <v>0.217</v>
      </c>
      <c r="AC146">
        <v>0.219</v>
      </c>
      <c r="AD146">
        <v>0.22900000000000001</v>
      </c>
      <c r="AE146">
        <v>0.23699999999999999</v>
      </c>
      <c r="AF146">
        <v>0.24</v>
      </c>
      <c r="AG146">
        <v>0.249</v>
      </c>
      <c r="AH146">
        <v>0.26500000000000001</v>
      </c>
      <c r="AI146">
        <v>0.27300000000000002</v>
      </c>
      <c r="AJ146">
        <v>0.33100000000000002</v>
      </c>
      <c r="AL146">
        <v>0.438</v>
      </c>
      <c r="AM146">
        <v>0.51700000000000002</v>
      </c>
      <c r="AN146">
        <v>0.55800000000000005</v>
      </c>
      <c r="AO146">
        <v>0.63400000000000001</v>
      </c>
      <c r="AP146">
        <v>0.69</v>
      </c>
      <c r="AQ146">
        <v>0.71099999999999997</v>
      </c>
      <c r="AR146">
        <v>0.73</v>
      </c>
      <c r="AS146">
        <v>0.72</v>
      </c>
      <c r="AT146">
        <v>0.63100000000000001</v>
      </c>
      <c r="AU146">
        <v>0.624</v>
      </c>
      <c r="AV146">
        <v>0.56399999999999995</v>
      </c>
      <c r="AW146">
        <v>0.52500000000000002</v>
      </c>
      <c r="AX146">
        <v>0.52</v>
      </c>
      <c r="AZ146">
        <v>0.33</v>
      </c>
      <c r="BA146">
        <v>0.28899999999999998</v>
      </c>
      <c r="BB146">
        <v>0.27600000000000002</v>
      </c>
      <c r="BC146">
        <v>0.251</v>
      </c>
      <c r="BD146">
        <v>0.248</v>
      </c>
      <c r="BF146">
        <v>0.223</v>
      </c>
      <c r="BG146">
        <v>0.22900000000000001</v>
      </c>
      <c r="BH146">
        <v>0.248</v>
      </c>
      <c r="BI146">
        <v>0.254</v>
      </c>
      <c r="BK146">
        <v>0.22900000000000001</v>
      </c>
      <c r="BL146">
        <v>0.22800000000000001</v>
      </c>
      <c r="BM146">
        <v>0.22600000000000001</v>
      </c>
      <c r="BN146">
        <v>0.26</v>
      </c>
    </row>
    <row r="147" spans="1:66" x14ac:dyDescent="0.25">
      <c r="A147" t="s">
        <v>68</v>
      </c>
      <c r="B147" t="s">
        <v>155</v>
      </c>
      <c r="C147">
        <v>76</v>
      </c>
      <c r="D147">
        <v>27.12</v>
      </c>
      <c r="E147">
        <v>57.73</v>
      </c>
      <c r="F147">
        <v>57.73</v>
      </c>
      <c r="G147" t="s">
        <v>77</v>
      </c>
      <c r="I147" t="s">
        <v>70</v>
      </c>
      <c r="K147" t="s">
        <v>71</v>
      </c>
      <c r="M147" t="s">
        <v>115</v>
      </c>
      <c r="N147">
        <v>1.26</v>
      </c>
      <c r="O147">
        <v>1.77</v>
      </c>
      <c r="P147" s="1">
        <v>42108</v>
      </c>
      <c r="Q147" s="1">
        <v>42239</v>
      </c>
      <c r="R147">
        <v>0.34899999999999998</v>
      </c>
      <c r="S147">
        <v>0.33900000000000002</v>
      </c>
      <c r="T147">
        <v>0.35499999999999998</v>
      </c>
      <c r="U147">
        <v>0.32300000000000001</v>
      </c>
      <c r="V147">
        <v>0.311</v>
      </c>
      <c r="X147">
        <v>0.27400000000000002</v>
      </c>
      <c r="Y147">
        <v>0.27200000000000002</v>
      </c>
      <c r="Z147">
        <v>0.19900000000000001</v>
      </c>
      <c r="AA147">
        <v>0.214</v>
      </c>
      <c r="AB147">
        <v>0.20599999999999999</v>
      </c>
      <c r="AC147">
        <v>0.21299999999999999</v>
      </c>
      <c r="AD147">
        <v>0.22</v>
      </c>
      <c r="AE147">
        <v>0.23599999999999999</v>
      </c>
      <c r="AF147">
        <v>0.23799999999999999</v>
      </c>
      <c r="AG147">
        <v>0.23899999999999999</v>
      </c>
      <c r="AH147">
        <v>0.24199999999999999</v>
      </c>
      <c r="AI147">
        <v>0.247</v>
      </c>
      <c r="AJ147">
        <v>0.26500000000000001</v>
      </c>
      <c r="AK147">
        <v>0.377</v>
      </c>
      <c r="AL147">
        <v>0.38400000000000001</v>
      </c>
      <c r="AM147">
        <v>0.48299999999999998</v>
      </c>
      <c r="AN147">
        <v>0.52500000000000002</v>
      </c>
      <c r="AO147">
        <v>0.63900000000000001</v>
      </c>
      <c r="AP147">
        <v>0.68400000000000005</v>
      </c>
      <c r="AQ147">
        <v>0.72</v>
      </c>
      <c r="AR147">
        <v>0.72399999999999998</v>
      </c>
      <c r="AS147">
        <v>0.61099999999999999</v>
      </c>
      <c r="AT147">
        <v>0.623</v>
      </c>
      <c r="AU147">
        <v>0.59799999999999998</v>
      </c>
      <c r="AV147">
        <v>0.51</v>
      </c>
      <c r="AW147">
        <v>0.47599999999999998</v>
      </c>
      <c r="AX147">
        <v>0.44700000000000001</v>
      </c>
      <c r="AZ147">
        <v>0.29899999999999999</v>
      </c>
      <c r="BA147">
        <v>0.247</v>
      </c>
      <c r="BB147">
        <v>0.23899999999999999</v>
      </c>
      <c r="BC147">
        <v>0.23799999999999999</v>
      </c>
      <c r="BD147">
        <v>0.21199999999999999</v>
      </c>
      <c r="BF147">
        <v>0.218</v>
      </c>
      <c r="BG147">
        <v>0.217</v>
      </c>
      <c r="BH147">
        <v>0.222</v>
      </c>
      <c r="BI147">
        <v>0.224</v>
      </c>
      <c r="BK147">
        <v>0.221</v>
      </c>
      <c r="BL147">
        <v>0.20699999999999999</v>
      </c>
      <c r="BM147">
        <v>0.215</v>
      </c>
      <c r="BN147">
        <v>0.254</v>
      </c>
    </row>
    <row r="148" spans="1:66" x14ac:dyDescent="0.25">
      <c r="A148" t="s">
        <v>68</v>
      </c>
      <c r="B148" t="s">
        <v>155</v>
      </c>
      <c r="C148">
        <v>77</v>
      </c>
      <c r="D148">
        <v>17.559999999999999</v>
      </c>
      <c r="E148">
        <v>17.559999999999999</v>
      </c>
      <c r="F148">
        <v>17.559999999999999</v>
      </c>
      <c r="G148" t="s">
        <v>77</v>
      </c>
      <c r="I148" t="s">
        <v>70</v>
      </c>
      <c r="K148" t="s">
        <v>71</v>
      </c>
      <c r="M148" t="s">
        <v>102</v>
      </c>
      <c r="N148">
        <v>1.45</v>
      </c>
      <c r="O148">
        <v>1.8800000000000001</v>
      </c>
      <c r="P148" s="1">
        <v>42117</v>
      </c>
      <c r="Q148" s="1">
        <v>42250</v>
      </c>
      <c r="R148">
        <v>0.27500000000000002</v>
      </c>
      <c r="S148">
        <v>0.28599999999999998</v>
      </c>
      <c r="T148">
        <v>0.29899999999999999</v>
      </c>
      <c r="U148">
        <v>0.28599999999999998</v>
      </c>
      <c r="V148">
        <v>0.28699999999999998</v>
      </c>
      <c r="X148">
        <v>0.248</v>
      </c>
      <c r="Y148">
        <v>0.24299999999999999</v>
      </c>
      <c r="Z148">
        <v>0.23799999999999999</v>
      </c>
      <c r="AA148">
        <v>0.23799999999999999</v>
      </c>
      <c r="AB148">
        <v>0.22800000000000001</v>
      </c>
      <c r="AC148">
        <v>0.246</v>
      </c>
      <c r="AD148">
        <v>0.249</v>
      </c>
      <c r="AE148">
        <v>0.26100000000000001</v>
      </c>
      <c r="AF148">
        <v>0.28100000000000003</v>
      </c>
      <c r="AG148">
        <v>0.309</v>
      </c>
      <c r="AH148">
        <v>0.31900000000000001</v>
      </c>
      <c r="AI148">
        <v>0.35199999999999998</v>
      </c>
      <c r="AJ148">
        <v>0.38100000000000001</v>
      </c>
      <c r="AL148">
        <v>0.46700000000000003</v>
      </c>
      <c r="AM148">
        <v>0.53400000000000003</v>
      </c>
      <c r="AN148">
        <v>0.54600000000000004</v>
      </c>
      <c r="AO148">
        <v>0.57699999999999996</v>
      </c>
      <c r="AP148">
        <v>0.626</v>
      </c>
      <c r="AQ148">
        <v>0.64600000000000002</v>
      </c>
      <c r="AR148">
        <v>0.65100000000000002</v>
      </c>
      <c r="AS148">
        <v>0.64800000000000002</v>
      </c>
      <c r="AT148">
        <v>0.63300000000000001</v>
      </c>
      <c r="AU148">
        <v>0.60299999999999998</v>
      </c>
      <c r="AV148">
        <v>0.58399999999999996</v>
      </c>
      <c r="AW148">
        <v>0.55400000000000005</v>
      </c>
      <c r="AX148">
        <v>0.55100000000000005</v>
      </c>
      <c r="AY148">
        <v>0.503</v>
      </c>
      <c r="AZ148">
        <v>0.44900000000000001</v>
      </c>
      <c r="BA148">
        <v>0.39100000000000001</v>
      </c>
      <c r="BB148">
        <v>0.38100000000000001</v>
      </c>
      <c r="BC148">
        <v>0.27600000000000002</v>
      </c>
      <c r="BD148">
        <v>0.25900000000000001</v>
      </c>
      <c r="BE148">
        <v>0.251</v>
      </c>
      <c r="BF148">
        <v>0.23300000000000001</v>
      </c>
      <c r="BG148">
        <v>0.23100000000000001</v>
      </c>
      <c r="BH148">
        <v>0.24</v>
      </c>
      <c r="BI148">
        <v>0.24</v>
      </c>
      <c r="BK148">
        <v>0.22600000000000001</v>
      </c>
      <c r="BL148">
        <v>0.20899999999999999</v>
      </c>
      <c r="BM148">
        <v>0.20499999999999999</v>
      </c>
      <c r="BN148">
        <v>0.20899999999999999</v>
      </c>
    </row>
    <row r="149" spans="1:66" x14ac:dyDescent="0.25">
      <c r="A149" t="s">
        <v>68</v>
      </c>
      <c r="B149" t="s">
        <v>155</v>
      </c>
      <c r="C149">
        <v>78</v>
      </c>
      <c r="D149">
        <v>5.19</v>
      </c>
      <c r="E149">
        <v>5.19</v>
      </c>
      <c r="F149">
        <v>5.19</v>
      </c>
      <c r="G149" t="s">
        <v>77</v>
      </c>
      <c r="I149" t="s">
        <v>70</v>
      </c>
      <c r="K149" t="s">
        <v>71</v>
      </c>
      <c r="M149" t="s">
        <v>102</v>
      </c>
      <c r="N149">
        <v>2.2000000000000002</v>
      </c>
      <c r="O149">
        <v>1.56</v>
      </c>
      <c r="P149" s="1">
        <v>42117</v>
      </c>
      <c r="Q149" s="1">
        <v>42250</v>
      </c>
      <c r="R149">
        <v>0.34399999999999997</v>
      </c>
      <c r="S149">
        <v>0.34499999999999997</v>
      </c>
      <c r="T149">
        <v>0.34200000000000003</v>
      </c>
      <c r="U149">
        <v>0.32100000000000001</v>
      </c>
      <c r="V149">
        <v>0.311</v>
      </c>
      <c r="X149">
        <v>0.28799999999999998</v>
      </c>
      <c r="Y149">
        <v>0.26400000000000001</v>
      </c>
      <c r="Z149">
        <v>0.26</v>
      </c>
      <c r="AA149">
        <v>0.27600000000000002</v>
      </c>
      <c r="AB149">
        <v>0.27900000000000003</v>
      </c>
      <c r="AC149">
        <v>0.27100000000000002</v>
      </c>
      <c r="AD149">
        <v>0.29399999999999998</v>
      </c>
      <c r="AE149">
        <v>0.307</v>
      </c>
      <c r="AF149">
        <v>0.311</v>
      </c>
      <c r="AG149">
        <v>0.317</v>
      </c>
      <c r="AH149">
        <v>0.32400000000000001</v>
      </c>
      <c r="AI149">
        <v>0.36</v>
      </c>
      <c r="AJ149">
        <v>0.39200000000000002</v>
      </c>
      <c r="AL149">
        <v>0.45900000000000002</v>
      </c>
      <c r="AM149">
        <v>0.48899999999999999</v>
      </c>
      <c r="AN149">
        <v>0.497</v>
      </c>
      <c r="AO149">
        <v>0.56299999999999994</v>
      </c>
      <c r="AP149">
        <v>0.59899999999999998</v>
      </c>
      <c r="AQ149">
        <v>0.624</v>
      </c>
      <c r="AR149">
        <v>0.61799999999999999</v>
      </c>
      <c r="AS149">
        <v>0.59</v>
      </c>
      <c r="AT149">
        <v>0.61299999999999999</v>
      </c>
      <c r="AU149">
        <v>0.58799999999999997</v>
      </c>
      <c r="AV149">
        <v>0.57299999999999995</v>
      </c>
      <c r="AW149">
        <v>0.57499999999999996</v>
      </c>
      <c r="AX149">
        <v>0.61399999999999999</v>
      </c>
      <c r="AZ149">
        <v>0.55900000000000005</v>
      </c>
      <c r="BA149">
        <v>0.49399999999999999</v>
      </c>
      <c r="BB149">
        <v>0.45500000000000002</v>
      </c>
      <c r="BC149">
        <v>0.41199999999999998</v>
      </c>
      <c r="BD149">
        <v>0.378</v>
      </c>
      <c r="BE149">
        <v>0.374</v>
      </c>
      <c r="BF149">
        <v>0.28199999999999997</v>
      </c>
      <c r="BG149">
        <v>0.27200000000000002</v>
      </c>
      <c r="BH149">
        <v>0.27600000000000002</v>
      </c>
      <c r="BI149">
        <v>0.27500000000000002</v>
      </c>
      <c r="BK149">
        <v>0.255</v>
      </c>
      <c r="BL149">
        <v>0.248</v>
      </c>
      <c r="BM149">
        <v>0.246</v>
      </c>
      <c r="BN149">
        <v>0.252</v>
      </c>
    </row>
    <row r="150" spans="1:66" x14ac:dyDescent="0.25">
      <c r="A150" t="s">
        <v>68</v>
      </c>
      <c r="B150" t="s">
        <v>155</v>
      </c>
      <c r="C150">
        <v>79</v>
      </c>
      <c r="D150">
        <v>79.2</v>
      </c>
      <c r="E150">
        <v>79.2</v>
      </c>
      <c r="F150">
        <v>79.2</v>
      </c>
      <c r="G150" t="s">
        <v>71</v>
      </c>
      <c r="I150" t="s">
        <v>70</v>
      </c>
      <c r="K150" t="s">
        <v>71</v>
      </c>
      <c r="M150" t="s">
        <v>161</v>
      </c>
      <c r="N150">
        <v>1.37</v>
      </c>
      <c r="O150">
        <v>1.6600000000000001</v>
      </c>
      <c r="P150" s="1">
        <v>42122</v>
      </c>
      <c r="Q150" s="1">
        <v>42238</v>
      </c>
      <c r="R150">
        <v>0.32600000000000001</v>
      </c>
      <c r="S150">
        <v>0.312</v>
      </c>
      <c r="T150">
        <v>0.33</v>
      </c>
      <c r="U150">
        <v>0.317</v>
      </c>
      <c r="V150">
        <v>0.249</v>
      </c>
      <c r="X150">
        <v>0.251</v>
      </c>
      <c r="Y150">
        <v>0.254</v>
      </c>
      <c r="Z150">
        <v>0.20699999999999999</v>
      </c>
      <c r="AA150">
        <v>0.214</v>
      </c>
      <c r="AB150">
        <v>0.215</v>
      </c>
      <c r="AC150">
        <v>0.218</v>
      </c>
      <c r="AD150">
        <v>0.218</v>
      </c>
      <c r="AE150">
        <v>0.223</v>
      </c>
      <c r="AF150">
        <v>0.24199999999999999</v>
      </c>
      <c r="AG150">
        <v>0.24199999999999999</v>
      </c>
      <c r="AH150">
        <v>0.23699999999999999</v>
      </c>
      <c r="AI150">
        <v>0.25900000000000001</v>
      </c>
      <c r="AJ150">
        <v>0.26900000000000002</v>
      </c>
      <c r="AK150">
        <v>0.38700000000000001</v>
      </c>
      <c r="AL150">
        <v>0.38800000000000001</v>
      </c>
      <c r="AM150">
        <v>0.433</v>
      </c>
      <c r="AN150">
        <v>0.48699999999999999</v>
      </c>
      <c r="AO150">
        <v>0.59099999999999997</v>
      </c>
      <c r="AP150">
        <v>0.63400000000000001</v>
      </c>
      <c r="AQ150">
        <v>0.69099999999999995</v>
      </c>
      <c r="AR150">
        <v>0.69399999999999995</v>
      </c>
      <c r="AS150">
        <v>0.68</v>
      </c>
      <c r="AT150">
        <v>0.64500000000000002</v>
      </c>
      <c r="AU150">
        <v>0.59499999999999997</v>
      </c>
      <c r="AV150">
        <v>0.54800000000000004</v>
      </c>
      <c r="AW150">
        <v>0.505</v>
      </c>
      <c r="AX150">
        <v>0.48099999999999998</v>
      </c>
      <c r="AZ150">
        <v>0.34399999999999997</v>
      </c>
      <c r="BA150">
        <v>0.32</v>
      </c>
      <c r="BB150">
        <v>0.308</v>
      </c>
      <c r="BC150">
        <v>0.24399999999999999</v>
      </c>
      <c r="BD150">
        <v>0.224</v>
      </c>
      <c r="BF150">
        <v>0.22600000000000001</v>
      </c>
      <c r="BG150">
        <v>0.24</v>
      </c>
      <c r="BH150">
        <v>0.23100000000000001</v>
      </c>
      <c r="BI150">
        <v>0.22600000000000001</v>
      </c>
      <c r="BK150">
        <v>0.223</v>
      </c>
      <c r="BL150">
        <v>0.22800000000000001</v>
      </c>
      <c r="BM150">
        <v>0.23899999999999999</v>
      </c>
      <c r="BN150">
        <v>0.248</v>
      </c>
    </row>
    <row r="151" spans="1:66" x14ac:dyDescent="0.25">
      <c r="A151" t="s">
        <v>68</v>
      </c>
      <c r="B151" t="s">
        <v>155</v>
      </c>
      <c r="C151">
        <v>8</v>
      </c>
      <c r="D151">
        <v>72.56</v>
      </c>
      <c r="E151">
        <v>72.56</v>
      </c>
      <c r="F151">
        <v>72.56</v>
      </c>
      <c r="G151" t="s">
        <v>77</v>
      </c>
      <c r="I151" t="s">
        <v>70</v>
      </c>
      <c r="K151" t="s">
        <v>71</v>
      </c>
      <c r="N151">
        <v>2.37</v>
      </c>
      <c r="O151">
        <v>1.9</v>
      </c>
      <c r="P151" s="1">
        <v>42111</v>
      </c>
      <c r="Q151" s="1">
        <v>42248</v>
      </c>
      <c r="R151">
        <v>0.29299999999999998</v>
      </c>
      <c r="S151">
        <v>0.315</v>
      </c>
      <c r="T151">
        <v>0.317</v>
      </c>
      <c r="U151">
        <v>0.30099999999999999</v>
      </c>
      <c r="V151">
        <v>0.26700000000000002</v>
      </c>
      <c r="X151">
        <v>0.22600000000000001</v>
      </c>
      <c r="Y151">
        <v>0.215</v>
      </c>
      <c r="Z151">
        <v>0.20499999999999999</v>
      </c>
      <c r="AA151">
        <v>0.20799999999999999</v>
      </c>
      <c r="AB151">
        <v>0.21299999999999999</v>
      </c>
      <c r="AC151">
        <v>0.215</v>
      </c>
      <c r="AD151">
        <v>0.22</v>
      </c>
      <c r="AE151">
        <v>0.221</v>
      </c>
      <c r="AF151">
        <v>0.22800000000000001</v>
      </c>
      <c r="AG151">
        <v>0.251</v>
      </c>
      <c r="AH151">
        <v>0.26700000000000002</v>
      </c>
      <c r="AI151">
        <v>0.29399999999999998</v>
      </c>
      <c r="AJ151">
        <v>0.35299999999999998</v>
      </c>
      <c r="AK151">
        <v>0.40400000000000003</v>
      </c>
      <c r="AL151">
        <v>0.44900000000000001</v>
      </c>
      <c r="AM151">
        <v>0.56799999999999995</v>
      </c>
      <c r="AN151">
        <v>0.61299999999999999</v>
      </c>
      <c r="AO151">
        <v>0.66</v>
      </c>
      <c r="AP151">
        <v>0.65700000000000003</v>
      </c>
      <c r="AQ151">
        <v>0.66200000000000003</v>
      </c>
      <c r="AR151">
        <v>0.66900000000000004</v>
      </c>
      <c r="AS151">
        <v>0.67200000000000004</v>
      </c>
      <c r="AT151">
        <v>0.64100000000000001</v>
      </c>
      <c r="AU151">
        <v>0.58899999999999997</v>
      </c>
      <c r="AV151">
        <v>0.55000000000000004</v>
      </c>
      <c r="AW151">
        <v>0.504</v>
      </c>
      <c r="AX151">
        <v>0.49099999999999999</v>
      </c>
      <c r="AY151">
        <v>0.47799999999999998</v>
      </c>
      <c r="AZ151">
        <v>0.33900000000000002</v>
      </c>
      <c r="BA151">
        <v>0.28799999999999998</v>
      </c>
      <c r="BB151">
        <v>0.29699999999999999</v>
      </c>
      <c r="BC151">
        <v>0.22900000000000001</v>
      </c>
      <c r="BD151">
        <v>0.245</v>
      </c>
      <c r="BE151">
        <v>0.25900000000000001</v>
      </c>
      <c r="BF151">
        <v>0.21099999999999999</v>
      </c>
      <c r="BG151">
        <v>0.20499999999999999</v>
      </c>
      <c r="BH151">
        <v>0.21199999999999999</v>
      </c>
      <c r="BI151">
        <v>0.20799999999999999</v>
      </c>
      <c r="BK151">
        <v>0.192</v>
      </c>
      <c r="BL151">
        <v>0.188</v>
      </c>
      <c r="BM151">
        <v>0.193</v>
      </c>
      <c r="BN151">
        <v>0.219</v>
      </c>
    </row>
    <row r="152" spans="1:66" x14ac:dyDescent="0.25">
      <c r="A152" t="s">
        <v>68</v>
      </c>
      <c r="B152" t="s">
        <v>155</v>
      </c>
      <c r="C152">
        <v>84</v>
      </c>
      <c r="D152">
        <v>11.76</v>
      </c>
      <c r="E152">
        <v>11.76</v>
      </c>
      <c r="F152">
        <v>11.76</v>
      </c>
      <c r="G152" t="s">
        <v>77</v>
      </c>
      <c r="I152" t="s">
        <v>70</v>
      </c>
      <c r="K152" t="s">
        <v>71</v>
      </c>
      <c r="M152" t="s">
        <v>109</v>
      </c>
      <c r="N152">
        <v>1.57</v>
      </c>
      <c r="O152">
        <v>1.73</v>
      </c>
      <c r="P152" s="1">
        <v>42117</v>
      </c>
      <c r="Q152" s="1">
        <v>42256</v>
      </c>
      <c r="R152">
        <v>0.309</v>
      </c>
      <c r="S152">
        <v>0.30199999999999999</v>
      </c>
      <c r="T152">
        <v>0.307</v>
      </c>
      <c r="U152">
        <v>0.28199999999999997</v>
      </c>
      <c r="V152">
        <v>0.27600000000000002</v>
      </c>
      <c r="X152">
        <v>0.26</v>
      </c>
      <c r="Y152">
        <v>0.248</v>
      </c>
      <c r="Z152">
        <v>0.22800000000000001</v>
      </c>
      <c r="AA152">
        <v>0.219</v>
      </c>
      <c r="AB152">
        <v>0.215</v>
      </c>
      <c r="AC152">
        <v>0.22</v>
      </c>
      <c r="AD152">
        <v>0.23400000000000001</v>
      </c>
      <c r="AE152">
        <v>0.23400000000000001</v>
      </c>
      <c r="AF152">
        <v>0.26500000000000001</v>
      </c>
      <c r="AG152">
        <v>0.28100000000000003</v>
      </c>
      <c r="AH152">
        <v>0.309</v>
      </c>
      <c r="AI152">
        <v>0.32600000000000001</v>
      </c>
      <c r="AJ152">
        <v>0.34599999999999997</v>
      </c>
      <c r="AK152">
        <v>0.47199999999999998</v>
      </c>
      <c r="AL152">
        <v>0.497</v>
      </c>
      <c r="AM152">
        <v>0.53600000000000003</v>
      </c>
      <c r="AN152">
        <v>0.54900000000000004</v>
      </c>
      <c r="AO152">
        <v>0.59799999999999998</v>
      </c>
      <c r="AP152">
        <v>0.60699999999999998</v>
      </c>
      <c r="AQ152">
        <v>0.62</v>
      </c>
      <c r="AR152">
        <v>0.62</v>
      </c>
      <c r="AS152">
        <v>0.59899999999999998</v>
      </c>
      <c r="AT152">
        <v>0.622</v>
      </c>
      <c r="AU152">
        <v>0.58899999999999997</v>
      </c>
      <c r="AV152">
        <v>0.57799999999999996</v>
      </c>
      <c r="AW152">
        <v>0.55100000000000005</v>
      </c>
      <c r="AX152">
        <v>0.53200000000000003</v>
      </c>
      <c r="AZ152">
        <v>0.43</v>
      </c>
      <c r="BA152">
        <v>0.34499999999999997</v>
      </c>
      <c r="BB152">
        <v>0.32500000000000001</v>
      </c>
      <c r="BC152">
        <v>0.27800000000000002</v>
      </c>
      <c r="BD152">
        <v>0.24199999999999999</v>
      </c>
      <c r="BF152">
        <v>0.23599999999999999</v>
      </c>
      <c r="BG152">
        <v>0.23699999999999999</v>
      </c>
      <c r="BH152">
        <v>0.23499999999999999</v>
      </c>
      <c r="BI152">
        <v>0.23100000000000001</v>
      </c>
      <c r="BK152">
        <v>0.219</v>
      </c>
      <c r="BL152">
        <v>0.21099999999999999</v>
      </c>
      <c r="BM152">
        <v>0.21099999999999999</v>
      </c>
      <c r="BN152">
        <v>0.217</v>
      </c>
    </row>
    <row r="153" spans="1:66" x14ac:dyDescent="0.25">
      <c r="A153" t="s">
        <v>68</v>
      </c>
      <c r="B153" t="s">
        <v>155</v>
      </c>
      <c r="C153">
        <v>85</v>
      </c>
      <c r="D153">
        <v>21.65</v>
      </c>
      <c r="E153">
        <v>21.65</v>
      </c>
      <c r="F153">
        <v>21.65</v>
      </c>
      <c r="G153" t="s">
        <v>77</v>
      </c>
      <c r="I153" t="s">
        <v>70</v>
      </c>
      <c r="K153" t="s">
        <v>71</v>
      </c>
      <c r="M153" t="s">
        <v>109</v>
      </c>
      <c r="N153">
        <v>1.93</v>
      </c>
      <c r="O153">
        <v>1.54</v>
      </c>
      <c r="P153" s="1">
        <v>42116</v>
      </c>
      <c r="Q153" s="1">
        <v>42256</v>
      </c>
      <c r="R153">
        <v>0.314</v>
      </c>
      <c r="S153">
        <v>0.314</v>
      </c>
      <c r="T153">
        <v>0.30599999999999999</v>
      </c>
      <c r="U153">
        <v>0.27300000000000002</v>
      </c>
      <c r="V153">
        <v>0.24</v>
      </c>
      <c r="X153">
        <v>0.23599999999999999</v>
      </c>
      <c r="Y153">
        <v>0.23400000000000001</v>
      </c>
      <c r="Z153">
        <v>0.20499999999999999</v>
      </c>
      <c r="AA153">
        <v>0.214</v>
      </c>
      <c r="AB153">
        <v>0.21299999999999999</v>
      </c>
      <c r="AC153">
        <v>0.20899999999999999</v>
      </c>
      <c r="AD153">
        <v>0.22900000000000001</v>
      </c>
      <c r="AE153">
        <v>0.23599999999999999</v>
      </c>
      <c r="AF153">
        <v>0.24099999999999999</v>
      </c>
      <c r="AG153">
        <v>0.248</v>
      </c>
      <c r="AH153">
        <v>0.26300000000000001</v>
      </c>
      <c r="AI153">
        <v>0.32400000000000001</v>
      </c>
      <c r="AJ153">
        <v>0.35</v>
      </c>
      <c r="AL153">
        <v>0.435</v>
      </c>
      <c r="AM153">
        <v>0.57199999999999995</v>
      </c>
      <c r="AN153">
        <v>0.59099999999999997</v>
      </c>
      <c r="AO153">
        <v>0.63</v>
      </c>
      <c r="AP153">
        <v>0.65400000000000003</v>
      </c>
      <c r="AQ153">
        <v>0.67300000000000004</v>
      </c>
      <c r="AR153">
        <v>0.65600000000000003</v>
      </c>
      <c r="AS153">
        <v>0.65400000000000003</v>
      </c>
      <c r="AT153">
        <v>0.56100000000000005</v>
      </c>
      <c r="AU153">
        <v>0.55900000000000005</v>
      </c>
      <c r="AV153">
        <v>0.52900000000000003</v>
      </c>
      <c r="AW153">
        <v>0.51600000000000001</v>
      </c>
      <c r="AX153">
        <v>0.5</v>
      </c>
      <c r="AZ153">
        <v>0.33100000000000002</v>
      </c>
      <c r="BA153">
        <v>0.29399999999999998</v>
      </c>
      <c r="BB153">
        <v>0.32500000000000001</v>
      </c>
      <c r="BC153">
        <v>0.23300000000000001</v>
      </c>
      <c r="BD153">
        <v>0.22</v>
      </c>
      <c r="BF153">
        <v>0.20599999999999999</v>
      </c>
      <c r="BG153">
        <v>0.221</v>
      </c>
      <c r="BH153">
        <v>0.22500000000000001</v>
      </c>
      <c r="BI153">
        <v>0.222</v>
      </c>
      <c r="BK153">
        <v>0.20300000000000001</v>
      </c>
      <c r="BL153">
        <v>0.20899999999999999</v>
      </c>
      <c r="BM153">
        <v>0.21299999999999999</v>
      </c>
      <c r="BN153">
        <v>0.217</v>
      </c>
    </row>
    <row r="154" spans="1:66" x14ac:dyDescent="0.25">
      <c r="A154" t="s">
        <v>68</v>
      </c>
      <c r="B154" t="s">
        <v>155</v>
      </c>
      <c r="C154">
        <v>86</v>
      </c>
      <c r="D154">
        <v>25.15</v>
      </c>
      <c r="E154">
        <v>25.15</v>
      </c>
      <c r="F154">
        <v>25.15</v>
      </c>
      <c r="G154" t="s">
        <v>162</v>
      </c>
      <c r="I154" t="s">
        <v>70</v>
      </c>
      <c r="K154" t="s">
        <v>71</v>
      </c>
      <c r="M154" t="s">
        <v>102</v>
      </c>
      <c r="N154">
        <v>1.77</v>
      </c>
      <c r="O154">
        <v>1.8</v>
      </c>
      <c r="P154" s="1">
        <v>42111</v>
      </c>
      <c r="Q154" s="1">
        <v>42256</v>
      </c>
      <c r="R154">
        <v>0.32600000000000001</v>
      </c>
      <c r="S154">
        <v>0.32200000000000001</v>
      </c>
      <c r="T154">
        <v>0.32300000000000001</v>
      </c>
      <c r="U154">
        <v>0.30599999999999999</v>
      </c>
      <c r="V154">
        <v>0.25900000000000001</v>
      </c>
      <c r="X154">
        <v>0.25600000000000001</v>
      </c>
      <c r="Y154">
        <v>0.253</v>
      </c>
      <c r="Z154">
        <v>0.222</v>
      </c>
      <c r="AA154">
        <v>0.23499999999999999</v>
      </c>
      <c r="AB154">
        <v>0.248</v>
      </c>
      <c r="AC154">
        <v>0.24399999999999999</v>
      </c>
      <c r="AD154">
        <v>0.25</v>
      </c>
      <c r="AE154">
        <v>0.249</v>
      </c>
      <c r="AF154">
        <v>0.245</v>
      </c>
      <c r="AG154">
        <v>0.27400000000000002</v>
      </c>
      <c r="AH154">
        <v>0.32500000000000001</v>
      </c>
      <c r="AI154">
        <v>0.34300000000000003</v>
      </c>
      <c r="AJ154">
        <v>0.36899999999999999</v>
      </c>
      <c r="AK154">
        <v>0.437</v>
      </c>
      <c r="AL154">
        <v>0.43</v>
      </c>
      <c r="AM154">
        <v>0.55700000000000005</v>
      </c>
      <c r="AN154">
        <v>0.60299999999999998</v>
      </c>
      <c r="AO154">
        <v>0.66100000000000003</v>
      </c>
      <c r="AP154">
        <v>0.69199999999999995</v>
      </c>
      <c r="AQ154">
        <v>0.70399999999999996</v>
      </c>
      <c r="AR154">
        <v>0.70299999999999996</v>
      </c>
      <c r="AS154">
        <v>0.7</v>
      </c>
      <c r="AT154">
        <v>0.59099999999999997</v>
      </c>
      <c r="AU154">
        <v>0.56399999999999995</v>
      </c>
      <c r="AV154">
        <v>0.53200000000000003</v>
      </c>
      <c r="AW154">
        <v>0.50600000000000001</v>
      </c>
      <c r="AX154">
        <v>0.45700000000000002</v>
      </c>
      <c r="AZ154">
        <v>0.318</v>
      </c>
      <c r="BA154">
        <v>0.29199999999999998</v>
      </c>
      <c r="BB154">
        <v>0.32400000000000001</v>
      </c>
      <c r="BC154">
        <v>0.23</v>
      </c>
      <c r="BD154">
        <v>0.222</v>
      </c>
      <c r="BF154">
        <v>0.22800000000000001</v>
      </c>
      <c r="BG154">
        <v>0.23100000000000001</v>
      </c>
      <c r="BH154">
        <v>0.23</v>
      </c>
      <c r="BI154">
        <v>0.22500000000000001</v>
      </c>
      <c r="BK154">
        <v>0.221</v>
      </c>
      <c r="BL154">
        <v>0.22</v>
      </c>
      <c r="BM154">
        <v>0.22500000000000001</v>
      </c>
      <c r="BN154">
        <v>0.23</v>
      </c>
    </row>
    <row r="155" spans="1:66" x14ac:dyDescent="0.25">
      <c r="A155" t="s">
        <v>68</v>
      </c>
      <c r="B155" t="s">
        <v>155</v>
      </c>
      <c r="C155">
        <v>87</v>
      </c>
      <c r="D155">
        <v>91.01</v>
      </c>
      <c r="E155">
        <v>91.01</v>
      </c>
      <c r="F155">
        <v>91.01</v>
      </c>
      <c r="G155" t="s">
        <v>77</v>
      </c>
      <c r="I155" t="s">
        <v>70</v>
      </c>
      <c r="K155" t="s">
        <v>71</v>
      </c>
      <c r="M155" t="s">
        <v>102</v>
      </c>
      <c r="N155">
        <v>2.16</v>
      </c>
      <c r="O155">
        <v>1.9100000000000001</v>
      </c>
      <c r="P155" s="1">
        <v>42114</v>
      </c>
      <c r="Q155" s="1">
        <v>42256</v>
      </c>
      <c r="R155">
        <v>0.34499999999999997</v>
      </c>
      <c r="S155">
        <v>0.32800000000000001</v>
      </c>
      <c r="T155">
        <v>0.34100000000000003</v>
      </c>
      <c r="U155">
        <v>0.29899999999999999</v>
      </c>
      <c r="V155">
        <v>0.252</v>
      </c>
      <c r="X155">
        <v>0.25700000000000001</v>
      </c>
      <c r="Y155">
        <v>0.26100000000000001</v>
      </c>
      <c r="Z155">
        <v>0.216</v>
      </c>
      <c r="AA155">
        <v>0.222</v>
      </c>
      <c r="AB155">
        <v>0.22500000000000001</v>
      </c>
      <c r="AC155">
        <v>0.23100000000000001</v>
      </c>
      <c r="AD155">
        <v>0.22800000000000001</v>
      </c>
      <c r="AE155">
        <v>0.23200000000000001</v>
      </c>
      <c r="AF155">
        <v>0.24099999999999999</v>
      </c>
      <c r="AG155">
        <v>0.254</v>
      </c>
      <c r="AH155">
        <v>0.27100000000000002</v>
      </c>
      <c r="AI155">
        <v>0.32900000000000001</v>
      </c>
      <c r="AJ155">
        <v>0.36799999999999999</v>
      </c>
      <c r="AL155">
        <v>0.46800000000000003</v>
      </c>
      <c r="AM155">
        <v>0.63300000000000001</v>
      </c>
      <c r="AN155">
        <v>0.67500000000000004</v>
      </c>
      <c r="AO155">
        <v>0.69899999999999995</v>
      </c>
      <c r="AP155">
        <v>0.71</v>
      </c>
      <c r="AQ155">
        <v>0.73399999999999999</v>
      </c>
      <c r="AR155">
        <v>0.746</v>
      </c>
      <c r="AS155">
        <v>0.73399999999999999</v>
      </c>
      <c r="AT155">
        <v>0.60799999999999998</v>
      </c>
      <c r="AU155">
        <v>0.57799999999999996</v>
      </c>
      <c r="AV155">
        <v>0.50700000000000001</v>
      </c>
      <c r="AW155">
        <v>0.46800000000000003</v>
      </c>
      <c r="AX155">
        <v>0.438</v>
      </c>
      <c r="AZ155">
        <v>0.311</v>
      </c>
      <c r="BA155">
        <v>0.25900000000000001</v>
      </c>
      <c r="BB155">
        <v>0.26700000000000002</v>
      </c>
      <c r="BC155">
        <v>0.219</v>
      </c>
      <c r="BD155">
        <v>0.20399999999999999</v>
      </c>
      <c r="BF155">
        <v>0.2</v>
      </c>
      <c r="BG155">
        <v>0.20100000000000001</v>
      </c>
      <c r="BH155">
        <v>0.19400000000000001</v>
      </c>
      <c r="BI155">
        <v>0.192</v>
      </c>
      <c r="BK155">
        <v>0.19400000000000001</v>
      </c>
      <c r="BL155">
        <v>0.189</v>
      </c>
      <c r="BM155">
        <v>0.19</v>
      </c>
      <c r="BN155">
        <v>0.191</v>
      </c>
    </row>
    <row r="156" spans="1:66" x14ac:dyDescent="0.25">
      <c r="A156" t="s">
        <v>68</v>
      </c>
      <c r="B156" t="s">
        <v>155</v>
      </c>
      <c r="C156">
        <v>94</v>
      </c>
      <c r="D156">
        <v>46.26</v>
      </c>
      <c r="E156">
        <v>46.26</v>
      </c>
      <c r="F156">
        <v>46.26</v>
      </c>
      <c r="G156" t="s">
        <v>77</v>
      </c>
      <c r="I156" t="s">
        <v>94</v>
      </c>
      <c r="K156" t="s">
        <v>71</v>
      </c>
      <c r="M156" t="s">
        <v>157</v>
      </c>
      <c r="N156">
        <v>0.53</v>
      </c>
      <c r="O156">
        <v>0.76</v>
      </c>
      <c r="P156" s="1">
        <v>42123</v>
      </c>
      <c r="Q156" s="1">
        <v>42262</v>
      </c>
      <c r="R156">
        <v>0.33900000000000002</v>
      </c>
      <c r="S156">
        <v>0.34300000000000003</v>
      </c>
      <c r="T156">
        <v>0.34499999999999997</v>
      </c>
      <c r="U156">
        <v>0.33300000000000002</v>
      </c>
      <c r="V156">
        <v>0.30099999999999999</v>
      </c>
      <c r="X156">
        <v>0.25800000000000001</v>
      </c>
      <c r="Y156">
        <v>0.249</v>
      </c>
      <c r="Z156">
        <v>0.24</v>
      </c>
      <c r="AA156">
        <v>0.22800000000000001</v>
      </c>
      <c r="AB156">
        <v>0.222</v>
      </c>
      <c r="AC156">
        <v>0.23499999999999999</v>
      </c>
      <c r="AD156">
        <v>0.26500000000000001</v>
      </c>
      <c r="AE156">
        <v>0.28599999999999998</v>
      </c>
      <c r="AF156">
        <v>0.27400000000000002</v>
      </c>
      <c r="AG156">
        <v>0.30599999999999999</v>
      </c>
      <c r="AH156">
        <v>0.33200000000000002</v>
      </c>
      <c r="AI156">
        <v>0.372</v>
      </c>
      <c r="AJ156">
        <v>0.42099999999999999</v>
      </c>
      <c r="AK156">
        <v>0.48699999999999999</v>
      </c>
      <c r="AL156">
        <v>0.499</v>
      </c>
      <c r="AM156">
        <v>0.499</v>
      </c>
      <c r="AN156">
        <v>0.504</v>
      </c>
      <c r="AO156">
        <v>0.50900000000000001</v>
      </c>
      <c r="AP156">
        <v>0.55400000000000005</v>
      </c>
      <c r="AQ156">
        <v>0.57299999999999995</v>
      </c>
      <c r="AR156">
        <v>0.59199999999999997</v>
      </c>
      <c r="AS156">
        <v>0.54300000000000004</v>
      </c>
      <c r="AT156">
        <v>0.54800000000000004</v>
      </c>
      <c r="AU156">
        <v>0.53700000000000003</v>
      </c>
      <c r="AV156">
        <v>0.52500000000000002</v>
      </c>
      <c r="AW156">
        <v>0.55100000000000005</v>
      </c>
      <c r="AX156">
        <v>0.53200000000000003</v>
      </c>
      <c r="AY156">
        <v>0.52400000000000002</v>
      </c>
      <c r="AZ156">
        <v>0.38300000000000001</v>
      </c>
      <c r="BA156">
        <v>0.33600000000000002</v>
      </c>
      <c r="BB156">
        <v>0.33</v>
      </c>
      <c r="BC156">
        <v>0.255</v>
      </c>
      <c r="BD156">
        <v>0.23899999999999999</v>
      </c>
      <c r="BE156">
        <v>0.224</v>
      </c>
      <c r="BF156">
        <v>0.20899999999999999</v>
      </c>
      <c r="BG156">
        <v>0.21199999999999999</v>
      </c>
      <c r="BH156">
        <v>0.21</v>
      </c>
      <c r="BI156">
        <v>0.21</v>
      </c>
      <c r="BK156">
        <v>0.20300000000000001</v>
      </c>
      <c r="BL156">
        <v>0.21199999999999999</v>
      </c>
      <c r="BM156">
        <v>0.219</v>
      </c>
      <c r="BN156">
        <v>0.22</v>
      </c>
    </row>
    <row r="157" spans="1:66" x14ac:dyDescent="0.25">
      <c r="A157" t="s">
        <v>68</v>
      </c>
      <c r="B157" t="s">
        <v>155</v>
      </c>
      <c r="C157">
        <v>95</v>
      </c>
      <c r="D157">
        <v>40.5</v>
      </c>
      <c r="E157">
        <v>40.5</v>
      </c>
      <c r="F157">
        <v>40.5</v>
      </c>
      <c r="G157" t="s">
        <v>77</v>
      </c>
      <c r="I157" t="s">
        <v>70</v>
      </c>
      <c r="K157" t="s">
        <v>71</v>
      </c>
      <c r="M157" t="s">
        <v>109</v>
      </c>
      <c r="N157">
        <v>1.28</v>
      </c>
      <c r="O157">
        <v>1.5</v>
      </c>
      <c r="P157" s="1">
        <v>42111</v>
      </c>
      <c r="Q157" s="1">
        <v>42251</v>
      </c>
      <c r="R157">
        <v>0.32300000000000001</v>
      </c>
      <c r="S157">
        <v>0.34499999999999997</v>
      </c>
      <c r="T157">
        <v>0.34599999999999997</v>
      </c>
      <c r="U157">
        <v>0.32600000000000001</v>
      </c>
      <c r="V157">
        <v>0.29499999999999998</v>
      </c>
      <c r="X157">
        <v>0.28999999999999998</v>
      </c>
      <c r="Y157">
        <v>0.28100000000000003</v>
      </c>
      <c r="Z157">
        <v>0.23799999999999999</v>
      </c>
      <c r="AA157">
        <v>0.23200000000000001</v>
      </c>
      <c r="AB157">
        <v>0.23300000000000001</v>
      </c>
      <c r="AC157">
        <v>0.23400000000000001</v>
      </c>
      <c r="AD157">
        <v>0.24399999999999999</v>
      </c>
      <c r="AE157">
        <v>0.27100000000000002</v>
      </c>
      <c r="AF157">
        <v>0.27600000000000002</v>
      </c>
      <c r="AG157">
        <v>0.28000000000000003</v>
      </c>
      <c r="AH157">
        <v>0.28399999999999997</v>
      </c>
      <c r="AI157">
        <v>0.32800000000000001</v>
      </c>
      <c r="AJ157">
        <v>0.36099999999999999</v>
      </c>
      <c r="AK157">
        <v>0.432</v>
      </c>
      <c r="AL157">
        <v>0.42599999999999999</v>
      </c>
      <c r="AM157">
        <v>0.53300000000000003</v>
      </c>
      <c r="AN157">
        <v>0.56599999999999995</v>
      </c>
      <c r="AO157">
        <v>0.57999999999999996</v>
      </c>
      <c r="AP157">
        <v>0.61799999999999999</v>
      </c>
      <c r="AQ157">
        <v>0.66</v>
      </c>
      <c r="AR157">
        <v>0.65</v>
      </c>
      <c r="AS157">
        <v>0.621</v>
      </c>
      <c r="AT157">
        <v>0.59099999999999997</v>
      </c>
      <c r="AU157">
        <v>0.53600000000000003</v>
      </c>
      <c r="AV157">
        <v>0.50800000000000001</v>
      </c>
      <c r="AW157">
        <v>0.53900000000000003</v>
      </c>
      <c r="AX157">
        <v>0.52600000000000002</v>
      </c>
      <c r="AY157">
        <v>0.53600000000000003</v>
      </c>
      <c r="AZ157">
        <v>0.317</v>
      </c>
      <c r="BA157">
        <v>0.312</v>
      </c>
      <c r="BB157">
        <v>0.31900000000000001</v>
      </c>
      <c r="BC157">
        <v>0.24199999999999999</v>
      </c>
      <c r="BD157">
        <v>0.23100000000000001</v>
      </c>
      <c r="BF157">
        <v>0.20399999999999999</v>
      </c>
      <c r="BG157">
        <v>0.21</v>
      </c>
      <c r="BH157">
        <v>0.215</v>
      </c>
      <c r="BI157">
        <v>0.21</v>
      </c>
      <c r="BK157">
        <v>0.19800000000000001</v>
      </c>
      <c r="BL157">
        <v>0.2</v>
      </c>
      <c r="BM157">
        <v>0.19800000000000001</v>
      </c>
      <c r="BN157">
        <v>0.19800000000000001</v>
      </c>
    </row>
    <row r="158" spans="1:66" x14ac:dyDescent="0.25">
      <c r="A158" t="s">
        <v>68</v>
      </c>
      <c r="B158" t="s">
        <v>155</v>
      </c>
      <c r="C158">
        <v>96</v>
      </c>
      <c r="D158">
        <v>11.3</v>
      </c>
      <c r="E158">
        <v>11.3</v>
      </c>
      <c r="F158">
        <v>11.3</v>
      </c>
      <c r="G158" t="s">
        <v>77</v>
      </c>
      <c r="I158" t="s">
        <v>94</v>
      </c>
      <c r="K158" t="s">
        <v>71</v>
      </c>
      <c r="M158" t="s">
        <v>157</v>
      </c>
      <c r="N158">
        <v>0.97</v>
      </c>
      <c r="O158">
        <v>0.73</v>
      </c>
      <c r="P158" s="1">
        <v>42122</v>
      </c>
      <c r="Q158" s="1">
        <v>42263</v>
      </c>
      <c r="R158">
        <v>0.34</v>
      </c>
      <c r="S158">
        <v>0.32800000000000001</v>
      </c>
      <c r="T158">
        <v>0.32900000000000001</v>
      </c>
      <c r="U158">
        <v>0.314</v>
      </c>
      <c r="V158">
        <v>0.27200000000000002</v>
      </c>
      <c r="X158">
        <v>0.27200000000000002</v>
      </c>
      <c r="Y158">
        <v>0.26400000000000001</v>
      </c>
      <c r="Z158">
        <v>0.23799999999999999</v>
      </c>
      <c r="AA158">
        <v>0.23699999999999999</v>
      </c>
      <c r="AB158">
        <v>0.249</v>
      </c>
      <c r="AC158">
        <v>0.26</v>
      </c>
      <c r="AD158">
        <v>0.27900000000000003</v>
      </c>
      <c r="AE158">
        <v>0.28199999999999997</v>
      </c>
      <c r="AF158">
        <v>0.28899999999999998</v>
      </c>
      <c r="AG158">
        <v>0.32300000000000001</v>
      </c>
      <c r="AH158">
        <v>0.33800000000000002</v>
      </c>
      <c r="AI158">
        <v>0.378</v>
      </c>
      <c r="AJ158">
        <v>0.41499999999999998</v>
      </c>
      <c r="AK158">
        <v>0.47299999999999998</v>
      </c>
      <c r="AL158">
        <v>0.50800000000000001</v>
      </c>
      <c r="AM158">
        <v>0.55600000000000005</v>
      </c>
      <c r="AN158">
        <v>0.57499999999999996</v>
      </c>
      <c r="AO158">
        <v>0.61299999999999999</v>
      </c>
      <c r="AP158">
        <v>0.63400000000000001</v>
      </c>
      <c r="AQ158">
        <v>0.65100000000000002</v>
      </c>
      <c r="AR158">
        <v>0.627</v>
      </c>
      <c r="AS158">
        <v>0.59499999999999997</v>
      </c>
      <c r="AT158">
        <v>0.53800000000000003</v>
      </c>
      <c r="AU158">
        <v>0.496</v>
      </c>
      <c r="AV158">
        <v>0.51900000000000002</v>
      </c>
      <c r="AW158">
        <v>0.51600000000000001</v>
      </c>
      <c r="AX158">
        <v>0.49099999999999999</v>
      </c>
      <c r="AY158">
        <v>0.40400000000000003</v>
      </c>
      <c r="AZ158">
        <v>0.31900000000000001</v>
      </c>
      <c r="BA158">
        <v>0.30199999999999999</v>
      </c>
      <c r="BB158">
        <v>0.28399999999999997</v>
      </c>
      <c r="BC158">
        <v>0.25600000000000001</v>
      </c>
      <c r="BD158">
        <v>0.23100000000000001</v>
      </c>
      <c r="BF158">
        <v>0.217</v>
      </c>
      <c r="BG158">
        <v>0.22</v>
      </c>
      <c r="BH158">
        <v>0.221</v>
      </c>
      <c r="BI158">
        <v>0.218</v>
      </c>
      <c r="BK158">
        <v>0.20699999999999999</v>
      </c>
      <c r="BL158">
        <v>0.215</v>
      </c>
      <c r="BM158">
        <v>0.22</v>
      </c>
    </row>
    <row r="159" spans="1:66" x14ac:dyDescent="0.25">
      <c r="A159" t="s">
        <v>68</v>
      </c>
      <c r="B159" t="s">
        <v>155</v>
      </c>
      <c r="C159">
        <v>97</v>
      </c>
      <c r="D159">
        <v>112.06</v>
      </c>
      <c r="E159">
        <v>112.06</v>
      </c>
      <c r="F159">
        <v>112.06</v>
      </c>
      <c r="G159" t="s">
        <v>77</v>
      </c>
      <c r="I159" t="s">
        <v>70</v>
      </c>
      <c r="K159" t="s">
        <v>71</v>
      </c>
      <c r="M159" t="s">
        <v>102</v>
      </c>
      <c r="N159">
        <v>1.29</v>
      </c>
      <c r="O159">
        <v>1.34</v>
      </c>
      <c r="P159" s="1">
        <v>42109</v>
      </c>
      <c r="Q159" s="1">
        <v>42240</v>
      </c>
      <c r="R159">
        <v>0.317</v>
      </c>
      <c r="S159">
        <v>0.32600000000000001</v>
      </c>
      <c r="T159">
        <v>0.33</v>
      </c>
      <c r="U159">
        <v>0.311</v>
      </c>
      <c r="V159">
        <v>0.28899999999999998</v>
      </c>
      <c r="X159">
        <v>0.26600000000000001</v>
      </c>
      <c r="Y159">
        <v>0.251</v>
      </c>
      <c r="Z159">
        <v>0.221</v>
      </c>
      <c r="AA159">
        <v>0.23100000000000001</v>
      </c>
      <c r="AB159">
        <v>0.219</v>
      </c>
      <c r="AC159">
        <v>0.224</v>
      </c>
      <c r="AD159">
        <v>0.22900000000000001</v>
      </c>
      <c r="AE159">
        <v>0.23100000000000001</v>
      </c>
      <c r="AF159">
        <v>0.253</v>
      </c>
      <c r="AG159">
        <v>0.25800000000000001</v>
      </c>
      <c r="AH159">
        <v>0.25900000000000001</v>
      </c>
      <c r="AI159">
        <v>0.28799999999999998</v>
      </c>
      <c r="AJ159">
        <v>0.30599999999999999</v>
      </c>
      <c r="AK159">
        <v>0.40100000000000002</v>
      </c>
      <c r="AL159">
        <v>0.40899999999999997</v>
      </c>
      <c r="AM159">
        <v>0.45100000000000001</v>
      </c>
      <c r="AN159">
        <v>0.49</v>
      </c>
      <c r="AO159">
        <v>0.56299999999999994</v>
      </c>
      <c r="AP159">
        <v>0.61599999999999999</v>
      </c>
      <c r="AQ159">
        <v>0.625</v>
      </c>
      <c r="AR159">
        <v>0.61299999999999999</v>
      </c>
      <c r="AS159">
        <v>0.60899999999999999</v>
      </c>
      <c r="AT159">
        <v>0.57599999999999996</v>
      </c>
      <c r="AU159">
        <v>0.54700000000000004</v>
      </c>
      <c r="AV159">
        <v>0.54200000000000004</v>
      </c>
      <c r="AW159">
        <v>0.53300000000000003</v>
      </c>
      <c r="AX159">
        <v>0.52600000000000002</v>
      </c>
      <c r="AY159">
        <v>0.497</v>
      </c>
      <c r="AZ159">
        <v>0.40699999999999997</v>
      </c>
      <c r="BA159">
        <v>0.32700000000000001</v>
      </c>
      <c r="BB159">
        <v>0.308</v>
      </c>
      <c r="BC159">
        <v>0.255</v>
      </c>
      <c r="BD159">
        <v>0.22800000000000001</v>
      </c>
      <c r="BF159">
        <v>0.22800000000000001</v>
      </c>
      <c r="BG159">
        <v>0.23899999999999999</v>
      </c>
      <c r="BH159">
        <v>0.221</v>
      </c>
      <c r="BI159">
        <v>0.224</v>
      </c>
      <c r="BK159">
        <v>0.217</v>
      </c>
      <c r="BL159">
        <v>0.216</v>
      </c>
      <c r="BM159">
        <v>0.215</v>
      </c>
    </row>
    <row r="160" spans="1:66" x14ac:dyDescent="0.25">
      <c r="A160" t="s">
        <v>68</v>
      </c>
      <c r="B160" t="s">
        <v>155</v>
      </c>
      <c r="C160">
        <v>98</v>
      </c>
      <c r="D160">
        <v>28.34</v>
      </c>
      <c r="E160">
        <v>28.34</v>
      </c>
      <c r="F160">
        <v>28.34</v>
      </c>
      <c r="G160" t="s">
        <v>77</v>
      </c>
      <c r="I160" t="s">
        <v>70</v>
      </c>
      <c r="K160" t="s">
        <v>71</v>
      </c>
      <c r="M160" t="s">
        <v>102</v>
      </c>
      <c r="N160">
        <v>0.88</v>
      </c>
      <c r="O160">
        <v>2.17</v>
      </c>
      <c r="P160" s="1">
        <v>42109</v>
      </c>
      <c r="Q160" s="1">
        <v>42240</v>
      </c>
      <c r="R160">
        <v>0.34599999999999997</v>
      </c>
      <c r="S160">
        <v>0.35799999999999998</v>
      </c>
      <c r="T160">
        <v>0.33700000000000002</v>
      </c>
      <c r="U160">
        <v>0.32300000000000001</v>
      </c>
      <c r="V160">
        <v>0.28699999999999998</v>
      </c>
      <c r="X160">
        <v>0.27300000000000002</v>
      </c>
      <c r="Y160">
        <v>0.26400000000000001</v>
      </c>
      <c r="Z160">
        <v>0.252</v>
      </c>
      <c r="AA160">
        <v>0.253</v>
      </c>
      <c r="AB160">
        <v>0.26800000000000002</v>
      </c>
      <c r="AC160">
        <v>0.26400000000000001</v>
      </c>
      <c r="AD160">
        <v>0.25700000000000001</v>
      </c>
      <c r="AE160">
        <v>0.28000000000000003</v>
      </c>
      <c r="AF160">
        <v>0.27300000000000002</v>
      </c>
      <c r="AG160">
        <v>0.28499999999999998</v>
      </c>
      <c r="AH160">
        <v>0.27</v>
      </c>
      <c r="AI160">
        <v>0.315</v>
      </c>
      <c r="AJ160">
        <v>0.41699999999999998</v>
      </c>
      <c r="AL160">
        <v>0.46100000000000002</v>
      </c>
      <c r="AM160">
        <v>0.51200000000000001</v>
      </c>
      <c r="AN160">
        <v>0.54700000000000004</v>
      </c>
      <c r="AO160">
        <v>0.622</v>
      </c>
      <c r="AP160">
        <v>0.66</v>
      </c>
      <c r="AQ160">
        <v>0.61299999999999999</v>
      </c>
      <c r="AR160">
        <v>0.64400000000000002</v>
      </c>
      <c r="AS160">
        <v>0.64700000000000002</v>
      </c>
      <c r="AT160">
        <v>0.63200000000000001</v>
      </c>
      <c r="AU160">
        <v>0.625</v>
      </c>
      <c r="AV160">
        <v>0.66200000000000003</v>
      </c>
      <c r="AW160">
        <v>0.65300000000000002</v>
      </c>
      <c r="AX160">
        <v>0.65900000000000003</v>
      </c>
      <c r="AY160">
        <v>0.66900000000000004</v>
      </c>
      <c r="AZ160">
        <v>0.45800000000000002</v>
      </c>
      <c r="BA160">
        <v>0.42699999999999999</v>
      </c>
      <c r="BB160">
        <v>0.42799999999999999</v>
      </c>
      <c r="BC160">
        <v>0.29299999999999998</v>
      </c>
      <c r="BD160">
        <v>0.26300000000000001</v>
      </c>
      <c r="BF160">
        <v>0.24</v>
      </c>
      <c r="BG160">
        <v>0.252</v>
      </c>
      <c r="BH160">
        <v>0.24099999999999999</v>
      </c>
      <c r="BI160">
        <v>0.23</v>
      </c>
      <c r="BK160">
        <v>0.22</v>
      </c>
      <c r="BL160">
        <v>0.22500000000000001</v>
      </c>
      <c r="BM160">
        <v>0.22800000000000001</v>
      </c>
    </row>
    <row r="161" spans="1:66" x14ac:dyDescent="0.25">
      <c r="A161" t="s">
        <v>68</v>
      </c>
      <c r="B161" t="s">
        <v>155</v>
      </c>
      <c r="C161">
        <v>99</v>
      </c>
      <c r="D161">
        <v>10.59</v>
      </c>
      <c r="E161">
        <v>10.59</v>
      </c>
      <c r="F161">
        <v>10.59</v>
      </c>
      <c r="G161" t="s">
        <v>77</v>
      </c>
      <c r="I161" t="s">
        <v>70</v>
      </c>
      <c r="K161" t="s">
        <v>71</v>
      </c>
      <c r="M161" t="s">
        <v>109</v>
      </c>
      <c r="N161">
        <v>1.51</v>
      </c>
      <c r="O161">
        <v>2.0699999999999998</v>
      </c>
      <c r="P161" s="1">
        <v>42109</v>
      </c>
      <c r="Q161" s="1">
        <v>42245</v>
      </c>
      <c r="S161">
        <v>0.314</v>
      </c>
      <c r="T161">
        <v>0.318</v>
      </c>
      <c r="U161">
        <v>0.30599999999999999</v>
      </c>
      <c r="V161">
        <v>0.29499999999999998</v>
      </c>
      <c r="X161">
        <v>0.29199999999999998</v>
      </c>
      <c r="Y161">
        <v>0.28799999999999998</v>
      </c>
      <c r="Z161">
        <v>0.26900000000000002</v>
      </c>
      <c r="AA161">
        <v>0.26200000000000001</v>
      </c>
      <c r="AB161">
        <v>0.26500000000000001</v>
      </c>
      <c r="AC161">
        <v>0.26400000000000001</v>
      </c>
      <c r="AD161">
        <v>0.29299999999999998</v>
      </c>
      <c r="AE161">
        <v>0.29099999999999998</v>
      </c>
      <c r="AF161">
        <v>0.3</v>
      </c>
      <c r="AG161">
        <v>0.32700000000000001</v>
      </c>
      <c r="AH161">
        <v>0.33300000000000002</v>
      </c>
      <c r="AI161">
        <v>0.36199999999999999</v>
      </c>
      <c r="AJ161">
        <v>0.42</v>
      </c>
      <c r="AK161">
        <v>0.44800000000000001</v>
      </c>
      <c r="AL161">
        <v>0.45300000000000001</v>
      </c>
      <c r="AM161">
        <v>0.54100000000000004</v>
      </c>
      <c r="AN161">
        <v>0.57199999999999995</v>
      </c>
      <c r="AO161">
        <v>0.63900000000000001</v>
      </c>
      <c r="AP161">
        <v>0.65600000000000003</v>
      </c>
      <c r="AQ161">
        <v>0.67700000000000005</v>
      </c>
      <c r="AR161">
        <v>0.67200000000000004</v>
      </c>
      <c r="AS161">
        <v>0.65700000000000003</v>
      </c>
      <c r="AT161">
        <v>0.63700000000000001</v>
      </c>
      <c r="AU161">
        <v>0.61899999999999999</v>
      </c>
      <c r="AV161">
        <v>0.65800000000000003</v>
      </c>
      <c r="AW161">
        <v>0.63600000000000001</v>
      </c>
      <c r="AX161">
        <v>0.61</v>
      </c>
      <c r="AY161">
        <v>0.57299999999999995</v>
      </c>
      <c r="AZ161">
        <v>0.45600000000000002</v>
      </c>
      <c r="BA161">
        <v>0.38400000000000001</v>
      </c>
      <c r="BB161">
        <v>0.33</v>
      </c>
      <c r="BC161">
        <v>0.29499999999999998</v>
      </c>
      <c r="BD161">
        <v>0.29299999999999998</v>
      </c>
      <c r="BE161">
        <v>0.27100000000000002</v>
      </c>
      <c r="BF161">
        <v>0.246</v>
      </c>
      <c r="BG161">
        <v>0.24099999999999999</v>
      </c>
      <c r="BH161">
        <v>0.23300000000000001</v>
      </c>
      <c r="BI161">
        <v>0.23400000000000001</v>
      </c>
      <c r="BK161">
        <v>0.22800000000000001</v>
      </c>
      <c r="BL161">
        <v>0.22800000000000001</v>
      </c>
      <c r="BM161">
        <v>0.23100000000000001</v>
      </c>
    </row>
    <row r="163" spans="1:66" x14ac:dyDescent="0.25">
      <c r="I163" t="s">
        <v>163</v>
      </c>
      <c r="R163">
        <f>SUBTOTAL(9,R3:R161)/SUBTOTAL(2,R3:R161)</f>
        <v>0.28461038961038954</v>
      </c>
      <c r="S163">
        <f t="shared" ref="S163:BN163" si="0">SUBTOTAL(9,S3:S161)/SUBTOTAL(2,S3:S161)</f>
        <v>0.28479874213836481</v>
      </c>
      <c r="T163">
        <f t="shared" si="0"/>
        <v>0.2886226415094339</v>
      </c>
      <c r="U163">
        <f t="shared" si="0"/>
        <v>0.2751257861635219</v>
      </c>
      <c r="V163">
        <f t="shared" si="0"/>
        <v>0.25875471698113223</v>
      </c>
      <c r="X163">
        <f t="shared" si="0"/>
        <v>0.2463962264150942</v>
      </c>
      <c r="Y163">
        <f t="shared" si="0"/>
        <v>0.24696153846153851</v>
      </c>
      <c r="Z163">
        <f t="shared" si="0"/>
        <v>0.22705660377358497</v>
      </c>
      <c r="AA163">
        <f t="shared" si="0"/>
        <v>0.23101886792452839</v>
      </c>
      <c r="AB163">
        <f t="shared" si="0"/>
        <v>0.23591082802547791</v>
      </c>
      <c r="AC163">
        <f t="shared" si="0"/>
        <v>0.24023270440251582</v>
      </c>
      <c r="AD163">
        <f t="shared" si="0"/>
        <v>0.2557672955974844</v>
      </c>
      <c r="AE163">
        <f t="shared" si="0"/>
        <v>0.26544654088050318</v>
      </c>
      <c r="AF163">
        <f t="shared" si="0"/>
        <v>0.28126415094339619</v>
      </c>
      <c r="AG163">
        <f t="shared" si="0"/>
        <v>0.2953710691823897</v>
      </c>
      <c r="AH163">
        <f t="shared" si="0"/>
        <v>0.30516981132075466</v>
      </c>
      <c r="AI163">
        <f t="shared" si="0"/>
        <v>0.32508805031446542</v>
      </c>
      <c r="AJ163">
        <f t="shared" si="0"/>
        <v>0.35140251572327053</v>
      </c>
      <c r="AK163">
        <f t="shared" si="0"/>
        <v>0.41312048192771078</v>
      </c>
      <c r="AL163">
        <f t="shared" si="0"/>
        <v>0.41503144654088076</v>
      </c>
      <c r="AM163">
        <f t="shared" si="0"/>
        <v>0.46417610062893072</v>
      </c>
      <c r="AN163">
        <f t="shared" si="0"/>
        <v>0.47306289308176097</v>
      </c>
      <c r="AO163">
        <f t="shared" si="0"/>
        <v>0.50767295597484241</v>
      </c>
      <c r="AP163">
        <f t="shared" si="0"/>
        <v>0.52842767295597459</v>
      </c>
      <c r="AQ163">
        <f t="shared" si="0"/>
        <v>0.54779245283018829</v>
      </c>
      <c r="AR163">
        <f t="shared" si="0"/>
        <v>0.5483899371069183</v>
      </c>
      <c r="AS163">
        <f t="shared" si="0"/>
        <v>0.54155974842767285</v>
      </c>
      <c r="AT163">
        <f t="shared" si="0"/>
        <v>0.56467295597484246</v>
      </c>
      <c r="AU163">
        <f t="shared" si="0"/>
        <v>0.61025157232704408</v>
      </c>
      <c r="AV163">
        <f t="shared" si="0"/>
        <v>0.61900628930817658</v>
      </c>
      <c r="AW163">
        <f t="shared" si="0"/>
        <v>0.60408176100628974</v>
      </c>
      <c r="AX163">
        <f t="shared" si="0"/>
        <v>0.61292452830188671</v>
      </c>
      <c r="AY163">
        <f t="shared" si="0"/>
        <v>0.60572727272727267</v>
      </c>
      <c r="AZ163">
        <f t="shared" si="0"/>
        <v>0.52128930817610053</v>
      </c>
      <c r="BA163">
        <f t="shared" si="0"/>
        <v>0.43444654088050311</v>
      </c>
      <c r="BB163">
        <f t="shared" si="0"/>
        <v>0.40574842767295594</v>
      </c>
      <c r="BC163">
        <f t="shared" si="0"/>
        <v>0.31762893081761007</v>
      </c>
      <c r="BD163">
        <f t="shared" si="0"/>
        <v>0.28272327044025158</v>
      </c>
      <c r="BE163">
        <f t="shared" si="0"/>
        <v>0.26636956521739141</v>
      </c>
      <c r="BF163">
        <f t="shared" si="0"/>
        <v>0.24906918238993705</v>
      </c>
      <c r="BG163">
        <f t="shared" si="0"/>
        <v>0.24545283018867925</v>
      </c>
      <c r="BH163">
        <f t="shared" si="0"/>
        <v>0.2416792452830189</v>
      </c>
      <c r="BI163">
        <f t="shared" si="0"/>
        <v>0.23892452830188682</v>
      </c>
      <c r="BK163">
        <f t="shared" si="0"/>
        <v>0.22007547169811323</v>
      </c>
      <c r="BL163">
        <f t="shared" si="0"/>
        <v>0.22046540880503154</v>
      </c>
      <c r="BM163">
        <f t="shared" si="0"/>
        <v>0.22019620253164551</v>
      </c>
      <c r="BN163">
        <f t="shared" si="0"/>
        <v>0.23143999999999995</v>
      </c>
    </row>
  </sheetData>
  <autoFilter ref="A2:BQ16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Q157"/>
  <sheetViews>
    <sheetView topLeftCell="B1" workbookViewId="0">
      <pane ySplit="2" topLeftCell="A139" activePane="bottomLeft" state="frozenSplit"/>
      <selection activeCell="B1" sqref="B1"/>
      <selection pane="bottomLeft" activeCell="O2" sqref="O2"/>
    </sheetView>
  </sheetViews>
  <sheetFormatPr defaultRowHeight="15" x14ac:dyDescent="0.25"/>
  <cols>
    <col min="1" max="2" width="17.140625" bestFit="1" customWidth="1"/>
    <col min="3" max="3" width="8.85546875" bestFit="1" customWidth="1"/>
    <col min="4" max="4" width="17.140625" bestFit="1" customWidth="1"/>
    <col min="5" max="6" width="13.7109375" bestFit="1" customWidth="1"/>
    <col min="7" max="7" width="21.42578125" bestFit="1" customWidth="1"/>
    <col min="8" max="8" width="11.42578125" bestFit="1" customWidth="1"/>
    <col min="9" max="9" width="21.42578125" bestFit="1" customWidth="1"/>
    <col min="10" max="10" width="11.42578125" bestFit="1" customWidth="1"/>
    <col min="11" max="11" width="21.42578125" bestFit="1" customWidth="1"/>
    <col min="12" max="12" width="11.42578125" bestFit="1" customWidth="1"/>
    <col min="13" max="13" width="21.42578125" bestFit="1" customWidth="1"/>
    <col min="14" max="14" width="11.42578125" bestFit="1" customWidth="1"/>
    <col min="15" max="15" width="11.42578125" customWidth="1"/>
    <col min="16" max="17" width="11.42578125" bestFit="1" customWidth="1"/>
    <col min="18" max="69" width="13.85546875" bestFit="1" customWidth="1"/>
  </cols>
  <sheetData>
    <row r="1" spans="1:69" x14ac:dyDescent="0.25">
      <c r="R1" s="1">
        <v>42002</v>
      </c>
      <c r="S1" s="1">
        <v>41995</v>
      </c>
      <c r="T1" s="1">
        <v>41988</v>
      </c>
      <c r="U1" s="1">
        <v>41981</v>
      </c>
      <c r="V1" s="1">
        <v>41974</v>
      </c>
      <c r="W1" s="1">
        <v>41967</v>
      </c>
      <c r="X1" s="1">
        <v>41960</v>
      </c>
      <c r="Y1" s="1">
        <v>41953</v>
      </c>
      <c r="Z1" s="1">
        <v>41946</v>
      </c>
      <c r="AA1" s="1">
        <v>41939</v>
      </c>
      <c r="AB1" s="1">
        <v>41932</v>
      </c>
      <c r="AC1" s="1">
        <v>41925</v>
      </c>
      <c r="AD1" s="1">
        <v>41918</v>
      </c>
      <c r="AE1" s="1">
        <v>41911</v>
      </c>
      <c r="AF1" s="1">
        <v>41904</v>
      </c>
      <c r="AG1" s="1">
        <v>41897</v>
      </c>
      <c r="AH1" s="1">
        <v>41890</v>
      </c>
      <c r="AI1" s="1">
        <v>41883</v>
      </c>
      <c r="AJ1" s="1">
        <v>41876</v>
      </c>
      <c r="AK1" s="1">
        <v>41869</v>
      </c>
      <c r="AL1" s="1">
        <v>41862</v>
      </c>
      <c r="AM1" s="1">
        <v>41855</v>
      </c>
      <c r="AN1" s="1">
        <v>41848</v>
      </c>
      <c r="AO1" s="1">
        <v>41841</v>
      </c>
      <c r="AP1" s="1">
        <v>41834</v>
      </c>
      <c r="AQ1" s="1">
        <v>41827</v>
      </c>
      <c r="AR1" s="1">
        <v>41820</v>
      </c>
      <c r="AS1" s="1">
        <v>41813</v>
      </c>
      <c r="AT1" s="1">
        <v>41806</v>
      </c>
      <c r="AU1" s="1">
        <v>41799</v>
      </c>
      <c r="AV1" s="1">
        <v>41792</v>
      </c>
      <c r="AW1" s="1">
        <v>41785</v>
      </c>
      <c r="AX1" s="1">
        <v>41778</v>
      </c>
      <c r="AY1" s="1">
        <v>41771</v>
      </c>
      <c r="AZ1" s="1">
        <v>41764</v>
      </c>
      <c r="BA1" s="1">
        <v>41757</v>
      </c>
      <c r="BB1" s="1">
        <v>41750</v>
      </c>
      <c r="BC1" s="1">
        <v>41743</v>
      </c>
      <c r="BD1" s="1">
        <v>41736</v>
      </c>
      <c r="BE1" s="1">
        <v>41729</v>
      </c>
      <c r="BF1" s="1">
        <v>41722</v>
      </c>
      <c r="BG1" s="1">
        <v>41715</v>
      </c>
      <c r="BH1" s="1">
        <v>41708</v>
      </c>
      <c r="BI1" s="1">
        <v>41701</v>
      </c>
      <c r="BJ1" s="1">
        <v>41694</v>
      </c>
      <c r="BK1" s="1">
        <v>41687</v>
      </c>
      <c r="BL1" s="1">
        <v>41680</v>
      </c>
      <c r="BM1" s="1">
        <v>41673</v>
      </c>
      <c r="BN1" s="1">
        <v>41666</v>
      </c>
      <c r="BO1" s="1">
        <v>41659</v>
      </c>
      <c r="BP1" s="1">
        <v>41652</v>
      </c>
      <c r="BQ1" s="1">
        <v>41645</v>
      </c>
    </row>
    <row r="2" spans="1:69" ht="5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164</v>
      </c>
      <c r="H2" s="2" t="s">
        <v>165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12</v>
      </c>
      <c r="N2" s="2" t="s">
        <v>13</v>
      </c>
      <c r="O2" s="2" t="s">
        <v>262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</row>
    <row r="3" spans="1:69" x14ac:dyDescent="0.25">
      <c r="A3" t="s">
        <v>68</v>
      </c>
      <c r="B3" t="s">
        <v>69</v>
      </c>
      <c r="C3">
        <v>10</v>
      </c>
      <c r="D3">
        <v>2.93</v>
      </c>
      <c r="E3">
        <v>2.93</v>
      </c>
      <c r="F3">
        <v>2.93</v>
      </c>
      <c r="G3" t="s">
        <v>162</v>
      </c>
      <c r="I3" t="s">
        <v>70</v>
      </c>
      <c r="K3" t="s">
        <v>77</v>
      </c>
      <c r="M3" t="s">
        <v>161</v>
      </c>
      <c r="N3">
        <v>1.67</v>
      </c>
      <c r="O3">
        <v>1.7899999999999998</v>
      </c>
      <c r="Q3" s="1">
        <v>41889</v>
      </c>
      <c r="U3">
        <v>0.21299999999999999</v>
      </c>
      <c r="V3">
        <v>0.23200000000000001</v>
      </c>
      <c r="Z3">
        <v>0.23400000000000001</v>
      </c>
      <c r="AA3">
        <v>0.22900000000000001</v>
      </c>
      <c r="AB3">
        <v>0.24</v>
      </c>
      <c r="AC3">
        <v>0.27800000000000002</v>
      </c>
      <c r="AD3">
        <v>0.313</v>
      </c>
      <c r="AE3">
        <v>0.312</v>
      </c>
      <c r="AF3">
        <v>0.32300000000000001</v>
      </c>
      <c r="AG3">
        <v>0.34599999999999997</v>
      </c>
      <c r="AH3">
        <v>0.374</v>
      </c>
      <c r="AI3">
        <v>0.39800000000000002</v>
      </c>
      <c r="AJ3">
        <v>0.47099999999999997</v>
      </c>
      <c r="AK3">
        <v>0.5</v>
      </c>
      <c r="AL3">
        <v>0.503</v>
      </c>
      <c r="AM3">
        <v>0.55100000000000005</v>
      </c>
      <c r="AN3">
        <v>0.55500000000000005</v>
      </c>
      <c r="AO3">
        <v>0.55900000000000005</v>
      </c>
      <c r="AP3">
        <v>0.55700000000000005</v>
      </c>
      <c r="AQ3">
        <v>0.54100000000000004</v>
      </c>
      <c r="AR3">
        <v>0.54900000000000004</v>
      </c>
      <c r="AS3">
        <v>0.55700000000000005</v>
      </c>
      <c r="AT3">
        <v>0.55700000000000005</v>
      </c>
      <c r="AU3">
        <v>0.66500000000000004</v>
      </c>
      <c r="AV3">
        <v>0.7</v>
      </c>
      <c r="AW3">
        <v>0.69199999999999995</v>
      </c>
      <c r="AX3">
        <v>0.66700000000000004</v>
      </c>
      <c r="AZ3">
        <v>0.64700000000000002</v>
      </c>
      <c r="BB3">
        <v>0.61699999999999999</v>
      </c>
      <c r="BC3">
        <v>0.52400000000000002</v>
      </c>
      <c r="BD3">
        <v>0.47</v>
      </c>
      <c r="BE3">
        <v>0.441</v>
      </c>
      <c r="BF3">
        <v>0.39400000000000002</v>
      </c>
      <c r="BG3">
        <v>0.34200000000000003</v>
      </c>
      <c r="BH3">
        <v>0.33</v>
      </c>
      <c r="BI3">
        <v>0.29499999999999998</v>
      </c>
      <c r="BP3">
        <v>0.27700000000000002</v>
      </c>
      <c r="BQ3">
        <v>0.27600000000000002</v>
      </c>
    </row>
    <row r="4" spans="1:69" x14ac:dyDescent="0.25">
      <c r="A4" t="s">
        <v>68</v>
      </c>
      <c r="B4" t="s">
        <v>69</v>
      </c>
      <c r="C4">
        <v>100</v>
      </c>
      <c r="D4">
        <v>15.89</v>
      </c>
      <c r="E4">
        <v>15.89</v>
      </c>
      <c r="F4">
        <v>15.89</v>
      </c>
      <c r="G4" t="s">
        <v>77</v>
      </c>
      <c r="I4" t="s">
        <v>70</v>
      </c>
      <c r="K4" t="s">
        <v>71</v>
      </c>
      <c r="M4" t="s">
        <v>161</v>
      </c>
      <c r="N4">
        <v>1.97</v>
      </c>
      <c r="O4">
        <v>1.8</v>
      </c>
      <c r="Q4" s="1">
        <v>41881</v>
      </c>
      <c r="U4">
        <v>0.26</v>
      </c>
      <c r="V4">
        <v>0.27</v>
      </c>
      <c r="Z4">
        <v>0.246</v>
      </c>
      <c r="AA4">
        <v>0.246</v>
      </c>
      <c r="AB4">
        <v>0.25700000000000001</v>
      </c>
      <c r="AC4">
        <v>0.27500000000000002</v>
      </c>
      <c r="AD4">
        <v>0.28100000000000003</v>
      </c>
      <c r="AE4">
        <v>0.28599999999999998</v>
      </c>
      <c r="AF4">
        <v>0.28699999999999998</v>
      </c>
      <c r="AG4">
        <v>0.29099999999999998</v>
      </c>
      <c r="AH4">
        <v>0.33200000000000002</v>
      </c>
      <c r="AI4">
        <v>0.36299999999999999</v>
      </c>
      <c r="AJ4">
        <v>0.42799999999999999</v>
      </c>
      <c r="AK4">
        <v>0.44500000000000001</v>
      </c>
      <c r="AL4">
        <v>0.435</v>
      </c>
      <c r="AM4">
        <v>0.55500000000000005</v>
      </c>
      <c r="AN4">
        <v>0.60799999999999998</v>
      </c>
      <c r="AO4">
        <v>0.64800000000000002</v>
      </c>
      <c r="AQ4">
        <v>0.65600000000000003</v>
      </c>
      <c r="AR4">
        <v>0.68300000000000005</v>
      </c>
      <c r="AS4">
        <v>0.68400000000000005</v>
      </c>
      <c r="AU4">
        <v>0.66100000000000003</v>
      </c>
      <c r="AV4">
        <v>0.63800000000000001</v>
      </c>
      <c r="AW4">
        <v>0.61599999999999999</v>
      </c>
      <c r="AX4">
        <v>0.57499999999999996</v>
      </c>
      <c r="AZ4">
        <v>0.56200000000000006</v>
      </c>
      <c r="BA4">
        <v>0.55200000000000005</v>
      </c>
      <c r="BB4">
        <v>0.51800000000000002</v>
      </c>
      <c r="BC4">
        <v>0.437</v>
      </c>
      <c r="BD4">
        <v>0.41</v>
      </c>
      <c r="BE4">
        <v>0.39200000000000002</v>
      </c>
      <c r="BF4">
        <v>0.36299999999999999</v>
      </c>
      <c r="BG4">
        <v>0.30599999999999999</v>
      </c>
      <c r="BH4">
        <v>0.28999999999999998</v>
      </c>
      <c r="BI4">
        <v>0.29199999999999998</v>
      </c>
      <c r="BP4">
        <v>0.315</v>
      </c>
      <c r="BQ4">
        <v>0.31900000000000001</v>
      </c>
    </row>
    <row r="5" spans="1:69" x14ac:dyDescent="0.25">
      <c r="A5" t="s">
        <v>68</v>
      </c>
      <c r="B5" t="s">
        <v>69</v>
      </c>
      <c r="C5">
        <v>101</v>
      </c>
      <c r="D5">
        <v>7.8</v>
      </c>
      <c r="E5">
        <v>7.8</v>
      </c>
      <c r="F5">
        <v>7.8</v>
      </c>
      <c r="I5" t="s">
        <v>70</v>
      </c>
      <c r="K5" t="s">
        <v>73</v>
      </c>
      <c r="M5" t="s">
        <v>166</v>
      </c>
      <c r="N5">
        <v>3.44</v>
      </c>
      <c r="O5">
        <v>1.7899999999999998</v>
      </c>
      <c r="Q5" s="1">
        <v>41889</v>
      </c>
      <c r="U5">
        <v>0.23300000000000001</v>
      </c>
      <c r="V5">
        <v>0.23599999999999999</v>
      </c>
      <c r="Z5">
        <v>0.23699999999999999</v>
      </c>
      <c r="AA5">
        <v>0.24199999999999999</v>
      </c>
      <c r="AB5">
        <v>0.253</v>
      </c>
      <c r="AC5">
        <v>0.25600000000000001</v>
      </c>
      <c r="AD5">
        <v>0.27500000000000002</v>
      </c>
      <c r="AE5">
        <v>0.30099999999999999</v>
      </c>
      <c r="AF5">
        <v>0.311</v>
      </c>
      <c r="AG5">
        <v>0.314</v>
      </c>
      <c r="AH5">
        <v>0.34</v>
      </c>
      <c r="AI5">
        <v>0.376</v>
      </c>
      <c r="AJ5">
        <v>0.42199999999999999</v>
      </c>
      <c r="AK5">
        <v>0.44</v>
      </c>
      <c r="AL5">
        <v>0.42699999999999999</v>
      </c>
      <c r="AM5">
        <v>0.54</v>
      </c>
      <c r="AN5">
        <v>0.57099999999999995</v>
      </c>
      <c r="AO5">
        <v>0.60499999999999998</v>
      </c>
      <c r="AQ5">
        <v>0.61099999999999999</v>
      </c>
      <c r="AR5">
        <v>0.68600000000000005</v>
      </c>
      <c r="AS5">
        <v>0.70199999999999996</v>
      </c>
      <c r="AU5">
        <v>0.70399999999999996</v>
      </c>
      <c r="AV5">
        <v>0.69799999999999995</v>
      </c>
      <c r="AW5">
        <v>0.629</v>
      </c>
      <c r="AX5">
        <v>0.55200000000000005</v>
      </c>
      <c r="AZ5">
        <v>0.54200000000000004</v>
      </c>
      <c r="BA5">
        <v>0.503</v>
      </c>
      <c r="BB5">
        <v>0.53500000000000003</v>
      </c>
      <c r="BC5">
        <v>0.34599999999999997</v>
      </c>
      <c r="BD5">
        <v>0.34799999999999998</v>
      </c>
      <c r="BE5">
        <v>0.32600000000000001</v>
      </c>
      <c r="BF5">
        <v>0.29899999999999999</v>
      </c>
      <c r="BG5">
        <v>0.27700000000000002</v>
      </c>
      <c r="BH5">
        <v>0.27300000000000002</v>
      </c>
      <c r="BI5">
        <v>0.27300000000000002</v>
      </c>
      <c r="BP5">
        <v>0.26800000000000002</v>
      </c>
      <c r="BQ5">
        <v>0.26700000000000002</v>
      </c>
    </row>
    <row r="6" spans="1:69" x14ac:dyDescent="0.25">
      <c r="A6" t="s">
        <v>68</v>
      </c>
      <c r="B6" t="s">
        <v>69</v>
      </c>
      <c r="C6">
        <v>105</v>
      </c>
      <c r="D6">
        <v>2.13</v>
      </c>
      <c r="E6">
        <v>2.13</v>
      </c>
      <c r="F6">
        <v>2.13</v>
      </c>
      <c r="G6" t="s">
        <v>77</v>
      </c>
      <c r="I6" t="s">
        <v>70</v>
      </c>
      <c r="K6" t="s">
        <v>71</v>
      </c>
      <c r="M6" t="s">
        <v>166</v>
      </c>
      <c r="N6">
        <v>1.98</v>
      </c>
      <c r="O6">
        <v>2.46</v>
      </c>
      <c r="Q6" s="1">
        <v>41889</v>
      </c>
      <c r="U6">
        <v>0.30199999999999999</v>
      </c>
      <c r="V6">
        <v>0.30399999999999999</v>
      </c>
      <c r="Y6">
        <v>0.309</v>
      </c>
      <c r="Z6">
        <v>0.317</v>
      </c>
      <c r="AA6">
        <v>0.32700000000000001</v>
      </c>
      <c r="AB6">
        <v>0.35199999999999998</v>
      </c>
      <c r="AC6">
        <v>0.39500000000000002</v>
      </c>
      <c r="AD6">
        <v>0.42399999999999999</v>
      </c>
      <c r="AE6">
        <v>0.434</v>
      </c>
      <c r="AF6">
        <v>0.51500000000000001</v>
      </c>
      <c r="AG6">
        <v>0.504</v>
      </c>
      <c r="AH6">
        <v>0.53</v>
      </c>
      <c r="AI6">
        <v>0.55800000000000005</v>
      </c>
      <c r="AJ6">
        <v>0.62</v>
      </c>
      <c r="AK6">
        <v>0.63900000000000001</v>
      </c>
      <c r="AL6">
        <v>0.64300000000000002</v>
      </c>
      <c r="AM6">
        <v>0.65</v>
      </c>
      <c r="AN6">
        <v>0.70399999999999996</v>
      </c>
      <c r="AO6">
        <v>0.749</v>
      </c>
      <c r="AQ6">
        <v>0.73299999999999998</v>
      </c>
      <c r="AR6">
        <v>0.77400000000000002</v>
      </c>
      <c r="AS6">
        <v>0.79100000000000004</v>
      </c>
      <c r="AT6">
        <v>0.78900000000000003</v>
      </c>
      <c r="AU6">
        <v>0.78300000000000003</v>
      </c>
      <c r="AV6">
        <v>0.78</v>
      </c>
      <c r="AW6">
        <v>0.754</v>
      </c>
      <c r="AX6">
        <v>0.74</v>
      </c>
      <c r="AZ6">
        <v>0.69799999999999995</v>
      </c>
      <c r="BA6">
        <v>0.65800000000000003</v>
      </c>
      <c r="BB6">
        <v>0.621</v>
      </c>
      <c r="BC6">
        <v>0.53300000000000003</v>
      </c>
      <c r="BD6">
        <v>0.441</v>
      </c>
      <c r="BE6">
        <v>0.436</v>
      </c>
      <c r="BF6">
        <v>0.41</v>
      </c>
      <c r="BG6">
        <v>0.36</v>
      </c>
      <c r="BH6">
        <v>0.33400000000000002</v>
      </c>
      <c r="BI6">
        <v>0.33300000000000002</v>
      </c>
      <c r="BP6">
        <v>0.33500000000000002</v>
      </c>
      <c r="BQ6">
        <v>0.23799999999999999</v>
      </c>
    </row>
    <row r="7" spans="1:69" x14ac:dyDescent="0.25">
      <c r="A7" t="s">
        <v>68</v>
      </c>
      <c r="B7" t="s">
        <v>69</v>
      </c>
      <c r="C7">
        <v>106</v>
      </c>
      <c r="D7">
        <v>5.86</v>
      </c>
      <c r="E7">
        <v>5.86</v>
      </c>
      <c r="F7">
        <v>5.86</v>
      </c>
      <c r="G7" t="s">
        <v>77</v>
      </c>
      <c r="I7" t="s">
        <v>70</v>
      </c>
      <c r="K7" t="s">
        <v>71</v>
      </c>
      <c r="M7" t="s">
        <v>167</v>
      </c>
      <c r="N7">
        <v>1.98</v>
      </c>
      <c r="O7">
        <v>2.31</v>
      </c>
      <c r="Q7" s="1">
        <v>41889</v>
      </c>
      <c r="U7">
        <v>0.28100000000000003</v>
      </c>
      <c r="V7">
        <v>0.28699999999999998</v>
      </c>
      <c r="Y7">
        <v>0.27400000000000002</v>
      </c>
      <c r="Z7">
        <v>0.314</v>
      </c>
      <c r="AA7">
        <v>0.317</v>
      </c>
      <c r="AB7">
        <v>0.33</v>
      </c>
      <c r="AC7">
        <v>0.36499999999999999</v>
      </c>
      <c r="AD7">
        <v>0.42499999999999999</v>
      </c>
      <c r="AE7">
        <v>0.44600000000000001</v>
      </c>
      <c r="AF7">
        <v>0.47799999999999998</v>
      </c>
      <c r="AG7">
        <v>0.48</v>
      </c>
      <c r="AH7">
        <v>0.52900000000000003</v>
      </c>
      <c r="AI7">
        <v>0.55200000000000005</v>
      </c>
      <c r="AJ7">
        <v>0.59899999999999998</v>
      </c>
      <c r="AK7">
        <v>0.621</v>
      </c>
      <c r="AL7">
        <v>0.64100000000000001</v>
      </c>
      <c r="AM7">
        <v>0.64900000000000002</v>
      </c>
      <c r="AN7">
        <v>0.69199999999999995</v>
      </c>
      <c r="AO7">
        <v>0.72499999999999998</v>
      </c>
      <c r="AQ7">
        <v>0.69299999999999995</v>
      </c>
      <c r="AR7">
        <v>0.79900000000000004</v>
      </c>
      <c r="AS7">
        <v>0.80700000000000005</v>
      </c>
      <c r="AT7">
        <v>0.80100000000000005</v>
      </c>
      <c r="AU7">
        <v>0.79400000000000004</v>
      </c>
      <c r="AV7">
        <v>0.79400000000000004</v>
      </c>
      <c r="AW7">
        <v>0.78100000000000003</v>
      </c>
      <c r="AX7">
        <v>0.73899999999999999</v>
      </c>
      <c r="AZ7">
        <v>0.68500000000000005</v>
      </c>
      <c r="BA7">
        <v>0.65900000000000003</v>
      </c>
      <c r="BB7">
        <v>0.64500000000000002</v>
      </c>
      <c r="BC7">
        <v>0.52600000000000002</v>
      </c>
      <c r="BD7">
        <v>0.45</v>
      </c>
      <c r="BE7">
        <v>0.443</v>
      </c>
      <c r="BF7">
        <v>0.41799999999999998</v>
      </c>
      <c r="BG7">
        <v>0.34799999999999998</v>
      </c>
      <c r="BH7">
        <v>0.32900000000000001</v>
      </c>
      <c r="BI7">
        <v>0.314</v>
      </c>
      <c r="BP7">
        <v>0.30199999999999999</v>
      </c>
      <c r="BQ7">
        <v>0.27800000000000002</v>
      </c>
    </row>
    <row r="8" spans="1:69" x14ac:dyDescent="0.25">
      <c r="A8" t="s">
        <v>68</v>
      </c>
      <c r="B8" t="s">
        <v>69</v>
      </c>
      <c r="C8">
        <v>107</v>
      </c>
      <c r="D8">
        <v>0.9</v>
      </c>
      <c r="E8">
        <v>0.9</v>
      </c>
      <c r="F8">
        <v>0.9</v>
      </c>
      <c r="G8" t="s">
        <v>162</v>
      </c>
      <c r="I8" t="s">
        <v>71</v>
      </c>
      <c r="K8" t="s">
        <v>77</v>
      </c>
      <c r="M8" t="s">
        <v>168</v>
      </c>
      <c r="N8">
        <v>6.13</v>
      </c>
      <c r="O8">
        <v>4.1100000000000003</v>
      </c>
      <c r="P8" s="1">
        <v>41573</v>
      </c>
      <c r="V8">
        <v>0.24099999999999999</v>
      </c>
      <c r="Z8">
        <v>0.23799999999999999</v>
      </c>
      <c r="AA8">
        <v>0.27300000000000002</v>
      </c>
      <c r="AB8">
        <v>0.30599999999999999</v>
      </c>
      <c r="AC8">
        <v>0.29099999999999998</v>
      </c>
      <c r="AD8">
        <v>0.30499999999999999</v>
      </c>
      <c r="AE8">
        <v>0.317</v>
      </c>
      <c r="AF8">
        <v>0.35499999999999998</v>
      </c>
      <c r="AG8">
        <v>0.33300000000000002</v>
      </c>
      <c r="AH8">
        <v>0.373</v>
      </c>
      <c r="AI8">
        <v>0.41799999999999998</v>
      </c>
      <c r="AJ8">
        <v>0.46700000000000003</v>
      </c>
      <c r="AK8">
        <v>0.46800000000000003</v>
      </c>
      <c r="AL8">
        <v>0.47299999999999998</v>
      </c>
      <c r="AM8">
        <v>0.52700000000000002</v>
      </c>
      <c r="AN8">
        <v>0.55600000000000005</v>
      </c>
      <c r="AO8">
        <v>0.61699999999999999</v>
      </c>
      <c r="AP8">
        <v>0.61399999999999999</v>
      </c>
      <c r="AQ8">
        <v>0.53800000000000003</v>
      </c>
      <c r="AR8">
        <v>0.63800000000000001</v>
      </c>
      <c r="AS8">
        <v>0.68899999999999995</v>
      </c>
      <c r="AU8">
        <v>0.70399999999999996</v>
      </c>
      <c r="AV8">
        <v>0.70599999999999996</v>
      </c>
      <c r="AW8">
        <v>0.71099999999999997</v>
      </c>
      <c r="AX8">
        <v>0.71799999999999997</v>
      </c>
      <c r="AZ8">
        <v>0.74199999999999999</v>
      </c>
      <c r="BA8">
        <v>0.69599999999999995</v>
      </c>
      <c r="BB8">
        <v>0.64</v>
      </c>
      <c r="BC8">
        <v>0.61799999999999999</v>
      </c>
      <c r="BD8">
        <v>0.58299999999999996</v>
      </c>
      <c r="BE8">
        <v>0.55900000000000005</v>
      </c>
      <c r="BF8">
        <v>0.52</v>
      </c>
      <c r="BG8">
        <v>0.39400000000000002</v>
      </c>
      <c r="BH8">
        <v>0.36699999999999999</v>
      </c>
      <c r="BI8">
        <v>0.33200000000000002</v>
      </c>
      <c r="BP8">
        <v>0.312</v>
      </c>
      <c r="BQ8">
        <v>0.23699999999999999</v>
      </c>
    </row>
    <row r="9" spans="1:69" x14ac:dyDescent="0.25">
      <c r="A9" t="s">
        <v>68</v>
      </c>
      <c r="B9" t="s">
        <v>69</v>
      </c>
      <c r="C9">
        <v>108</v>
      </c>
      <c r="D9">
        <v>1.96</v>
      </c>
      <c r="E9">
        <v>1.96</v>
      </c>
      <c r="F9">
        <v>1.96</v>
      </c>
      <c r="G9" t="s">
        <v>162</v>
      </c>
      <c r="I9" t="s">
        <v>71</v>
      </c>
      <c r="K9" t="s">
        <v>77</v>
      </c>
      <c r="M9" t="s">
        <v>168</v>
      </c>
      <c r="N9">
        <v>6.95</v>
      </c>
      <c r="O9">
        <v>3.7</v>
      </c>
      <c r="P9" s="1">
        <v>41573</v>
      </c>
      <c r="V9">
        <v>0.26700000000000002</v>
      </c>
      <c r="Z9">
        <v>0.27100000000000002</v>
      </c>
      <c r="AA9">
        <v>0.28799999999999998</v>
      </c>
      <c r="AB9">
        <v>0.3</v>
      </c>
      <c r="AC9">
        <v>0.309</v>
      </c>
      <c r="AD9">
        <v>0.32600000000000001</v>
      </c>
      <c r="AE9">
        <v>0.33500000000000002</v>
      </c>
      <c r="AF9">
        <v>0.375</v>
      </c>
      <c r="AG9">
        <v>0.38500000000000001</v>
      </c>
      <c r="AH9">
        <v>0.39500000000000002</v>
      </c>
      <c r="AI9">
        <v>0.42799999999999999</v>
      </c>
      <c r="AJ9">
        <v>0.48099999999999998</v>
      </c>
      <c r="AK9">
        <v>0.504</v>
      </c>
      <c r="AL9">
        <v>0.49199999999999999</v>
      </c>
      <c r="AM9">
        <v>0.50600000000000001</v>
      </c>
      <c r="AN9">
        <v>0.50800000000000001</v>
      </c>
      <c r="AO9">
        <v>0.51</v>
      </c>
      <c r="AP9">
        <v>0.48399999999999999</v>
      </c>
      <c r="AQ9">
        <v>0.46899999999999997</v>
      </c>
      <c r="AR9">
        <v>0.54500000000000004</v>
      </c>
      <c r="AS9">
        <v>0.59099999999999997</v>
      </c>
      <c r="AU9">
        <v>0.67800000000000005</v>
      </c>
      <c r="AV9">
        <v>0.69</v>
      </c>
      <c r="AW9">
        <v>0.70299999999999996</v>
      </c>
      <c r="AX9">
        <v>0.74</v>
      </c>
      <c r="AZ9">
        <v>0.75800000000000001</v>
      </c>
      <c r="BA9">
        <v>0.74299999999999999</v>
      </c>
      <c r="BB9">
        <v>0.71199999999999997</v>
      </c>
      <c r="BC9">
        <v>0.61</v>
      </c>
      <c r="BD9">
        <v>0.61</v>
      </c>
      <c r="BE9">
        <v>0.55600000000000005</v>
      </c>
      <c r="BF9">
        <v>0.51900000000000002</v>
      </c>
      <c r="BG9">
        <v>0.41399999999999998</v>
      </c>
      <c r="BH9">
        <v>0.373</v>
      </c>
      <c r="BI9">
        <v>0.35799999999999998</v>
      </c>
      <c r="BP9">
        <v>0.32700000000000001</v>
      </c>
      <c r="BQ9">
        <v>0.29899999999999999</v>
      </c>
    </row>
    <row r="10" spans="1:69" x14ac:dyDescent="0.25">
      <c r="A10" t="s">
        <v>68</v>
      </c>
      <c r="B10" t="s">
        <v>69</v>
      </c>
      <c r="C10">
        <v>109</v>
      </c>
      <c r="D10">
        <v>8.7100000000000009</v>
      </c>
      <c r="E10">
        <v>8.7100000000000009</v>
      </c>
      <c r="F10">
        <v>8.7100000000000009</v>
      </c>
      <c r="G10" t="s">
        <v>162</v>
      </c>
      <c r="I10" t="s">
        <v>71</v>
      </c>
      <c r="K10" t="s">
        <v>77</v>
      </c>
      <c r="M10" t="s">
        <v>72</v>
      </c>
      <c r="N10">
        <v>6.23</v>
      </c>
      <c r="O10">
        <v>4.4700000000000006</v>
      </c>
      <c r="P10" s="1">
        <v>41561</v>
      </c>
      <c r="Q10" s="1">
        <v>41827</v>
      </c>
      <c r="V10">
        <v>0.23799999999999999</v>
      </c>
      <c r="Z10">
        <v>0.22500000000000001</v>
      </c>
      <c r="AA10">
        <v>0.23200000000000001</v>
      </c>
      <c r="AB10">
        <v>0.27100000000000002</v>
      </c>
      <c r="AC10">
        <v>0.27600000000000002</v>
      </c>
      <c r="AD10">
        <v>0.29799999999999999</v>
      </c>
      <c r="AE10">
        <v>0.30399999999999999</v>
      </c>
      <c r="AF10">
        <v>0.33900000000000002</v>
      </c>
      <c r="AG10">
        <v>0.35899999999999999</v>
      </c>
      <c r="AH10">
        <v>0.39100000000000001</v>
      </c>
      <c r="AI10">
        <v>0.40400000000000003</v>
      </c>
      <c r="AJ10">
        <v>0.434</v>
      </c>
      <c r="AK10">
        <v>0.44</v>
      </c>
      <c r="AL10">
        <v>0.437</v>
      </c>
      <c r="AM10">
        <v>0.437</v>
      </c>
      <c r="AN10">
        <v>0.442</v>
      </c>
      <c r="AO10">
        <v>0.43099999999999999</v>
      </c>
      <c r="AP10">
        <v>0.42599999999999999</v>
      </c>
      <c r="AQ10">
        <v>0.46500000000000002</v>
      </c>
      <c r="AR10">
        <v>0.52100000000000002</v>
      </c>
      <c r="AS10">
        <v>0.58299999999999996</v>
      </c>
      <c r="AU10">
        <v>0.72399999999999998</v>
      </c>
      <c r="AV10">
        <v>0.74299999999999999</v>
      </c>
      <c r="AW10">
        <v>0.75</v>
      </c>
      <c r="AX10">
        <v>0.76400000000000001</v>
      </c>
      <c r="AZ10">
        <v>0.79200000000000004</v>
      </c>
      <c r="BA10">
        <v>0.77600000000000002</v>
      </c>
      <c r="BB10">
        <v>0.745</v>
      </c>
      <c r="BC10">
        <v>0.70499999999999996</v>
      </c>
      <c r="BD10">
        <v>0.65</v>
      </c>
      <c r="BE10">
        <v>0.60699999999999998</v>
      </c>
      <c r="BF10">
        <v>0.57999999999999996</v>
      </c>
      <c r="BG10">
        <v>0.51</v>
      </c>
      <c r="BH10">
        <v>0.47699999999999998</v>
      </c>
      <c r="BI10">
        <v>0.48699999999999999</v>
      </c>
      <c r="BP10">
        <v>0.5</v>
      </c>
      <c r="BQ10">
        <v>0.20899999999999999</v>
      </c>
    </row>
    <row r="11" spans="1:69" x14ac:dyDescent="0.25">
      <c r="A11" t="s">
        <v>68</v>
      </c>
      <c r="B11" t="s">
        <v>69</v>
      </c>
      <c r="C11">
        <v>11</v>
      </c>
      <c r="D11">
        <v>79.290000000000006</v>
      </c>
      <c r="E11">
        <v>79.290000000000006</v>
      </c>
      <c r="F11">
        <v>79.290000000000006</v>
      </c>
      <c r="G11" t="s">
        <v>169</v>
      </c>
      <c r="I11" t="s">
        <v>73</v>
      </c>
      <c r="K11" t="s">
        <v>77</v>
      </c>
      <c r="M11" t="s">
        <v>170</v>
      </c>
      <c r="N11">
        <v>3.48</v>
      </c>
      <c r="O11">
        <v>3.8899999999999997</v>
      </c>
      <c r="U11">
        <v>0.2</v>
      </c>
      <c r="V11">
        <v>0.215</v>
      </c>
      <c r="Z11">
        <v>0.21299999999999999</v>
      </c>
      <c r="AA11">
        <v>0.23300000000000001</v>
      </c>
      <c r="AB11">
        <v>0.24099999999999999</v>
      </c>
      <c r="AC11">
        <v>0.22900000000000001</v>
      </c>
      <c r="AD11">
        <v>0.23200000000000001</v>
      </c>
      <c r="AE11">
        <v>0.24099999999999999</v>
      </c>
      <c r="AF11">
        <v>0.25900000000000001</v>
      </c>
      <c r="AG11">
        <v>0.26800000000000002</v>
      </c>
      <c r="AH11">
        <v>0.29799999999999999</v>
      </c>
      <c r="AI11">
        <v>0.32400000000000001</v>
      </c>
      <c r="AJ11">
        <v>0.435</v>
      </c>
      <c r="AK11">
        <v>0.48</v>
      </c>
      <c r="AL11">
        <v>0.45300000000000001</v>
      </c>
      <c r="AM11">
        <v>0.434</v>
      </c>
      <c r="AN11">
        <v>0.38</v>
      </c>
      <c r="AO11">
        <v>0.374</v>
      </c>
      <c r="AP11">
        <v>0.38600000000000001</v>
      </c>
      <c r="AQ11">
        <v>0.39800000000000002</v>
      </c>
      <c r="AR11">
        <v>0.42299999999999999</v>
      </c>
      <c r="AS11">
        <v>0.38900000000000001</v>
      </c>
      <c r="AT11">
        <v>0.39500000000000002</v>
      </c>
      <c r="AU11">
        <v>0.52</v>
      </c>
      <c r="AV11">
        <v>0.59199999999999997</v>
      </c>
      <c r="AW11">
        <v>0.74099999999999999</v>
      </c>
      <c r="AX11">
        <v>0.73599999999999999</v>
      </c>
      <c r="AZ11">
        <v>0.79100000000000004</v>
      </c>
      <c r="BB11">
        <v>0.77300000000000002</v>
      </c>
      <c r="BC11">
        <v>0.66</v>
      </c>
      <c r="BD11">
        <v>0.67100000000000004</v>
      </c>
      <c r="BE11">
        <v>0.58499999999999996</v>
      </c>
      <c r="BF11">
        <v>0.52700000000000002</v>
      </c>
      <c r="BG11">
        <v>0.39200000000000002</v>
      </c>
      <c r="BH11">
        <v>0.34699999999999998</v>
      </c>
      <c r="BI11">
        <v>0.34499999999999997</v>
      </c>
      <c r="BP11">
        <v>0.33800000000000002</v>
      </c>
      <c r="BQ11">
        <v>0.34699999999999998</v>
      </c>
    </row>
    <row r="12" spans="1:69" x14ac:dyDescent="0.25">
      <c r="A12" t="s">
        <v>68</v>
      </c>
      <c r="B12" t="s">
        <v>69</v>
      </c>
      <c r="C12">
        <v>110</v>
      </c>
      <c r="D12">
        <v>10.99</v>
      </c>
      <c r="E12">
        <v>10.99</v>
      </c>
      <c r="F12">
        <v>10.99</v>
      </c>
      <c r="I12" t="s">
        <v>71</v>
      </c>
      <c r="K12" t="s">
        <v>77</v>
      </c>
      <c r="M12" t="s">
        <v>126</v>
      </c>
      <c r="N12">
        <v>3.1</v>
      </c>
      <c r="O12">
        <v>3.2</v>
      </c>
      <c r="Q12" s="1">
        <v>41832</v>
      </c>
      <c r="U12">
        <v>0.218</v>
      </c>
      <c r="V12">
        <v>0.23300000000000001</v>
      </c>
      <c r="Y12">
        <v>0.20899999999999999</v>
      </c>
      <c r="Z12">
        <v>0.21</v>
      </c>
      <c r="AA12">
        <v>0.22900000000000001</v>
      </c>
      <c r="AB12">
        <v>0.24299999999999999</v>
      </c>
      <c r="AC12">
        <v>0.24299999999999999</v>
      </c>
      <c r="AD12">
        <v>0.28100000000000003</v>
      </c>
      <c r="AE12">
        <v>0.30499999999999999</v>
      </c>
      <c r="AF12">
        <v>0.315</v>
      </c>
      <c r="AG12">
        <v>0.31900000000000001</v>
      </c>
      <c r="AH12">
        <v>0.33</v>
      </c>
      <c r="AI12">
        <v>0.36499999999999999</v>
      </c>
      <c r="AJ12">
        <v>0.39900000000000002</v>
      </c>
      <c r="AK12">
        <v>0.40699999999999997</v>
      </c>
      <c r="AL12">
        <v>0.38</v>
      </c>
      <c r="AM12">
        <v>0.40400000000000003</v>
      </c>
      <c r="AN12">
        <v>0.41599999999999998</v>
      </c>
      <c r="AO12">
        <v>0.39600000000000002</v>
      </c>
      <c r="AQ12">
        <v>0.40799999999999997</v>
      </c>
      <c r="AR12">
        <v>0.439</v>
      </c>
      <c r="AS12">
        <v>0.50900000000000001</v>
      </c>
      <c r="AT12">
        <v>0.56100000000000005</v>
      </c>
      <c r="AU12">
        <v>0.70499999999999996</v>
      </c>
      <c r="AV12">
        <v>0.71499999999999997</v>
      </c>
      <c r="AW12">
        <v>0.73399999999999999</v>
      </c>
      <c r="AX12">
        <v>0.749</v>
      </c>
      <c r="AZ12">
        <v>0.69</v>
      </c>
      <c r="BB12">
        <v>0.63400000000000001</v>
      </c>
      <c r="BC12">
        <v>0.53100000000000003</v>
      </c>
      <c r="BD12">
        <v>0.52</v>
      </c>
      <c r="BE12">
        <v>0.498</v>
      </c>
      <c r="BF12">
        <v>0.45400000000000001</v>
      </c>
      <c r="BG12">
        <v>0.40100000000000002</v>
      </c>
      <c r="BH12">
        <v>0.39</v>
      </c>
      <c r="BI12">
        <v>0.39100000000000001</v>
      </c>
      <c r="BP12">
        <v>0.377</v>
      </c>
      <c r="BQ12">
        <v>0.375</v>
      </c>
    </row>
    <row r="13" spans="1:69" x14ac:dyDescent="0.25">
      <c r="A13" t="s">
        <v>68</v>
      </c>
      <c r="B13" t="s">
        <v>69</v>
      </c>
      <c r="C13">
        <v>111</v>
      </c>
      <c r="D13">
        <v>78.48</v>
      </c>
      <c r="E13">
        <v>78.48</v>
      </c>
      <c r="F13">
        <v>78.48</v>
      </c>
      <c r="I13" t="s">
        <v>71</v>
      </c>
      <c r="K13" t="s">
        <v>77</v>
      </c>
      <c r="M13" t="s">
        <v>171</v>
      </c>
      <c r="N13">
        <v>4.72</v>
      </c>
      <c r="O13">
        <v>4.33</v>
      </c>
      <c r="U13">
        <v>0.193</v>
      </c>
      <c r="V13">
        <v>0.19</v>
      </c>
      <c r="Y13">
        <v>0.184</v>
      </c>
      <c r="Z13">
        <v>0.19</v>
      </c>
      <c r="AA13">
        <v>0.19500000000000001</v>
      </c>
      <c r="AB13">
        <v>0.19800000000000001</v>
      </c>
      <c r="AC13">
        <v>0.19900000000000001</v>
      </c>
      <c r="AD13">
        <v>0.223</v>
      </c>
      <c r="AE13">
        <v>0.26400000000000001</v>
      </c>
      <c r="AF13">
        <v>0.26600000000000001</v>
      </c>
      <c r="AG13">
        <v>0.27400000000000002</v>
      </c>
      <c r="AH13">
        <v>0.30199999999999999</v>
      </c>
      <c r="AI13">
        <v>0.318</v>
      </c>
      <c r="AJ13">
        <v>0.34899999999999998</v>
      </c>
      <c r="AK13">
        <v>0.34300000000000003</v>
      </c>
      <c r="AL13">
        <v>0.33</v>
      </c>
      <c r="AM13">
        <v>0.33</v>
      </c>
      <c r="AN13">
        <v>0.30499999999999999</v>
      </c>
      <c r="AO13">
        <v>0.315</v>
      </c>
      <c r="AQ13">
        <v>0.36199999999999999</v>
      </c>
      <c r="AR13">
        <v>0.38400000000000001</v>
      </c>
      <c r="AS13">
        <v>0.41399999999999998</v>
      </c>
      <c r="AT13">
        <v>0.51300000000000001</v>
      </c>
      <c r="AU13">
        <v>0.7</v>
      </c>
      <c r="AV13">
        <v>0.72299999999999998</v>
      </c>
      <c r="AW13">
        <v>0.77100000000000002</v>
      </c>
      <c r="AX13">
        <v>0.78</v>
      </c>
      <c r="AZ13">
        <v>0.78200000000000003</v>
      </c>
      <c r="BB13">
        <v>0.77100000000000002</v>
      </c>
      <c r="BC13">
        <v>0.67300000000000004</v>
      </c>
      <c r="BD13">
        <v>0.625</v>
      </c>
      <c r="BE13">
        <v>0.57099999999999995</v>
      </c>
      <c r="BF13">
        <v>0.54500000000000004</v>
      </c>
      <c r="BG13">
        <v>0.498</v>
      </c>
      <c r="BH13">
        <v>0.48</v>
      </c>
      <c r="BI13">
        <v>0.48799999999999999</v>
      </c>
      <c r="BP13">
        <v>0.48799999999999999</v>
      </c>
      <c r="BQ13">
        <v>0.437</v>
      </c>
    </row>
    <row r="14" spans="1:69" x14ac:dyDescent="0.25">
      <c r="A14" t="s">
        <v>68</v>
      </c>
      <c r="B14" t="s">
        <v>69</v>
      </c>
      <c r="C14" t="s">
        <v>81</v>
      </c>
      <c r="D14">
        <v>7.98</v>
      </c>
      <c r="E14">
        <v>7.98</v>
      </c>
      <c r="F14">
        <v>7.98</v>
      </c>
      <c r="G14" t="s">
        <v>169</v>
      </c>
      <c r="I14" t="s">
        <v>73</v>
      </c>
      <c r="K14" t="s">
        <v>77</v>
      </c>
      <c r="M14" t="s">
        <v>99</v>
      </c>
      <c r="N14">
        <v>3.48</v>
      </c>
      <c r="O14">
        <v>4.0200000000000005</v>
      </c>
      <c r="P14" s="1">
        <v>41921</v>
      </c>
      <c r="U14">
        <v>0.157</v>
      </c>
      <c r="V14">
        <v>0.17899999999999999</v>
      </c>
      <c r="Z14">
        <v>0.19900000000000001</v>
      </c>
      <c r="AA14">
        <v>0.224</v>
      </c>
      <c r="AB14">
        <v>0.24</v>
      </c>
      <c r="AC14">
        <v>0.23</v>
      </c>
      <c r="AD14">
        <v>0.23699999999999999</v>
      </c>
      <c r="AE14">
        <v>0.25600000000000001</v>
      </c>
      <c r="AF14">
        <v>0.25600000000000001</v>
      </c>
      <c r="AG14">
        <v>0.27400000000000002</v>
      </c>
      <c r="AH14">
        <v>0.32500000000000001</v>
      </c>
      <c r="AI14">
        <v>0.35699999999999998</v>
      </c>
      <c r="AJ14">
        <v>0.47899999999999998</v>
      </c>
      <c r="AK14">
        <v>0.51100000000000001</v>
      </c>
      <c r="AL14">
        <v>0.502</v>
      </c>
      <c r="AM14">
        <v>0.52600000000000002</v>
      </c>
      <c r="AN14">
        <v>0.503</v>
      </c>
      <c r="AO14">
        <v>0.49199999999999999</v>
      </c>
      <c r="AP14">
        <v>0.496</v>
      </c>
      <c r="AQ14">
        <v>0.48</v>
      </c>
      <c r="AR14">
        <v>0.51</v>
      </c>
      <c r="AS14">
        <v>0.5</v>
      </c>
      <c r="AT14">
        <v>0.55600000000000005</v>
      </c>
      <c r="AU14">
        <v>0.58899999999999997</v>
      </c>
      <c r="AV14">
        <v>0.63900000000000001</v>
      </c>
      <c r="AW14">
        <v>0.66900000000000004</v>
      </c>
      <c r="AX14">
        <v>0.64900000000000002</v>
      </c>
      <c r="AZ14">
        <v>0.66800000000000004</v>
      </c>
      <c r="BB14">
        <v>0.65</v>
      </c>
      <c r="BC14">
        <v>0.53100000000000003</v>
      </c>
      <c r="BD14">
        <v>0.52</v>
      </c>
      <c r="BE14">
        <v>0.46500000000000002</v>
      </c>
      <c r="BF14">
        <v>0.38700000000000001</v>
      </c>
      <c r="BG14">
        <v>0.32900000000000001</v>
      </c>
      <c r="BH14">
        <v>0.29799999999999999</v>
      </c>
      <c r="BI14">
        <v>0.30499999999999999</v>
      </c>
      <c r="BP14">
        <v>0.31900000000000001</v>
      </c>
      <c r="BQ14">
        <v>0.35799999999999998</v>
      </c>
    </row>
    <row r="15" spans="1:69" x14ac:dyDescent="0.25">
      <c r="A15" t="s">
        <v>68</v>
      </c>
      <c r="B15" t="s">
        <v>69</v>
      </c>
      <c r="C15">
        <v>112</v>
      </c>
      <c r="D15">
        <v>16.04</v>
      </c>
      <c r="E15">
        <v>16.04</v>
      </c>
      <c r="F15">
        <v>16.04</v>
      </c>
      <c r="G15" t="s">
        <v>162</v>
      </c>
      <c r="I15" t="s">
        <v>73</v>
      </c>
      <c r="K15" t="s">
        <v>77</v>
      </c>
      <c r="M15" t="s">
        <v>99</v>
      </c>
      <c r="N15">
        <v>4.2</v>
      </c>
      <c r="O15">
        <v>4.0299999999999994</v>
      </c>
      <c r="U15">
        <v>0.193</v>
      </c>
      <c r="V15">
        <v>0.19800000000000001</v>
      </c>
      <c r="Z15">
        <v>0.19800000000000001</v>
      </c>
      <c r="AA15">
        <v>0.2</v>
      </c>
      <c r="AB15">
        <v>0.23</v>
      </c>
      <c r="AC15">
        <v>0.224</v>
      </c>
      <c r="AD15">
        <v>0.23899999999999999</v>
      </c>
      <c r="AE15">
        <v>0.25600000000000001</v>
      </c>
      <c r="AF15">
        <v>0.27800000000000002</v>
      </c>
      <c r="AG15">
        <v>0.3</v>
      </c>
      <c r="AH15">
        <v>0.34</v>
      </c>
      <c r="AI15">
        <v>0.36699999999999999</v>
      </c>
      <c r="AJ15">
        <v>0.38900000000000001</v>
      </c>
      <c r="AK15">
        <v>0.39200000000000002</v>
      </c>
      <c r="AL15">
        <v>0.39500000000000002</v>
      </c>
      <c r="AM15">
        <v>0.40600000000000003</v>
      </c>
      <c r="AN15">
        <v>0.46300000000000002</v>
      </c>
      <c r="AO15">
        <v>0.46300000000000002</v>
      </c>
      <c r="AQ15">
        <v>0.46100000000000002</v>
      </c>
      <c r="AR15">
        <v>0.48899999999999999</v>
      </c>
      <c r="AS15">
        <v>0.51500000000000001</v>
      </c>
      <c r="AT15">
        <v>0.48</v>
      </c>
      <c r="AU15">
        <v>0.60199999999999998</v>
      </c>
      <c r="AV15">
        <v>0.70199999999999996</v>
      </c>
      <c r="AW15">
        <v>0.71299999999999997</v>
      </c>
      <c r="AX15">
        <v>0.71199999999999997</v>
      </c>
      <c r="AZ15">
        <v>0.69399999999999995</v>
      </c>
      <c r="BA15">
        <v>0.64300000000000002</v>
      </c>
      <c r="BB15">
        <v>0.63600000000000001</v>
      </c>
      <c r="BC15">
        <v>0.57499999999999996</v>
      </c>
      <c r="BD15">
        <v>0.56499999999999995</v>
      </c>
      <c r="BE15">
        <v>0.51100000000000001</v>
      </c>
      <c r="BF15">
        <v>0.48399999999999999</v>
      </c>
      <c r="BG15">
        <v>0.44400000000000001</v>
      </c>
      <c r="BH15">
        <v>0.41</v>
      </c>
      <c r="BI15">
        <v>0.39200000000000002</v>
      </c>
      <c r="BP15">
        <v>0.36799999999999999</v>
      </c>
      <c r="BQ15">
        <v>0.30399999999999999</v>
      </c>
    </row>
    <row r="16" spans="1:69" x14ac:dyDescent="0.25">
      <c r="A16" t="s">
        <v>68</v>
      </c>
      <c r="B16" t="s">
        <v>69</v>
      </c>
      <c r="C16">
        <v>113</v>
      </c>
      <c r="D16">
        <v>56.99</v>
      </c>
      <c r="E16">
        <v>56.99</v>
      </c>
      <c r="F16">
        <v>56.99</v>
      </c>
      <c r="I16" t="s">
        <v>71</v>
      </c>
      <c r="K16" t="s">
        <v>77</v>
      </c>
      <c r="M16" t="s">
        <v>172</v>
      </c>
      <c r="N16">
        <v>4.07</v>
      </c>
      <c r="O16">
        <v>4.2200000000000006</v>
      </c>
      <c r="U16">
        <v>0.191</v>
      </c>
      <c r="V16">
        <v>0.19</v>
      </c>
      <c r="Z16">
        <v>0.187</v>
      </c>
      <c r="AA16">
        <v>0.20300000000000001</v>
      </c>
      <c r="AB16">
        <v>0.222</v>
      </c>
      <c r="AC16">
        <v>0.217</v>
      </c>
      <c r="AD16">
        <v>0.24299999999999999</v>
      </c>
      <c r="AE16">
        <v>0.26500000000000001</v>
      </c>
      <c r="AF16">
        <v>0.27400000000000002</v>
      </c>
      <c r="AG16">
        <v>0.28299999999999997</v>
      </c>
      <c r="AH16">
        <v>0.309</v>
      </c>
      <c r="AI16">
        <v>0.33100000000000002</v>
      </c>
      <c r="AJ16">
        <v>0.35599999999999998</v>
      </c>
      <c r="AK16">
        <v>0.33700000000000002</v>
      </c>
      <c r="AL16">
        <v>0.32300000000000001</v>
      </c>
      <c r="AM16">
        <v>0.30199999999999999</v>
      </c>
      <c r="AN16">
        <v>0.29599999999999999</v>
      </c>
      <c r="AO16">
        <v>0.29099999999999998</v>
      </c>
      <c r="AP16">
        <v>0.32700000000000001</v>
      </c>
      <c r="AQ16">
        <v>0.34899999999999998</v>
      </c>
      <c r="AR16">
        <v>0.378</v>
      </c>
      <c r="AS16">
        <v>0.38400000000000001</v>
      </c>
      <c r="AU16">
        <v>0.69599999999999995</v>
      </c>
      <c r="AV16">
        <v>0.71799999999999997</v>
      </c>
      <c r="AW16">
        <v>0.755</v>
      </c>
      <c r="AX16">
        <v>0.78400000000000003</v>
      </c>
      <c r="AZ16">
        <v>0.78800000000000003</v>
      </c>
      <c r="BB16">
        <v>0.78200000000000003</v>
      </c>
      <c r="BC16">
        <v>0.63</v>
      </c>
      <c r="BD16">
        <v>0.61</v>
      </c>
      <c r="BE16">
        <v>0.58299999999999996</v>
      </c>
      <c r="BF16">
        <v>0.54900000000000004</v>
      </c>
      <c r="BG16">
        <v>0.51400000000000001</v>
      </c>
      <c r="BH16">
        <v>0.47599999999999998</v>
      </c>
      <c r="BI16">
        <v>0.47199999999999998</v>
      </c>
      <c r="BP16">
        <v>0.50900000000000001</v>
      </c>
      <c r="BQ16">
        <v>0.51</v>
      </c>
    </row>
    <row r="17" spans="1:69" x14ac:dyDescent="0.25">
      <c r="A17" t="s">
        <v>68</v>
      </c>
      <c r="B17" t="s">
        <v>69</v>
      </c>
      <c r="C17">
        <v>114</v>
      </c>
      <c r="D17">
        <v>64.790000000000006</v>
      </c>
      <c r="E17">
        <v>64.790000000000006</v>
      </c>
      <c r="F17">
        <v>64.790000000000006</v>
      </c>
      <c r="G17" t="s">
        <v>70</v>
      </c>
      <c r="I17" t="s">
        <v>71</v>
      </c>
      <c r="K17" t="s">
        <v>77</v>
      </c>
      <c r="N17">
        <v>3.11</v>
      </c>
      <c r="O17">
        <v>3.45</v>
      </c>
      <c r="U17">
        <v>0.187</v>
      </c>
      <c r="V17">
        <v>0.184</v>
      </c>
      <c r="Z17">
        <v>0.17100000000000001</v>
      </c>
      <c r="AA17">
        <v>0.18</v>
      </c>
      <c r="AB17">
        <v>0.19400000000000001</v>
      </c>
      <c r="AC17">
        <v>0.183</v>
      </c>
      <c r="AD17">
        <v>0.214</v>
      </c>
      <c r="AE17">
        <v>0.23899999999999999</v>
      </c>
      <c r="AF17">
        <v>0.245</v>
      </c>
      <c r="AG17">
        <v>0.252</v>
      </c>
      <c r="AH17">
        <v>0.27600000000000002</v>
      </c>
      <c r="AI17">
        <v>0.30099999999999999</v>
      </c>
      <c r="AJ17">
        <v>0.34100000000000003</v>
      </c>
      <c r="AK17">
        <v>0.35199999999999998</v>
      </c>
      <c r="AL17">
        <v>0.30299999999999999</v>
      </c>
      <c r="AM17">
        <v>0.30099999999999999</v>
      </c>
      <c r="AN17">
        <v>0.27800000000000002</v>
      </c>
      <c r="AO17">
        <v>0.28799999999999998</v>
      </c>
      <c r="AQ17">
        <v>0.33100000000000002</v>
      </c>
      <c r="AR17">
        <v>0.38700000000000001</v>
      </c>
      <c r="AS17">
        <v>0.434</v>
      </c>
      <c r="AT17">
        <v>0.44400000000000001</v>
      </c>
      <c r="AU17">
        <v>0.64400000000000002</v>
      </c>
      <c r="AV17">
        <v>0.67700000000000005</v>
      </c>
      <c r="AW17">
        <v>0.70599999999999996</v>
      </c>
      <c r="AX17">
        <v>0.71</v>
      </c>
      <c r="AZ17">
        <v>0.70299999999999996</v>
      </c>
      <c r="BB17">
        <v>0.63400000000000001</v>
      </c>
      <c r="BC17">
        <v>0.56000000000000005</v>
      </c>
      <c r="BD17">
        <v>0.51800000000000002</v>
      </c>
      <c r="BE17">
        <v>0.499</v>
      </c>
      <c r="BF17">
        <v>0.47199999999999998</v>
      </c>
      <c r="BG17">
        <v>0.436</v>
      </c>
      <c r="BH17">
        <v>0.41399999999999998</v>
      </c>
      <c r="BI17">
        <v>0.42499999999999999</v>
      </c>
      <c r="BP17">
        <v>0.44900000000000001</v>
      </c>
      <c r="BQ17">
        <v>0.46100000000000002</v>
      </c>
    </row>
    <row r="18" spans="1:69" x14ac:dyDescent="0.25">
      <c r="A18" t="s">
        <v>68</v>
      </c>
      <c r="B18" t="s">
        <v>69</v>
      </c>
      <c r="C18">
        <v>115</v>
      </c>
      <c r="D18">
        <v>19.600000000000001</v>
      </c>
      <c r="E18">
        <v>19.600000000000001</v>
      </c>
      <c r="F18">
        <v>19.600000000000001</v>
      </c>
      <c r="G18" t="s">
        <v>70</v>
      </c>
      <c r="I18" t="s">
        <v>71</v>
      </c>
      <c r="K18" t="s">
        <v>77</v>
      </c>
      <c r="M18" t="s">
        <v>126</v>
      </c>
      <c r="N18">
        <v>2.95</v>
      </c>
      <c r="O18">
        <v>3.55</v>
      </c>
      <c r="P18" s="1">
        <v>41554</v>
      </c>
      <c r="Q18" s="1">
        <v>41832</v>
      </c>
      <c r="V18">
        <v>0.216</v>
      </c>
      <c r="Z18">
        <v>0.19800000000000001</v>
      </c>
      <c r="AA18">
        <v>0.24</v>
      </c>
      <c r="AB18">
        <v>0.24</v>
      </c>
      <c r="AC18">
        <v>0.21</v>
      </c>
      <c r="AD18">
        <v>0.24299999999999999</v>
      </c>
      <c r="AE18">
        <v>0.26900000000000002</v>
      </c>
      <c r="AF18">
        <v>0.28599999999999998</v>
      </c>
      <c r="AG18">
        <v>0.28499999999999998</v>
      </c>
      <c r="AH18">
        <v>0.31900000000000001</v>
      </c>
      <c r="AI18">
        <v>0.33600000000000002</v>
      </c>
      <c r="AJ18">
        <v>0.37</v>
      </c>
      <c r="AK18">
        <v>0.34899999999999998</v>
      </c>
      <c r="AL18">
        <v>0.316</v>
      </c>
      <c r="AM18">
        <v>0.29499999999999998</v>
      </c>
      <c r="AN18">
        <v>0.29899999999999999</v>
      </c>
      <c r="AO18">
        <v>0.31</v>
      </c>
      <c r="AP18">
        <v>0.311</v>
      </c>
      <c r="AQ18">
        <v>0.32500000000000001</v>
      </c>
      <c r="AR18">
        <v>0.37</v>
      </c>
      <c r="AS18">
        <v>0.42399999999999999</v>
      </c>
      <c r="AT18">
        <v>0.47199999999999998</v>
      </c>
      <c r="AU18">
        <v>0.69199999999999995</v>
      </c>
      <c r="AV18">
        <v>0.70799999999999996</v>
      </c>
      <c r="AW18">
        <v>0.74099999999999999</v>
      </c>
      <c r="AX18">
        <v>0.76500000000000001</v>
      </c>
      <c r="AZ18">
        <v>0.755</v>
      </c>
      <c r="BB18">
        <v>0.70199999999999996</v>
      </c>
      <c r="BC18">
        <v>0.59799999999999998</v>
      </c>
      <c r="BD18">
        <v>0.57799999999999996</v>
      </c>
      <c r="BE18">
        <v>0.56299999999999994</v>
      </c>
      <c r="BF18">
        <v>0.52800000000000002</v>
      </c>
      <c r="BG18">
        <v>0.50800000000000001</v>
      </c>
      <c r="BH18">
        <v>0.47099999999999997</v>
      </c>
      <c r="BI18">
        <v>0.48</v>
      </c>
      <c r="BP18">
        <v>0.47599999999999998</v>
      </c>
      <c r="BQ18">
        <v>0.44800000000000001</v>
      </c>
    </row>
    <row r="19" spans="1:69" x14ac:dyDescent="0.25">
      <c r="A19" t="s">
        <v>68</v>
      </c>
      <c r="B19" t="s">
        <v>69</v>
      </c>
      <c r="C19">
        <v>116</v>
      </c>
      <c r="D19">
        <v>16.36</v>
      </c>
      <c r="E19">
        <v>16.36</v>
      </c>
      <c r="F19">
        <v>16.36</v>
      </c>
      <c r="I19" t="s">
        <v>71</v>
      </c>
      <c r="K19" t="s">
        <v>77</v>
      </c>
      <c r="M19" t="s">
        <v>171</v>
      </c>
      <c r="N19">
        <v>5.2</v>
      </c>
      <c r="O19">
        <v>3.8899999999999997</v>
      </c>
      <c r="Q19" s="1">
        <v>41831</v>
      </c>
      <c r="Z19">
        <v>0.20399999999999999</v>
      </c>
      <c r="AA19">
        <v>0.19900000000000001</v>
      </c>
      <c r="AB19">
        <v>0.21199999999999999</v>
      </c>
      <c r="AC19">
        <v>0.23699999999999999</v>
      </c>
      <c r="AD19">
        <v>0.26200000000000001</v>
      </c>
      <c r="AE19">
        <v>0.28999999999999998</v>
      </c>
      <c r="AF19">
        <v>0.311</v>
      </c>
      <c r="AG19">
        <v>0.30599999999999999</v>
      </c>
      <c r="AH19">
        <v>0.32500000000000001</v>
      </c>
      <c r="AI19">
        <v>0.35299999999999998</v>
      </c>
      <c r="AJ19">
        <v>0.38900000000000001</v>
      </c>
      <c r="AK19">
        <v>0.38300000000000001</v>
      </c>
      <c r="AL19">
        <v>0.377</v>
      </c>
      <c r="AM19">
        <v>0.378</v>
      </c>
      <c r="AN19">
        <v>0.38900000000000001</v>
      </c>
      <c r="AO19">
        <v>0.41</v>
      </c>
      <c r="AP19">
        <v>0.432</v>
      </c>
      <c r="AQ19">
        <v>0.44700000000000001</v>
      </c>
      <c r="AR19">
        <v>0.495</v>
      </c>
      <c r="AS19">
        <v>0.52</v>
      </c>
      <c r="AT19">
        <v>0.60199999999999998</v>
      </c>
      <c r="AU19">
        <v>0.74199999999999999</v>
      </c>
      <c r="AV19">
        <v>0.74299999999999999</v>
      </c>
      <c r="AW19">
        <v>0.71099999999999997</v>
      </c>
      <c r="AX19">
        <v>0.68</v>
      </c>
      <c r="AZ19">
        <v>0.72099999999999997</v>
      </c>
      <c r="BB19">
        <v>0.71099999999999997</v>
      </c>
      <c r="BC19">
        <v>0.54300000000000004</v>
      </c>
      <c r="BD19">
        <v>0.52700000000000002</v>
      </c>
      <c r="BE19">
        <v>0.51900000000000002</v>
      </c>
      <c r="BF19">
        <v>0.47699999999999998</v>
      </c>
      <c r="BG19">
        <v>0.49</v>
      </c>
      <c r="BH19">
        <v>0.44500000000000001</v>
      </c>
      <c r="BI19">
        <v>0.44900000000000001</v>
      </c>
      <c r="BP19">
        <v>0.46500000000000002</v>
      </c>
      <c r="BQ19">
        <v>0.46500000000000002</v>
      </c>
    </row>
    <row r="20" spans="1:69" x14ac:dyDescent="0.25">
      <c r="A20" t="s">
        <v>68</v>
      </c>
      <c r="B20" t="s">
        <v>69</v>
      </c>
      <c r="C20">
        <v>117</v>
      </c>
      <c r="D20">
        <v>10.86</v>
      </c>
      <c r="E20">
        <v>11.09</v>
      </c>
      <c r="F20">
        <v>11.09</v>
      </c>
      <c r="G20" t="s">
        <v>70</v>
      </c>
      <c r="I20" t="s">
        <v>70</v>
      </c>
      <c r="K20" t="s">
        <v>77</v>
      </c>
      <c r="M20" t="s">
        <v>161</v>
      </c>
      <c r="N20">
        <v>0.54</v>
      </c>
      <c r="O20">
        <v>1.78</v>
      </c>
      <c r="Q20" s="1">
        <v>41884</v>
      </c>
      <c r="U20">
        <v>0.23300000000000001</v>
      </c>
      <c r="V20">
        <v>0.22500000000000001</v>
      </c>
      <c r="Y20">
        <v>0.222</v>
      </c>
      <c r="Z20">
        <v>0.217</v>
      </c>
      <c r="AA20">
        <v>0.222</v>
      </c>
      <c r="AB20">
        <v>0.23400000000000001</v>
      </c>
      <c r="AC20">
        <v>0.247</v>
      </c>
      <c r="AD20">
        <v>0.26100000000000001</v>
      </c>
      <c r="AE20">
        <v>0.28799999999999998</v>
      </c>
      <c r="AF20">
        <v>0.32100000000000001</v>
      </c>
      <c r="AG20">
        <v>0.32200000000000001</v>
      </c>
      <c r="AH20">
        <v>0.34100000000000003</v>
      </c>
      <c r="AI20">
        <v>0.35899999999999999</v>
      </c>
      <c r="AJ20">
        <v>0.39100000000000001</v>
      </c>
      <c r="AK20">
        <v>0.40400000000000003</v>
      </c>
      <c r="AL20">
        <v>0.41699999999999998</v>
      </c>
      <c r="AM20">
        <v>0.433</v>
      </c>
      <c r="AN20">
        <v>0.47599999999999998</v>
      </c>
      <c r="AO20">
        <v>0.50800000000000001</v>
      </c>
      <c r="AQ20">
        <v>0.49399999999999999</v>
      </c>
      <c r="AR20">
        <v>0.56200000000000006</v>
      </c>
      <c r="AS20">
        <v>0.64200000000000002</v>
      </c>
      <c r="AT20">
        <v>0.67300000000000004</v>
      </c>
      <c r="AU20">
        <v>0.72799999999999998</v>
      </c>
      <c r="AV20">
        <v>0.76600000000000001</v>
      </c>
      <c r="AW20">
        <v>0.73199999999999998</v>
      </c>
      <c r="AX20">
        <v>0.69099999999999995</v>
      </c>
      <c r="AZ20">
        <v>0.68400000000000005</v>
      </c>
      <c r="BB20">
        <v>0.70399999999999996</v>
      </c>
      <c r="BC20">
        <v>0.51600000000000001</v>
      </c>
      <c r="BD20">
        <v>0.46500000000000002</v>
      </c>
      <c r="BE20">
        <v>0.437</v>
      </c>
      <c r="BF20">
        <v>0.41</v>
      </c>
      <c r="BG20">
        <v>0.378</v>
      </c>
      <c r="BH20">
        <v>0.36099999999999999</v>
      </c>
      <c r="BI20">
        <v>0.36299999999999999</v>
      </c>
      <c r="BP20">
        <v>0.36199999999999999</v>
      </c>
      <c r="BQ20">
        <v>0.37</v>
      </c>
    </row>
    <row r="21" spans="1:69" x14ac:dyDescent="0.25">
      <c r="A21" t="s">
        <v>68</v>
      </c>
      <c r="B21" t="s">
        <v>69</v>
      </c>
      <c r="C21">
        <v>118</v>
      </c>
      <c r="D21">
        <v>16.579999999999998</v>
      </c>
      <c r="E21">
        <v>16.84</v>
      </c>
      <c r="F21">
        <v>16.84</v>
      </c>
      <c r="I21" t="s">
        <v>71</v>
      </c>
      <c r="K21" t="s">
        <v>77</v>
      </c>
      <c r="M21" t="s">
        <v>173</v>
      </c>
      <c r="N21">
        <v>6.82</v>
      </c>
      <c r="O21">
        <v>4.46</v>
      </c>
      <c r="U21">
        <v>0.189</v>
      </c>
      <c r="V21">
        <v>0.186</v>
      </c>
      <c r="Y21">
        <v>0.183</v>
      </c>
      <c r="Z21">
        <v>0.189</v>
      </c>
      <c r="AA21">
        <v>0.188</v>
      </c>
      <c r="AB21">
        <v>0.19400000000000001</v>
      </c>
      <c r="AC21">
        <v>0.23</v>
      </c>
      <c r="AD21">
        <v>0.24399999999999999</v>
      </c>
      <c r="AE21">
        <v>0.24199999999999999</v>
      </c>
      <c r="AF21">
        <v>0.26600000000000001</v>
      </c>
      <c r="AG21">
        <v>0.27700000000000002</v>
      </c>
      <c r="AH21">
        <v>0.311</v>
      </c>
      <c r="AI21">
        <v>0.33500000000000002</v>
      </c>
      <c r="AJ21">
        <v>0.34499999999999997</v>
      </c>
      <c r="AK21">
        <v>0.36299999999999999</v>
      </c>
      <c r="AL21">
        <v>0.34</v>
      </c>
      <c r="AM21">
        <v>0.33300000000000002</v>
      </c>
      <c r="AN21">
        <v>0.40300000000000002</v>
      </c>
      <c r="AO21">
        <v>0.47899999999999998</v>
      </c>
      <c r="AQ21">
        <v>0.45300000000000001</v>
      </c>
      <c r="AR21">
        <v>0.496</v>
      </c>
      <c r="AS21">
        <v>0.55100000000000005</v>
      </c>
      <c r="AT21">
        <v>0.64800000000000002</v>
      </c>
      <c r="AU21">
        <v>0.77100000000000002</v>
      </c>
      <c r="AV21">
        <v>0.77100000000000002</v>
      </c>
      <c r="AW21">
        <v>0.78300000000000003</v>
      </c>
      <c r="AX21">
        <v>0.81499999999999995</v>
      </c>
      <c r="AZ21">
        <v>0.8</v>
      </c>
      <c r="BB21">
        <v>0.71899999999999997</v>
      </c>
      <c r="BC21">
        <v>0.59899999999999998</v>
      </c>
      <c r="BD21">
        <v>0.59299999999999997</v>
      </c>
      <c r="BE21">
        <v>0.54200000000000004</v>
      </c>
      <c r="BF21">
        <v>0.57399999999999995</v>
      </c>
      <c r="BG21">
        <v>0.48</v>
      </c>
      <c r="BH21">
        <v>0.45300000000000001</v>
      </c>
      <c r="BI21">
        <v>0.39200000000000002</v>
      </c>
      <c r="BP21">
        <v>0.38</v>
      </c>
      <c r="BQ21">
        <v>0.374</v>
      </c>
    </row>
    <row r="22" spans="1:69" x14ac:dyDescent="0.25">
      <c r="A22" t="s">
        <v>68</v>
      </c>
      <c r="B22" t="s">
        <v>69</v>
      </c>
      <c r="C22">
        <v>12</v>
      </c>
      <c r="D22">
        <v>11.48</v>
      </c>
      <c r="E22">
        <v>11.48</v>
      </c>
      <c r="F22">
        <v>11.48</v>
      </c>
      <c r="I22" t="s">
        <v>71</v>
      </c>
      <c r="K22" t="s">
        <v>77</v>
      </c>
      <c r="M22" t="s">
        <v>75</v>
      </c>
      <c r="N22">
        <v>6.44</v>
      </c>
      <c r="O22">
        <v>3.47</v>
      </c>
      <c r="Q22" s="1">
        <v>41829</v>
      </c>
      <c r="V22">
        <v>0.22</v>
      </c>
      <c r="Z22">
        <v>0.219</v>
      </c>
      <c r="AA22">
        <v>0.22600000000000001</v>
      </c>
      <c r="AB22">
        <v>0.24299999999999999</v>
      </c>
      <c r="AC22">
        <v>0.26700000000000002</v>
      </c>
      <c r="AD22">
        <v>0.28799999999999998</v>
      </c>
      <c r="AE22">
        <v>0.317</v>
      </c>
      <c r="AF22">
        <v>0.33500000000000002</v>
      </c>
      <c r="AG22">
        <v>0.33700000000000002</v>
      </c>
      <c r="AH22">
        <v>0.38700000000000001</v>
      </c>
      <c r="AI22">
        <v>0.41699999999999998</v>
      </c>
      <c r="AJ22">
        <v>0.44</v>
      </c>
      <c r="AK22">
        <v>0.42899999999999999</v>
      </c>
      <c r="AL22">
        <v>0.42</v>
      </c>
      <c r="AM22">
        <v>0.42699999999999999</v>
      </c>
      <c r="AN22">
        <v>0.42</v>
      </c>
      <c r="AO22">
        <v>0.40100000000000002</v>
      </c>
      <c r="AP22">
        <v>0.39300000000000002</v>
      </c>
      <c r="AQ22">
        <v>0.39100000000000001</v>
      </c>
      <c r="AR22">
        <v>0.45700000000000002</v>
      </c>
      <c r="AS22">
        <v>0.504</v>
      </c>
      <c r="AT22">
        <v>0.63</v>
      </c>
      <c r="AU22">
        <v>0.71199999999999997</v>
      </c>
      <c r="AV22">
        <v>0.74099999999999999</v>
      </c>
      <c r="AW22">
        <v>0.79500000000000004</v>
      </c>
      <c r="AX22">
        <v>0.80100000000000005</v>
      </c>
      <c r="AZ22">
        <v>0.80300000000000005</v>
      </c>
      <c r="BB22">
        <v>0.77</v>
      </c>
      <c r="BC22">
        <v>0.71899999999999997</v>
      </c>
      <c r="BD22">
        <v>0.68899999999999995</v>
      </c>
      <c r="BE22">
        <v>0.69099999999999995</v>
      </c>
      <c r="BF22">
        <v>0.66900000000000004</v>
      </c>
      <c r="BG22">
        <v>0.58099999999999996</v>
      </c>
      <c r="BH22">
        <v>0.52400000000000002</v>
      </c>
      <c r="BI22">
        <v>0.495</v>
      </c>
      <c r="BP22">
        <v>0.46100000000000002</v>
      </c>
      <c r="BQ22">
        <v>0.40200000000000002</v>
      </c>
    </row>
    <row r="23" spans="1:69" x14ac:dyDescent="0.25">
      <c r="A23" t="s">
        <v>68</v>
      </c>
      <c r="B23" t="s">
        <v>69</v>
      </c>
      <c r="C23">
        <v>121</v>
      </c>
      <c r="D23">
        <v>42.85</v>
      </c>
      <c r="E23">
        <v>42.85</v>
      </c>
      <c r="F23">
        <v>42.85</v>
      </c>
      <c r="G23" t="s">
        <v>127</v>
      </c>
      <c r="I23" t="s">
        <v>70</v>
      </c>
      <c r="K23" t="s">
        <v>77</v>
      </c>
      <c r="M23" t="s">
        <v>109</v>
      </c>
      <c r="N23">
        <v>1.95</v>
      </c>
      <c r="O23">
        <v>1.78</v>
      </c>
      <c r="Q23" s="1">
        <v>41884</v>
      </c>
      <c r="U23">
        <v>0.17699999999999999</v>
      </c>
      <c r="V23">
        <v>0.20399999999999999</v>
      </c>
      <c r="Y23">
        <v>0.21</v>
      </c>
      <c r="Z23">
        <v>0.21099999999999999</v>
      </c>
      <c r="AA23">
        <v>0.21199999999999999</v>
      </c>
      <c r="AB23">
        <v>0.219</v>
      </c>
      <c r="AC23">
        <v>0.24099999999999999</v>
      </c>
      <c r="AD23">
        <v>0.23300000000000001</v>
      </c>
      <c r="AE23">
        <v>0.248</v>
      </c>
      <c r="AF23">
        <v>0.26400000000000001</v>
      </c>
      <c r="AG23">
        <v>0.27500000000000002</v>
      </c>
      <c r="AH23">
        <v>0.30599999999999999</v>
      </c>
      <c r="AI23">
        <v>0.33</v>
      </c>
      <c r="AJ23">
        <v>0.371</v>
      </c>
      <c r="AK23">
        <v>0.377</v>
      </c>
      <c r="AL23">
        <v>0.40400000000000003</v>
      </c>
      <c r="AM23">
        <v>0.55700000000000005</v>
      </c>
      <c r="AN23">
        <v>0.64600000000000002</v>
      </c>
      <c r="AO23">
        <v>0.69399999999999995</v>
      </c>
      <c r="AQ23">
        <v>0.68500000000000005</v>
      </c>
      <c r="AR23">
        <v>0.73099999999999998</v>
      </c>
      <c r="AS23">
        <v>0.72799999999999998</v>
      </c>
      <c r="AT23">
        <v>0.72799999999999998</v>
      </c>
      <c r="AU23">
        <v>0.64600000000000002</v>
      </c>
      <c r="AV23">
        <v>0.63500000000000001</v>
      </c>
      <c r="AW23">
        <v>0.54300000000000004</v>
      </c>
      <c r="AX23">
        <v>0.44900000000000001</v>
      </c>
      <c r="AZ23">
        <v>0.34399999999999997</v>
      </c>
      <c r="BB23">
        <v>0.315</v>
      </c>
      <c r="BC23">
        <v>0.28299999999999997</v>
      </c>
      <c r="BD23">
        <v>0.27300000000000002</v>
      </c>
      <c r="BE23">
        <v>0.29499999999999998</v>
      </c>
      <c r="BF23">
        <v>0.252</v>
      </c>
      <c r="BG23">
        <v>0.25600000000000001</v>
      </c>
      <c r="BH23">
        <v>0.23100000000000001</v>
      </c>
      <c r="BI23">
        <v>0.22800000000000001</v>
      </c>
      <c r="BP23">
        <v>0.214</v>
      </c>
      <c r="BQ23">
        <v>0.21099999999999999</v>
      </c>
    </row>
    <row r="24" spans="1:69" x14ac:dyDescent="0.25">
      <c r="A24" t="s">
        <v>68</v>
      </c>
      <c r="B24" t="s">
        <v>69</v>
      </c>
      <c r="C24">
        <v>124</v>
      </c>
      <c r="D24">
        <v>15.05</v>
      </c>
      <c r="E24">
        <v>15.05</v>
      </c>
      <c r="F24">
        <v>15.05</v>
      </c>
      <c r="I24" t="s">
        <v>71</v>
      </c>
      <c r="K24" t="s">
        <v>77</v>
      </c>
      <c r="M24" t="s">
        <v>75</v>
      </c>
      <c r="N24">
        <v>4.9800000000000004</v>
      </c>
      <c r="O24">
        <v>3.2700000000000005</v>
      </c>
      <c r="Q24" s="1">
        <v>41831</v>
      </c>
      <c r="U24">
        <v>0.20899999999999999</v>
      </c>
      <c r="V24">
        <v>0.20300000000000001</v>
      </c>
      <c r="Z24">
        <v>0.19900000000000001</v>
      </c>
      <c r="AA24">
        <v>0.20699999999999999</v>
      </c>
      <c r="AB24">
        <v>0.22600000000000001</v>
      </c>
      <c r="AC24">
        <v>0.23200000000000001</v>
      </c>
      <c r="AD24">
        <v>0.255</v>
      </c>
      <c r="AE24">
        <v>0.26200000000000001</v>
      </c>
      <c r="AF24">
        <v>0.27200000000000002</v>
      </c>
      <c r="AG24">
        <v>0.28499999999999998</v>
      </c>
      <c r="AH24">
        <v>0.32</v>
      </c>
      <c r="AI24">
        <v>0.35099999999999998</v>
      </c>
      <c r="AJ24">
        <v>0.377</v>
      </c>
      <c r="AK24">
        <v>0.38700000000000001</v>
      </c>
      <c r="AL24">
        <v>0.379</v>
      </c>
      <c r="AM24">
        <v>0.38900000000000001</v>
      </c>
      <c r="AN24">
        <v>0.41599999999999998</v>
      </c>
      <c r="AO24">
        <v>0.435</v>
      </c>
      <c r="AQ24">
        <v>0.44700000000000001</v>
      </c>
      <c r="AR24">
        <v>0.5</v>
      </c>
      <c r="AS24">
        <v>0.50900000000000001</v>
      </c>
      <c r="AT24">
        <v>0.52600000000000002</v>
      </c>
      <c r="AU24">
        <v>0.69399999999999995</v>
      </c>
      <c r="AV24">
        <v>0.69799999999999995</v>
      </c>
      <c r="AW24">
        <v>0.67700000000000005</v>
      </c>
      <c r="AX24">
        <v>0.68400000000000005</v>
      </c>
      <c r="AZ24">
        <v>0.70699999999999996</v>
      </c>
      <c r="BB24">
        <v>0.60599999999999998</v>
      </c>
      <c r="BC24">
        <v>0.51100000000000001</v>
      </c>
      <c r="BD24">
        <v>0.495</v>
      </c>
      <c r="BE24">
        <v>0.49299999999999999</v>
      </c>
      <c r="BF24">
        <v>0.46899999999999997</v>
      </c>
      <c r="BG24">
        <v>0.41299999999999998</v>
      </c>
      <c r="BH24">
        <v>0.38200000000000001</v>
      </c>
      <c r="BI24">
        <v>0.35699999999999998</v>
      </c>
      <c r="BP24">
        <v>0.379</v>
      </c>
      <c r="BQ24">
        <v>0.38500000000000001</v>
      </c>
    </row>
    <row r="25" spans="1:69" x14ac:dyDescent="0.25">
      <c r="A25" t="s">
        <v>68</v>
      </c>
      <c r="B25" t="s">
        <v>69</v>
      </c>
      <c r="C25">
        <v>135</v>
      </c>
      <c r="D25">
        <v>40.549999999999997</v>
      </c>
      <c r="E25">
        <v>40.549999999999997</v>
      </c>
      <c r="F25">
        <v>40.549999999999997</v>
      </c>
      <c r="G25" t="s">
        <v>77</v>
      </c>
      <c r="I25" t="s">
        <v>71</v>
      </c>
      <c r="K25" t="s">
        <v>77</v>
      </c>
      <c r="M25" t="s">
        <v>75</v>
      </c>
      <c r="N25">
        <v>3.36</v>
      </c>
      <c r="O25">
        <v>3.41</v>
      </c>
      <c r="U25">
        <v>0.20200000000000001</v>
      </c>
      <c r="V25">
        <v>0.21299999999999999</v>
      </c>
      <c r="Z25">
        <v>0.21199999999999999</v>
      </c>
      <c r="AA25">
        <v>0.24299999999999999</v>
      </c>
      <c r="AB25">
        <v>0.247</v>
      </c>
      <c r="AC25">
        <v>0.214</v>
      </c>
      <c r="AD25">
        <v>0.254</v>
      </c>
      <c r="AE25">
        <v>0.27900000000000003</v>
      </c>
      <c r="AF25">
        <v>0.27800000000000002</v>
      </c>
      <c r="AG25">
        <v>0.28699999999999998</v>
      </c>
      <c r="AH25">
        <v>0.32400000000000001</v>
      </c>
      <c r="AI25">
        <v>0.32200000000000001</v>
      </c>
      <c r="AJ25">
        <v>0.36699999999999999</v>
      </c>
      <c r="AK25">
        <v>0.35199999999999998</v>
      </c>
      <c r="AL25">
        <v>0.33</v>
      </c>
      <c r="AM25">
        <v>0.32100000000000001</v>
      </c>
      <c r="AN25">
        <v>0.32800000000000001</v>
      </c>
      <c r="AO25">
        <v>0.35399999999999998</v>
      </c>
      <c r="AQ25">
        <v>0.34399999999999997</v>
      </c>
      <c r="AR25">
        <v>0.33900000000000002</v>
      </c>
      <c r="AS25">
        <v>0.38700000000000001</v>
      </c>
      <c r="AT25">
        <v>0.378</v>
      </c>
      <c r="AU25">
        <v>0.65400000000000003</v>
      </c>
      <c r="AV25">
        <v>0.68400000000000005</v>
      </c>
      <c r="AW25">
        <v>0.71599999999999997</v>
      </c>
      <c r="AX25">
        <v>0.73399999999999999</v>
      </c>
      <c r="AZ25">
        <v>0.72899999999999998</v>
      </c>
      <c r="BA25">
        <v>0.71299999999999997</v>
      </c>
      <c r="BB25">
        <v>0.70599999999999996</v>
      </c>
      <c r="BC25">
        <v>0.59899999999999998</v>
      </c>
      <c r="BD25">
        <v>0.57099999999999995</v>
      </c>
      <c r="BE25">
        <v>0.51400000000000001</v>
      </c>
      <c r="BF25">
        <v>0.49399999999999999</v>
      </c>
      <c r="BG25">
        <v>0.45600000000000002</v>
      </c>
      <c r="BH25">
        <v>0.434</v>
      </c>
      <c r="BI25">
        <v>0.43099999999999999</v>
      </c>
      <c r="BP25">
        <v>0.432</v>
      </c>
      <c r="BQ25">
        <v>0.435</v>
      </c>
    </row>
    <row r="26" spans="1:69" x14ac:dyDescent="0.25">
      <c r="A26" t="s">
        <v>68</v>
      </c>
      <c r="B26" t="s">
        <v>69</v>
      </c>
      <c r="C26">
        <v>149</v>
      </c>
      <c r="D26">
        <v>12.48</v>
      </c>
      <c r="E26">
        <v>12.48</v>
      </c>
      <c r="F26">
        <v>12.48</v>
      </c>
      <c r="K26" t="s">
        <v>77</v>
      </c>
      <c r="O26">
        <v>0</v>
      </c>
      <c r="U26">
        <v>0.24099999999999999</v>
      </c>
      <c r="V26">
        <v>0.23899999999999999</v>
      </c>
      <c r="X26">
        <v>0.24</v>
      </c>
      <c r="Z26">
        <v>0.23400000000000001</v>
      </c>
      <c r="AA26">
        <v>0.245</v>
      </c>
      <c r="AB26">
        <v>0.247</v>
      </c>
      <c r="AC26">
        <v>0.26300000000000001</v>
      </c>
      <c r="AD26">
        <v>0.26500000000000001</v>
      </c>
      <c r="AE26">
        <v>0.26</v>
      </c>
      <c r="AF26">
        <v>0.28999999999999998</v>
      </c>
      <c r="AG26">
        <v>0.30099999999999999</v>
      </c>
      <c r="AH26">
        <v>0.32800000000000001</v>
      </c>
      <c r="AI26">
        <v>0.32900000000000001</v>
      </c>
      <c r="AJ26">
        <v>0.36499999999999999</v>
      </c>
      <c r="AK26">
        <v>0.371</v>
      </c>
      <c r="AL26">
        <v>0.39800000000000002</v>
      </c>
      <c r="AM26">
        <v>0.44</v>
      </c>
      <c r="AN26">
        <v>0.46200000000000002</v>
      </c>
      <c r="AO26">
        <v>0.48199999999999998</v>
      </c>
      <c r="AQ26">
        <v>0.51</v>
      </c>
      <c r="AR26">
        <v>0.48</v>
      </c>
      <c r="AS26">
        <v>0.52900000000000003</v>
      </c>
      <c r="AT26">
        <v>0.59699999999999998</v>
      </c>
      <c r="AU26">
        <v>0.63300000000000001</v>
      </c>
      <c r="AV26">
        <v>0.63600000000000001</v>
      </c>
      <c r="AW26">
        <v>0.61099999999999999</v>
      </c>
      <c r="AX26">
        <v>0.55400000000000005</v>
      </c>
      <c r="AZ26">
        <v>0.47</v>
      </c>
      <c r="BB26">
        <v>0.44400000000000001</v>
      </c>
      <c r="BC26">
        <v>0.38</v>
      </c>
      <c r="BD26">
        <v>0.36299999999999999</v>
      </c>
      <c r="BE26">
        <v>0.35399999999999998</v>
      </c>
      <c r="BF26">
        <v>0.33500000000000002</v>
      </c>
      <c r="BG26">
        <v>0.28499999999999998</v>
      </c>
      <c r="BH26">
        <v>0.28100000000000003</v>
      </c>
      <c r="BI26">
        <v>0.26500000000000001</v>
      </c>
      <c r="BP26">
        <v>0.252</v>
      </c>
      <c r="BQ26">
        <v>0.26800000000000002</v>
      </c>
    </row>
    <row r="27" spans="1:69" x14ac:dyDescent="0.25">
      <c r="A27" t="s">
        <v>68</v>
      </c>
      <c r="B27" t="s">
        <v>69</v>
      </c>
      <c r="C27">
        <v>15</v>
      </c>
      <c r="D27">
        <v>77.260000000000005</v>
      </c>
      <c r="E27">
        <v>77.260000000000005</v>
      </c>
      <c r="F27">
        <v>77.260000000000005</v>
      </c>
      <c r="I27" t="s">
        <v>71</v>
      </c>
      <c r="K27" t="s">
        <v>77</v>
      </c>
      <c r="M27" t="s">
        <v>172</v>
      </c>
      <c r="N27">
        <v>3.37</v>
      </c>
      <c r="O27">
        <v>3.78</v>
      </c>
      <c r="Q27" s="1">
        <v>41833</v>
      </c>
      <c r="U27">
        <v>0.17899999999999999</v>
      </c>
      <c r="V27">
        <v>0.21199999999999999</v>
      </c>
      <c r="Z27">
        <v>0.182</v>
      </c>
      <c r="AA27">
        <v>0.22</v>
      </c>
      <c r="AB27">
        <v>0.217</v>
      </c>
      <c r="AC27">
        <v>0.20300000000000001</v>
      </c>
      <c r="AD27">
        <v>0.22</v>
      </c>
      <c r="AE27">
        <v>0.25800000000000001</v>
      </c>
      <c r="AF27">
        <v>0.26800000000000002</v>
      </c>
      <c r="AG27">
        <v>0.27800000000000002</v>
      </c>
      <c r="AH27">
        <v>0.31</v>
      </c>
      <c r="AI27">
        <v>0.33300000000000002</v>
      </c>
      <c r="AJ27">
        <v>0.34799999999999998</v>
      </c>
      <c r="AK27">
        <v>0.33600000000000002</v>
      </c>
      <c r="AL27">
        <v>0.31900000000000001</v>
      </c>
      <c r="AM27">
        <v>0.29299999999999998</v>
      </c>
      <c r="AN27">
        <v>0.29199999999999998</v>
      </c>
      <c r="AO27">
        <v>0.29499999999999998</v>
      </c>
      <c r="AQ27">
        <v>0.32500000000000001</v>
      </c>
      <c r="AR27">
        <v>0.36899999999999999</v>
      </c>
      <c r="AS27">
        <v>0.40600000000000003</v>
      </c>
      <c r="AU27">
        <v>0.63100000000000001</v>
      </c>
      <c r="AV27">
        <v>0.69299999999999995</v>
      </c>
      <c r="AW27">
        <v>0.77500000000000002</v>
      </c>
      <c r="AX27">
        <v>0.77300000000000002</v>
      </c>
      <c r="AZ27">
        <v>0.77700000000000002</v>
      </c>
      <c r="BA27">
        <v>0.76900000000000002</v>
      </c>
      <c r="BB27">
        <v>0.77800000000000002</v>
      </c>
      <c r="BC27">
        <v>0.64100000000000001</v>
      </c>
      <c r="BD27">
        <v>0.61899999999999999</v>
      </c>
      <c r="BE27">
        <v>0.56699999999999995</v>
      </c>
      <c r="BF27">
        <v>0.53100000000000003</v>
      </c>
      <c r="BG27">
        <v>0.50600000000000001</v>
      </c>
      <c r="BH27">
        <v>0.48399999999999999</v>
      </c>
      <c r="BI27">
        <v>0.48399999999999999</v>
      </c>
      <c r="BP27">
        <v>0.48699999999999999</v>
      </c>
      <c r="BQ27">
        <v>0.38700000000000001</v>
      </c>
    </row>
    <row r="28" spans="1:69" x14ac:dyDescent="0.25">
      <c r="A28" t="s">
        <v>68</v>
      </c>
      <c r="B28" t="s">
        <v>69</v>
      </c>
      <c r="C28">
        <v>151</v>
      </c>
      <c r="D28">
        <v>89.13</v>
      </c>
      <c r="E28">
        <v>89.13</v>
      </c>
      <c r="F28">
        <v>89.13</v>
      </c>
      <c r="G28" t="s">
        <v>73</v>
      </c>
      <c r="I28" t="s">
        <v>70</v>
      </c>
      <c r="K28" t="s">
        <v>77</v>
      </c>
      <c r="O28">
        <v>1.9600000000000002</v>
      </c>
      <c r="Z28">
        <v>0.215</v>
      </c>
      <c r="AA28">
        <v>0.22700000000000001</v>
      </c>
      <c r="AB28">
        <v>0.247</v>
      </c>
      <c r="AC28">
        <v>0.27</v>
      </c>
      <c r="AD28">
        <v>0.27700000000000002</v>
      </c>
      <c r="AE28">
        <v>0.28999999999999998</v>
      </c>
      <c r="AF28">
        <v>0.317</v>
      </c>
      <c r="AG28">
        <v>0.32900000000000001</v>
      </c>
      <c r="AH28">
        <v>0.38</v>
      </c>
      <c r="AI28">
        <v>0.433</v>
      </c>
      <c r="AJ28">
        <v>0.46600000000000003</v>
      </c>
      <c r="AK28">
        <v>0.49299999999999999</v>
      </c>
      <c r="AL28">
        <v>0.502</v>
      </c>
      <c r="AM28">
        <v>0.59</v>
      </c>
      <c r="AN28">
        <v>0.65100000000000002</v>
      </c>
      <c r="AO28">
        <v>0.65300000000000002</v>
      </c>
      <c r="AP28">
        <v>0.64100000000000001</v>
      </c>
      <c r="AQ28">
        <v>0.67200000000000004</v>
      </c>
      <c r="AR28">
        <v>0.69099999999999995</v>
      </c>
      <c r="AS28">
        <v>0.66800000000000004</v>
      </c>
      <c r="AT28">
        <v>0.68</v>
      </c>
      <c r="AU28">
        <v>0.71599999999999997</v>
      </c>
      <c r="AV28">
        <v>0.68700000000000006</v>
      </c>
      <c r="AW28">
        <v>0.58599999999999997</v>
      </c>
      <c r="AX28">
        <v>0.442</v>
      </c>
      <c r="AZ28">
        <v>0.35299999999999998</v>
      </c>
      <c r="BB28">
        <v>0.35799999999999998</v>
      </c>
      <c r="BC28">
        <v>0.30299999999999999</v>
      </c>
      <c r="BD28">
        <v>0.317</v>
      </c>
      <c r="BE28">
        <v>0.313</v>
      </c>
      <c r="BF28">
        <v>0.26100000000000001</v>
      </c>
      <c r="BG28">
        <v>0.26600000000000001</v>
      </c>
      <c r="BH28">
        <v>0.27400000000000002</v>
      </c>
      <c r="BI28">
        <v>0.26600000000000001</v>
      </c>
      <c r="BP28">
        <v>0.249</v>
      </c>
      <c r="BQ28">
        <v>0.251</v>
      </c>
    </row>
    <row r="29" spans="1:69" x14ac:dyDescent="0.25">
      <c r="A29" t="s">
        <v>68</v>
      </c>
      <c r="B29" t="s">
        <v>69</v>
      </c>
      <c r="C29" t="s">
        <v>84</v>
      </c>
      <c r="D29">
        <v>20.53</v>
      </c>
      <c r="E29">
        <v>20.39</v>
      </c>
      <c r="F29">
        <v>20.39</v>
      </c>
      <c r="I29" t="s">
        <v>71</v>
      </c>
      <c r="K29" t="s">
        <v>77</v>
      </c>
      <c r="M29" t="s">
        <v>139</v>
      </c>
      <c r="N29">
        <v>6.05</v>
      </c>
      <c r="O29">
        <v>4.3899999999999997</v>
      </c>
      <c r="P29" s="1">
        <v>41827</v>
      </c>
      <c r="U29">
        <v>0.17299999999999999</v>
      </c>
      <c r="V29">
        <v>0.20200000000000001</v>
      </c>
      <c r="Z29">
        <v>0.186</v>
      </c>
      <c r="AA29">
        <v>0.19700000000000001</v>
      </c>
      <c r="AB29">
        <v>0.20599999999999999</v>
      </c>
      <c r="AC29">
        <v>0.20899999999999999</v>
      </c>
      <c r="AD29">
        <v>0.22900000000000001</v>
      </c>
      <c r="AE29">
        <v>0.25900000000000001</v>
      </c>
      <c r="AF29">
        <v>0.28899999999999998</v>
      </c>
      <c r="AG29">
        <v>0.29599999999999999</v>
      </c>
      <c r="AH29">
        <v>0.317</v>
      </c>
      <c r="AI29">
        <v>0.33400000000000002</v>
      </c>
      <c r="AJ29">
        <v>0.36199999999999999</v>
      </c>
      <c r="AK29">
        <v>0.373</v>
      </c>
      <c r="AL29">
        <v>0.36099999999999999</v>
      </c>
      <c r="AM29">
        <v>0.36099999999999999</v>
      </c>
      <c r="AN29">
        <v>0.35799999999999998</v>
      </c>
      <c r="AO29">
        <v>0.35599999999999998</v>
      </c>
      <c r="AQ29">
        <v>0.35699999999999998</v>
      </c>
      <c r="AR29">
        <v>0.43</v>
      </c>
      <c r="AS29">
        <v>0.48499999999999999</v>
      </c>
      <c r="AU29">
        <v>0.72699999999999998</v>
      </c>
      <c r="AV29">
        <v>0.72799999999999998</v>
      </c>
      <c r="AW29">
        <v>0.76600000000000001</v>
      </c>
      <c r="AX29">
        <v>0.76900000000000002</v>
      </c>
      <c r="AZ29">
        <v>0.77700000000000002</v>
      </c>
      <c r="BA29">
        <v>0.79600000000000004</v>
      </c>
      <c r="BB29">
        <v>0.7</v>
      </c>
      <c r="BC29">
        <v>0.65100000000000002</v>
      </c>
      <c r="BD29">
        <v>0.65</v>
      </c>
      <c r="BE29">
        <v>0.64200000000000002</v>
      </c>
      <c r="BF29">
        <v>0.60199999999999998</v>
      </c>
      <c r="BG29">
        <v>0.50600000000000001</v>
      </c>
      <c r="BH29">
        <v>0.47699999999999998</v>
      </c>
      <c r="BI29">
        <v>0.47299999999999998</v>
      </c>
      <c r="BP29">
        <v>0.46700000000000003</v>
      </c>
      <c r="BQ29">
        <v>0.318</v>
      </c>
    </row>
    <row r="30" spans="1:69" x14ac:dyDescent="0.25">
      <c r="A30" t="s">
        <v>68</v>
      </c>
      <c r="B30" t="s">
        <v>69</v>
      </c>
      <c r="C30">
        <v>17</v>
      </c>
      <c r="D30">
        <v>59.55</v>
      </c>
      <c r="E30">
        <v>59.55</v>
      </c>
      <c r="F30">
        <v>59.55</v>
      </c>
      <c r="G30" t="s">
        <v>77</v>
      </c>
      <c r="I30" t="s">
        <v>70</v>
      </c>
      <c r="K30" t="s">
        <v>73</v>
      </c>
      <c r="M30" t="s">
        <v>166</v>
      </c>
      <c r="N30">
        <v>1.75</v>
      </c>
      <c r="O30">
        <v>2.2999999999999998</v>
      </c>
      <c r="Q30" s="1">
        <v>41889</v>
      </c>
      <c r="V30">
        <v>0.214</v>
      </c>
      <c r="Z30">
        <v>0.21099999999999999</v>
      </c>
      <c r="AA30">
        <v>0.23699999999999999</v>
      </c>
      <c r="AB30">
        <v>0.24</v>
      </c>
      <c r="AC30">
        <v>0.215</v>
      </c>
      <c r="AD30">
        <v>0.224</v>
      </c>
      <c r="AE30">
        <v>0.23</v>
      </c>
      <c r="AF30">
        <v>0.23699999999999999</v>
      </c>
      <c r="AG30">
        <v>0.25</v>
      </c>
      <c r="AH30">
        <v>0.30099999999999999</v>
      </c>
      <c r="AI30">
        <v>0.35399999999999998</v>
      </c>
      <c r="AJ30">
        <v>0.41099999999999998</v>
      </c>
      <c r="AK30">
        <v>0.42599999999999999</v>
      </c>
      <c r="AL30">
        <v>0.439</v>
      </c>
      <c r="AM30">
        <v>0.57899999999999996</v>
      </c>
      <c r="AN30">
        <v>0.66500000000000004</v>
      </c>
      <c r="AO30">
        <v>0.70499999999999996</v>
      </c>
      <c r="AQ30">
        <v>0.69799999999999995</v>
      </c>
      <c r="AR30">
        <v>0.77400000000000002</v>
      </c>
      <c r="AS30">
        <v>0.78200000000000003</v>
      </c>
      <c r="AU30">
        <v>0.72099999999999997</v>
      </c>
      <c r="AV30">
        <v>0.69399999999999995</v>
      </c>
      <c r="AW30">
        <v>0.60299999999999998</v>
      </c>
      <c r="AX30">
        <v>0.45400000000000001</v>
      </c>
      <c r="AZ30">
        <v>0.36499999999999999</v>
      </c>
      <c r="BA30">
        <v>0.35599999999999998</v>
      </c>
      <c r="BB30">
        <v>0.35399999999999998</v>
      </c>
      <c r="BC30">
        <v>0.29499999999999998</v>
      </c>
      <c r="BD30">
        <v>0.29299999999999998</v>
      </c>
      <c r="BE30">
        <v>0.28399999999999997</v>
      </c>
      <c r="BF30">
        <v>0.26300000000000001</v>
      </c>
      <c r="BG30">
        <v>0.23200000000000001</v>
      </c>
      <c r="BH30">
        <v>0.23</v>
      </c>
      <c r="BI30">
        <v>0.221</v>
      </c>
      <c r="BP30">
        <v>0.214</v>
      </c>
      <c r="BQ30">
        <v>0.21199999999999999</v>
      </c>
    </row>
    <row r="31" spans="1:69" x14ac:dyDescent="0.25">
      <c r="A31" t="s">
        <v>68</v>
      </c>
      <c r="B31" t="s">
        <v>69</v>
      </c>
      <c r="C31">
        <v>18</v>
      </c>
      <c r="D31">
        <v>47.41</v>
      </c>
      <c r="E31">
        <v>47.41</v>
      </c>
      <c r="F31">
        <v>47.41</v>
      </c>
      <c r="G31" t="s">
        <v>127</v>
      </c>
      <c r="I31" t="s">
        <v>70</v>
      </c>
      <c r="K31" t="s">
        <v>71</v>
      </c>
      <c r="M31" t="s">
        <v>174</v>
      </c>
      <c r="N31">
        <v>1.57</v>
      </c>
      <c r="O31">
        <v>2.23</v>
      </c>
      <c r="P31" s="1">
        <v>41747</v>
      </c>
      <c r="Q31" s="1">
        <v>41888</v>
      </c>
      <c r="U31">
        <v>0.21</v>
      </c>
      <c r="V31">
        <v>0.21099999999999999</v>
      </c>
      <c r="Z31">
        <v>0.20899999999999999</v>
      </c>
      <c r="AA31">
        <v>0.218</v>
      </c>
      <c r="AB31">
        <v>0.219</v>
      </c>
      <c r="AC31">
        <v>0.21199999999999999</v>
      </c>
      <c r="AD31">
        <v>0.23699999999999999</v>
      </c>
      <c r="AE31">
        <v>0.24</v>
      </c>
      <c r="AF31">
        <v>0.24299999999999999</v>
      </c>
      <c r="AG31">
        <v>0.248</v>
      </c>
      <c r="AH31">
        <v>0.29199999999999998</v>
      </c>
      <c r="AI31">
        <v>0.33400000000000002</v>
      </c>
      <c r="AJ31">
        <v>0.371</v>
      </c>
      <c r="AK31">
        <v>0.37</v>
      </c>
      <c r="AL31">
        <v>0.377</v>
      </c>
      <c r="AM31">
        <v>0.53</v>
      </c>
      <c r="AN31">
        <v>0.61</v>
      </c>
      <c r="AO31">
        <v>0.64600000000000002</v>
      </c>
      <c r="AQ31">
        <v>0.67200000000000004</v>
      </c>
      <c r="AR31">
        <v>0.751</v>
      </c>
      <c r="AS31">
        <v>0.73899999999999999</v>
      </c>
      <c r="AU31">
        <v>0.73499999999999999</v>
      </c>
      <c r="AV31">
        <v>0.72099999999999997</v>
      </c>
      <c r="AW31">
        <v>0.63900000000000001</v>
      </c>
      <c r="AX31">
        <v>0.47599999999999998</v>
      </c>
      <c r="AZ31">
        <v>0.40400000000000003</v>
      </c>
      <c r="BA31">
        <v>0.40899999999999997</v>
      </c>
      <c r="BB31">
        <v>0.41899999999999998</v>
      </c>
      <c r="BC31">
        <v>0.28899999999999998</v>
      </c>
      <c r="BD31">
        <v>0.28899999999999998</v>
      </c>
      <c r="BE31">
        <v>0.29399999999999998</v>
      </c>
      <c r="BF31">
        <v>0.26600000000000001</v>
      </c>
      <c r="BG31">
        <v>0.23200000000000001</v>
      </c>
      <c r="BH31">
        <v>0.22</v>
      </c>
      <c r="BI31">
        <v>0.217</v>
      </c>
      <c r="BP31">
        <v>0.20899999999999999</v>
      </c>
      <c r="BQ31">
        <v>0.21299999999999999</v>
      </c>
    </row>
    <row r="32" spans="1:69" x14ac:dyDescent="0.25">
      <c r="A32" t="s">
        <v>68</v>
      </c>
      <c r="B32" t="s">
        <v>69</v>
      </c>
      <c r="C32">
        <v>20</v>
      </c>
      <c r="D32">
        <v>8.83</v>
      </c>
      <c r="E32">
        <v>8.83</v>
      </c>
      <c r="F32">
        <v>8.83</v>
      </c>
      <c r="I32" t="s">
        <v>70</v>
      </c>
      <c r="K32" t="s">
        <v>71</v>
      </c>
      <c r="M32" t="s">
        <v>161</v>
      </c>
      <c r="N32">
        <v>0.7</v>
      </c>
      <c r="O32">
        <v>1.53</v>
      </c>
      <c r="P32" s="1">
        <v>41756</v>
      </c>
      <c r="Q32" s="1">
        <v>41889</v>
      </c>
      <c r="U32">
        <v>0.20899999999999999</v>
      </c>
      <c r="V32">
        <v>0.20899999999999999</v>
      </c>
      <c r="Z32">
        <v>0.22600000000000001</v>
      </c>
      <c r="AA32">
        <v>0.23400000000000001</v>
      </c>
      <c r="AB32">
        <v>0.24199999999999999</v>
      </c>
      <c r="AC32">
        <v>0.26</v>
      </c>
      <c r="AD32">
        <v>0.26700000000000002</v>
      </c>
      <c r="AE32">
        <v>0.28299999999999997</v>
      </c>
      <c r="AF32">
        <v>0.29499999999999998</v>
      </c>
      <c r="AG32">
        <v>0.27</v>
      </c>
      <c r="AH32">
        <v>0.32300000000000001</v>
      </c>
      <c r="AI32">
        <v>0.36599999999999999</v>
      </c>
      <c r="AJ32">
        <v>0.41499999999999998</v>
      </c>
      <c r="AK32">
        <v>0.443</v>
      </c>
      <c r="AL32">
        <v>0.45600000000000002</v>
      </c>
      <c r="AM32">
        <v>0.47199999999999998</v>
      </c>
      <c r="AN32">
        <v>0.51100000000000001</v>
      </c>
      <c r="AO32">
        <v>0.52500000000000002</v>
      </c>
      <c r="AP32">
        <v>0.50600000000000001</v>
      </c>
      <c r="AQ32">
        <v>0.47599999999999998</v>
      </c>
      <c r="AR32">
        <v>0.56799999999999995</v>
      </c>
      <c r="AS32">
        <v>0.55900000000000005</v>
      </c>
      <c r="AT32">
        <v>0.57699999999999996</v>
      </c>
      <c r="AU32">
        <v>0.59399999999999997</v>
      </c>
      <c r="AV32">
        <v>0.61499999999999999</v>
      </c>
      <c r="AW32">
        <v>0.623</v>
      </c>
      <c r="AX32">
        <v>0.60799999999999998</v>
      </c>
      <c r="AZ32">
        <v>0.58699999999999997</v>
      </c>
      <c r="BB32">
        <v>0.54200000000000004</v>
      </c>
      <c r="BC32">
        <v>0.48799999999999999</v>
      </c>
      <c r="BD32">
        <v>0.45300000000000001</v>
      </c>
      <c r="BE32">
        <v>0.39200000000000002</v>
      </c>
      <c r="BF32">
        <v>0.35899999999999999</v>
      </c>
      <c r="BG32">
        <v>0.30599999999999999</v>
      </c>
      <c r="BH32">
        <v>0.32100000000000001</v>
      </c>
      <c r="BI32">
        <v>0.36799999999999999</v>
      </c>
      <c r="BP32">
        <v>0.374</v>
      </c>
      <c r="BQ32">
        <v>0.34</v>
      </c>
    </row>
    <row r="33" spans="1:69" x14ac:dyDescent="0.25">
      <c r="A33" t="s">
        <v>68</v>
      </c>
      <c r="B33" t="s">
        <v>69</v>
      </c>
      <c r="C33">
        <v>210</v>
      </c>
      <c r="D33">
        <v>6.41</v>
      </c>
      <c r="E33">
        <v>6.41</v>
      </c>
      <c r="F33">
        <v>6.41</v>
      </c>
      <c r="O33">
        <v>0</v>
      </c>
      <c r="U33">
        <v>0.191</v>
      </c>
      <c r="V33">
        <v>0.2</v>
      </c>
      <c r="Y33">
        <v>0.20399999999999999</v>
      </c>
      <c r="Z33">
        <v>0.21</v>
      </c>
      <c r="AA33">
        <v>0.22700000000000001</v>
      </c>
      <c r="AB33">
        <v>0.22900000000000001</v>
      </c>
      <c r="AC33">
        <v>0.215</v>
      </c>
      <c r="AD33">
        <v>0.224</v>
      </c>
      <c r="AE33">
        <v>0.26500000000000001</v>
      </c>
      <c r="AF33">
        <v>0.307</v>
      </c>
      <c r="AG33">
        <v>0.30599999999999999</v>
      </c>
      <c r="AH33">
        <v>0.34</v>
      </c>
      <c r="AI33">
        <v>0.36499999999999999</v>
      </c>
      <c r="AJ33">
        <v>0.42299999999999999</v>
      </c>
      <c r="AK33">
        <v>0.433</v>
      </c>
      <c r="AL33">
        <v>0.42599999999999999</v>
      </c>
      <c r="AM33">
        <v>0.48799999999999999</v>
      </c>
      <c r="AN33">
        <v>0.53400000000000003</v>
      </c>
      <c r="AO33">
        <v>0.52300000000000002</v>
      </c>
      <c r="AQ33">
        <v>0.49199999999999999</v>
      </c>
      <c r="AR33">
        <v>0.56000000000000005</v>
      </c>
      <c r="AS33">
        <v>0.55600000000000005</v>
      </c>
      <c r="AT33">
        <v>0.50600000000000001</v>
      </c>
      <c r="AU33">
        <v>0.51600000000000001</v>
      </c>
      <c r="AV33">
        <v>0.55300000000000005</v>
      </c>
      <c r="AW33">
        <v>0.68899999999999995</v>
      </c>
      <c r="AX33">
        <v>0.66800000000000004</v>
      </c>
      <c r="AZ33">
        <v>0.65700000000000003</v>
      </c>
      <c r="BB33">
        <v>0.64</v>
      </c>
      <c r="BC33">
        <v>0.67700000000000005</v>
      </c>
      <c r="BD33">
        <v>0.63200000000000001</v>
      </c>
      <c r="BE33">
        <v>0.55900000000000005</v>
      </c>
      <c r="BF33">
        <v>0.48899999999999999</v>
      </c>
      <c r="BG33">
        <v>0.38800000000000001</v>
      </c>
      <c r="BH33">
        <v>0.36099999999999999</v>
      </c>
      <c r="BI33">
        <v>0.36699999999999999</v>
      </c>
      <c r="BP33">
        <v>0.39100000000000001</v>
      </c>
      <c r="BQ33">
        <v>0.40100000000000002</v>
      </c>
    </row>
    <row r="34" spans="1:69" x14ac:dyDescent="0.25">
      <c r="A34" t="s">
        <v>68</v>
      </c>
      <c r="B34" t="s">
        <v>69</v>
      </c>
      <c r="C34">
        <v>211</v>
      </c>
      <c r="D34">
        <v>15.52</v>
      </c>
      <c r="E34">
        <v>15.52</v>
      </c>
      <c r="F34">
        <v>15.52</v>
      </c>
      <c r="O34">
        <v>0</v>
      </c>
      <c r="V34">
        <v>0.23599999999999999</v>
      </c>
      <c r="Z34">
        <v>0.19800000000000001</v>
      </c>
      <c r="AA34">
        <v>0.20100000000000001</v>
      </c>
      <c r="AB34">
        <v>0.21299999999999999</v>
      </c>
      <c r="AC34">
        <v>0.223</v>
      </c>
      <c r="AD34">
        <v>0.23100000000000001</v>
      </c>
      <c r="AE34">
        <v>0.24199999999999999</v>
      </c>
      <c r="AF34">
        <v>0.247</v>
      </c>
      <c r="AG34">
        <v>0.25600000000000001</v>
      </c>
      <c r="AH34">
        <v>0.29199999999999998</v>
      </c>
      <c r="AI34">
        <v>0.313</v>
      </c>
      <c r="AJ34">
        <v>0.371</v>
      </c>
      <c r="AK34">
        <v>0.39700000000000002</v>
      </c>
      <c r="AL34">
        <v>0.45500000000000002</v>
      </c>
      <c r="AM34">
        <v>0.58299999999999996</v>
      </c>
      <c r="AN34">
        <v>0.61199999999999999</v>
      </c>
      <c r="AO34">
        <v>0.63100000000000001</v>
      </c>
      <c r="AQ34">
        <v>0.59499999999999997</v>
      </c>
      <c r="AR34">
        <v>0.59099999999999997</v>
      </c>
      <c r="AS34">
        <v>0.55700000000000005</v>
      </c>
      <c r="AT34">
        <v>0.48699999999999999</v>
      </c>
      <c r="AU34">
        <v>0.503</v>
      </c>
      <c r="AV34">
        <v>0.47899999999999998</v>
      </c>
      <c r="AW34">
        <v>0.41799999999999998</v>
      </c>
      <c r="AX34">
        <v>0.42199999999999999</v>
      </c>
      <c r="AZ34">
        <v>0.40500000000000003</v>
      </c>
      <c r="BB34">
        <v>0.436</v>
      </c>
      <c r="BC34">
        <v>0.41199999999999998</v>
      </c>
      <c r="BD34">
        <v>0.41899999999999998</v>
      </c>
      <c r="BE34">
        <v>0.39800000000000002</v>
      </c>
      <c r="BF34">
        <v>0.35099999999999998</v>
      </c>
      <c r="BG34">
        <v>0.33300000000000002</v>
      </c>
      <c r="BH34">
        <v>0.314</v>
      </c>
      <c r="BI34">
        <v>0.26300000000000001</v>
      </c>
      <c r="BP34">
        <v>0.24199999999999999</v>
      </c>
      <c r="BQ34">
        <v>0.24399999999999999</v>
      </c>
    </row>
    <row r="35" spans="1:69" x14ac:dyDescent="0.25">
      <c r="A35" t="s">
        <v>68</v>
      </c>
      <c r="B35" t="s">
        <v>69</v>
      </c>
      <c r="C35">
        <v>212</v>
      </c>
      <c r="D35">
        <v>1.95</v>
      </c>
      <c r="E35">
        <v>1.95</v>
      </c>
      <c r="F35">
        <v>1.95</v>
      </c>
      <c r="O35">
        <v>0</v>
      </c>
      <c r="U35">
        <v>0.217</v>
      </c>
      <c r="V35">
        <v>0.24099999999999999</v>
      </c>
      <c r="Z35">
        <v>0.223</v>
      </c>
      <c r="AA35">
        <v>0.23499999999999999</v>
      </c>
      <c r="AB35">
        <v>0.24399999999999999</v>
      </c>
      <c r="AC35">
        <v>0.23</v>
      </c>
      <c r="AD35">
        <v>0.23400000000000001</v>
      </c>
      <c r="AE35">
        <v>0.26300000000000001</v>
      </c>
      <c r="AF35">
        <v>0.26300000000000001</v>
      </c>
      <c r="AG35">
        <v>0.27400000000000002</v>
      </c>
      <c r="AH35">
        <v>0.315</v>
      </c>
      <c r="AI35">
        <v>0.34100000000000003</v>
      </c>
      <c r="AJ35">
        <v>0.38100000000000001</v>
      </c>
      <c r="AK35">
        <v>0.38100000000000001</v>
      </c>
      <c r="AL35">
        <v>0.376</v>
      </c>
      <c r="AM35">
        <v>0.40899999999999997</v>
      </c>
      <c r="AN35">
        <v>0.44700000000000001</v>
      </c>
      <c r="AO35">
        <v>0.47499999999999998</v>
      </c>
      <c r="AQ35">
        <v>0.48699999999999999</v>
      </c>
      <c r="AR35">
        <v>0.51500000000000001</v>
      </c>
      <c r="AS35">
        <v>0.51700000000000002</v>
      </c>
      <c r="AT35">
        <v>0.56299999999999994</v>
      </c>
      <c r="AU35">
        <v>0.60399999999999998</v>
      </c>
      <c r="AV35">
        <v>0.61599999999999999</v>
      </c>
      <c r="AW35">
        <v>0.627</v>
      </c>
      <c r="AX35">
        <v>0.64300000000000002</v>
      </c>
      <c r="AZ35">
        <v>0.629</v>
      </c>
      <c r="BB35">
        <v>0.59899999999999998</v>
      </c>
      <c r="BC35">
        <v>0.51800000000000002</v>
      </c>
      <c r="BD35">
        <v>0.51700000000000002</v>
      </c>
      <c r="BE35">
        <v>0.44400000000000001</v>
      </c>
      <c r="BF35">
        <v>0.42</v>
      </c>
      <c r="BG35">
        <v>0.4</v>
      </c>
      <c r="BH35">
        <v>0.39600000000000002</v>
      </c>
      <c r="BI35">
        <v>0.41599999999999998</v>
      </c>
      <c r="BP35">
        <v>0.47599999999999998</v>
      </c>
      <c r="BQ35">
        <v>0.49399999999999999</v>
      </c>
    </row>
    <row r="36" spans="1:69" x14ac:dyDescent="0.25">
      <c r="A36" t="s">
        <v>68</v>
      </c>
      <c r="B36" t="s">
        <v>69</v>
      </c>
      <c r="C36">
        <v>22</v>
      </c>
      <c r="D36">
        <v>34.57</v>
      </c>
      <c r="E36">
        <v>45.58</v>
      </c>
      <c r="F36">
        <v>50</v>
      </c>
      <c r="G36" t="s">
        <v>77</v>
      </c>
      <c r="I36" t="s">
        <v>70</v>
      </c>
      <c r="K36" t="s">
        <v>71</v>
      </c>
      <c r="M36" t="s">
        <v>175</v>
      </c>
      <c r="N36">
        <v>2.89</v>
      </c>
      <c r="O36">
        <v>2.0100000000000002</v>
      </c>
      <c r="P36" s="1">
        <v>41752</v>
      </c>
      <c r="Q36" s="1">
        <v>41892</v>
      </c>
      <c r="U36">
        <v>0.19700000000000001</v>
      </c>
      <c r="V36">
        <v>0.20499999999999999</v>
      </c>
      <c r="Z36">
        <v>0.20899999999999999</v>
      </c>
      <c r="AA36">
        <v>0.23899999999999999</v>
      </c>
      <c r="AB36">
        <v>0.23499999999999999</v>
      </c>
      <c r="AC36">
        <v>0.219</v>
      </c>
      <c r="AD36">
        <v>0.221</v>
      </c>
      <c r="AE36">
        <v>0.23400000000000001</v>
      </c>
      <c r="AF36">
        <v>0.248</v>
      </c>
      <c r="AG36">
        <v>0.26100000000000001</v>
      </c>
      <c r="AH36">
        <v>0.29099999999999998</v>
      </c>
      <c r="AI36">
        <v>0.32900000000000001</v>
      </c>
      <c r="AJ36">
        <v>0.39700000000000002</v>
      </c>
      <c r="AK36">
        <v>0.45800000000000002</v>
      </c>
      <c r="AL36">
        <v>0.46300000000000002</v>
      </c>
      <c r="AM36">
        <v>0.54300000000000004</v>
      </c>
      <c r="AN36">
        <v>0.67500000000000004</v>
      </c>
      <c r="AO36">
        <v>0.71799999999999997</v>
      </c>
      <c r="AQ36">
        <v>0.629</v>
      </c>
      <c r="AR36">
        <v>0.69799999999999995</v>
      </c>
      <c r="AS36">
        <v>0.69599999999999995</v>
      </c>
      <c r="AT36">
        <v>0.67900000000000005</v>
      </c>
      <c r="AU36">
        <v>0.66200000000000003</v>
      </c>
      <c r="AV36">
        <v>0.67300000000000004</v>
      </c>
      <c r="AW36">
        <v>0.56899999999999995</v>
      </c>
      <c r="AX36">
        <v>0.42499999999999999</v>
      </c>
      <c r="AZ36">
        <v>0.35699999999999998</v>
      </c>
      <c r="BB36">
        <v>0.33700000000000002</v>
      </c>
      <c r="BC36">
        <v>0.29099999999999998</v>
      </c>
      <c r="BD36">
        <v>0.30499999999999999</v>
      </c>
      <c r="BE36">
        <v>0.30599999999999999</v>
      </c>
      <c r="BF36">
        <v>0.28699999999999998</v>
      </c>
      <c r="BG36">
        <v>0.245</v>
      </c>
      <c r="BH36">
        <v>0.22600000000000001</v>
      </c>
      <c r="BI36">
        <v>0.22700000000000001</v>
      </c>
      <c r="BP36">
        <v>0.222</v>
      </c>
      <c r="BQ36">
        <v>0.21199999999999999</v>
      </c>
    </row>
    <row r="37" spans="1:69" x14ac:dyDescent="0.25">
      <c r="A37" t="s">
        <v>68</v>
      </c>
      <c r="B37" t="s">
        <v>69</v>
      </c>
      <c r="C37">
        <v>23</v>
      </c>
      <c r="D37">
        <v>141.87</v>
      </c>
      <c r="E37">
        <v>141.87</v>
      </c>
      <c r="F37">
        <v>141.87</v>
      </c>
      <c r="I37" t="s">
        <v>71</v>
      </c>
      <c r="K37" t="s">
        <v>71</v>
      </c>
      <c r="M37" t="s">
        <v>75</v>
      </c>
      <c r="N37">
        <v>4.97</v>
      </c>
      <c r="O37">
        <v>4.2799999999999994</v>
      </c>
      <c r="U37">
        <v>0.20399999999999999</v>
      </c>
      <c r="V37">
        <v>0.19800000000000001</v>
      </c>
      <c r="Z37">
        <v>0.19600000000000001</v>
      </c>
      <c r="AA37">
        <v>0.20899999999999999</v>
      </c>
      <c r="AB37">
        <v>0.214</v>
      </c>
      <c r="AC37">
        <v>0.214</v>
      </c>
      <c r="AD37">
        <v>0.224</v>
      </c>
      <c r="AE37">
        <v>0.23699999999999999</v>
      </c>
      <c r="AF37">
        <v>0.24099999999999999</v>
      </c>
      <c r="AG37">
        <v>0.253</v>
      </c>
      <c r="AH37">
        <v>0.27900000000000003</v>
      </c>
      <c r="AI37">
        <v>0.3</v>
      </c>
      <c r="AJ37">
        <v>0.38200000000000001</v>
      </c>
      <c r="AK37">
        <v>0.38300000000000001</v>
      </c>
      <c r="AL37">
        <v>0.34799999999999998</v>
      </c>
      <c r="AM37">
        <v>0.33300000000000002</v>
      </c>
      <c r="AN37">
        <v>0.315</v>
      </c>
      <c r="AO37">
        <v>0.32500000000000001</v>
      </c>
      <c r="AQ37">
        <v>0.35799999999999998</v>
      </c>
      <c r="AR37">
        <v>0.35699999999999998</v>
      </c>
      <c r="AS37">
        <v>0.503</v>
      </c>
      <c r="AU37">
        <v>0.74299999999999999</v>
      </c>
      <c r="AV37">
        <v>0.74299999999999999</v>
      </c>
      <c r="AW37">
        <v>0.751</v>
      </c>
      <c r="AX37">
        <v>0.73599999999999999</v>
      </c>
      <c r="AZ37">
        <v>0.76400000000000001</v>
      </c>
      <c r="BB37">
        <v>0.74199999999999999</v>
      </c>
      <c r="BC37">
        <v>0.60699999999999998</v>
      </c>
      <c r="BD37">
        <v>0.60499999999999998</v>
      </c>
      <c r="BE37">
        <v>0.54100000000000004</v>
      </c>
      <c r="BF37">
        <v>0.499</v>
      </c>
      <c r="BG37">
        <v>0.40400000000000003</v>
      </c>
      <c r="BH37">
        <v>0.35099999999999998</v>
      </c>
      <c r="BI37">
        <v>0.34</v>
      </c>
      <c r="BP37">
        <v>0.32300000000000001</v>
      </c>
      <c r="BQ37">
        <v>0.308</v>
      </c>
    </row>
    <row r="38" spans="1:69" x14ac:dyDescent="0.25">
      <c r="A38" t="s">
        <v>68</v>
      </c>
      <c r="B38" t="s">
        <v>69</v>
      </c>
      <c r="C38">
        <v>24</v>
      </c>
      <c r="D38">
        <v>54.04</v>
      </c>
      <c r="E38">
        <v>58.13</v>
      </c>
      <c r="F38">
        <v>58.13</v>
      </c>
      <c r="G38" t="s">
        <v>77</v>
      </c>
      <c r="I38" t="s">
        <v>71</v>
      </c>
      <c r="K38" t="s">
        <v>71</v>
      </c>
      <c r="N38">
        <v>2.96</v>
      </c>
      <c r="O38">
        <v>3.59</v>
      </c>
      <c r="U38">
        <v>0.22600000000000001</v>
      </c>
      <c r="V38">
        <v>0.215</v>
      </c>
      <c r="Y38">
        <v>0.20599999999999999</v>
      </c>
      <c r="Z38">
        <v>0.20200000000000001</v>
      </c>
      <c r="AA38">
        <v>0.214</v>
      </c>
      <c r="AB38">
        <v>0.22700000000000001</v>
      </c>
      <c r="AC38">
        <v>0.218</v>
      </c>
      <c r="AD38">
        <v>0.22900000000000001</v>
      </c>
      <c r="AE38">
        <v>0.24199999999999999</v>
      </c>
      <c r="AF38">
        <v>0.247</v>
      </c>
      <c r="AG38">
        <v>0.254</v>
      </c>
      <c r="AH38">
        <v>0.28100000000000003</v>
      </c>
      <c r="AI38">
        <v>0.316</v>
      </c>
      <c r="AJ38">
        <v>0.38500000000000001</v>
      </c>
      <c r="AK38">
        <v>0.38200000000000001</v>
      </c>
      <c r="AL38">
        <v>0.372</v>
      </c>
      <c r="AM38">
        <v>0.35799999999999998</v>
      </c>
      <c r="AN38">
        <v>0.34399999999999997</v>
      </c>
      <c r="AO38">
        <v>0.35</v>
      </c>
      <c r="AQ38">
        <v>0.372</v>
      </c>
      <c r="AR38">
        <v>0.42199999999999999</v>
      </c>
      <c r="AS38">
        <v>0.54200000000000004</v>
      </c>
      <c r="AU38">
        <v>0.71199999999999997</v>
      </c>
      <c r="AV38">
        <v>0.72399999999999998</v>
      </c>
      <c r="AW38">
        <v>0.71799999999999997</v>
      </c>
      <c r="AX38">
        <v>0.7</v>
      </c>
      <c r="AZ38">
        <v>0.70399999999999996</v>
      </c>
      <c r="BA38">
        <v>0.70199999999999996</v>
      </c>
      <c r="BB38">
        <v>0.71199999999999997</v>
      </c>
      <c r="BC38">
        <v>0.498</v>
      </c>
      <c r="BD38">
        <v>0.44900000000000001</v>
      </c>
      <c r="BE38">
        <v>0.40799999999999997</v>
      </c>
      <c r="BF38">
        <v>0.373</v>
      </c>
      <c r="BG38">
        <v>0.32900000000000001</v>
      </c>
      <c r="BH38">
        <v>0.29599999999999999</v>
      </c>
      <c r="BI38">
        <v>0.28699999999999998</v>
      </c>
      <c r="BP38">
        <v>0.28299999999999997</v>
      </c>
      <c r="BQ38">
        <v>0.27500000000000002</v>
      </c>
    </row>
    <row r="39" spans="1:69" x14ac:dyDescent="0.25">
      <c r="A39" t="s">
        <v>68</v>
      </c>
      <c r="B39" t="s">
        <v>69</v>
      </c>
      <c r="C39">
        <v>301</v>
      </c>
      <c r="D39">
        <v>6.31</v>
      </c>
      <c r="E39">
        <v>6.31</v>
      </c>
      <c r="F39">
        <v>6.31</v>
      </c>
      <c r="O39">
        <v>0</v>
      </c>
      <c r="U39">
        <v>0.21299999999999999</v>
      </c>
      <c r="V39">
        <v>0.224</v>
      </c>
      <c r="Y39">
        <v>0.216</v>
      </c>
      <c r="Z39">
        <v>0.20200000000000001</v>
      </c>
      <c r="AA39">
        <v>0.20200000000000001</v>
      </c>
      <c r="AB39">
        <v>0.21</v>
      </c>
      <c r="AC39">
        <v>0.218</v>
      </c>
      <c r="AD39">
        <v>0.219</v>
      </c>
      <c r="AE39">
        <v>0.22</v>
      </c>
      <c r="AF39">
        <v>0.24</v>
      </c>
      <c r="AG39">
        <v>0.24399999999999999</v>
      </c>
      <c r="AH39">
        <v>0.251</v>
      </c>
      <c r="AI39">
        <v>0.25600000000000001</v>
      </c>
      <c r="AJ39">
        <v>0.314</v>
      </c>
      <c r="AK39">
        <v>0.32400000000000001</v>
      </c>
      <c r="AL39">
        <v>0.307</v>
      </c>
      <c r="AM39">
        <v>0.32100000000000001</v>
      </c>
      <c r="AN39">
        <v>0.318</v>
      </c>
      <c r="AO39">
        <v>0.30199999999999999</v>
      </c>
      <c r="AQ39">
        <v>0.29699999999999999</v>
      </c>
      <c r="AR39">
        <v>0.36199999999999999</v>
      </c>
      <c r="AS39">
        <v>0.40500000000000003</v>
      </c>
      <c r="AT39">
        <v>0.42599999999999999</v>
      </c>
      <c r="AU39">
        <v>0.623</v>
      </c>
      <c r="AV39">
        <v>0.64100000000000001</v>
      </c>
      <c r="AW39">
        <v>0.76900000000000002</v>
      </c>
      <c r="AX39">
        <v>0.77400000000000002</v>
      </c>
      <c r="AZ39">
        <v>0.76400000000000001</v>
      </c>
      <c r="BB39">
        <v>0.75900000000000001</v>
      </c>
      <c r="BC39">
        <v>0.66100000000000003</v>
      </c>
      <c r="BD39">
        <v>0.64</v>
      </c>
      <c r="BE39">
        <v>0.59899999999999998</v>
      </c>
      <c r="BF39">
        <v>0.55700000000000005</v>
      </c>
      <c r="BG39">
        <v>0.499</v>
      </c>
      <c r="BH39">
        <v>0.45700000000000002</v>
      </c>
      <c r="BI39">
        <v>0.44600000000000001</v>
      </c>
      <c r="BP39">
        <v>0.438</v>
      </c>
      <c r="BQ39">
        <v>0.436</v>
      </c>
    </row>
    <row r="40" spans="1:69" x14ac:dyDescent="0.25">
      <c r="A40" t="s">
        <v>68</v>
      </c>
      <c r="B40" t="s">
        <v>69</v>
      </c>
      <c r="C40">
        <v>91</v>
      </c>
      <c r="D40">
        <v>26.52</v>
      </c>
      <c r="E40">
        <v>26.52</v>
      </c>
      <c r="F40">
        <v>26.52</v>
      </c>
      <c r="I40" t="s">
        <v>70</v>
      </c>
      <c r="K40" t="s">
        <v>71</v>
      </c>
      <c r="M40" t="s">
        <v>161</v>
      </c>
      <c r="N40">
        <v>2.17</v>
      </c>
      <c r="O40">
        <v>2.25</v>
      </c>
      <c r="Q40" s="1">
        <v>41881</v>
      </c>
      <c r="U40">
        <v>0.17299999999999999</v>
      </c>
      <c r="V40">
        <v>0.189</v>
      </c>
      <c r="Z40">
        <v>0.185</v>
      </c>
      <c r="AA40">
        <v>0.2</v>
      </c>
      <c r="AB40">
        <v>0.20300000000000001</v>
      </c>
      <c r="AC40">
        <v>0.19800000000000001</v>
      </c>
      <c r="AD40">
        <v>0.19700000000000001</v>
      </c>
      <c r="AE40">
        <v>0.214</v>
      </c>
      <c r="AF40">
        <v>0.20899999999999999</v>
      </c>
      <c r="AG40">
        <v>0.22800000000000001</v>
      </c>
      <c r="AH40">
        <v>0.27500000000000002</v>
      </c>
      <c r="AI40">
        <v>0.30399999999999999</v>
      </c>
      <c r="AJ40">
        <v>0.38300000000000001</v>
      </c>
      <c r="AK40">
        <v>0.41499999999999998</v>
      </c>
      <c r="AL40">
        <v>0.45100000000000001</v>
      </c>
      <c r="AM40">
        <v>0.59799999999999998</v>
      </c>
      <c r="AN40">
        <v>0.66400000000000003</v>
      </c>
      <c r="AO40">
        <v>0.70799999999999996</v>
      </c>
      <c r="AQ40">
        <v>0.65100000000000002</v>
      </c>
      <c r="AR40">
        <v>0.76600000000000001</v>
      </c>
      <c r="AS40">
        <v>0.77200000000000002</v>
      </c>
      <c r="AT40">
        <v>0.75600000000000001</v>
      </c>
      <c r="AU40">
        <v>0.65</v>
      </c>
      <c r="AV40">
        <v>0.65900000000000003</v>
      </c>
      <c r="AW40">
        <v>0.56399999999999995</v>
      </c>
      <c r="AX40">
        <v>0.48499999999999999</v>
      </c>
      <c r="AZ40">
        <v>0.31</v>
      </c>
      <c r="BB40">
        <v>0.30599999999999999</v>
      </c>
      <c r="BC40">
        <v>0.27100000000000002</v>
      </c>
      <c r="BD40">
        <v>0.27700000000000002</v>
      </c>
      <c r="BE40">
        <v>0.26300000000000001</v>
      </c>
      <c r="BF40">
        <v>0.23799999999999999</v>
      </c>
      <c r="BG40">
        <v>0.23100000000000001</v>
      </c>
      <c r="BH40">
        <v>0.22700000000000001</v>
      </c>
      <c r="BI40">
        <v>0.23300000000000001</v>
      </c>
      <c r="BP40">
        <v>0.23599999999999999</v>
      </c>
      <c r="BQ40">
        <v>0.222</v>
      </c>
    </row>
    <row r="41" spans="1:69" x14ac:dyDescent="0.25">
      <c r="A41" t="s">
        <v>68</v>
      </c>
      <c r="B41" t="s">
        <v>69</v>
      </c>
      <c r="C41">
        <v>92</v>
      </c>
      <c r="D41">
        <v>36.549999999999997</v>
      </c>
      <c r="E41">
        <v>36.549999999999997</v>
      </c>
      <c r="F41">
        <v>36.549999999999997</v>
      </c>
      <c r="G41" t="s">
        <v>77</v>
      </c>
      <c r="I41" t="s">
        <v>70</v>
      </c>
      <c r="K41" t="s">
        <v>71</v>
      </c>
      <c r="M41" t="s">
        <v>176</v>
      </c>
      <c r="N41">
        <v>2.58</v>
      </c>
      <c r="O41">
        <v>2.27</v>
      </c>
      <c r="Q41" s="1">
        <v>41889</v>
      </c>
      <c r="U41">
        <v>0.23499999999999999</v>
      </c>
      <c r="V41">
        <v>0.21299999999999999</v>
      </c>
      <c r="Z41">
        <v>0.20899999999999999</v>
      </c>
      <c r="AA41">
        <v>0.21199999999999999</v>
      </c>
      <c r="AB41">
        <v>0.22</v>
      </c>
      <c r="AC41">
        <v>0.23</v>
      </c>
      <c r="AD41">
        <v>0.22900000000000001</v>
      </c>
      <c r="AE41">
        <v>0.23200000000000001</v>
      </c>
      <c r="AF41">
        <v>0.248</v>
      </c>
      <c r="AG41">
        <v>0.245</v>
      </c>
      <c r="AH41">
        <v>0.29599999999999999</v>
      </c>
      <c r="AI41">
        <v>0.34899999999999998</v>
      </c>
      <c r="AJ41">
        <v>0.40200000000000002</v>
      </c>
      <c r="AK41">
        <v>0.435</v>
      </c>
      <c r="AL41">
        <v>0.46800000000000003</v>
      </c>
      <c r="AM41">
        <v>0.59799999999999998</v>
      </c>
      <c r="AN41">
        <v>0.64900000000000002</v>
      </c>
      <c r="AO41">
        <v>0.69099999999999995</v>
      </c>
      <c r="AQ41">
        <v>0.61</v>
      </c>
      <c r="AR41">
        <v>0.70799999999999996</v>
      </c>
      <c r="AS41">
        <v>0.72499999999999998</v>
      </c>
      <c r="AT41">
        <v>0.67</v>
      </c>
      <c r="AU41">
        <v>0.60799999999999998</v>
      </c>
      <c r="AV41">
        <v>0.61399999999999999</v>
      </c>
      <c r="AW41">
        <v>0.51200000000000001</v>
      </c>
      <c r="AX41">
        <v>0.439</v>
      </c>
      <c r="AZ41">
        <v>0.40100000000000002</v>
      </c>
      <c r="BB41">
        <v>0.38800000000000001</v>
      </c>
      <c r="BC41">
        <v>0.36399999999999999</v>
      </c>
      <c r="BD41">
        <v>0.35699999999999998</v>
      </c>
      <c r="BE41">
        <v>0.36299999999999999</v>
      </c>
      <c r="BF41">
        <v>0.32900000000000001</v>
      </c>
      <c r="BG41">
        <v>0.27400000000000002</v>
      </c>
      <c r="BH41">
        <v>0.251</v>
      </c>
      <c r="BI41">
        <v>0.245</v>
      </c>
      <c r="BP41">
        <v>0.24399999999999999</v>
      </c>
      <c r="BQ41">
        <v>0.23100000000000001</v>
      </c>
    </row>
    <row r="42" spans="1:69" x14ac:dyDescent="0.25">
      <c r="A42" t="s">
        <v>68</v>
      </c>
      <c r="B42" t="s">
        <v>89</v>
      </c>
      <c r="C42">
        <v>102</v>
      </c>
      <c r="D42">
        <v>18.22</v>
      </c>
      <c r="E42">
        <v>18.22</v>
      </c>
      <c r="F42">
        <v>18.22</v>
      </c>
      <c r="G42" t="s">
        <v>127</v>
      </c>
      <c r="I42" t="s">
        <v>70</v>
      </c>
      <c r="K42" t="s">
        <v>71</v>
      </c>
      <c r="M42" t="s">
        <v>109</v>
      </c>
      <c r="N42">
        <v>1.62</v>
      </c>
      <c r="O42">
        <v>2.04</v>
      </c>
      <c r="Q42" s="1">
        <v>41889</v>
      </c>
      <c r="U42">
        <v>0.20899999999999999</v>
      </c>
      <c r="V42">
        <v>0.214</v>
      </c>
      <c r="Z42">
        <v>0.217</v>
      </c>
      <c r="AA42">
        <v>0.22900000000000001</v>
      </c>
      <c r="AB42">
        <v>0.217</v>
      </c>
      <c r="AC42">
        <v>0.216</v>
      </c>
      <c r="AD42">
        <v>0.23</v>
      </c>
      <c r="AE42">
        <v>0.252</v>
      </c>
      <c r="AF42">
        <v>0.24399999999999999</v>
      </c>
      <c r="AG42">
        <v>0.26</v>
      </c>
      <c r="AH42">
        <v>0.29899999999999999</v>
      </c>
      <c r="AI42">
        <v>0.33100000000000002</v>
      </c>
      <c r="AJ42">
        <v>0.38</v>
      </c>
      <c r="AK42">
        <v>0.40300000000000002</v>
      </c>
      <c r="AL42">
        <v>0.41699999999999998</v>
      </c>
      <c r="AM42">
        <v>0.53900000000000003</v>
      </c>
      <c r="AN42">
        <v>0.63200000000000001</v>
      </c>
      <c r="AO42">
        <v>0.68</v>
      </c>
      <c r="AQ42">
        <v>0.72799999999999998</v>
      </c>
      <c r="AR42">
        <v>0.76800000000000002</v>
      </c>
      <c r="AS42">
        <v>0.77200000000000002</v>
      </c>
      <c r="AU42">
        <v>0.69699999999999995</v>
      </c>
      <c r="AV42">
        <v>0.65800000000000003</v>
      </c>
      <c r="AW42">
        <v>0.54400000000000004</v>
      </c>
      <c r="AX42">
        <v>0.42699999999999999</v>
      </c>
      <c r="AZ42">
        <v>0.36499999999999999</v>
      </c>
      <c r="BA42">
        <v>0.35499999999999998</v>
      </c>
      <c r="BB42">
        <v>0.34699999999999998</v>
      </c>
      <c r="BC42">
        <v>0.28299999999999997</v>
      </c>
      <c r="BD42">
        <v>0.27700000000000002</v>
      </c>
      <c r="BE42">
        <v>0.26900000000000002</v>
      </c>
      <c r="BF42">
        <v>0.24399999999999999</v>
      </c>
      <c r="BG42">
        <v>0.23</v>
      </c>
      <c r="BH42">
        <v>0.23300000000000001</v>
      </c>
      <c r="BI42">
        <v>0.23</v>
      </c>
      <c r="BP42">
        <v>0.23200000000000001</v>
      </c>
      <c r="BQ42">
        <v>0.23799999999999999</v>
      </c>
    </row>
    <row r="43" spans="1:69" x14ac:dyDescent="0.25">
      <c r="A43" t="s">
        <v>68</v>
      </c>
      <c r="B43" t="s">
        <v>89</v>
      </c>
      <c r="C43">
        <v>152</v>
      </c>
      <c r="D43">
        <v>11.02</v>
      </c>
      <c r="E43">
        <v>11.02</v>
      </c>
      <c r="F43">
        <v>11.02</v>
      </c>
      <c r="I43" t="s">
        <v>70</v>
      </c>
      <c r="K43" t="s">
        <v>70</v>
      </c>
      <c r="O43">
        <v>1.8699999999999999</v>
      </c>
      <c r="U43">
        <v>0.26</v>
      </c>
      <c r="V43">
        <v>0.252</v>
      </c>
      <c r="Z43">
        <v>0.28000000000000003</v>
      </c>
      <c r="AA43">
        <v>0.26700000000000002</v>
      </c>
      <c r="AB43">
        <v>0.28499999999999998</v>
      </c>
      <c r="AC43">
        <v>0.32</v>
      </c>
      <c r="AD43">
        <v>0.33</v>
      </c>
      <c r="AE43">
        <v>0.34</v>
      </c>
      <c r="AF43">
        <v>0.36699999999999999</v>
      </c>
      <c r="AG43">
        <v>0.38100000000000001</v>
      </c>
      <c r="AH43">
        <v>0.42099999999999999</v>
      </c>
      <c r="AI43">
        <v>0.46700000000000003</v>
      </c>
      <c r="AJ43">
        <v>0.51600000000000001</v>
      </c>
      <c r="AK43">
        <v>0.52900000000000003</v>
      </c>
      <c r="AL43">
        <v>0.52700000000000002</v>
      </c>
      <c r="AM43">
        <v>0.59199999999999997</v>
      </c>
      <c r="AN43">
        <v>0.624</v>
      </c>
      <c r="AO43">
        <v>0.67200000000000004</v>
      </c>
      <c r="AQ43">
        <v>0.67900000000000005</v>
      </c>
      <c r="AR43">
        <v>0.69199999999999995</v>
      </c>
      <c r="AS43">
        <v>0.69499999999999995</v>
      </c>
      <c r="AT43">
        <v>0.69899999999999995</v>
      </c>
      <c r="AU43">
        <v>0.71399999999999997</v>
      </c>
      <c r="AV43">
        <v>0.72399999999999998</v>
      </c>
      <c r="AW43">
        <v>0.67900000000000005</v>
      </c>
      <c r="AX43">
        <v>0.63</v>
      </c>
      <c r="AZ43">
        <v>0.54900000000000004</v>
      </c>
      <c r="BB43">
        <v>0.47899999999999998</v>
      </c>
      <c r="BC43">
        <v>0.41699999999999998</v>
      </c>
      <c r="BD43">
        <v>0.4</v>
      </c>
      <c r="BE43">
        <v>0.372</v>
      </c>
      <c r="BF43">
        <v>0.32700000000000001</v>
      </c>
      <c r="BG43">
        <v>0.28999999999999998</v>
      </c>
      <c r="BH43">
        <v>0.27900000000000003</v>
      </c>
      <c r="BI43">
        <v>0.27</v>
      </c>
      <c r="BP43">
        <v>0.254</v>
      </c>
      <c r="BQ43">
        <v>0.26</v>
      </c>
    </row>
    <row r="44" spans="1:69" x14ac:dyDescent="0.25">
      <c r="A44" t="s">
        <v>68</v>
      </c>
      <c r="B44" t="s">
        <v>89</v>
      </c>
      <c r="C44">
        <v>25</v>
      </c>
      <c r="D44">
        <v>153.96</v>
      </c>
      <c r="E44">
        <v>153.96</v>
      </c>
      <c r="F44">
        <v>153.96</v>
      </c>
      <c r="G44" t="s">
        <v>77</v>
      </c>
      <c r="I44" t="s">
        <v>70</v>
      </c>
      <c r="K44" t="s">
        <v>71</v>
      </c>
      <c r="M44" t="s">
        <v>177</v>
      </c>
      <c r="N44">
        <v>1.77</v>
      </c>
      <c r="O44">
        <v>2.17</v>
      </c>
      <c r="Q44" s="1">
        <v>41888</v>
      </c>
      <c r="U44">
        <v>0.20699999999999999</v>
      </c>
      <c r="V44">
        <v>0.20499999999999999</v>
      </c>
      <c r="Z44">
        <v>0.21099999999999999</v>
      </c>
      <c r="AA44">
        <v>0.23400000000000001</v>
      </c>
      <c r="AB44">
        <v>0.23400000000000001</v>
      </c>
      <c r="AC44">
        <v>0.22700000000000001</v>
      </c>
      <c r="AD44">
        <v>0.22700000000000001</v>
      </c>
      <c r="AE44">
        <v>0.23499999999999999</v>
      </c>
      <c r="AF44">
        <v>0.24</v>
      </c>
      <c r="AG44">
        <v>0.26</v>
      </c>
      <c r="AH44">
        <v>0.31900000000000001</v>
      </c>
      <c r="AI44">
        <v>0.41799999999999998</v>
      </c>
      <c r="AJ44">
        <v>0.48599999999999999</v>
      </c>
      <c r="AK44">
        <v>0.49099999999999999</v>
      </c>
      <c r="AL44">
        <v>0.498</v>
      </c>
      <c r="AM44">
        <v>0.61599999999999999</v>
      </c>
      <c r="AN44">
        <v>0.67600000000000005</v>
      </c>
      <c r="AO44">
        <v>0.71699999999999997</v>
      </c>
      <c r="AQ44">
        <v>0.72699999999999998</v>
      </c>
      <c r="AR44">
        <v>0.79</v>
      </c>
      <c r="AS44">
        <v>0.78700000000000003</v>
      </c>
      <c r="AT44">
        <v>0.78100000000000003</v>
      </c>
      <c r="AU44">
        <v>0.77400000000000002</v>
      </c>
      <c r="AV44">
        <v>0.76500000000000001</v>
      </c>
      <c r="AW44">
        <v>0.58499999999999996</v>
      </c>
      <c r="AX44">
        <v>0.439</v>
      </c>
      <c r="AZ44">
        <v>0.317</v>
      </c>
      <c r="BB44">
        <v>0.318</v>
      </c>
      <c r="BC44">
        <v>0.28799999999999998</v>
      </c>
      <c r="BD44">
        <v>0.27900000000000003</v>
      </c>
      <c r="BE44">
        <v>0.26</v>
      </c>
      <c r="BF44">
        <v>0.23699999999999999</v>
      </c>
      <c r="BG44">
        <v>0.23100000000000001</v>
      </c>
      <c r="BH44">
        <v>0.21299999999999999</v>
      </c>
      <c r="BI44">
        <v>0.20799999999999999</v>
      </c>
      <c r="BP44">
        <v>0.20200000000000001</v>
      </c>
      <c r="BQ44">
        <v>0.19700000000000001</v>
      </c>
    </row>
    <row r="45" spans="1:69" x14ac:dyDescent="0.25">
      <c r="A45" t="s">
        <v>68</v>
      </c>
      <c r="B45" t="s">
        <v>89</v>
      </c>
      <c r="C45" t="s">
        <v>91</v>
      </c>
      <c r="D45">
        <v>10.65</v>
      </c>
      <c r="E45">
        <v>10.65</v>
      </c>
      <c r="F45">
        <v>10.65</v>
      </c>
      <c r="K45" t="s">
        <v>70</v>
      </c>
      <c r="O45">
        <v>0</v>
      </c>
      <c r="U45">
        <v>0.19900000000000001</v>
      </c>
      <c r="V45">
        <v>0.21299999999999999</v>
      </c>
      <c r="Z45">
        <v>0.223</v>
      </c>
      <c r="AA45">
        <v>0.247</v>
      </c>
      <c r="AB45">
        <v>0.26100000000000001</v>
      </c>
      <c r="AC45">
        <v>0.253</v>
      </c>
      <c r="AD45">
        <v>0.26200000000000001</v>
      </c>
      <c r="AE45">
        <v>0.31</v>
      </c>
      <c r="AF45">
        <v>0.36199999999999999</v>
      </c>
      <c r="AG45">
        <v>0.375</v>
      </c>
      <c r="AH45">
        <v>0.41899999999999998</v>
      </c>
      <c r="AI45">
        <v>0.46600000000000003</v>
      </c>
      <c r="AJ45">
        <v>0.50600000000000001</v>
      </c>
      <c r="AK45">
        <v>0.55500000000000005</v>
      </c>
      <c r="AL45">
        <v>0.56599999999999995</v>
      </c>
      <c r="AM45">
        <v>0.66600000000000004</v>
      </c>
      <c r="AN45">
        <v>0.69899999999999995</v>
      </c>
      <c r="AO45">
        <v>0.72</v>
      </c>
      <c r="AQ45">
        <v>0.71899999999999997</v>
      </c>
      <c r="AR45">
        <v>0.748</v>
      </c>
      <c r="AS45">
        <v>0.74</v>
      </c>
      <c r="AT45">
        <v>0.72099999999999997</v>
      </c>
      <c r="AU45">
        <v>0.73299999999999998</v>
      </c>
      <c r="AV45">
        <v>0.71799999999999997</v>
      </c>
      <c r="AW45">
        <v>0.626</v>
      </c>
      <c r="AX45">
        <v>0.49399999999999999</v>
      </c>
      <c r="AZ45">
        <v>0.441</v>
      </c>
      <c r="BA45">
        <v>0.41499999999999998</v>
      </c>
      <c r="BB45">
        <v>0.38300000000000001</v>
      </c>
      <c r="BC45">
        <v>0.36699999999999999</v>
      </c>
      <c r="BD45">
        <v>0.35799999999999998</v>
      </c>
      <c r="BE45">
        <v>0.36499999999999999</v>
      </c>
      <c r="BF45">
        <v>0.34699999999999998</v>
      </c>
      <c r="BG45">
        <v>0.313</v>
      </c>
      <c r="BH45">
        <v>0.28599999999999998</v>
      </c>
      <c r="BI45">
        <v>0.28199999999999997</v>
      </c>
      <c r="BP45">
        <v>0.28299999999999997</v>
      </c>
      <c r="BQ45">
        <v>0.27900000000000003</v>
      </c>
    </row>
    <row r="46" spans="1:69" x14ac:dyDescent="0.25">
      <c r="A46" t="s">
        <v>68</v>
      </c>
      <c r="B46" t="s">
        <v>89</v>
      </c>
      <c r="C46">
        <v>26</v>
      </c>
      <c r="D46">
        <v>80.72</v>
      </c>
      <c r="E46">
        <v>80.72</v>
      </c>
      <c r="F46">
        <v>80.72</v>
      </c>
      <c r="I46" t="s">
        <v>70</v>
      </c>
      <c r="K46" t="s">
        <v>71</v>
      </c>
      <c r="M46" t="s">
        <v>178</v>
      </c>
      <c r="N46">
        <v>1.46</v>
      </c>
      <c r="O46">
        <v>2.34</v>
      </c>
      <c r="Q46" s="1">
        <v>41888</v>
      </c>
      <c r="U46">
        <v>0.217</v>
      </c>
      <c r="V46">
        <v>0.217</v>
      </c>
      <c r="Z46">
        <v>0.218</v>
      </c>
      <c r="AA46">
        <v>0.24099999999999999</v>
      </c>
      <c r="AB46">
        <v>0.24</v>
      </c>
      <c r="AC46">
        <v>0.23599999999999999</v>
      </c>
      <c r="AD46">
        <v>0.247</v>
      </c>
      <c r="AE46">
        <v>0.246</v>
      </c>
      <c r="AF46">
        <v>0.23599999999999999</v>
      </c>
      <c r="AG46">
        <v>0.26400000000000001</v>
      </c>
      <c r="AH46">
        <v>0.311</v>
      </c>
      <c r="AI46">
        <v>0.39900000000000002</v>
      </c>
      <c r="AJ46">
        <v>0.44</v>
      </c>
      <c r="AK46">
        <v>0.45700000000000002</v>
      </c>
      <c r="AL46">
        <v>0.44900000000000001</v>
      </c>
      <c r="AM46">
        <v>0.53900000000000003</v>
      </c>
      <c r="AN46">
        <v>0.60399999999999998</v>
      </c>
      <c r="AO46">
        <v>0.64300000000000002</v>
      </c>
      <c r="AQ46">
        <v>0.61099999999999999</v>
      </c>
      <c r="AR46">
        <v>0.70099999999999996</v>
      </c>
      <c r="AS46">
        <v>0.70899999999999996</v>
      </c>
      <c r="AT46">
        <v>0.71</v>
      </c>
      <c r="AU46">
        <v>0.71</v>
      </c>
      <c r="AV46">
        <v>0.72099999999999997</v>
      </c>
      <c r="AW46">
        <v>0.73599999999999999</v>
      </c>
      <c r="AX46">
        <v>0.59099999999999997</v>
      </c>
      <c r="AZ46">
        <v>0.42799999999999999</v>
      </c>
      <c r="BA46">
        <v>0.38900000000000001</v>
      </c>
      <c r="BB46">
        <v>0.371</v>
      </c>
      <c r="BC46">
        <v>0.31</v>
      </c>
      <c r="BD46">
        <v>0.311</v>
      </c>
      <c r="BE46">
        <v>0.29199999999999998</v>
      </c>
      <c r="BF46">
        <v>0.26700000000000002</v>
      </c>
      <c r="BG46">
        <v>0.23200000000000001</v>
      </c>
      <c r="BH46">
        <v>0.218</v>
      </c>
      <c r="BI46">
        <v>0.21199999999999999</v>
      </c>
      <c r="BP46">
        <v>0.21</v>
      </c>
      <c r="BQ46">
        <v>0.21099999999999999</v>
      </c>
    </row>
    <row r="47" spans="1:69" x14ac:dyDescent="0.25">
      <c r="A47" t="s">
        <v>68</v>
      </c>
      <c r="B47" t="s">
        <v>89</v>
      </c>
      <c r="C47">
        <v>27</v>
      </c>
      <c r="D47">
        <v>64.540000000000006</v>
      </c>
      <c r="E47">
        <v>64.540000000000006</v>
      </c>
      <c r="F47">
        <v>64.540000000000006</v>
      </c>
      <c r="G47" t="s">
        <v>77</v>
      </c>
      <c r="I47" t="s">
        <v>70</v>
      </c>
      <c r="K47" t="s">
        <v>71</v>
      </c>
      <c r="M47" t="s">
        <v>179</v>
      </c>
      <c r="N47">
        <v>4.4000000000000004</v>
      </c>
      <c r="O47">
        <v>2.23</v>
      </c>
      <c r="P47" s="1">
        <v>41740</v>
      </c>
      <c r="Q47" s="1">
        <v>41882</v>
      </c>
      <c r="U47">
        <v>0.19500000000000001</v>
      </c>
      <c r="V47">
        <v>0.19800000000000001</v>
      </c>
      <c r="Z47">
        <v>0.19900000000000001</v>
      </c>
      <c r="AA47">
        <v>0.20699999999999999</v>
      </c>
      <c r="AB47">
        <v>0.216</v>
      </c>
      <c r="AC47">
        <v>0.20899999999999999</v>
      </c>
      <c r="AD47">
        <v>0.22700000000000001</v>
      </c>
      <c r="AE47">
        <v>0.23799999999999999</v>
      </c>
      <c r="AF47">
        <v>0.248</v>
      </c>
      <c r="AG47">
        <v>0.25600000000000001</v>
      </c>
      <c r="AH47">
        <v>0.29699999999999999</v>
      </c>
      <c r="AI47">
        <v>0.33600000000000002</v>
      </c>
      <c r="AJ47">
        <v>0.434</v>
      </c>
      <c r="AK47">
        <v>0.443</v>
      </c>
      <c r="AL47">
        <v>0.44800000000000001</v>
      </c>
      <c r="AM47">
        <v>0.622</v>
      </c>
      <c r="AN47">
        <v>0.70799999999999996</v>
      </c>
      <c r="AO47">
        <v>0.74099999999999999</v>
      </c>
      <c r="AQ47">
        <v>0.71599999999999997</v>
      </c>
      <c r="AR47">
        <v>0.82299999999999995</v>
      </c>
      <c r="AS47">
        <v>0.79300000000000004</v>
      </c>
      <c r="AU47">
        <v>0.78400000000000003</v>
      </c>
      <c r="AV47">
        <v>0.751</v>
      </c>
      <c r="AW47">
        <v>0.59299999999999997</v>
      </c>
      <c r="AX47">
        <v>0.53600000000000003</v>
      </c>
      <c r="AZ47">
        <v>0.35199999999999998</v>
      </c>
      <c r="BB47">
        <v>0.33</v>
      </c>
      <c r="BC47">
        <v>0.29499999999999998</v>
      </c>
      <c r="BD47">
        <v>0.29199999999999998</v>
      </c>
      <c r="BE47">
        <v>0.28699999999999998</v>
      </c>
      <c r="BF47">
        <v>0.28399999999999997</v>
      </c>
      <c r="BG47">
        <v>0.24399999999999999</v>
      </c>
      <c r="BH47">
        <v>0.22700000000000001</v>
      </c>
      <c r="BI47">
        <v>0.23599999999999999</v>
      </c>
      <c r="BP47">
        <v>0.23599999999999999</v>
      </c>
      <c r="BQ47">
        <v>0.245</v>
      </c>
    </row>
    <row r="48" spans="1:69" x14ac:dyDescent="0.25">
      <c r="A48" t="s">
        <v>68</v>
      </c>
      <c r="B48" t="s">
        <v>89</v>
      </c>
      <c r="C48" t="s">
        <v>93</v>
      </c>
      <c r="D48">
        <v>20.100000000000001</v>
      </c>
      <c r="E48">
        <v>20.77</v>
      </c>
      <c r="F48">
        <v>20.77</v>
      </c>
      <c r="G48" t="s">
        <v>77</v>
      </c>
      <c r="I48" t="s">
        <v>94</v>
      </c>
      <c r="K48" t="s">
        <v>71</v>
      </c>
      <c r="M48" t="s">
        <v>180</v>
      </c>
      <c r="N48">
        <v>1.61</v>
      </c>
      <c r="O48">
        <v>1.3599999999999999</v>
      </c>
      <c r="P48" s="1">
        <v>41760</v>
      </c>
      <c r="Q48" s="1">
        <v>41894</v>
      </c>
      <c r="U48">
        <v>0.23400000000000001</v>
      </c>
      <c r="Z48">
        <v>0.219</v>
      </c>
      <c r="AA48">
        <v>0.23400000000000001</v>
      </c>
      <c r="AB48">
        <v>0.24399999999999999</v>
      </c>
      <c r="AC48">
        <v>0.23899999999999999</v>
      </c>
      <c r="AD48">
        <v>0.248</v>
      </c>
      <c r="AE48">
        <v>0.27100000000000002</v>
      </c>
      <c r="AF48">
        <v>0.28599999999999998</v>
      </c>
      <c r="AG48">
        <v>0.29399999999999998</v>
      </c>
      <c r="AH48">
        <v>0.34499999999999997</v>
      </c>
      <c r="AI48">
        <v>0.42099999999999999</v>
      </c>
      <c r="AJ48">
        <v>0.55700000000000005</v>
      </c>
      <c r="AK48">
        <v>0.66500000000000004</v>
      </c>
      <c r="AL48">
        <v>0.67400000000000004</v>
      </c>
      <c r="AM48">
        <v>0.71399999999999997</v>
      </c>
      <c r="AN48">
        <v>0.77</v>
      </c>
      <c r="AO48">
        <v>0.79800000000000004</v>
      </c>
      <c r="AQ48">
        <v>0.64700000000000002</v>
      </c>
      <c r="AR48">
        <v>0.64600000000000002</v>
      </c>
      <c r="AS48">
        <v>0.64</v>
      </c>
      <c r="AT48">
        <v>0.63800000000000001</v>
      </c>
      <c r="AU48">
        <v>0.63</v>
      </c>
      <c r="AV48">
        <v>0.59099999999999997</v>
      </c>
      <c r="AW48">
        <v>0.54300000000000004</v>
      </c>
      <c r="AX48">
        <v>0.46500000000000002</v>
      </c>
      <c r="AZ48">
        <v>0.42199999999999999</v>
      </c>
      <c r="BB48">
        <v>0.36899999999999999</v>
      </c>
      <c r="BC48">
        <v>0.28799999999999998</v>
      </c>
      <c r="BD48">
        <v>0.29599999999999999</v>
      </c>
      <c r="BE48">
        <v>0.28000000000000003</v>
      </c>
      <c r="BF48">
        <v>0.251</v>
      </c>
      <c r="BG48">
        <v>0.24</v>
      </c>
      <c r="BH48">
        <v>0.223</v>
      </c>
      <c r="BI48">
        <v>0.22</v>
      </c>
      <c r="BP48">
        <v>0.217</v>
      </c>
      <c r="BQ48">
        <v>0.34499999999999997</v>
      </c>
    </row>
    <row r="49" spans="1:69" x14ac:dyDescent="0.25">
      <c r="A49" t="s">
        <v>68</v>
      </c>
      <c r="B49" t="s">
        <v>89</v>
      </c>
      <c r="C49" t="s">
        <v>95</v>
      </c>
      <c r="D49">
        <v>4.6399999999999997</v>
      </c>
      <c r="E49">
        <v>5.21</v>
      </c>
      <c r="F49">
        <v>5.21</v>
      </c>
      <c r="G49" t="s">
        <v>77</v>
      </c>
      <c r="I49" t="s">
        <v>70</v>
      </c>
      <c r="K49" t="s">
        <v>71</v>
      </c>
      <c r="M49" t="s">
        <v>179</v>
      </c>
      <c r="N49">
        <v>2.76</v>
      </c>
      <c r="O49">
        <v>1.97</v>
      </c>
      <c r="P49" s="1">
        <v>41755</v>
      </c>
      <c r="Q49" s="1">
        <v>41890</v>
      </c>
      <c r="U49">
        <v>0.23799999999999999</v>
      </c>
      <c r="V49">
        <v>0.22800000000000001</v>
      </c>
      <c r="Y49">
        <v>0.22800000000000001</v>
      </c>
      <c r="Z49">
        <v>0.22</v>
      </c>
      <c r="AA49">
        <v>0.24399999999999999</v>
      </c>
      <c r="AB49">
        <v>0.26700000000000002</v>
      </c>
      <c r="AC49">
        <v>0.26400000000000001</v>
      </c>
      <c r="AD49">
        <v>0.28000000000000003</v>
      </c>
      <c r="AE49">
        <v>0.28000000000000003</v>
      </c>
      <c r="AF49">
        <v>0.30499999999999999</v>
      </c>
      <c r="AG49">
        <v>0.33</v>
      </c>
      <c r="AH49">
        <v>0.38400000000000001</v>
      </c>
      <c r="AI49">
        <v>0.43</v>
      </c>
      <c r="AJ49">
        <v>0.501</v>
      </c>
      <c r="AK49">
        <v>0.53100000000000003</v>
      </c>
      <c r="AL49">
        <v>0.499</v>
      </c>
      <c r="AM49">
        <v>0.61099999999999999</v>
      </c>
      <c r="AN49">
        <v>0.61099999999999999</v>
      </c>
      <c r="AO49">
        <v>0.60799999999999998</v>
      </c>
      <c r="AQ49">
        <v>0.60599999999999998</v>
      </c>
      <c r="AR49">
        <v>0.71099999999999997</v>
      </c>
      <c r="AS49">
        <v>0.72799999999999998</v>
      </c>
      <c r="AT49">
        <v>0.76</v>
      </c>
      <c r="AU49">
        <v>0.75600000000000001</v>
      </c>
      <c r="AV49">
        <v>0.74299999999999999</v>
      </c>
      <c r="AW49">
        <v>0.7</v>
      </c>
      <c r="AX49">
        <v>0.56299999999999994</v>
      </c>
      <c r="AZ49">
        <v>0.53300000000000003</v>
      </c>
      <c r="BB49">
        <v>0.51200000000000001</v>
      </c>
      <c r="BC49">
        <v>0.51</v>
      </c>
      <c r="BD49">
        <v>0.49199999999999999</v>
      </c>
      <c r="BE49">
        <v>0.46</v>
      </c>
      <c r="BF49">
        <v>0.41</v>
      </c>
      <c r="BG49">
        <v>0.27</v>
      </c>
      <c r="BH49">
        <v>0.28299999999999997</v>
      </c>
      <c r="BI49">
        <v>0.27600000000000002</v>
      </c>
      <c r="BP49">
        <v>0.26400000000000001</v>
      </c>
      <c r="BQ49">
        <v>0.219</v>
      </c>
    </row>
    <row r="50" spans="1:69" x14ac:dyDescent="0.25">
      <c r="A50" t="s">
        <v>68</v>
      </c>
      <c r="B50" t="s">
        <v>89</v>
      </c>
      <c r="C50">
        <v>29</v>
      </c>
      <c r="D50">
        <v>16.52</v>
      </c>
      <c r="E50">
        <v>16.52</v>
      </c>
      <c r="F50">
        <v>16.52</v>
      </c>
      <c r="G50" t="s">
        <v>77</v>
      </c>
      <c r="I50" t="s">
        <v>70</v>
      </c>
      <c r="K50" t="s">
        <v>71</v>
      </c>
      <c r="M50" t="s">
        <v>179</v>
      </c>
      <c r="N50">
        <v>2.4900000000000002</v>
      </c>
      <c r="O50">
        <v>1.85</v>
      </c>
      <c r="Q50" s="1">
        <v>41889</v>
      </c>
      <c r="U50">
        <v>0.20799999999999999</v>
      </c>
      <c r="V50">
        <v>0.221</v>
      </c>
      <c r="Y50">
        <v>0.217</v>
      </c>
      <c r="Z50">
        <v>0.22</v>
      </c>
      <c r="AA50">
        <v>0.22700000000000001</v>
      </c>
      <c r="AB50">
        <v>0.24</v>
      </c>
      <c r="AC50">
        <v>0.25600000000000001</v>
      </c>
      <c r="AD50">
        <v>0.28399999999999997</v>
      </c>
      <c r="AE50">
        <v>0.314</v>
      </c>
      <c r="AF50">
        <v>0.33100000000000002</v>
      </c>
      <c r="AG50">
        <v>0.34699999999999998</v>
      </c>
      <c r="AH50">
        <v>0.38500000000000001</v>
      </c>
      <c r="AI50">
        <v>0.45200000000000001</v>
      </c>
      <c r="AJ50">
        <v>0.53200000000000003</v>
      </c>
      <c r="AK50">
        <v>0.57899999999999996</v>
      </c>
      <c r="AL50">
        <v>0.57099999999999995</v>
      </c>
      <c r="AM50">
        <v>0.58099999999999996</v>
      </c>
      <c r="AN50">
        <v>0.59699999999999998</v>
      </c>
      <c r="AO50">
        <v>0.57899999999999996</v>
      </c>
      <c r="AQ50">
        <v>0.56999999999999995</v>
      </c>
      <c r="AR50">
        <v>0.55800000000000005</v>
      </c>
      <c r="AS50">
        <v>0.59</v>
      </c>
      <c r="AT50">
        <v>0.64400000000000002</v>
      </c>
      <c r="AU50">
        <v>0.63</v>
      </c>
      <c r="AV50">
        <v>0.63</v>
      </c>
      <c r="AW50">
        <v>0.63200000000000001</v>
      </c>
      <c r="AX50">
        <v>0.55800000000000005</v>
      </c>
      <c r="AZ50">
        <v>0.53100000000000003</v>
      </c>
      <c r="BB50">
        <v>0.47499999999999998</v>
      </c>
      <c r="BC50">
        <v>0.34499999999999997</v>
      </c>
      <c r="BD50">
        <v>0.35299999999999998</v>
      </c>
      <c r="BE50">
        <v>0.34499999999999997</v>
      </c>
      <c r="BF50">
        <v>0.30399999999999999</v>
      </c>
      <c r="BG50">
        <v>0.26700000000000002</v>
      </c>
      <c r="BH50">
        <v>0.24</v>
      </c>
      <c r="BI50">
        <v>0.24099999999999999</v>
      </c>
      <c r="BP50">
        <v>0.24199999999999999</v>
      </c>
      <c r="BQ50">
        <v>0.24099999999999999</v>
      </c>
    </row>
    <row r="51" spans="1:69" x14ac:dyDescent="0.25">
      <c r="A51" t="s">
        <v>68</v>
      </c>
      <c r="B51" t="s">
        <v>89</v>
      </c>
      <c r="C51" t="s">
        <v>97</v>
      </c>
      <c r="D51">
        <v>11.11</v>
      </c>
      <c r="E51">
        <v>11.11</v>
      </c>
      <c r="F51">
        <v>11.11</v>
      </c>
      <c r="G51" t="s">
        <v>77</v>
      </c>
      <c r="I51" t="s">
        <v>70</v>
      </c>
      <c r="K51" t="s">
        <v>71</v>
      </c>
      <c r="M51" t="s">
        <v>179</v>
      </c>
      <c r="N51">
        <v>3.22</v>
      </c>
      <c r="O51">
        <v>2.02</v>
      </c>
      <c r="P51" s="1">
        <v>41747</v>
      </c>
      <c r="Q51" s="1">
        <v>41882</v>
      </c>
      <c r="Z51">
        <v>0.193</v>
      </c>
      <c r="AA51">
        <v>0.23599999999999999</v>
      </c>
      <c r="AB51">
        <v>0.24299999999999999</v>
      </c>
      <c r="AC51">
        <v>0.219</v>
      </c>
      <c r="AD51">
        <v>0.245</v>
      </c>
      <c r="AE51">
        <v>0.26300000000000001</v>
      </c>
      <c r="AF51">
        <v>0.27100000000000002</v>
      </c>
      <c r="AG51">
        <v>0.26300000000000001</v>
      </c>
      <c r="AH51">
        <v>0.30099999999999999</v>
      </c>
      <c r="AI51">
        <v>0.34499999999999997</v>
      </c>
      <c r="AJ51">
        <v>0.44600000000000001</v>
      </c>
      <c r="AK51">
        <v>0.47499999999999998</v>
      </c>
      <c r="AL51">
        <v>0.52200000000000002</v>
      </c>
      <c r="AM51">
        <v>0.621</v>
      </c>
      <c r="AN51">
        <v>0.66200000000000003</v>
      </c>
      <c r="AO51">
        <v>0.66200000000000003</v>
      </c>
      <c r="AQ51">
        <v>0.60199999999999998</v>
      </c>
      <c r="AR51">
        <v>0.68300000000000005</v>
      </c>
      <c r="AS51">
        <v>0.68500000000000005</v>
      </c>
      <c r="AT51">
        <v>0.63100000000000001</v>
      </c>
      <c r="AU51">
        <v>0.69199999999999995</v>
      </c>
      <c r="AV51">
        <v>0.67</v>
      </c>
      <c r="AW51">
        <v>0.60199999999999998</v>
      </c>
      <c r="AX51">
        <v>0.55000000000000004</v>
      </c>
      <c r="AZ51">
        <v>0.51300000000000001</v>
      </c>
      <c r="BB51">
        <v>0.42699999999999999</v>
      </c>
      <c r="BC51">
        <v>0.38500000000000001</v>
      </c>
      <c r="BD51">
        <v>0.39</v>
      </c>
      <c r="BE51">
        <v>0.38</v>
      </c>
      <c r="BF51">
        <v>0.32300000000000001</v>
      </c>
      <c r="BG51">
        <v>0.308</v>
      </c>
      <c r="BH51">
        <v>0.30499999999999999</v>
      </c>
      <c r="BI51">
        <v>0.26600000000000001</v>
      </c>
      <c r="BP51">
        <v>0.26500000000000001</v>
      </c>
      <c r="BQ51">
        <v>0.374</v>
      </c>
    </row>
    <row r="52" spans="1:69" x14ac:dyDescent="0.25">
      <c r="A52" t="s">
        <v>68</v>
      </c>
      <c r="B52" t="s">
        <v>89</v>
      </c>
      <c r="C52">
        <v>30</v>
      </c>
      <c r="D52">
        <v>57.56</v>
      </c>
      <c r="E52">
        <v>57.56</v>
      </c>
      <c r="F52">
        <v>57.56</v>
      </c>
      <c r="I52" t="s">
        <v>70</v>
      </c>
      <c r="K52" t="s">
        <v>73</v>
      </c>
      <c r="M52" t="s">
        <v>181</v>
      </c>
      <c r="N52">
        <v>2.34</v>
      </c>
      <c r="O52">
        <v>2.63</v>
      </c>
      <c r="Q52" s="1">
        <v>41887</v>
      </c>
      <c r="Z52">
        <v>0.20499999999999999</v>
      </c>
      <c r="AA52">
        <v>0.20799999999999999</v>
      </c>
      <c r="AB52">
        <v>0.222</v>
      </c>
      <c r="AC52">
        <v>0.24399999999999999</v>
      </c>
      <c r="AD52">
        <v>0.25800000000000001</v>
      </c>
      <c r="AE52">
        <v>0.27700000000000002</v>
      </c>
      <c r="AF52">
        <v>0.28899999999999998</v>
      </c>
      <c r="AG52">
        <v>0.29699999999999999</v>
      </c>
      <c r="AH52">
        <v>0.36799999999999999</v>
      </c>
      <c r="AI52">
        <v>0.45400000000000001</v>
      </c>
      <c r="AJ52">
        <v>0.52100000000000002</v>
      </c>
      <c r="AK52">
        <v>0.54700000000000004</v>
      </c>
      <c r="AL52">
        <v>0.56299999999999994</v>
      </c>
      <c r="AM52">
        <v>0.68600000000000005</v>
      </c>
      <c r="AN52">
        <v>0.72599999999999998</v>
      </c>
      <c r="AO52">
        <v>0.73599999999999999</v>
      </c>
      <c r="AQ52">
        <v>0.73399999999999999</v>
      </c>
      <c r="AR52">
        <v>0.78700000000000003</v>
      </c>
      <c r="AS52">
        <v>0.72499999999999998</v>
      </c>
      <c r="AT52">
        <v>0.72399999999999998</v>
      </c>
      <c r="AU52">
        <v>0.72199999999999998</v>
      </c>
      <c r="AV52">
        <v>0.70799999999999996</v>
      </c>
      <c r="AW52">
        <v>0.53800000000000003</v>
      </c>
      <c r="AX52">
        <v>0.44800000000000001</v>
      </c>
      <c r="AZ52">
        <v>0.34399999999999997</v>
      </c>
      <c r="BB52">
        <v>0.308</v>
      </c>
      <c r="BC52">
        <v>0.28699999999999998</v>
      </c>
      <c r="BD52">
        <v>0.27100000000000002</v>
      </c>
      <c r="BE52">
        <v>0.26800000000000002</v>
      </c>
      <c r="BF52">
        <v>0.245</v>
      </c>
      <c r="BG52">
        <v>0.22900000000000001</v>
      </c>
      <c r="BH52">
        <v>0.22900000000000001</v>
      </c>
      <c r="BI52">
        <v>0.24</v>
      </c>
      <c r="BP52">
        <v>0.21</v>
      </c>
      <c r="BQ52">
        <v>0.27100000000000002</v>
      </c>
    </row>
    <row r="53" spans="1:69" x14ac:dyDescent="0.25">
      <c r="A53" t="s">
        <v>68</v>
      </c>
      <c r="B53" t="s">
        <v>89</v>
      </c>
      <c r="C53" t="s">
        <v>100</v>
      </c>
      <c r="D53">
        <v>11.26</v>
      </c>
      <c r="E53">
        <v>11.26</v>
      </c>
      <c r="F53">
        <v>11.26</v>
      </c>
      <c r="G53" t="s">
        <v>77</v>
      </c>
      <c r="I53" t="s">
        <v>70</v>
      </c>
      <c r="K53" t="s">
        <v>71</v>
      </c>
      <c r="M53" t="s">
        <v>179</v>
      </c>
      <c r="N53">
        <v>3.23</v>
      </c>
      <c r="O53">
        <v>2.15</v>
      </c>
      <c r="Q53" s="1">
        <v>41882</v>
      </c>
      <c r="Z53">
        <v>0.20200000000000001</v>
      </c>
      <c r="AA53">
        <v>0.223</v>
      </c>
      <c r="AB53">
        <v>0.24</v>
      </c>
      <c r="AC53">
        <v>0.217</v>
      </c>
      <c r="AD53">
        <v>0.23699999999999999</v>
      </c>
      <c r="AE53">
        <v>0.24299999999999999</v>
      </c>
      <c r="AF53">
        <v>0.25</v>
      </c>
      <c r="AG53">
        <v>0.25700000000000001</v>
      </c>
      <c r="AH53">
        <v>0.27800000000000002</v>
      </c>
      <c r="AI53">
        <v>0.32600000000000001</v>
      </c>
      <c r="AJ53">
        <v>0.40600000000000003</v>
      </c>
      <c r="AK53">
        <v>0.434</v>
      </c>
      <c r="AL53">
        <v>0.498</v>
      </c>
      <c r="AM53">
        <v>0.62</v>
      </c>
      <c r="AN53">
        <v>0.63100000000000001</v>
      </c>
      <c r="AO53">
        <v>0.64200000000000002</v>
      </c>
      <c r="AQ53">
        <v>0.47899999999999998</v>
      </c>
      <c r="AR53">
        <v>0.63700000000000001</v>
      </c>
      <c r="AS53">
        <v>0.67200000000000004</v>
      </c>
      <c r="AT53">
        <v>0.59299999999999997</v>
      </c>
      <c r="AU53">
        <v>0.72799999999999998</v>
      </c>
      <c r="AV53">
        <v>0.68400000000000005</v>
      </c>
      <c r="AW53">
        <v>0.60099999999999998</v>
      </c>
      <c r="AX53">
        <v>0.57799999999999996</v>
      </c>
      <c r="AZ53">
        <v>0.59399999999999997</v>
      </c>
      <c r="BB53">
        <v>0.497</v>
      </c>
      <c r="BC53">
        <v>0.46100000000000002</v>
      </c>
      <c r="BD53">
        <v>0.37</v>
      </c>
      <c r="BE53">
        <v>0.36</v>
      </c>
      <c r="BF53">
        <v>0.315</v>
      </c>
      <c r="BG53">
        <v>0.33700000000000002</v>
      </c>
      <c r="BH53">
        <v>0.32200000000000001</v>
      </c>
      <c r="BI53">
        <v>0.31</v>
      </c>
      <c r="BP53">
        <v>0.30499999999999999</v>
      </c>
      <c r="BQ53">
        <v>0.41599999999999998</v>
      </c>
    </row>
    <row r="54" spans="1:69" x14ac:dyDescent="0.25">
      <c r="A54" t="s">
        <v>68</v>
      </c>
      <c r="B54" t="s">
        <v>89</v>
      </c>
      <c r="C54">
        <v>31</v>
      </c>
      <c r="D54">
        <v>65.16</v>
      </c>
      <c r="E54">
        <v>65.16</v>
      </c>
      <c r="F54">
        <v>65.16</v>
      </c>
      <c r="I54" t="s">
        <v>70</v>
      </c>
      <c r="K54" t="s">
        <v>71</v>
      </c>
      <c r="M54" t="s">
        <v>176</v>
      </c>
      <c r="N54">
        <v>2.5</v>
      </c>
      <c r="O54">
        <v>1.75</v>
      </c>
      <c r="Q54" s="1">
        <v>41882</v>
      </c>
      <c r="U54">
        <v>0.17299999999999999</v>
      </c>
      <c r="V54">
        <v>0.19500000000000001</v>
      </c>
      <c r="Z54">
        <v>0.218</v>
      </c>
      <c r="AA54">
        <v>0.24199999999999999</v>
      </c>
      <c r="AB54">
        <v>0.245</v>
      </c>
      <c r="AC54">
        <v>0.25</v>
      </c>
      <c r="AD54">
        <v>0.26100000000000001</v>
      </c>
      <c r="AE54">
        <v>0.29399999999999998</v>
      </c>
      <c r="AF54">
        <v>0.28299999999999997</v>
      </c>
      <c r="AG54">
        <v>0.30199999999999999</v>
      </c>
      <c r="AH54">
        <v>0.36</v>
      </c>
      <c r="AI54">
        <v>0.41199999999999998</v>
      </c>
      <c r="AJ54">
        <v>0.502</v>
      </c>
      <c r="AK54">
        <v>0.5</v>
      </c>
      <c r="AL54">
        <v>0.50800000000000001</v>
      </c>
      <c r="AM54">
        <v>0.61799999999999999</v>
      </c>
      <c r="AN54">
        <v>0.68500000000000005</v>
      </c>
      <c r="AO54">
        <v>0.73199999999999998</v>
      </c>
      <c r="AQ54">
        <v>0.71699999999999997</v>
      </c>
      <c r="AR54">
        <v>0.76800000000000002</v>
      </c>
      <c r="AS54">
        <v>0.70899999999999996</v>
      </c>
      <c r="AT54">
        <v>0.67600000000000005</v>
      </c>
      <c r="AU54">
        <v>0.64300000000000002</v>
      </c>
      <c r="AV54">
        <v>0.66</v>
      </c>
      <c r="AW54">
        <v>0.60899999999999999</v>
      </c>
      <c r="AX54">
        <v>0.58499999999999996</v>
      </c>
      <c r="AZ54">
        <v>0.45500000000000002</v>
      </c>
      <c r="BA54">
        <v>0.40200000000000002</v>
      </c>
      <c r="BB54">
        <v>0.35099999999999998</v>
      </c>
      <c r="BC54">
        <v>0.311</v>
      </c>
      <c r="BD54">
        <v>0.311</v>
      </c>
      <c r="BE54">
        <v>0.28699999999999998</v>
      </c>
      <c r="BF54">
        <v>0.247</v>
      </c>
      <c r="BG54">
        <v>0.23</v>
      </c>
      <c r="BH54">
        <v>0.23499999999999999</v>
      </c>
      <c r="BI54">
        <v>0.222</v>
      </c>
      <c r="BP54">
        <v>0.22</v>
      </c>
      <c r="BQ54">
        <v>0.26600000000000001</v>
      </c>
    </row>
    <row r="55" spans="1:69" x14ac:dyDescent="0.25">
      <c r="A55" t="s">
        <v>68</v>
      </c>
      <c r="B55" t="s">
        <v>89</v>
      </c>
      <c r="C55">
        <v>32</v>
      </c>
      <c r="D55">
        <v>38.31</v>
      </c>
      <c r="E55">
        <v>38.31</v>
      </c>
      <c r="F55">
        <v>38.31</v>
      </c>
      <c r="G55" t="s">
        <v>70</v>
      </c>
      <c r="I55" t="s">
        <v>71</v>
      </c>
      <c r="K55" t="s">
        <v>70</v>
      </c>
      <c r="M55" t="s">
        <v>136</v>
      </c>
      <c r="N55">
        <v>5.93</v>
      </c>
      <c r="O55">
        <v>4.18</v>
      </c>
      <c r="P55" s="1">
        <v>41544</v>
      </c>
      <c r="Q55" s="1">
        <v>41825</v>
      </c>
      <c r="U55">
        <v>0.221</v>
      </c>
      <c r="V55">
        <v>0.23</v>
      </c>
      <c r="W55">
        <v>0.24099999999999999</v>
      </c>
      <c r="Z55">
        <v>0.23300000000000001</v>
      </c>
      <c r="AA55">
        <v>0.245</v>
      </c>
      <c r="AB55">
        <v>0.247</v>
      </c>
      <c r="AC55">
        <v>0.25600000000000001</v>
      </c>
      <c r="AD55">
        <v>0.28999999999999998</v>
      </c>
      <c r="AE55">
        <v>0.30599999999999999</v>
      </c>
      <c r="AF55">
        <v>0.318</v>
      </c>
      <c r="AG55">
        <v>0.32400000000000001</v>
      </c>
      <c r="AH55">
        <v>0.35899999999999999</v>
      </c>
      <c r="AI55">
        <v>0.39700000000000002</v>
      </c>
      <c r="AJ55">
        <v>0.45300000000000001</v>
      </c>
      <c r="AK55">
        <v>0.46300000000000002</v>
      </c>
      <c r="AL55">
        <v>0.45600000000000002</v>
      </c>
      <c r="AM55">
        <v>0.46500000000000002</v>
      </c>
      <c r="AN55">
        <v>0.48299999999999998</v>
      </c>
      <c r="AO55">
        <v>0.497</v>
      </c>
      <c r="AQ55">
        <v>0.47299999999999998</v>
      </c>
      <c r="AR55">
        <v>0.44700000000000001</v>
      </c>
      <c r="AS55">
        <v>0.44900000000000001</v>
      </c>
      <c r="AU55">
        <v>0.69799999999999995</v>
      </c>
      <c r="AV55">
        <v>0.70799999999999996</v>
      </c>
      <c r="AW55">
        <v>0.72599999999999998</v>
      </c>
      <c r="AX55">
        <v>0.72799999999999998</v>
      </c>
      <c r="AZ55">
        <v>0.73199999999999998</v>
      </c>
      <c r="BB55">
        <v>0.72399999999999998</v>
      </c>
      <c r="BC55">
        <v>0.67800000000000005</v>
      </c>
      <c r="BD55">
        <v>0.65500000000000003</v>
      </c>
      <c r="BE55">
        <v>0.63800000000000001</v>
      </c>
      <c r="BF55">
        <v>0.63</v>
      </c>
      <c r="BG55">
        <v>0.57199999999999995</v>
      </c>
      <c r="BH55">
        <v>0.53100000000000003</v>
      </c>
      <c r="BI55">
        <v>0.54500000000000004</v>
      </c>
      <c r="BP55">
        <v>0.55400000000000005</v>
      </c>
      <c r="BQ55">
        <v>0.52800000000000002</v>
      </c>
    </row>
    <row r="56" spans="1:69" x14ac:dyDescent="0.25">
      <c r="A56" t="s">
        <v>68</v>
      </c>
      <c r="B56" t="s">
        <v>89</v>
      </c>
      <c r="C56">
        <v>33</v>
      </c>
      <c r="D56">
        <v>30.24</v>
      </c>
      <c r="E56">
        <v>30.24</v>
      </c>
      <c r="F56">
        <v>30.24</v>
      </c>
      <c r="G56" t="s">
        <v>70</v>
      </c>
      <c r="I56" t="s">
        <v>71</v>
      </c>
      <c r="K56" t="s">
        <v>103</v>
      </c>
      <c r="M56" t="s">
        <v>171</v>
      </c>
      <c r="N56">
        <v>6.4</v>
      </c>
      <c r="O56">
        <v>4.8600000000000003</v>
      </c>
      <c r="P56" s="1">
        <v>41545</v>
      </c>
      <c r="Q56" s="1">
        <v>41826</v>
      </c>
      <c r="U56">
        <v>0.20100000000000001</v>
      </c>
      <c r="V56">
        <v>0.2</v>
      </c>
      <c r="Z56">
        <v>0.20300000000000001</v>
      </c>
      <c r="AA56">
        <v>0.19500000000000001</v>
      </c>
      <c r="AB56">
        <v>0.19500000000000001</v>
      </c>
      <c r="AC56">
        <v>0.23</v>
      </c>
      <c r="AD56">
        <v>0.24099999999999999</v>
      </c>
      <c r="AE56">
        <v>0.27200000000000002</v>
      </c>
      <c r="AF56">
        <v>0.26400000000000001</v>
      </c>
      <c r="AG56">
        <v>0.26100000000000001</v>
      </c>
      <c r="AH56">
        <v>0.29799999999999999</v>
      </c>
      <c r="AI56">
        <v>0.31900000000000001</v>
      </c>
      <c r="AJ56">
        <v>0.38</v>
      </c>
      <c r="AK56">
        <v>0.39600000000000002</v>
      </c>
      <c r="AL56">
        <v>0.41499999999999998</v>
      </c>
      <c r="AM56">
        <v>0.40200000000000002</v>
      </c>
      <c r="AN56">
        <v>0.33500000000000002</v>
      </c>
      <c r="AO56">
        <v>0.34799999999999998</v>
      </c>
      <c r="AQ56">
        <v>0.33900000000000002</v>
      </c>
      <c r="AR56">
        <v>0.34399999999999997</v>
      </c>
      <c r="AS56">
        <v>0.433</v>
      </c>
      <c r="AU56">
        <v>0.73</v>
      </c>
      <c r="AV56">
        <v>0.77300000000000002</v>
      </c>
      <c r="AW56">
        <v>0.81799999999999995</v>
      </c>
      <c r="AX56">
        <v>0.84</v>
      </c>
      <c r="AZ56">
        <v>0.82799999999999996</v>
      </c>
      <c r="BB56">
        <v>0.82299999999999995</v>
      </c>
      <c r="BC56">
        <v>0.69499999999999995</v>
      </c>
      <c r="BD56">
        <v>0.68899999999999995</v>
      </c>
      <c r="BE56">
        <v>0.65300000000000002</v>
      </c>
      <c r="BF56">
        <v>0.65800000000000003</v>
      </c>
      <c r="BG56">
        <v>0.61599999999999999</v>
      </c>
      <c r="BH56">
        <v>0.57299999999999995</v>
      </c>
      <c r="BI56">
        <v>0.55700000000000005</v>
      </c>
      <c r="BP56">
        <v>0.63</v>
      </c>
      <c r="BQ56">
        <v>0.48899999999999999</v>
      </c>
    </row>
    <row r="57" spans="1:69" x14ac:dyDescent="0.25">
      <c r="A57" t="s">
        <v>68</v>
      </c>
      <c r="B57" t="s">
        <v>89</v>
      </c>
      <c r="C57" t="s">
        <v>105</v>
      </c>
      <c r="D57">
        <v>6.1</v>
      </c>
      <c r="E57">
        <v>6.1</v>
      </c>
      <c r="F57">
        <v>6.1</v>
      </c>
      <c r="G57" t="s">
        <v>70</v>
      </c>
      <c r="I57" t="s">
        <v>71</v>
      </c>
      <c r="K57" t="s">
        <v>103</v>
      </c>
      <c r="M57" t="s">
        <v>75</v>
      </c>
      <c r="N57">
        <v>4.9400000000000004</v>
      </c>
      <c r="O57">
        <v>3.35</v>
      </c>
      <c r="Q57" s="1">
        <v>41826</v>
      </c>
      <c r="U57">
        <v>0.20599999999999999</v>
      </c>
      <c r="V57">
        <v>0.19900000000000001</v>
      </c>
      <c r="W57">
        <v>0.19800000000000001</v>
      </c>
      <c r="Z57">
        <v>0.19900000000000001</v>
      </c>
      <c r="AA57">
        <v>0.21</v>
      </c>
      <c r="AB57">
        <v>0.216</v>
      </c>
      <c r="AC57">
        <v>0.23</v>
      </c>
      <c r="AD57">
        <v>0.247</v>
      </c>
      <c r="AE57">
        <v>0.26</v>
      </c>
      <c r="AF57">
        <v>0.32100000000000001</v>
      </c>
      <c r="AG57">
        <v>0.32300000000000001</v>
      </c>
      <c r="AH57">
        <v>0.34300000000000003</v>
      </c>
      <c r="AI57">
        <v>0.374</v>
      </c>
      <c r="AJ57">
        <v>0.40899999999999997</v>
      </c>
      <c r="AK57">
        <v>0.41799999999999998</v>
      </c>
      <c r="AL57">
        <v>0.442</v>
      </c>
      <c r="AM57">
        <v>0.47099999999999997</v>
      </c>
      <c r="AN57">
        <v>0.47299999999999998</v>
      </c>
      <c r="AO57">
        <v>0.41399999999999998</v>
      </c>
      <c r="AQ57">
        <v>0.39500000000000002</v>
      </c>
      <c r="AR57">
        <v>0.46100000000000002</v>
      </c>
      <c r="AS57">
        <v>0.46200000000000002</v>
      </c>
      <c r="AU57">
        <v>0.58499999999999996</v>
      </c>
      <c r="AV57">
        <v>0.72099999999999997</v>
      </c>
      <c r="AW57">
        <v>0.75800000000000001</v>
      </c>
      <c r="AX57">
        <v>0.76600000000000001</v>
      </c>
      <c r="AZ57">
        <v>0.73399999999999999</v>
      </c>
      <c r="BB57">
        <v>0.67100000000000004</v>
      </c>
      <c r="BC57">
        <v>0.57899999999999996</v>
      </c>
      <c r="BD57">
        <v>0.55700000000000005</v>
      </c>
      <c r="BE57">
        <v>0.57699999999999996</v>
      </c>
      <c r="BF57">
        <v>0.55100000000000005</v>
      </c>
      <c r="BG57">
        <v>0.44500000000000001</v>
      </c>
      <c r="BH57">
        <v>0.41299999999999998</v>
      </c>
      <c r="BI57">
        <v>0.44600000000000001</v>
      </c>
      <c r="BP57">
        <v>0.45200000000000001</v>
      </c>
      <c r="BQ57">
        <v>0.433</v>
      </c>
    </row>
    <row r="58" spans="1:69" x14ac:dyDescent="0.25">
      <c r="A58" t="s">
        <v>68</v>
      </c>
      <c r="B58" t="s">
        <v>89</v>
      </c>
      <c r="C58">
        <v>34</v>
      </c>
      <c r="D58">
        <v>31.26</v>
      </c>
      <c r="E58">
        <v>31.26</v>
      </c>
      <c r="F58">
        <v>31.26</v>
      </c>
      <c r="G58" t="s">
        <v>70</v>
      </c>
      <c r="I58" t="s">
        <v>71</v>
      </c>
      <c r="K58" t="s">
        <v>70</v>
      </c>
      <c r="M58" t="s">
        <v>75</v>
      </c>
      <c r="N58">
        <v>5.86</v>
      </c>
      <c r="O58">
        <v>4.93</v>
      </c>
      <c r="Q58" s="1">
        <v>41825</v>
      </c>
      <c r="U58">
        <v>0.17699999999999999</v>
      </c>
      <c r="V58">
        <v>0.19700000000000001</v>
      </c>
      <c r="Z58">
        <v>0.214</v>
      </c>
      <c r="AA58">
        <v>0.221</v>
      </c>
      <c r="AB58">
        <v>0.23899999999999999</v>
      </c>
      <c r="AC58">
        <v>0.245</v>
      </c>
      <c r="AD58">
        <v>0.24399999999999999</v>
      </c>
      <c r="AE58">
        <v>0.27800000000000002</v>
      </c>
      <c r="AF58">
        <v>0.29799999999999999</v>
      </c>
      <c r="AG58">
        <v>0.27800000000000002</v>
      </c>
      <c r="AH58">
        <v>0.27500000000000002</v>
      </c>
      <c r="AI58">
        <v>0.31900000000000001</v>
      </c>
      <c r="AJ58">
        <v>0.42</v>
      </c>
      <c r="AK58">
        <v>0.42499999999999999</v>
      </c>
      <c r="AL58">
        <v>0.38500000000000001</v>
      </c>
      <c r="AM58">
        <v>0.36099999999999999</v>
      </c>
      <c r="AN58">
        <v>0.35299999999999998</v>
      </c>
      <c r="AO58">
        <v>0.36099999999999999</v>
      </c>
      <c r="AQ58">
        <v>0.38300000000000001</v>
      </c>
      <c r="AR58">
        <v>0.30099999999999999</v>
      </c>
      <c r="AS58">
        <v>0.41299999999999998</v>
      </c>
      <c r="AU58">
        <v>0.72799999999999998</v>
      </c>
      <c r="AV58">
        <v>0.749</v>
      </c>
      <c r="AW58">
        <v>0.81499999999999995</v>
      </c>
      <c r="AX58">
        <v>0.84399999999999997</v>
      </c>
      <c r="AZ58">
        <v>0.84399999999999997</v>
      </c>
      <c r="BB58">
        <v>0.82199999999999995</v>
      </c>
      <c r="BC58">
        <v>0.64600000000000002</v>
      </c>
      <c r="BD58">
        <v>0.626</v>
      </c>
      <c r="BE58">
        <v>0.61899999999999999</v>
      </c>
      <c r="BF58">
        <v>0.58599999999999997</v>
      </c>
      <c r="BG58">
        <v>0.55900000000000005</v>
      </c>
      <c r="BH58">
        <v>0.53700000000000003</v>
      </c>
      <c r="BI58">
        <v>0.56999999999999995</v>
      </c>
      <c r="BP58">
        <v>0.60599999999999998</v>
      </c>
      <c r="BQ58">
        <v>0.56499999999999995</v>
      </c>
    </row>
    <row r="59" spans="1:69" x14ac:dyDescent="0.25">
      <c r="A59" t="s">
        <v>68</v>
      </c>
      <c r="B59" t="s">
        <v>89</v>
      </c>
      <c r="C59" t="s">
        <v>106</v>
      </c>
      <c r="D59">
        <v>39.67</v>
      </c>
      <c r="E59">
        <v>39.67</v>
      </c>
      <c r="F59">
        <v>39.67</v>
      </c>
      <c r="G59" t="s">
        <v>70</v>
      </c>
      <c r="I59" t="s">
        <v>71</v>
      </c>
      <c r="K59" t="s">
        <v>70</v>
      </c>
      <c r="N59">
        <v>2.76</v>
      </c>
      <c r="O59">
        <v>3.65</v>
      </c>
      <c r="Z59">
        <v>0.19800000000000001</v>
      </c>
      <c r="AA59">
        <v>0.23599999999999999</v>
      </c>
      <c r="AB59">
        <v>0.23799999999999999</v>
      </c>
      <c r="AC59">
        <v>0.23400000000000001</v>
      </c>
      <c r="AD59">
        <v>0.22900000000000001</v>
      </c>
      <c r="AE59">
        <v>0.23699999999999999</v>
      </c>
      <c r="AF59">
        <v>0.23699999999999999</v>
      </c>
      <c r="AG59">
        <v>0.23300000000000001</v>
      </c>
      <c r="AH59">
        <v>0.25800000000000001</v>
      </c>
      <c r="AI59">
        <v>0.27700000000000002</v>
      </c>
      <c r="AJ59">
        <v>0.35399999999999998</v>
      </c>
      <c r="AK59">
        <v>0.42099999999999999</v>
      </c>
      <c r="AL59">
        <v>0.39300000000000002</v>
      </c>
      <c r="AM59">
        <v>0.40799999999999997</v>
      </c>
      <c r="AN59">
        <v>0.375</v>
      </c>
      <c r="AO59">
        <v>0.31</v>
      </c>
      <c r="AQ59">
        <v>0.41599999999999998</v>
      </c>
      <c r="AR59">
        <v>0.41899999999999998</v>
      </c>
      <c r="AS59">
        <v>0.42199999999999999</v>
      </c>
      <c r="AT59">
        <v>0.61099999999999999</v>
      </c>
      <c r="AU59">
        <v>0.69099999999999995</v>
      </c>
      <c r="AV59">
        <v>0.70499999999999996</v>
      </c>
      <c r="AW59">
        <v>0.72399999999999998</v>
      </c>
      <c r="AX59">
        <v>0.71399999999999997</v>
      </c>
      <c r="AZ59">
        <v>0.755</v>
      </c>
      <c r="BB59">
        <v>0.72799999999999998</v>
      </c>
      <c r="BC59">
        <v>0.622</v>
      </c>
      <c r="BD59">
        <v>0.51800000000000002</v>
      </c>
      <c r="BE59">
        <v>0.51300000000000001</v>
      </c>
      <c r="BF59">
        <v>0.49299999999999999</v>
      </c>
      <c r="BG59">
        <v>0.48299999999999998</v>
      </c>
      <c r="BH59">
        <v>0.46899999999999997</v>
      </c>
      <c r="BI59">
        <v>0.49099999999999999</v>
      </c>
      <c r="BP59">
        <v>0.496</v>
      </c>
      <c r="BQ59">
        <v>0.48</v>
      </c>
    </row>
    <row r="60" spans="1:69" x14ac:dyDescent="0.25">
      <c r="A60" t="s">
        <v>68</v>
      </c>
      <c r="B60" t="s">
        <v>89</v>
      </c>
      <c r="C60" t="s">
        <v>107</v>
      </c>
      <c r="D60">
        <v>52.2</v>
      </c>
      <c r="E60">
        <v>52.2</v>
      </c>
      <c r="F60">
        <v>52.2</v>
      </c>
      <c r="G60" t="s">
        <v>70</v>
      </c>
      <c r="I60" t="s">
        <v>73</v>
      </c>
      <c r="K60" t="s">
        <v>70</v>
      </c>
      <c r="M60" t="s">
        <v>182</v>
      </c>
      <c r="N60">
        <v>2.7</v>
      </c>
      <c r="O60">
        <v>4.07</v>
      </c>
      <c r="V60">
        <v>0.24299999999999999</v>
      </c>
      <c r="Z60">
        <v>0.23300000000000001</v>
      </c>
      <c r="AA60">
        <v>0.23</v>
      </c>
      <c r="AB60">
        <v>0.22600000000000001</v>
      </c>
      <c r="AC60">
        <v>0.23499999999999999</v>
      </c>
      <c r="AD60">
        <v>0.26200000000000001</v>
      </c>
      <c r="AE60">
        <v>0.26700000000000002</v>
      </c>
      <c r="AF60">
        <v>0.26300000000000001</v>
      </c>
      <c r="AG60">
        <v>0.26700000000000002</v>
      </c>
      <c r="AH60">
        <v>0.28799999999999998</v>
      </c>
      <c r="AI60">
        <v>0.32300000000000001</v>
      </c>
      <c r="AJ60">
        <v>0.36599999999999999</v>
      </c>
      <c r="AK60">
        <v>0.35299999999999998</v>
      </c>
      <c r="AL60">
        <v>0.34</v>
      </c>
      <c r="AM60">
        <v>0.36599999999999999</v>
      </c>
      <c r="AN60">
        <v>0.36899999999999999</v>
      </c>
      <c r="AO60">
        <v>0.35899999999999999</v>
      </c>
      <c r="AQ60">
        <v>0.39100000000000001</v>
      </c>
      <c r="AR60">
        <v>0.378</v>
      </c>
      <c r="AS60">
        <v>0.54500000000000004</v>
      </c>
      <c r="AT60">
        <v>0.56000000000000005</v>
      </c>
      <c r="AU60">
        <v>0.57399999999999995</v>
      </c>
      <c r="AV60">
        <v>0.61299999999999999</v>
      </c>
      <c r="AW60">
        <v>0.746</v>
      </c>
      <c r="AX60">
        <v>0.73799999999999999</v>
      </c>
      <c r="AZ60">
        <v>0.73299999999999998</v>
      </c>
      <c r="BB60">
        <v>0.73599999999999999</v>
      </c>
      <c r="BC60">
        <v>0.58799999999999997</v>
      </c>
      <c r="BD60">
        <v>0.48099999999999998</v>
      </c>
      <c r="BE60">
        <v>0.45</v>
      </c>
      <c r="BF60">
        <v>0.40100000000000002</v>
      </c>
      <c r="BG60">
        <v>0.33300000000000002</v>
      </c>
      <c r="BH60">
        <v>0.30099999999999999</v>
      </c>
      <c r="BI60">
        <v>0.29599999999999999</v>
      </c>
      <c r="BP60">
        <v>0.28599999999999998</v>
      </c>
      <c r="BQ60">
        <v>0.28899999999999998</v>
      </c>
    </row>
    <row r="61" spans="1:69" x14ac:dyDescent="0.25">
      <c r="A61" t="s">
        <v>68</v>
      </c>
      <c r="B61" t="s">
        <v>89</v>
      </c>
      <c r="C61" t="s">
        <v>108</v>
      </c>
      <c r="D61">
        <v>2.44</v>
      </c>
      <c r="E61">
        <v>2.44</v>
      </c>
      <c r="F61">
        <v>2.44</v>
      </c>
      <c r="G61" t="s">
        <v>70</v>
      </c>
      <c r="I61" t="s">
        <v>73</v>
      </c>
      <c r="K61" t="s">
        <v>70</v>
      </c>
      <c r="M61" t="s">
        <v>99</v>
      </c>
      <c r="N61">
        <v>2.76</v>
      </c>
      <c r="O61">
        <v>4</v>
      </c>
      <c r="U61">
        <v>0.19700000000000001</v>
      </c>
      <c r="V61">
        <v>0.218</v>
      </c>
      <c r="Z61">
        <v>0.23499999999999999</v>
      </c>
      <c r="AA61">
        <v>0.23799999999999999</v>
      </c>
      <c r="AB61">
        <v>0.22900000000000001</v>
      </c>
      <c r="AC61">
        <v>0.22600000000000001</v>
      </c>
      <c r="AD61">
        <v>0.253</v>
      </c>
      <c r="AE61">
        <v>0.27700000000000002</v>
      </c>
      <c r="AF61">
        <v>0.27800000000000002</v>
      </c>
      <c r="AG61">
        <v>0.27400000000000002</v>
      </c>
      <c r="AH61">
        <v>0.29499999999999998</v>
      </c>
      <c r="AI61">
        <v>0.30299999999999999</v>
      </c>
      <c r="AJ61">
        <v>0.39600000000000002</v>
      </c>
      <c r="AK61">
        <v>0.42599999999999999</v>
      </c>
      <c r="AL61">
        <v>0.42299999999999999</v>
      </c>
      <c r="AM61">
        <v>0.41199999999999998</v>
      </c>
      <c r="AN61">
        <v>0.39100000000000001</v>
      </c>
      <c r="AO61">
        <v>0.39200000000000002</v>
      </c>
      <c r="AQ61">
        <v>0.40400000000000003</v>
      </c>
      <c r="AR61">
        <v>0.39</v>
      </c>
      <c r="AS61">
        <v>0.57499999999999996</v>
      </c>
      <c r="AT61">
        <v>0.625</v>
      </c>
      <c r="AU61">
        <v>0.67400000000000004</v>
      </c>
      <c r="AV61">
        <v>0.69399999999999995</v>
      </c>
      <c r="AW61">
        <v>0.78500000000000003</v>
      </c>
      <c r="AX61">
        <v>0.79200000000000004</v>
      </c>
      <c r="AZ61">
        <v>0.79400000000000004</v>
      </c>
      <c r="BB61">
        <v>0.75</v>
      </c>
      <c r="BC61">
        <v>0.65400000000000003</v>
      </c>
      <c r="BD61">
        <v>0.57199999999999995</v>
      </c>
      <c r="BE61">
        <v>0.53900000000000003</v>
      </c>
      <c r="BF61">
        <v>0.53</v>
      </c>
      <c r="BG61">
        <v>0.48499999999999999</v>
      </c>
      <c r="BH61">
        <v>0.45300000000000001</v>
      </c>
      <c r="BI61">
        <v>0.45500000000000002</v>
      </c>
      <c r="BP61">
        <v>0.41399999999999998</v>
      </c>
      <c r="BQ61">
        <v>0.36699999999999999</v>
      </c>
    </row>
    <row r="62" spans="1:69" x14ac:dyDescent="0.25">
      <c r="A62" t="s">
        <v>68</v>
      </c>
      <c r="B62" t="s">
        <v>89</v>
      </c>
      <c r="C62" t="s">
        <v>110</v>
      </c>
      <c r="D62">
        <v>19.05</v>
      </c>
      <c r="E62">
        <v>19.05</v>
      </c>
      <c r="F62">
        <v>19.05</v>
      </c>
      <c r="G62" t="s">
        <v>70</v>
      </c>
      <c r="I62" t="s">
        <v>73</v>
      </c>
      <c r="K62" t="s">
        <v>70</v>
      </c>
      <c r="M62" t="s">
        <v>99</v>
      </c>
      <c r="N62">
        <v>2.41</v>
      </c>
      <c r="O62">
        <v>4.43</v>
      </c>
      <c r="U62">
        <v>0.17699999999999999</v>
      </c>
      <c r="V62">
        <v>0.22700000000000001</v>
      </c>
      <c r="Z62">
        <v>0.23499999999999999</v>
      </c>
      <c r="AA62">
        <v>0.23799999999999999</v>
      </c>
      <c r="AB62">
        <v>0.251</v>
      </c>
      <c r="AC62">
        <v>0.27400000000000002</v>
      </c>
      <c r="AD62">
        <v>0.30099999999999999</v>
      </c>
      <c r="AE62">
        <v>0.29199999999999998</v>
      </c>
      <c r="AF62">
        <v>0.28499999999999998</v>
      </c>
      <c r="AG62">
        <v>0.25700000000000001</v>
      </c>
      <c r="AH62">
        <v>0.32700000000000001</v>
      </c>
      <c r="AI62">
        <v>0.36699999999999999</v>
      </c>
      <c r="AJ62">
        <v>0.36899999999999999</v>
      </c>
      <c r="AK62">
        <v>0.36899999999999999</v>
      </c>
      <c r="AL62">
        <v>0.39500000000000002</v>
      </c>
      <c r="AM62">
        <v>0.372</v>
      </c>
      <c r="AN62">
        <v>0.39300000000000002</v>
      </c>
      <c r="AO62">
        <v>0.38400000000000001</v>
      </c>
      <c r="AQ62">
        <v>0.41899999999999998</v>
      </c>
      <c r="AR62">
        <v>0.52900000000000003</v>
      </c>
      <c r="AS62">
        <v>0.59799999999999998</v>
      </c>
      <c r="AT62">
        <v>0.60499999999999998</v>
      </c>
      <c r="AU62">
        <v>0.57099999999999995</v>
      </c>
      <c r="AV62">
        <v>0.6</v>
      </c>
      <c r="AW62">
        <v>0.70399999999999996</v>
      </c>
      <c r="AX62">
        <v>0.71299999999999997</v>
      </c>
      <c r="AZ62">
        <v>0.69499999999999995</v>
      </c>
      <c r="BB62">
        <v>0.65600000000000003</v>
      </c>
      <c r="BC62">
        <v>0.53900000000000003</v>
      </c>
      <c r="BD62">
        <v>0.46100000000000002</v>
      </c>
      <c r="BE62">
        <v>0.44</v>
      </c>
      <c r="BF62">
        <v>0.39300000000000002</v>
      </c>
      <c r="BG62">
        <v>0.32300000000000001</v>
      </c>
      <c r="BH62">
        <v>0.30399999999999999</v>
      </c>
      <c r="BI62">
        <v>0.29199999999999998</v>
      </c>
      <c r="BP62">
        <v>0.27300000000000002</v>
      </c>
      <c r="BQ62">
        <v>0.24</v>
      </c>
    </row>
    <row r="63" spans="1:69" x14ac:dyDescent="0.25">
      <c r="A63" t="s">
        <v>68</v>
      </c>
      <c r="B63" t="s">
        <v>89</v>
      </c>
      <c r="C63">
        <v>37</v>
      </c>
      <c r="D63">
        <v>6.16</v>
      </c>
      <c r="E63">
        <v>6.16</v>
      </c>
      <c r="F63">
        <v>6.16</v>
      </c>
      <c r="O63">
        <v>0</v>
      </c>
      <c r="U63">
        <v>0.20300000000000001</v>
      </c>
      <c r="V63">
        <v>0.20699999999999999</v>
      </c>
      <c r="W63">
        <v>0.20499999999999999</v>
      </c>
      <c r="Z63">
        <v>0.20699999999999999</v>
      </c>
      <c r="AA63">
        <v>0.19600000000000001</v>
      </c>
      <c r="AB63">
        <v>0.191</v>
      </c>
      <c r="AC63">
        <v>0.20699999999999999</v>
      </c>
      <c r="AD63">
        <v>0.22900000000000001</v>
      </c>
      <c r="AE63">
        <v>0.252</v>
      </c>
      <c r="AF63">
        <v>0.27200000000000002</v>
      </c>
      <c r="AG63">
        <v>0.308</v>
      </c>
      <c r="AH63">
        <v>0.33900000000000002</v>
      </c>
      <c r="AI63">
        <v>0.38300000000000001</v>
      </c>
      <c r="AJ63">
        <v>0.43</v>
      </c>
      <c r="AK63">
        <v>0.437</v>
      </c>
      <c r="AL63">
        <v>0.44</v>
      </c>
      <c r="AM63">
        <v>0.52900000000000003</v>
      </c>
      <c r="AN63">
        <v>0.55500000000000005</v>
      </c>
      <c r="AO63">
        <v>0.59099999999999997</v>
      </c>
      <c r="AQ63">
        <v>0.51400000000000001</v>
      </c>
      <c r="AR63">
        <v>0.61199999999999999</v>
      </c>
      <c r="AS63">
        <v>0.68100000000000005</v>
      </c>
      <c r="AU63">
        <v>0.70899999999999996</v>
      </c>
      <c r="AV63">
        <v>0.69399999999999995</v>
      </c>
      <c r="AW63">
        <v>0.70699999999999996</v>
      </c>
      <c r="AX63">
        <v>0.67200000000000004</v>
      </c>
      <c r="AZ63">
        <v>0.60299999999999998</v>
      </c>
      <c r="BB63">
        <v>0.63900000000000001</v>
      </c>
      <c r="BC63">
        <v>0.49199999999999999</v>
      </c>
      <c r="BD63">
        <v>0.48599999999999999</v>
      </c>
      <c r="BE63">
        <v>0.46800000000000003</v>
      </c>
      <c r="BF63">
        <v>0.42299999999999999</v>
      </c>
      <c r="BG63">
        <v>0.34799999999999998</v>
      </c>
      <c r="BH63">
        <v>0.34499999999999997</v>
      </c>
      <c r="BI63">
        <v>0.35</v>
      </c>
      <c r="BP63">
        <v>0.374</v>
      </c>
      <c r="BQ63">
        <v>0.40600000000000003</v>
      </c>
    </row>
    <row r="64" spans="1:69" x14ac:dyDescent="0.25">
      <c r="A64" t="s">
        <v>68</v>
      </c>
      <c r="B64" t="s">
        <v>89</v>
      </c>
      <c r="C64" t="s">
        <v>111</v>
      </c>
      <c r="D64">
        <v>19.920000000000002</v>
      </c>
      <c r="E64">
        <v>19.920000000000002</v>
      </c>
      <c r="F64">
        <v>19.920000000000002</v>
      </c>
      <c r="G64" t="s">
        <v>70</v>
      </c>
      <c r="I64" t="s">
        <v>71</v>
      </c>
      <c r="K64" t="s">
        <v>70</v>
      </c>
      <c r="M64" t="s">
        <v>136</v>
      </c>
      <c r="N64">
        <v>4.28</v>
      </c>
      <c r="O64">
        <v>3.3899999999999997</v>
      </c>
      <c r="U64">
        <v>0.20799999999999999</v>
      </c>
      <c r="V64">
        <v>0.21299999999999999</v>
      </c>
      <c r="W64">
        <v>0.217</v>
      </c>
      <c r="Z64">
        <v>0.20599999999999999</v>
      </c>
      <c r="AA64">
        <v>0.20200000000000001</v>
      </c>
      <c r="AB64">
        <v>0.20300000000000001</v>
      </c>
      <c r="AC64">
        <v>0.22</v>
      </c>
      <c r="AD64">
        <v>0.23699999999999999</v>
      </c>
      <c r="AE64">
        <v>0.25</v>
      </c>
      <c r="AF64">
        <v>0.251</v>
      </c>
      <c r="AG64">
        <v>0.26500000000000001</v>
      </c>
      <c r="AH64">
        <v>0.29899999999999999</v>
      </c>
      <c r="AI64">
        <v>0.39100000000000001</v>
      </c>
      <c r="AJ64">
        <v>0.44500000000000001</v>
      </c>
      <c r="AK64">
        <v>0.44500000000000001</v>
      </c>
      <c r="AL64">
        <v>0.45900000000000002</v>
      </c>
      <c r="AM64">
        <v>0.52400000000000002</v>
      </c>
      <c r="AN64">
        <v>0.56599999999999995</v>
      </c>
      <c r="AO64">
        <v>0.60299999999999998</v>
      </c>
      <c r="AQ64">
        <v>0.53900000000000003</v>
      </c>
      <c r="AR64">
        <v>0.64600000000000002</v>
      </c>
      <c r="AS64">
        <v>0.65800000000000003</v>
      </c>
      <c r="AU64">
        <v>0.67500000000000004</v>
      </c>
      <c r="AV64">
        <v>0.69599999999999995</v>
      </c>
      <c r="AW64">
        <v>0.67500000000000004</v>
      </c>
      <c r="AX64">
        <v>0.63200000000000001</v>
      </c>
      <c r="AZ64">
        <v>0.58099999999999996</v>
      </c>
      <c r="BB64">
        <v>0.52800000000000002</v>
      </c>
      <c r="BC64">
        <v>0.51400000000000001</v>
      </c>
      <c r="BD64">
        <v>0.42</v>
      </c>
      <c r="BE64">
        <v>0.42099999999999999</v>
      </c>
      <c r="BF64">
        <v>0.38700000000000001</v>
      </c>
      <c r="BG64">
        <v>0.308</v>
      </c>
      <c r="BH64">
        <v>0.29799999999999999</v>
      </c>
      <c r="BI64">
        <v>0.36099999999999999</v>
      </c>
      <c r="BP64">
        <v>0.36</v>
      </c>
      <c r="BQ64">
        <v>0.38600000000000001</v>
      </c>
    </row>
    <row r="65" spans="1:69" x14ac:dyDescent="0.25">
      <c r="A65" t="s">
        <v>68</v>
      </c>
      <c r="B65" t="s">
        <v>89</v>
      </c>
      <c r="C65" t="s">
        <v>112</v>
      </c>
      <c r="D65">
        <v>12.27</v>
      </c>
      <c r="E65">
        <v>12.27</v>
      </c>
      <c r="F65">
        <v>12.27</v>
      </c>
      <c r="I65" t="s">
        <v>71</v>
      </c>
      <c r="K65" t="s">
        <v>70</v>
      </c>
      <c r="M65" t="s">
        <v>171</v>
      </c>
      <c r="N65">
        <v>4.9000000000000004</v>
      </c>
      <c r="O65">
        <v>3.6</v>
      </c>
      <c r="Q65" s="1">
        <v>41834</v>
      </c>
      <c r="U65">
        <v>0.217</v>
      </c>
      <c r="V65">
        <v>0.216</v>
      </c>
      <c r="W65">
        <v>0.22</v>
      </c>
      <c r="Z65">
        <v>0.222</v>
      </c>
      <c r="AA65">
        <v>0.219</v>
      </c>
      <c r="AB65">
        <v>0.23300000000000001</v>
      </c>
      <c r="AC65">
        <v>0.24299999999999999</v>
      </c>
      <c r="AD65">
        <v>0.27300000000000002</v>
      </c>
      <c r="AE65">
        <v>0.29399999999999998</v>
      </c>
      <c r="AF65">
        <v>0.29899999999999999</v>
      </c>
      <c r="AG65">
        <v>0.307</v>
      </c>
      <c r="AH65">
        <v>0.33400000000000002</v>
      </c>
      <c r="AI65">
        <v>0.36499999999999999</v>
      </c>
      <c r="AJ65">
        <v>0.42299999999999999</v>
      </c>
      <c r="AK65">
        <v>0.433</v>
      </c>
      <c r="AL65">
        <v>0.379</v>
      </c>
      <c r="AM65">
        <v>0.40799999999999997</v>
      </c>
      <c r="AN65">
        <v>0.42599999999999999</v>
      </c>
      <c r="AO65">
        <v>0.379</v>
      </c>
      <c r="AQ65">
        <v>0.42</v>
      </c>
      <c r="AR65">
        <v>0.47499999999999998</v>
      </c>
      <c r="AS65">
        <v>0.55100000000000005</v>
      </c>
      <c r="AU65">
        <v>0.61199999999999999</v>
      </c>
      <c r="AV65">
        <v>0.67100000000000004</v>
      </c>
      <c r="AW65">
        <v>0.71399999999999997</v>
      </c>
      <c r="AX65">
        <v>0.72899999999999998</v>
      </c>
      <c r="AZ65">
        <v>0.69199999999999995</v>
      </c>
      <c r="BB65">
        <v>0.67900000000000005</v>
      </c>
      <c r="BC65">
        <v>0.68100000000000005</v>
      </c>
      <c r="BD65">
        <v>0.64600000000000002</v>
      </c>
      <c r="BE65">
        <v>0.56699999999999995</v>
      </c>
      <c r="BF65">
        <v>0.58199999999999996</v>
      </c>
      <c r="BG65">
        <v>0.52100000000000002</v>
      </c>
      <c r="BH65">
        <v>0.47699999999999998</v>
      </c>
      <c r="BI65">
        <v>0.46700000000000003</v>
      </c>
      <c r="BP65">
        <v>0.45900000000000002</v>
      </c>
      <c r="BQ65">
        <v>0.42</v>
      </c>
    </row>
    <row r="66" spans="1:69" x14ac:dyDescent="0.25">
      <c r="A66" t="s">
        <v>68</v>
      </c>
      <c r="B66" t="s">
        <v>89</v>
      </c>
      <c r="C66" t="s">
        <v>113</v>
      </c>
      <c r="D66">
        <v>4.38</v>
      </c>
      <c r="E66">
        <v>4.38</v>
      </c>
      <c r="F66">
        <v>4.38</v>
      </c>
      <c r="G66" t="s">
        <v>70</v>
      </c>
      <c r="I66" t="s">
        <v>71</v>
      </c>
      <c r="K66" t="s">
        <v>103</v>
      </c>
      <c r="M66" t="s">
        <v>75</v>
      </c>
      <c r="N66">
        <v>2.99</v>
      </c>
      <c r="O66">
        <v>3.19</v>
      </c>
      <c r="U66">
        <v>0.19800000000000001</v>
      </c>
      <c r="V66">
        <v>0.20499999999999999</v>
      </c>
      <c r="W66">
        <v>0.20699999999999999</v>
      </c>
      <c r="Z66">
        <v>0.19600000000000001</v>
      </c>
      <c r="AA66">
        <v>0.187</v>
      </c>
      <c r="AB66">
        <v>0.187</v>
      </c>
      <c r="AC66">
        <v>0.215</v>
      </c>
      <c r="AD66">
        <v>0.23400000000000001</v>
      </c>
      <c r="AE66">
        <v>0.24399999999999999</v>
      </c>
      <c r="AF66">
        <v>0.248</v>
      </c>
      <c r="AG66">
        <v>0.32</v>
      </c>
      <c r="AH66">
        <v>0.33700000000000002</v>
      </c>
      <c r="AI66">
        <v>0.36</v>
      </c>
      <c r="AJ66">
        <v>0.436</v>
      </c>
      <c r="AK66">
        <v>0.45600000000000002</v>
      </c>
      <c r="AL66">
        <v>0.443</v>
      </c>
      <c r="AM66">
        <v>0.47199999999999998</v>
      </c>
      <c r="AN66">
        <v>0.496</v>
      </c>
      <c r="AO66">
        <v>0.504</v>
      </c>
      <c r="AQ66">
        <v>0.499</v>
      </c>
      <c r="AR66">
        <v>0.49299999999999999</v>
      </c>
      <c r="AS66">
        <v>0.58699999999999997</v>
      </c>
      <c r="AU66">
        <v>0.69099999999999995</v>
      </c>
      <c r="AV66">
        <v>0.70399999999999996</v>
      </c>
      <c r="AW66">
        <v>0.70699999999999996</v>
      </c>
      <c r="AX66">
        <v>0.68500000000000005</v>
      </c>
      <c r="AZ66">
        <v>0.65</v>
      </c>
      <c r="BB66">
        <v>0.621</v>
      </c>
      <c r="BC66">
        <v>0.57099999999999995</v>
      </c>
      <c r="BD66">
        <v>0.49199999999999999</v>
      </c>
      <c r="BE66">
        <v>0.47599999999999998</v>
      </c>
      <c r="BF66">
        <v>0.48499999999999999</v>
      </c>
      <c r="BG66">
        <v>0.42199999999999999</v>
      </c>
      <c r="BH66">
        <v>0.373</v>
      </c>
      <c r="BI66">
        <v>0.375</v>
      </c>
      <c r="BP66">
        <v>0.35299999999999998</v>
      </c>
      <c r="BQ66">
        <v>0.35399999999999998</v>
      </c>
    </row>
    <row r="67" spans="1:69" x14ac:dyDescent="0.25">
      <c r="A67" t="s">
        <v>68</v>
      </c>
      <c r="B67" t="s">
        <v>89</v>
      </c>
      <c r="C67" t="s">
        <v>114</v>
      </c>
      <c r="D67">
        <v>12.7</v>
      </c>
      <c r="E67">
        <v>15</v>
      </c>
      <c r="F67">
        <v>15</v>
      </c>
      <c r="I67" t="s">
        <v>70</v>
      </c>
      <c r="K67" t="s">
        <v>71</v>
      </c>
      <c r="M67" t="s">
        <v>179</v>
      </c>
      <c r="N67">
        <v>1.72</v>
      </c>
      <c r="O67">
        <v>2</v>
      </c>
      <c r="Q67" s="1">
        <v>41885</v>
      </c>
      <c r="U67">
        <v>0.20799999999999999</v>
      </c>
      <c r="V67">
        <v>0.21299999999999999</v>
      </c>
      <c r="W67">
        <v>0.217</v>
      </c>
      <c r="Z67">
        <v>0.20599999999999999</v>
      </c>
      <c r="AA67">
        <v>0.20200000000000001</v>
      </c>
      <c r="AB67">
        <v>0.20300000000000001</v>
      </c>
      <c r="AC67">
        <v>0.22</v>
      </c>
      <c r="AD67">
        <v>0.23699999999999999</v>
      </c>
      <c r="AE67">
        <v>0.25</v>
      </c>
      <c r="AF67">
        <v>0.251</v>
      </c>
      <c r="AG67">
        <v>0.26500000000000001</v>
      </c>
      <c r="AH67">
        <v>0.29899999999999999</v>
      </c>
      <c r="AI67">
        <v>0.39100000000000001</v>
      </c>
      <c r="AJ67">
        <v>0.44500000000000001</v>
      </c>
      <c r="AK67">
        <v>0.44500000000000001</v>
      </c>
      <c r="AL67">
        <v>0.45900000000000002</v>
      </c>
      <c r="AM67">
        <v>0.52400000000000002</v>
      </c>
      <c r="AN67">
        <v>0.56599999999999995</v>
      </c>
      <c r="AO67">
        <v>0.60299999999999998</v>
      </c>
      <c r="AQ67">
        <v>0.53900000000000003</v>
      </c>
      <c r="AR67">
        <v>0.64600000000000002</v>
      </c>
      <c r="AS67">
        <v>0.65800000000000003</v>
      </c>
      <c r="AU67">
        <v>0.67500000000000004</v>
      </c>
      <c r="AV67">
        <v>0.69599999999999995</v>
      </c>
      <c r="AW67">
        <v>0.67500000000000004</v>
      </c>
      <c r="AX67">
        <v>0.63200000000000001</v>
      </c>
      <c r="AZ67">
        <v>0.58099999999999996</v>
      </c>
      <c r="BB67">
        <v>0.52800000000000002</v>
      </c>
      <c r="BC67">
        <v>0.51400000000000001</v>
      </c>
      <c r="BD67">
        <v>0.42</v>
      </c>
      <c r="BE67">
        <v>0.42099999999999999</v>
      </c>
      <c r="BF67">
        <v>0.38700000000000001</v>
      </c>
      <c r="BG67">
        <v>0.308</v>
      </c>
      <c r="BH67">
        <v>0.29799999999999999</v>
      </c>
      <c r="BI67">
        <v>0.36099999999999999</v>
      </c>
      <c r="BP67">
        <v>0.36</v>
      </c>
      <c r="BQ67">
        <v>0.38600000000000001</v>
      </c>
    </row>
    <row r="68" spans="1:69" x14ac:dyDescent="0.25">
      <c r="A68" t="s">
        <v>68</v>
      </c>
      <c r="B68" t="s">
        <v>89</v>
      </c>
      <c r="C68">
        <v>38</v>
      </c>
      <c r="D68">
        <v>63.49</v>
      </c>
      <c r="E68">
        <v>63.49</v>
      </c>
      <c r="F68">
        <v>63.49</v>
      </c>
      <c r="G68" t="s">
        <v>70</v>
      </c>
      <c r="I68" t="s">
        <v>73</v>
      </c>
      <c r="K68" t="s">
        <v>70</v>
      </c>
      <c r="M68" t="s">
        <v>99</v>
      </c>
      <c r="N68">
        <v>4.25</v>
      </c>
      <c r="O68">
        <v>3.5100000000000002</v>
      </c>
      <c r="U68">
        <v>0.23</v>
      </c>
      <c r="V68">
        <v>0.215</v>
      </c>
      <c r="Z68">
        <v>0.20899999999999999</v>
      </c>
      <c r="AA68">
        <v>0.2</v>
      </c>
      <c r="AB68">
        <v>0.20100000000000001</v>
      </c>
      <c r="AC68">
        <v>0.21199999999999999</v>
      </c>
      <c r="AD68">
        <v>0.23599999999999999</v>
      </c>
      <c r="AE68">
        <v>0.25800000000000001</v>
      </c>
      <c r="AF68">
        <v>0.25700000000000001</v>
      </c>
      <c r="AG68">
        <v>0.27900000000000003</v>
      </c>
      <c r="AH68">
        <v>0.30499999999999999</v>
      </c>
      <c r="AI68">
        <v>0.32900000000000001</v>
      </c>
      <c r="AJ68">
        <v>0.38600000000000001</v>
      </c>
      <c r="AK68">
        <v>0.38700000000000001</v>
      </c>
      <c r="AL68">
        <v>0.39700000000000002</v>
      </c>
      <c r="AM68">
        <v>0.45500000000000002</v>
      </c>
      <c r="AN68">
        <v>0.48599999999999999</v>
      </c>
      <c r="AO68">
        <v>0.48799999999999999</v>
      </c>
      <c r="AQ68">
        <v>0.49199999999999999</v>
      </c>
      <c r="AR68">
        <v>0.5</v>
      </c>
      <c r="AS68">
        <v>0.495</v>
      </c>
      <c r="AU68">
        <v>0.53700000000000003</v>
      </c>
      <c r="AV68">
        <v>0.60699999999999998</v>
      </c>
      <c r="AW68">
        <v>0.72499999999999998</v>
      </c>
      <c r="AX68">
        <v>0.72399999999999998</v>
      </c>
      <c r="AZ68">
        <v>0.72399999999999998</v>
      </c>
      <c r="BB68">
        <v>0.71799999999999997</v>
      </c>
      <c r="BC68">
        <v>0.64800000000000002</v>
      </c>
      <c r="BD68">
        <v>0.60399999999999998</v>
      </c>
      <c r="BE68">
        <v>0.56200000000000006</v>
      </c>
      <c r="BF68">
        <v>0.502</v>
      </c>
      <c r="BG68">
        <v>0.40899999999999997</v>
      </c>
      <c r="BH68">
        <v>0.378</v>
      </c>
      <c r="BI68">
        <v>0.40699999999999997</v>
      </c>
      <c r="BP68">
        <v>0.41699999999999998</v>
      </c>
      <c r="BQ68">
        <v>0.37</v>
      </c>
    </row>
    <row r="69" spans="1:69" x14ac:dyDescent="0.25">
      <c r="A69" t="s">
        <v>68</v>
      </c>
      <c r="B69" t="s">
        <v>89</v>
      </c>
      <c r="C69" t="s">
        <v>116</v>
      </c>
      <c r="D69">
        <v>183.89</v>
      </c>
      <c r="E69">
        <v>183.89</v>
      </c>
      <c r="F69">
        <v>183.89</v>
      </c>
      <c r="G69" t="s">
        <v>70</v>
      </c>
      <c r="I69" t="s">
        <v>73</v>
      </c>
      <c r="K69" t="s">
        <v>70</v>
      </c>
      <c r="M69" t="s">
        <v>85</v>
      </c>
      <c r="N69">
        <v>2.68</v>
      </c>
      <c r="O69">
        <v>3.9200000000000004</v>
      </c>
      <c r="P69" s="1">
        <v>41574</v>
      </c>
      <c r="Q69" s="1">
        <v>41817</v>
      </c>
      <c r="Z69">
        <v>0.215</v>
      </c>
      <c r="AA69">
        <v>0.219</v>
      </c>
      <c r="AB69">
        <v>0.217</v>
      </c>
      <c r="AC69">
        <v>0.21199999999999999</v>
      </c>
      <c r="AD69">
        <v>0.215</v>
      </c>
      <c r="AE69">
        <v>0.216</v>
      </c>
      <c r="AF69">
        <v>0.214</v>
      </c>
      <c r="AG69">
        <v>0.217</v>
      </c>
      <c r="AH69">
        <v>0.23</v>
      </c>
      <c r="AI69">
        <v>0.246</v>
      </c>
      <c r="AJ69">
        <v>0.29499999999999998</v>
      </c>
      <c r="AK69">
        <v>0.30599999999999999</v>
      </c>
      <c r="AL69">
        <v>0.29099999999999998</v>
      </c>
      <c r="AM69">
        <v>0.308</v>
      </c>
      <c r="AN69">
        <v>0.315</v>
      </c>
      <c r="AO69">
        <v>0.312</v>
      </c>
      <c r="AQ69">
        <v>0.33300000000000002</v>
      </c>
      <c r="AR69">
        <v>0.32900000000000001</v>
      </c>
      <c r="AS69">
        <v>0.42899999999999999</v>
      </c>
      <c r="AU69">
        <v>0.48799999999999999</v>
      </c>
      <c r="AV69">
        <v>0.56100000000000005</v>
      </c>
      <c r="AW69">
        <v>0.72199999999999998</v>
      </c>
      <c r="AX69">
        <v>0.74199999999999999</v>
      </c>
      <c r="AZ69">
        <v>0.73099999999999998</v>
      </c>
      <c r="BB69">
        <v>0.72</v>
      </c>
      <c r="BC69">
        <v>0.59899999999999998</v>
      </c>
      <c r="BD69">
        <v>0.48099999999999998</v>
      </c>
      <c r="BE69">
        <v>0.42699999999999999</v>
      </c>
      <c r="BF69">
        <v>0.38200000000000001</v>
      </c>
      <c r="BG69">
        <v>0.30599999999999999</v>
      </c>
      <c r="BH69">
        <v>0.27600000000000002</v>
      </c>
      <c r="BI69">
        <v>0.29799999999999999</v>
      </c>
      <c r="BP69">
        <v>0.29599999999999999</v>
      </c>
      <c r="BQ69">
        <v>0.28100000000000003</v>
      </c>
    </row>
    <row r="70" spans="1:69" x14ac:dyDescent="0.25">
      <c r="A70" t="s">
        <v>68</v>
      </c>
      <c r="B70" t="s">
        <v>89</v>
      </c>
      <c r="C70">
        <v>43</v>
      </c>
      <c r="D70">
        <v>100.38</v>
      </c>
      <c r="E70">
        <v>100.38</v>
      </c>
      <c r="F70">
        <v>100.38</v>
      </c>
      <c r="G70" t="s">
        <v>70</v>
      </c>
      <c r="I70" t="s">
        <v>71</v>
      </c>
      <c r="K70" t="s">
        <v>70</v>
      </c>
      <c r="M70" t="s">
        <v>125</v>
      </c>
      <c r="N70">
        <v>4.68</v>
      </c>
      <c r="O70">
        <v>4.42</v>
      </c>
      <c r="P70" s="1">
        <v>41548</v>
      </c>
      <c r="Q70" s="1">
        <v>41824</v>
      </c>
      <c r="U70">
        <v>0.19600000000000001</v>
      </c>
      <c r="Z70">
        <v>0.19400000000000001</v>
      </c>
      <c r="AA70">
        <v>0.18099999999999999</v>
      </c>
      <c r="AB70">
        <v>0.186</v>
      </c>
      <c r="AC70">
        <v>0.188</v>
      </c>
      <c r="AD70">
        <v>0.20100000000000001</v>
      </c>
      <c r="AE70">
        <v>0.21299999999999999</v>
      </c>
      <c r="AF70">
        <v>0.21</v>
      </c>
      <c r="AG70">
        <v>0.215</v>
      </c>
      <c r="AH70">
        <v>0.224</v>
      </c>
      <c r="AI70">
        <v>0.247</v>
      </c>
      <c r="AJ70">
        <v>0.29499999999999998</v>
      </c>
      <c r="AK70">
        <v>0.30399999999999999</v>
      </c>
      <c r="AL70">
        <v>0.28000000000000003</v>
      </c>
      <c r="AM70">
        <v>0.27600000000000002</v>
      </c>
      <c r="AN70">
        <v>0.29299999999999998</v>
      </c>
      <c r="AO70">
        <v>0.28799999999999998</v>
      </c>
      <c r="AQ70">
        <v>0.34499999999999997</v>
      </c>
      <c r="AR70">
        <v>0.40899999999999997</v>
      </c>
      <c r="AS70">
        <v>0.435</v>
      </c>
      <c r="AU70">
        <v>0.73399999999999999</v>
      </c>
      <c r="AV70">
        <v>0.74199999999999999</v>
      </c>
      <c r="AW70">
        <v>0.76600000000000001</v>
      </c>
      <c r="AX70">
        <v>0.78100000000000003</v>
      </c>
      <c r="AZ70">
        <v>0.78400000000000003</v>
      </c>
      <c r="BB70">
        <v>0.752</v>
      </c>
      <c r="BC70">
        <v>0.64500000000000002</v>
      </c>
      <c r="BD70">
        <v>0.63700000000000001</v>
      </c>
      <c r="BE70">
        <v>0.624</v>
      </c>
      <c r="BF70">
        <v>0.57999999999999996</v>
      </c>
      <c r="BG70">
        <v>0.499</v>
      </c>
      <c r="BH70">
        <v>0.45600000000000002</v>
      </c>
      <c r="BI70">
        <v>0.45400000000000001</v>
      </c>
      <c r="BP70">
        <v>0.48899999999999999</v>
      </c>
      <c r="BQ70">
        <v>0.51</v>
      </c>
    </row>
    <row r="71" spans="1:69" x14ac:dyDescent="0.25">
      <c r="A71" t="s">
        <v>68</v>
      </c>
      <c r="B71" t="s">
        <v>89</v>
      </c>
      <c r="C71" t="s">
        <v>118</v>
      </c>
      <c r="D71">
        <v>17.5</v>
      </c>
      <c r="E71">
        <v>17.5</v>
      </c>
      <c r="F71">
        <v>17.5</v>
      </c>
      <c r="G71" t="s">
        <v>70</v>
      </c>
      <c r="I71" t="s">
        <v>71</v>
      </c>
      <c r="K71" t="s">
        <v>70</v>
      </c>
      <c r="M71" t="s">
        <v>75</v>
      </c>
      <c r="N71">
        <v>3.93</v>
      </c>
      <c r="O71">
        <v>2.67</v>
      </c>
      <c r="P71" s="1">
        <v>41579</v>
      </c>
      <c r="Z71">
        <v>0.217</v>
      </c>
      <c r="AA71">
        <v>0.21199999999999999</v>
      </c>
      <c r="AB71">
        <v>0.21299999999999999</v>
      </c>
      <c r="AC71">
        <v>0.219</v>
      </c>
      <c r="AD71">
        <v>0.22500000000000001</v>
      </c>
      <c r="AE71">
        <v>0.248</v>
      </c>
      <c r="AF71">
        <v>0.252</v>
      </c>
      <c r="AG71">
        <v>0.26200000000000001</v>
      </c>
      <c r="AH71">
        <v>0.29099999999999998</v>
      </c>
      <c r="AI71">
        <v>0.32</v>
      </c>
      <c r="AJ71">
        <v>0.39800000000000002</v>
      </c>
      <c r="AK71">
        <v>0.43</v>
      </c>
      <c r="AL71">
        <v>0.38200000000000001</v>
      </c>
      <c r="AM71">
        <v>0.39200000000000002</v>
      </c>
      <c r="AN71">
        <v>0.40699999999999997</v>
      </c>
      <c r="AO71">
        <v>0.39900000000000002</v>
      </c>
      <c r="AQ71">
        <v>0.39700000000000002</v>
      </c>
      <c r="AR71">
        <v>0.43</v>
      </c>
      <c r="AS71">
        <v>0.434</v>
      </c>
      <c r="AU71">
        <v>0.58699999999999997</v>
      </c>
      <c r="AV71">
        <v>0.64400000000000002</v>
      </c>
      <c r="AW71">
        <v>0.69899999999999995</v>
      </c>
      <c r="AX71">
        <v>0.72899999999999998</v>
      </c>
      <c r="AZ71">
        <v>0.68300000000000005</v>
      </c>
      <c r="BB71">
        <v>0.60499999999999998</v>
      </c>
      <c r="BC71">
        <v>0.47599999999999998</v>
      </c>
      <c r="BD71">
        <v>0.48</v>
      </c>
      <c r="BE71">
        <v>0.42899999999999999</v>
      </c>
      <c r="BF71">
        <v>0.36799999999999999</v>
      </c>
      <c r="BG71">
        <v>0.30299999999999999</v>
      </c>
      <c r="BH71">
        <v>0.28699999999999998</v>
      </c>
      <c r="BI71">
        <v>0.29399999999999998</v>
      </c>
      <c r="BP71">
        <v>0.29199999999999998</v>
      </c>
      <c r="BQ71">
        <v>0.26900000000000002</v>
      </c>
    </row>
    <row r="72" spans="1:69" x14ac:dyDescent="0.25">
      <c r="A72" t="s">
        <v>68</v>
      </c>
      <c r="B72" t="s">
        <v>89</v>
      </c>
      <c r="C72" t="s">
        <v>119</v>
      </c>
      <c r="D72">
        <v>4.95</v>
      </c>
      <c r="E72">
        <v>4.95</v>
      </c>
      <c r="F72">
        <v>4.95</v>
      </c>
      <c r="G72" t="s">
        <v>77</v>
      </c>
      <c r="I72" t="s">
        <v>70</v>
      </c>
      <c r="K72" t="s">
        <v>71</v>
      </c>
      <c r="M72" t="s">
        <v>179</v>
      </c>
      <c r="N72">
        <v>1.46</v>
      </c>
      <c r="O72">
        <v>1.6</v>
      </c>
      <c r="Q72" s="1">
        <v>41891</v>
      </c>
      <c r="Z72">
        <v>0.17699999999999999</v>
      </c>
      <c r="AA72">
        <v>0.223</v>
      </c>
      <c r="AB72">
        <v>0.23300000000000001</v>
      </c>
      <c r="AC72">
        <v>0.20300000000000001</v>
      </c>
      <c r="AD72">
        <v>0.20699999999999999</v>
      </c>
      <c r="AE72">
        <v>0.219</v>
      </c>
      <c r="AF72">
        <v>0.23200000000000001</v>
      </c>
      <c r="AG72">
        <v>0.23</v>
      </c>
      <c r="AH72">
        <v>0.26500000000000001</v>
      </c>
      <c r="AI72">
        <v>0.30299999999999999</v>
      </c>
      <c r="AJ72">
        <v>0.38</v>
      </c>
      <c r="AK72">
        <v>0.39500000000000002</v>
      </c>
      <c r="AL72">
        <v>0.36199999999999999</v>
      </c>
      <c r="AM72">
        <v>0.38700000000000001</v>
      </c>
      <c r="AN72">
        <v>0.42</v>
      </c>
      <c r="AO72">
        <v>0.437</v>
      </c>
      <c r="AQ72">
        <v>0.434</v>
      </c>
      <c r="AR72">
        <v>0.53</v>
      </c>
      <c r="AS72">
        <v>0.621</v>
      </c>
      <c r="AU72">
        <v>0.72199999999999998</v>
      </c>
      <c r="AV72">
        <v>0.73299999999999998</v>
      </c>
      <c r="AW72">
        <v>0.73599999999999999</v>
      </c>
      <c r="AX72">
        <v>0.70699999999999996</v>
      </c>
      <c r="AZ72">
        <v>0.66200000000000003</v>
      </c>
      <c r="BB72">
        <v>0.60899999999999999</v>
      </c>
      <c r="BC72">
        <v>0.53800000000000003</v>
      </c>
      <c r="BD72">
        <v>0.53600000000000003</v>
      </c>
      <c r="BE72">
        <v>0.54</v>
      </c>
      <c r="BF72">
        <v>0.51700000000000002</v>
      </c>
      <c r="BG72">
        <v>0.42699999999999999</v>
      </c>
      <c r="BH72">
        <v>0.42699999999999999</v>
      </c>
      <c r="BI72">
        <v>0.43099999999999999</v>
      </c>
      <c r="BP72">
        <v>0.41599999999999998</v>
      </c>
      <c r="BQ72">
        <v>0.38200000000000001</v>
      </c>
    </row>
    <row r="73" spans="1:69" x14ac:dyDescent="0.25">
      <c r="A73" t="s">
        <v>68</v>
      </c>
      <c r="B73" t="s">
        <v>89</v>
      </c>
      <c r="C73" t="s">
        <v>120</v>
      </c>
      <c r="D73">
        <v>35.14</v>
      </c>
      <c r="E73">
        <v>35.14</v>
      </c>
      <c r="F73">
        <v>35.14</v>
      </c>
      <c r="G73" t="s">
        <v>77</v>
      </c>
      <c r="I73" t="s">
        <v>70</v>
      </c>
      <c r="K73" t="s">
        <v>71</v>
      </c>
      <c r="M73" t="s">
        <v>179</v>
      </c>
      <c r="N73">
        <v>1.83</v>
      </c>
      <c r="O73">
        <v>2.0699999999999998</v>
      </c>
      <c r="P73" s="1">
        <v>41750</v>
      </c>
      <c r="Q73" s="1">
        <v>41892</v>
      </c>
      <c r="U73">
        <v>0.193</v>
      </c>
      <c r="Z73">
        <v>0.20200000000000001</v>
      </c>
      <c r="AA73">
        <v>0.20599999999999999</v>
      </c>
      <c r="AB73">
        <v>0.21199999999999999</v>
      </c>
      <c r="AC73">
        <v>0.216</v>
      </c>
      <c r="AD73">
        <v>0.22</v>
      </c>
      <c r="AE73">
        <v>0.23799999999999999</v>
      </c>
      <c r="AF73">
        <v>0.24</v>
      </c>
      <c r="AG73">
        <v>0.245</v>
      </c>
      <c r="AH73">
        <v>0.32700000000000001</v>
      </c>
      <c r="AI73">
        <v>0.38600000000000001</v>
      </c>
      <c r="AJ73">
        <v>0.45700000000000002</v>
      </c>
      <c r="AK73">
        <v>0.47199999999999998</v>
      </c>
      <c r="AL73">
        <v>0.43</v>
      </c>
      <c r="AM73">
        <v>0.498</v>
      </c>
      <c r="AN73">
        <v>0.59599999999999997</v>
      </c>
      <c r="AO73">
        <v>0.67800000000000005</v>
      </c>
      <c r="AQ73">
        <v>0.59699999999999998</v>
      </c>
      <c r="AR73">
        <v>0.69199999999999995</v>
      </c>
      <c r="AS73">
        <v>0.67900000000000005</v>
      </c>
      <c r="AU73">
        <v>0.70899999999999996</v>
      </c>
      <c r="AV73">
        <v>0.71499999999999997</v>
      </c>
      <c r="AW73">
        <v>0.63700000000000001</v>
      </c>
      <c r="AX73">
        <v>0.55800000000000005</v>
      </c>
      <c r="AZ73">
        <v>0.49199999999999999</v>
      </c>
      <c r="BB73">
        <v>0.44400000000000001</v>
      </c>
      <c r="BC73">
        <v>0.41499999999999998</v>
      </c>
      <c r="BD73">
        <v>0.39800000000000002</v>
      </c>
      <c r="BE73">
        <v>0.376</v>
      </c>
      <c r="BF73">
        <v>0.35199999999999998</v>
      </c>
      <c r="BG73">
        <v>0.28699999999999998</v>
      </c>
      <c r="BH73">
        <v>0.28799999999999998</v>
      </c>
      <c r="BI73">
        <v>0.30099999999999999</v>
      </c>
      <c r="BP73">
        <v>0.31900000000000001</v>
      </c>
      <c r="BQ73">
        <v>0.40300000000000002</v>
      </c>
    </row>
    <row r="74" spans="1:69" x14ac:dyDescent="0.25">
      <c r="A74" t="s">
        <v>68</v>
      </c>
      <c r="B74" t="s">
        <v>89</v>
      </c>
      <c r="C74">
        <v>45</v>
      </c>
      <c r="D74">
        <v>11.88</v>
      </c>
      <c r="E74">
        <v>11.88</v>
      </c>
      <c r="F74">
        <v>11.88</v>
      </c>
      <c r="O74">
        <v>0</v>
      </c>
      <c r="V74">
        <v>0.193</v>
      </c>
      <c r="Z74">
        <v>0.20499999999999999</v>
      </c>
      <c r="AA74">
        <v>0.20399999999999999</v>
      </c>
      <c r="AB74">
        <v>0.20200000000000001</v>
      </c>
      <c r="AC74">
        <v>0.218</v>
      </c>
      <c r="AD74">
        <v>0.22500000000000001</v>
      </c>
      <c r="AE74">
        <v>0.23100000000000001</v>
      </c>
      <c r="AF74">
        <v>0.24399999999999999</v>
      </c>
      <c r="AG74">
        <v>0.30299999999999999</v>
      </c>
      <c r="AH74">
        <v>0.35399999999999998</v>
      </c>
      <c r="AI74">
        <v>0.39100000000000001</v>
      </c>
      <c r="AJ74">
        <v>0.46200000000000002</v>
      </c>
      <c r="AK74">
        <v>0.49199999999999999</v>
      </c>
      <c r="AL74">
        <v>0.46300000000000002</v>
      </c>
      <c r="AM74">
        <v>0.52700000000000002</v>
      </c>
      <c r="AN74">
        <v>0.55100000000000005</v>
      </c>
      <c r="AO74">
        <v>0.55100000000000005</v>
      </c>
      <c r="AQ74">
        <v>0.52900000000000003</v>
      </c>
      <c r="AR74">
        <v>0.57399999999999995</v>
      </c>
      <c r="AS74">
        <v>0.629</v>
      </c>
      <c r="AU74">
        <v>0.621</v>
      </c>
      <c r="AV74">
        <v>0.63600000000000001</v>
      </c>
      <c r="AW74">
        <v>0.63800000000000001</v>
      </c>
      <c r="AX74">
        <v>0.60299999999999998</v>
      </c>
      <c r="AZ74">
        <v>0.56699999999999995</v>
      </c>
      <c r="BB74">
        <v>0.56299999999999994</v>
      </c>
      <c r="BC74">
        <v>0.42899999999999999</v>
      </c>
      <c r="BD74">
        <v>0.40799999999999997</v>
      </c>
      <c r="BE74">
        <v>0.375</v>
      </c>
      <c r="BF74">
        <v>0.34799999999999998</v>
      </c>
      <c r="BG74">
        <v>0.317</v>
      </c>
      <c r="BH74">
        <v>0.30299999999999999</v>
      </c>
      <c r="BI74">
        <v>0.315</v>
      </c>
      <c r="BP74">
        <v>0.31900000000000001</v>
      </c>
      <c r="BQ74">
        <v>0.33700000000000002</v>
      </c>
    </row>
    <row r="75" spans="1:69" x14ac:dyDescent="0.25">
      <c r="A75" t="s">
        <v>68</v>
      </c>
      <c r="B75" t="s">
        <v>89</v>
      </c>
      <c r="C75" t="s">
        <v>121</v>
      </c>
      <c r="D75">
        <v>5</v>
      </c>
      <c r="E75">
        <v>5</v>
      </c>
      <c r="F75">
        <v>5</v>
      </c>
      <c r="G75" t="s">
        <v>77</v>
      </c>
      <c r="I75" t="s">
        <v>70</v>
      </c>
      <c r="K75" t="s">
        <v>71</v>
      </c>
      <c r="M75" t="s">
        <v>179</v>
      </c>
      <c r="N75">
        <v>1.4</v>
      </c>
      <c r="O75">
        <v>1.6199999999999999</v>
      </c>
      <c r="Q75" s="1">
        <v>41891</v>
      </c>
      <c r="V75">
        <v>0.20499999999999999</v>
      </c>
      <c r="Z75">
        <v>0.20200000000000001</v>
      </c>
      <c r="AA75">
        <v>0.21199999999999999</v>
      </c>
      <c r="AB75">
        <v>0.219</v>
      </c>
      <c r="AC75">
        <v>0.214</v>
      </c>
      <c r="AD75">
        <v>0.23400000000000001</v>
      </c>
      <c r="AE75">
        <v>0.22</v>
      </c>
      <c r="AF75">
        <v>0.22</v>
      </c>
      <c r="AG75">
        <v>0.23400000000000001</v>
      </c>
      <c r="AH75">
        <v>0.314</v>
      </c>
      <c r="AI75">
        <v>0.35399999999999998</v>
      </c>
      <c r="AJ75">
        <v>0.38600000000000001</v>
      </c>
      <c r="AK75">
        <v>0.40300000000000002</v>
      </c>
      <c r="AL75">
        <v>0.42099999999999999</v>
      </c>
      <c r="AM75">
        <v>0.48</v>
      </c>
      <c r="AN75">
        <v>0.53</v>
      </c>
      <c r="AO75">
        <v>0.5</v>
      </c>
      <c r="AQ75">
        <v>0.443</v>
      </c>
      <c r="AR75">
        <v>0.44500000000000001</v>
      </c>
      <c r="AS75">
        <v>0.44500000000000001</v>
      </c>
      <c r="AU75">
        <v>0.56299999999999994</v>
      </c>
      <c r="AV75">
        <v>0.628</v>
      </c>
      <c r="AW75">
        <v>0.66800000000000004</v>
      </c>
      <c r="AX75">
        <v>0.7</v>
      </c>
      <c r="AZ75">
        <v>0.66900000000000004</v>
      </c>
      <c r="BB75">
        <v>0.58199999999999996</v>
      </c>
      <c r="BC75">
        <v>0.5</v>
      </c>
      <c r="BD75">
        <v>0.48399999999999999</v>
      </c>
      <c r="BE75">
        <v>0.46500000000000002</v>
      </c>
      <c r="BF75">
        <v>0.41</v>
      </c>
      <c r="BG75">
        <v>0.36399999999999999</v>
      </c>
      <c r="BH75">
        <v>0.34</v>
      </c>
      <c r="BI75">
        <v>0.34200000000000003</v>
      </c>
      <c r="BP75">
        <v>0.41199999999999998</v>
      </c>
      <c r="BQ75">
        <v>0.497</v>
      </c>
    </row>
    <row r="76" spans="1:69" x14ac:dyDescent="0.25">
      <c r="A76" t="s">
        <v>68</v>
      </c>
      <c r="B76" t="s">
        <v>89</v>
      </c>
      <c r="C76" t="s">
        <v>122</v>
      </c>
      <c r="D76">
        <v>4.53</v>
      </c>
      <c r="E76">
        <v>4.53</v>
      </c>
      <c r="F76">
        <v>4.53</v>
      </c>
      <c r="G76" t="s">
        <v>77</v>
      </c>
      <c r="I76" t="s">
        <v>70</v>
      </c>
      <c r="K76" t="s">
        <v>71</v>
      </c>
      <c r="M76" t="s">
        <v>179</v>
      </c>
      <c r="N76">
        <v>1.4</v>
      </c>
      <c r="O76">
        <v>1.6800000000000002</v>
      </c>
      <c r="Q76" s="1">
        <v>41891</v>
      </c>
      <c r="V76">
        <v>0.21199999999999999</v>
      </c>
      <c r="Z76">
        <v>0.22700000000000001</v>
      </c>
      <c r="AA76">
        <v>0.23400000000000001</v>
      </c>
      <c r="AB76">
        <v>0.24399999999999999</v>
      </c>
      <c r="AC76">
        <v>0.26100000000000001</v>
      </c>
      <c r="AD76">
        <v>0.27600000000000002</v>
      </c>
      <c r="AE76">
        <v>0.27300000000000002</v>
      </c>
      <c r="AF76">
        <v>0.33300000000000002</v>
      </c>
      <c r="AG76">
        <v>0.35</v>
      </c>
      <c r="AH76">
        <v>0.41899999999999998</v>
      </c>
      <c r="AI76">
        <v>0.46300000000000002</v>
      </c>
      <c r="AJ76">
        <v>0.55700000000000005</v>
      </c>
      <c r="AK76">
        <v>0.56899999999999995</v>
      </c>
      <c r="AL76">
        <v>0.55400000000000005</v>
      </c>
      <c r="AM76">
        <v>0.629</v>
      </c>
      <c r="AN76">
        <v>0.64100000000000001</v>
      </c>
      <c r="AO76">
        <v>0.63600000000000001</v>
      </c>
      <c r="AQ76">
        <v>0.60199999999999998</v>
      </c>
      <c r="AR76">
        <v>0.59599999999999997</v>
      </c>
      <c r="AS76">
        <v>0.60299999999999998</v>
      </c>
      <c r="AU76">
        <v>0.60799999999999998</v>
      </c>
      <c r="AV76">
        <v>0.61199999999999999</v>
      </c>
      <c r="AW76">
        <v>0.61099999999999999</v>
      </c>
      <c r="AX76">
        <v>0.57399999999999995</v>
      </c>
      <c r="AZ76">
        <v>0.54600000000000004</v>
      </c>
      <c r="BB76">
        <v>0.46700000000000003</v>
      </c>
      <c r="BC76">
        <v>0.37</v>
      </c>
      <c r="BD76">
        <v>0.36899999999999999</v>
      </c>
      <c r="BE76">
        <v>0.33800000000000002</v>
      </c>
      <c r="BF76">
        <v>0.30599999999999999</v>
      </c>
      <c r="BG76">
        <v>0.28199999999999997</v>
      </c>
      <c r="BH76">
        <v>0.27100000000000002</v>
      </c>
      <c r="BI76">
        <v>0.26600000000000001</v>
      </c>
      <c r="BP76">
        <v>0.27</v>
      </c>
      <c r="BQ76">
        <v>0.33100000000000002</v>
      </c>
    </row>
    <row r="77" spans="1:69" x14ac:dyDescent="0.25">
      <c r="A77" t="s">
        <v>68</v>
      </c>
      <c r="B77" t="s">
        <v>89</v>
      </c>
      <c r="C77">
        <v>48</v>
      </c>
      <c r="D77">
        <v>3.1</v>
      </c>
      <c r="E77">
        <v>3.1</v>
      </c>
      <c r="F77">
        <v>3.1</v>
      </c>
      <c r="G77" t="s">
        <v>70</v>
      </c>
      <c r="I77" t="s">
        <v>70</v>
      </c>
      <c r="K77" t="s">
        <v>71</v>
      </c>
      <c r="M77" t="s">
        <v>179</v>
      </c>
      <c r="N77">
        <v>1.94</v>
      </c>
      <c r="O77">
        <v>1.49</v>
      </c>
      <c r="P77" s="1">
        <v>41756</v>
      </c>
      <c r="Q77" s="1">
        <v>41891</v>
      </c>
      <c r="U77">
        <v>0.23599999999999999</v>
      </c>
      <c r="Z77">
        <v>0.26</v>
      </c>
      <c r="AA77">
        <v>0.26700000000000002</v>
      </c>
      <c r="AB77">
        <v>0.26800000000000002</v>
      </c>
      <c r="AC77">
        <v>0.27700000000000002</v>
      </c>
      <c r="AD77">
        <v>0.29199999999999998</v>
      </c>
      <c r="AE77">
        <v>0.32400000000000001</v>
      </c>
      <c r="AF77">
        <v>0.35399999999999998</v>
      </c>
      <c r="AG77">
        <v>0.38400000000000001</v>
      </c>
      <c r="AH77">
        <v>0.41099999999999998</v>
      </c>
      <c r="AI77">
        <v>0.442</v>
      </c>
      <c r="AJ77">
        <v>0.495</v>
      </c>
      <c r="AK77">
        <v>0.48</v>
      </c>
      <c r="AL77">
        <v>0.495</v>
      </c>
      <c r="AM77">
        <v>0.55900000000000005</v>
      </c>
      <c r="AN77">
        <v>0.59</v>
      </c>
      <c r="AO77">
        <v>0.63600000000000001</v>
      </c>
      <c r="AQ77">
        <v>0.58499999999999996</v>
      </c>
      <c r="AR77">
        <v>0.60699999999999998</v>
      </c>
      <c r="AS77">
        <v>0.64</v>
      </c>
      <c r="AU77">
        <v>0.71299999999999997</v>
      </c>
      <c r="AV77">
        <v>0.72599999999999998</v>
      </c>
      <c r="AW77">
        <v>0.68500000000000005</v>
      </c>
      <c r="AX77">
        <v>0.61899999999999999</v>
      </c>
      <c r="AZ77">
        <v>0.61599999999999999</v>
      </c>
      <c r="BB77">
        <v>0.54700000000000004</v>
      </c>
      <c r="BC77">
        <v>0.433</v>
      </c>
      <c r="BD77">
        <v>0.42599999999999999</v>
      </c>
      <c r="BE77">
        <v>0.40899999999999997</v>
      </c>
      <c r="BF77">
        <v>0.39500000000000002</v>
      </c>
      <c r="BG77">
        <v>0.378</v>
      </c>
      <c r="BH77">
        <v>0.35699999999999998</v>
      </c>
      <c r="BI77">
        <v>0.37</v>
      </c>
      <c r="BP77">
        <v>0.36799999999999999</v>
      </c>
      <c r="BQ77">
        <v>0.36399999999999999</v>
      </c>
    </row>
    <row r="78" spans="1:69" x14ac:dyDescent="0.25">
      <c r="A78" t="s">
        <v>68</v>
      </c>
      <c r="B78" t="s">
        <v>89</v>
      </c>
      <c r="C78">
        <v>72</v>
      </c>
      <c r="D78">
        <v>90</v>
      </c>
      <c r="E78">
        <v>90</v>
      </c>
      <c r="F78">
        <v>90</v>
      </c>
      <c r="G78" t="s">
        <v>71</v>
      </c>
      <c r="I78" t="s">
        <v>70</v>
      </c>
      <c r="K78" t="s">
        <v>71</v>
      </c>
      <c r="M78" t="s">
        <v>183</v>
      </c>
      <c r="N78">
        <v>2.1</v>
      </c>
      <c r="O78">
        <v>2.31</v>
      </c>
      <c r="Q78" s="1">
        <v>41885</v>
      </c>
      <c r="U78">
        <v>0.22700000000000001</v>
      </c>
      <c r="V78">
        <v>0.218</v>
      </c>
      <c r="W78">
        <v>0.219</v>
      </c>
      <c r="Z78">
        <v>0.20300000000000001</v>
      </c>
      <c r="AA78">
        <v>0.217</v>
      </c>
      <c r="AB78">
        <v>0.218</v>
      </c>
      <c r="AC78">
        <v>0.21299999999999999</v>
      </c>
      <c r="AD78">
        <v>0.215</v>
      </c>
      <c r="AE78">
        <v>0.23100000000000001</v>
      </c>
      <c r="AF78">
        <v>0.22600000000000001</v>
      </c>
      <c r="AG78">
        <v>0.23799999999999999</v>
      </c>
      <c r="AH78">
        <v>0.25800000000000001</v>
      </c>
      <c r="AI78">
        <v>0.32600000000000001</v>
      </c>
      <c r="AJ78">
        <v>0.40699999999999997</v>
      </c>
      <c r="AK78">
        <v>0.41899999999999998</v>
      </c>
      <c r="AL78">
        <v>0.40200000000000002</v>
      </c>
      <c r="AM78">
        <v>0.505</v>
      </c>
      <c r="AN78">
        <v>0.59799999999999998</v>
      </c>
      <c r="AO78">
        <v>0.64300000000000002</v>
      </c>
      <c r="AQ78">
        <v>0.61199999999999999</v>
      </c>
      <c r="AR78">
        <v>0.76700000000000002</v>
      </c>
      <c r="AS78">
        <v>0.73399999999999999</v>
      </c>
      <c r="AU78">
        <v>0.71</v>
      </c>
      <c r="AV78">
        <v>0.68</v>
      </c>
      <c r="AW78">
        <v>0.54900000000000004</v>
      </c>
      <c r="AX78">
        <v>0.45200000000000001</v>
      </c>
      <c r="AZ78">
        <v>0.42</v>
      </c>
      <c r="BB78">
        <v>0.40200000000000002</v>
      </c>
      <c r="BC78">
        <v>0.41099999999999998</v>
      </c>
      <c r="BD78">
        <v>0.34699999999999998</v>
      </c>
      <c r="BE78">
        <v>0.32500000000000001</v>
      </c>
      <c r="BF78">
        <v>0.30199999999999999</v>
      </c>
      <c r="BG78">
        <v>0.30499999999999999</v>
      </c>
      <c r="BH78">
        <v>0.26300000000000001</v>
      </c>
      <c r="BI78">
        <v>0.28199999999999997</v>
      </c>
      <c r="BP78">
        <v>0.27900000000000003</v>
      </c>
      <c r="BQ78">
        <v>0.28499999999999998</v>
      </c>
    </row>
    <row r="79" spans="1:69" x14ac:dyDescent="0.25">
      <c r="A79" t="s">
        <v>68</v>
      </c>
      <c r="B79" t="s">
        <v>89</v>
      </c>
      <c r="C79">
        <v>88</v>
      </c>
      <c r="D79">
        <v>25.04</v>
      </c>
      <c r="E79">
        <v>25.04</v>
      </c>
      <c r="F79">
        <v>25.04</v>
      </c>
      <c r="G79" t="s">
        <v>77</v>
      </c>
      <c r="I79" t="s">
        <v>70</v>
      </c>
      <c r="K79" t="s">
        <v>71</v>
      </c>
      <c r="M79" t="s">
        <v>179</v>
      </c>
      <c r="N79">
        <v>1.91</v>
      </c>
      <c r="O79">
        <v>2.17</v>
      </c>
      <c r="P79" s="1">
        <v>41747</v>
      </c>
      <c r="Q79" s="1">
        <v>41890</v>
      </c>
      <c r="U79">
        <v>0.20200000000000001</v>
      </c>
      <c r="V79">
        <v>0.20899999999999999</v>
      </c>
      <c r="Z79">
        <v>0.219</v>
      </c>
      <c r="AA79">
        <v>0.249</v>
      </c>
      <c r="AB79">
        <v>0.26400000000000001</v>
      </c>
      <c r="AC79">
        <v>0.23599999999999999</v>
      </c>
      <c r="AD79">
        <v>0.26</v>
      </c>
      <c r="AE79">
        <v>0.28100000000000003</v>
      </c>
      <c r="AF79">
        <v>0.29799999999999999</v>
      </c>
      <c r="AG79">
        <v>0.28299999999999997</v>
      </c>
      <c r="AH79">
        <v>0.35099999999999998</v>
      </c>
      <c r="AI79">
        <v>0.42199999999999999</v>
      </c>
      <c r="AJ79">
        <v>0.501</v>
      </c>
      <c r="AK79">
        <v>0.52600000000000002</v>
      </c>
      <c r="AL79">
        <v>0.503</v>
      </c>
      <c r="AM79">
        <v>0.63400000000000001</v>
      </c>
      <c r="AN79">
        <v>0.70099999999999996</v>
      </c>
      <c r="AO79">
        <v>0.74</v>
      </c>
      <c r="AQ79">
        <v>0.67300000000000004</v>
      </c>
      <c r="AR79">
        <v>0.79300000000000004</v>
      </c>
      <c r="AS79">
        <v>0.76400000000000001</v>
      </c>
      <c r="AU79">
        <v>0.72799999999999998</v>
      </c>
      <c r="AV79">
        <v>0.72399999999999998</v>
      </c>
      <c r="AW79">
        <v>0.57699999999999996</v>
      </c>
      <c r="AX79">
        <v>0.53400000000000003</v>
      </c>
      <c r="AZ79">
        <v>0.377</v>
      </c>
      <c r="BB79">
        <v>0.371</v>
      </c>
      <c r="BC79">
        <v>0.36199999999999999</v>
      </c>
      <c r="BD79">
        <v>0.33900000000000002</v>
      </c>
      <c r="BE79">
        <v>0.313</v>
      </c>
      <c r="BF79">
        <v>0.29099999999999998</v>
      </c>
      <c r="BG79">
        <v>0.24199999999999999</v>
      </c>
      <c r="BH79">
        <v>0.23100000000000001</v>
      </c>
      <c r="BI79">
        <v>0.22900000000000001</v>
      </c>
      <c r="BP79">
        <v>0.224</v>
      </c>
      <c r="BQ79">
        <v>0.20499999999999999</v>
      </c>
    </row>
    <row r="80" spans="1:69" x14ac:dyDescent="0.25">
      <c r="A80" t="s">
        <v>68</v>
      </c>
      <c r="B80" t="s">
        <v>89</v>
      </c>
      <c r="C80">
        <v>89</v>
      </c>
      <c r="D80">
        <v>35.57</v>
      </c>
      <c r="E80">
        <v>35.57</v>
      </c>
      <c r="F80">
        <v>35.57</v>
      </c>
      <c r="G80" t="s">
        <v>127</v>
      </c>
      <c r="I80" t="s">
        <v>70</v>
      </c>
      <c r="K80" t="s">
        <v>73</v>
      </c>
      <c r="M80" t="s">
        <v>167</v>
      </c>
      <c r="N80">
        <v>2.1</v>
      </c>
      <c r="O80">
        <v>2.08</v>
      </c>
      <c r="P80" s="1">
        <v>41750</v>
      </c>
      <c r="Q80" s="1">
        <v>41887</v>
      </c>
      <c r="U80">
        <v>0.20499999999999999</v>
      </c>
      <c r="V80">
        <v>0.21099999999999999</v>
      </c>
      <c r="Z80">
        <v>0.222</v>
      </c>
      <c r="AA80">
        <v>0.22500000000000001</v>
      </c>
      <c r="AB80">
        <v>0.23599999999999999</v>
      </c>
      <c r="AC80">
        <v>0.249</v>
      </c>
      <c r="AD80">
        <v>0.27600000000000002</v>
      </c>
      <c r="AE80">
        <v>0.29699999999999999</v>
      </c>
      <c r="AF80">
        <v>0.29899999999999999</v>
      </c>
      <c r="AG80">
        <v>0.31</v>
      </c>
      <c r="AH80">
        <v>0.375</v>
      </c>
      <c r="AI80">
        <v>0.40500000000000003</v>
      </c>
      <c r="AJ80">
        <v>0.47599999999999998</v>
      </c>
      <c r="AK80">
        <v>0.47699999999999998</v>
      </c>
      <c r="AL80">
        <v>0.52900000000000003</v>
      </c>
      <c r="AM80">
        <v>0.58699999999999997</v>
      </c>
      <c r="AN80">
        <v>0.66300000000000003</v>
      </c>
      <c r="AO80">
        <v>0.71799999999999997</v>
      </c>
      <c r="AQ80">
        <v>0.72399999999999998</v>
      </c>
      <c r="AR80">
        <v>0.753</v>
      </c>
      <c r="AS80">
        <v>0.72</v>
      </c>
      <c r="AT80">
        <v>0.69699999999999995</v>
      </c>
      <c r="AU80">
        <v>0.67300000000000004</v>
      </c>
      <c r="AV80">
        <v>0.66500000000000004</v>
      </c>
      <c r="AW80">
        <v>0.622</v>
      </c>
      <c r="AX80">
        <v>0.44800000000000001</v>
      </c>
      <c r="AZ80">
        <v>0.38400000000000001</v>
      </c>
      <c r="BA80">
        <v>0.36899999999999999</v>
      </c>
      <c r="BB80">
        <v>0.33400000000000002</v>
      </c>
      <c r="BC80">
        <v>0.25600000000000001</v>
      </c>
      <c r="BD80">
        <v>0.27700000000000002</v>
      </c>
      <c r="BE80">
        <v>0.28100000000000003</v>
      </c>
      <c r="BF80">
        <v>0.26400000000000001</v>
      </c>
      <c r="BG80">
        <v>0.23400000000000001</v>
      </c>
      <c r="BH80">
        <v>0.24199999999999999</v>
      </c>
      <c r="BI80">
        <v>0.23799999999999999</v>
      </c>
      <c r="BP80">
        <v>0.23200000000000001</v>
      </c>
      <c r="BQ80">
        <v>0.22600000000000001</v>
      </c>
    </row>
    <row r="81" spans="1:69" x14ac:dyDescent="0.25">
      <c r="A81" t="s">
        <v>68</v>
      </c>
      <c r="B81" t="s">
        <v>124</v>
      </c>
      <c r="C81">
        <v>128</v>
      </c>
      <c r="D81">
        <v>7.97</v>
      </c>
      <c r="E81">
        <v>7.97</v>
      </c>
      <c r="F81">
        <v>7.97</v>
      </c>
      <c r="G81" t="s">
        <v>71</v>
      </c>
      <c r="I81" t="s">
        <v>70</v>
      </c>
      <c r="K81" t="s">
        <v>71</v>
      </c>
      <c r="M81" t="s">
        <v>179</v>
      </c>
      <c r="N81">
        <v>2.94</v>
      </c>
      <c r="O81">
        <v>1.7899999999999998</v>
      </c>
      <c r="Q81" s="1">
        <v>41879</v>
      </c>
      <c r="Z81">
        <v>0.254</v>
      </c>
      <c r="AA81">
        <v>0.26100000000000001</v>
      </c>
      <c r="AB81">
        <v>0.27100000000000002</v>
      </c>
      <c r="AC81">
        <v>0.26200000000000001</v>
      </c>
      <c r="AD81">
        <v>0.28699999999999998</v>
      </c>
      <c r="AE81">
        <v>0.28100000000000003</v>
      </c>
      <c r="AF81">
        <v>0.29099999999999998</v>
      </c>
      <c r="AG81">
        <v>0.29399999999999998</v>
      </c>
      <c r="AH81">
        <v>0.30499999999999999</v>
      </c>
      <c r="AI81">
        <v>0.33400000000000002</v>
      </c>
      <c r="AJ81">
        <v>0.36</v>
      </c>
      <c r="AK81">
        <v>0.34699999999999998</v>
      </c>
      <c r="AL81">
        <v>0.32800000000000001</v>
      </c>
      <c r="AM81">
        <v>0.33900000000000002</v>
      </c>
      <c r="AN81">
        <v>0.47199999999999998</v>
      </c>
      <c r="AO81">
        <v>0.54800000000000004</v>
      </c>
      <c r="AP81">
        <v>0.54200000000000004</v>
      </c>
      <c r="AQ81">
        <v>0.51500000000000001</v>
      </c>
      <c r="AR81">
        <v>0.65200000000000002</v>
      </c>
      <c r="AS81">
        <v>0.70599999999999996</v>
      </c>
      <c r="AU81">
        <v>0.73399999999999999</v>
      </c>
      <c r="AV81">
        <v>0.752</v>
      </c>
      <c r="AW81">
        <v>0.71899999999999997</v>
      </c>
      <c r="AX81">
        <v>0.65800000000000003</v>
      </c>
      <c r="AZ81">
        <v>0.63</v>
      </c>
      <c r="BB81">
        <v>0.56799999999999995</v>
      </c>
      <c r="BC81">
        <v>0.51600000000000001</v>
      </c>
      <c r="BD81">
        <v>0.48799999999999999</v>
      </c>
      <c r="BE81">
        <v>0.48799999999999999</v>
      </c>
      <c r="BF81">
        <v>0.439</v>
      </c>
      <c r="BG81">
        <v>0.372</v>
      </c>
      <c r="BH81">
        <v>0.36899999999999999</v>
      </c>
      <c r="BI81">
        <v>0.33300000000000002</v>
      </c>
      <c r="BP81">
        <v>0.35199999999999998</v>
      </c>
      <c r="BQ81">
        <v>0.39900000000000002</v>
      </c>
    </row>
    <row r="82" spans="1:69" x14ac:dyDescent="0.25">
      <c r="A82" t="s">
        <v>68</v>
      </c>
      <c r="B82" t="s">
        <v>124</v>
      </c>
      <c r="C82">
        <v>131</v>
      </c>
      <c r="D82">
        <v>66.09</v>
      </c>
      <c r="E82">
        <v>66.09</v>
      </c>
      <c r="F82">
        <v>66.09</v>
      </c>
      <c r="G82" t="s">
        <v>70</v>
      </c>
      <c r="I82" t="s">
        <v>71</v>
      </c>
      <c r="K82" t="s">
        <v>71</v>
      </c>
      <c r="N82">
        <v>2.31</v>
      </c>
      <c r="O82">
        <v>3.5100000000000002</v>
      </c>
      <c r="U82">
        <v>0.23</v>
      </c>
      <c r="V82">
        <v>0.22700000000000001</v>
      </c>
      <c r="W82">
        <v>0.22800000000000001</v>
      </c>
      <c r="Z82">
        <v>0.21099999999999999</v>
      </c>
      <c r="AA82">
        <v>0.23300000000000001</v>
      </c>
      <c r="AB82">
        <v>0.23200000000000001</v>
      </c>
      <c r="AC82">
        <v>0.216</v>
      </c>
      <c r="AD82">
        <v>0.23599999999999999</v>
      </c>
      <c r="AE82">
        <v>0.25700000000000001</v>
      </c>
      <c r="AF82">
        <v>0.248</v>
      </c>
      <c r="AG82">
        <v>0.25700000000000001</v>
      </c>
      <c r="AH82">
        <v>0.26900000000000002</v>
      </c>
      <c r="AI82">
        <v>0.28199999999999997</v>
      </c>
      <c r="AJ82">
        <v>0.308</v>
      </c>
      <c r="AK82">
        <v>0.29299999999999998</v>
      </c>
      <c r="AL82">
        <v>0.29399999999999998</v>
      </c>
      <c r="AM82">
        <v>0.311</v>
      </c>
      <c r="AN82">
        <v>0.32600000000000001</v>
      </c>
      <c r="AO82">
        <v>0.32100000000000001</v>
      </c>
      <c r="AQ82">
        <v>0.36399999999999999</v>
      </c>
      <c r="AR82">
        <v>0.39600000000000002</v>
      </c>
      <c r="AS82">
        <v>0.47699999999999998</v>
      </c>
      <c r="AT82">
        <v>0.53</v>
      </c>
      <c r="AU82">
        <v>0.58199999999999996</v>
      </c>
      <c r="AV82">
        <v>0.61899999999999999</v>
      </c>
      <c r="AW82">
        <v>0.66800000000000004</v>
      </c>
      <c r="AX82">
        <v>0.69</v>
      </c>
      <c r="AZ82">
        <v>0.70099999999999996</v>
      </c>
      <c r="BA82">
        <v>0.70599999999999996</v>
      </c>
      <c r="BB82">
        <v>0.69799999999999995</v>
      </c>
      <c r="BD82">
        <v>0.496</v>
      </c>
      <c r="BE82">
        <v>0.443</v>
      </c>
      <c r="BF82">
        <v>0.41799999999999998</v>
      </c>
      <c r="BG82">
        <v>0.39300000000000002</v>
      </c>
      <c r="BH82">
        <v>0.378</v>
      </c>
      <c r="BI82">
        <v>0.39100000000000001</v>
      </c>
      <c r="BP82">
        <v>0.44700000000000001</v>
      </c>
      <c r="BQ82">
        <v>0.45</v>
      </c>
    </row>
    <row r="83" spans="1:69" x14ac:dyDescent="0.25">
      <c r="A83" t="s">
        <v>68</v>
      </c>
      <c r="B83" t="s">
        <v>124</v>
      </c>
      <c r="C83">
        <v>132</v>
      </c>
      <c r="D83">
        <v>17.5</v>
      </c>
      <c r="E83">
        <v>17.5</v>
      </c>
      <c r="F83">
        <v>17.5</v>
      </c>
      <c r="G83" t="s">
        <v>70</v>
      </c>
      <c r="I83" t="s">
        <v>71</v>
      </c>
      <c r="K83" t="s">
        <v>71</v>
      </c>
      <c r="M83" t="s">
        <v>172</v>
      </c>
      <c r="N83">
        <v>3.22</v>
      </c>
      <c r="O83">
        <v>3.63</v>
      </c>
      <c r="U83">
        <v>0.26100000000000001</v>
      </c>
      <c r="V83">
        <v>0.26900000000000002</v>
      </c>
      <c r="W83">
        <v>0.26100000000000001</v>
      </c>
      <c r="Z83">
        <v>0.26100000000000001</v>
      </c>
      <c r="AA83">
        <v>0.27300000000000002</v>
      </c>
      <c r="AB83">
        <v>0.27900000000000003</v>
      </c>
      <c r="AC83">
        <v>0.26200000000000001</v>
      </c>
      <c r="AD83">
        <v>0.27900000000000003</v>
      </c>
      <c r="AE83">
        <v>0.36199999999999999</v>
      </c>
      <c r="AF83">
        <v>0.35</v>
      </c>
      <c r="AG83">
        <v>0.29699999999999999</v>
      </c>
      <c r="AH83">
        <v>0.32</v>
      </c>
      <c r="AI83">
        <v>0.34899999999999998</v>
      </c>
      <c r="AJ83">
        <v>0.36599999999999999</v>
      </c>
      <c r="AK83">
        <v>0.34499999999999997</v>
      </c>
      <c r="AL83">
        <v>0.35299999999999998</v>
      </c>
      <c r="AM83">
        <v>0.36199999999999999</v>
      </c>
      <c r="AN83">
        <v>0.35699999999999998</v>
      </c>
      <c r="AO83">
        <v>0.39200000000000002</v>
      </c>
      <c r="AQ83">
        <v>0.41599999999999998</v>
      </c>
      <c r="AR83">
        <v>0.47</v>
      </c>
      <c r="AS83">
        <v>0.67700000000000005</v>
      </c>
      <c r="AT83">
        <v>0.66700000000000004</v>
      </c>
      <c r="AU83">
        <v>0.65700000000000003</v>
      </c>
      <c r="AV83">
        <v>0.68</v>
      </c>
      <c r="AW83">
        <v>0.68899999999999995</v>
      </c>
      <c r="AX83">
        <v>0.69599999999999995</v>
      </c>
      <c r="AZ83">
        <v>0.70199999999999996</v>
      </c>
      <c r="BA83">
        <v>0.69099999999999995</v>
      </c>
      <c r="BB83">
        <v>0.65400000000000003</v>
      </c>
      <c r="BD83">
        <v>0.57699999999999996</v>
      </c>
      <c r="BE83">
        <v>0.51800000000000002</v>
      </c>
      <c r="BF83">
        <v>0.48299999999999998</v>
      </c>
      <c r="BG83">
        <v>0.41899999999999998</v>
      </c>
      <c r="BH83">
        <v>0.40600000000000003</v>
      </c>
      <c r="BI83">
        <v>0.41899999999999998</v>
      </c>
      <c r="BP83">
        <v>0.437</v>
      </c>
      <c r="BQ83">
        <v>0.46400000000000002</v>
      </c>
    </row>
    <row r="84" spans="1:69" x14ac:dyDescent="0.25">
      <c r="A84" t="s">
        <v>68</v>
      </c>
      <c r="B84" t="s">
        <v>124</v>
      </c>
      <c r="C84">
        <v>133</v>
      </c>
      <c r="D84">
        <v>10.97</v>
      </c>
      <c r="E84">
        <v>10.97</v>
      </c>
      <c r="F84">
        <v>10.97</v>
      </c>
      <c r="G84" t="s">
        <v>162</v>
      </c>
      <c r="I84" t="s">
        <v>70</v>
      </c>
      <c r="K84" t="s">
        <v>71</v>
      </c>
      <c r="M84" t="s">
        <v>179</v>
      </c>
      <c r="N84">
        <v>2.52</v>
      </c>
      <c r="O84">
        <v>2.02</v>
      </c>
      <c r="Q84" s="1">
        <v>41889</v>
      </c>
      <c r="V84">
        <v>0.22700000000000001</v>
      </c>
      <c r="Z84">
        <v>0.22</v>
      </c>
      <c r="AA84">
        <v>0.21</v>
      </c>
      <c r="AB84">
        <v>0.19800000000000001</v>
      </c>
      <c r="AC84">
        <v>0.215</v>
      </c>
      <c r="AD84">
        <v>0.24399999999999999</v>
      </c>
      <c r="AE84">
        <v>0.246</v>
      </c>
      <c r="AF84">
        <v>0.246</v>
      </c>
      <c r="AG84">
        <v>0.27</v>
      </c>
      <c r="AH84">
        <v>0.35099999999999998</v>
      </c>
      <c r="AI84">
        <v>0.36599999999999999</v>
      </c>
      <c r="AJ84">
        <v>0.39500000000000002</v>
      </c>
      <c r="AK84">
        <v>0.40600000000000003</v>
      </c>
      <c r="AL84">
        <v>0.35</v>
      </c>
      <c r="AM84">
        <v>0.45300000000000001</v>
      </c>
      <c r="AN84">
        <v>0.59</v>
      </c>
      <c r="AO84">
        <v>0.63600000000000001</v>
      </c>
      <c r="AQ84">
        <v>0.622</v>
      </c>
      <c r="AR84">
        <v>0.66900000000000004</v>
      </c>
      <c r="AS84">
        <v>0.67600000000000005</v>
      </c>
      <c r="AT84">
        <v>0.66100000000000003</v>
      </c>
      <c r="AU84">
        <v>0.69399999999999995</v>
      </c>
      <c r="AV84">
        <v>0.70899999999999996</v>
      </c>
      <c r="AW84">
        <v>0.7</v>
      </c>
      <c r="AX84">
        <v>0.64700000000000002</v>
      </c>
      <c r="AZ84">
        <v>0.55500000000000005</v>
      </c>
      <c r="BB84">
        <v>0.51400000000000001</v>
      </c>
      <c r="BC84">
        <v>0.51400000000000001</v>
      </c>
      <c r="BD84">
        <v>0.51600000000000001</v>
      </c>
      <c r="BE84">
        <v>0.53600000000000003</v>
      </c>
      <c r="BF84">
        <v>0.495</v>
      </c>
      <c r="BG84">
        <v>0.38800000000000001</v>
      </c>
      <c r="BH84">
        <v>0.36399999999999999</v>
      </c>
      <c r="BI84">
        <v>0.38300000000000001</v>
      </c>
      <c r="BP84">
        <v>0.39800000000000002</v>
      </c>
      <c r="BQ84">
        <v>0.41</v>
      </c>
    </row>
    <row r="85" spans="1:69" x14ac:dyDescent="0.25">
      <c r="A85" t="s">
        <v>68</v>
      </c>
      <c r="B85" t="s">
        <v>124</v>
      </c>
      <c r="C85">
        <v>134</v>
      </c>
      <c r="D85">
        <v>68.06</v>
      </c>
      <c r="E85">
        <v>68.06</v>
      </c>
      <c r="F85">
        <v>68.06</v>
      </c>
      <c r="G85" t="s">
        <v>70</v>
      </c>
      <c r="I85" t="s">
        <v>71</v>
      </c>
      <c r="K85" t="s">
        <v>71</v>
      </c>
      <c r="N85">
        <v>2.64</v>
      </c>
      <c r="O85">
        <v>3.18</v>
      </c>
      <c r="U85">
        <v>0.23599999999999999</v>
      </c>
      <c r="V85">
        <v>0.23699999999999999</v>
      </c>
      <c r="W85">
        <v>0.22800000000000001</v>
      </c>
      <c r="Z85">
        <v>0.22500000000000001</v>
      </c>
      <c r="AA85">
        <v>0.23100000000000001</v>
      </c>
      <c r="AB85">
        <v>0.23200000000000001</v>
      </c>
      <c r="AC85">
        <v>0.218</v>
      </c>
      <c r="AD85">
        <v>0.247</v>
      </c>
      <c r="AE85">
        <v>0.25800000000000001</v>
      </c>
      <c r="AF85">
        <v>0.25</v>
      </c>
      <c r="AG85">
        <v>0.25800000000000001</v>
      </c>
      <c r="AH85">
        <v>0.26500000000000001</v>
      </c>
      <c r="AI85">
        <v>0.26900000000000002</v>
      </c>
      <c r="AJ85">
        <v>0.30599999999999999</v>
      </c>
      <c r="AK85">
        <v>0.312</v>
      </c>
      <c r="AL85">
        <v>0.30199999999999999</v>
      </c>
      <c r="AM85">
        <v>0.31</v>
      </c>
      <c r="AN85">
        <v>0.31900000000000001</v>
      </c>
      <c r="AO85">
        <v>0.32700000000000001</v>
      </c>
      <c r="AQ85">
        <v>0.42</v>
      </c>
      <c r="AR85">
        <v>0.42</v>
      </c>
      <c r="AT85">
        <v>0.47099999999999997</v>
      </c>
      <c r="AU85">
        <v>0.67</v>
      </c>
      <c r="AV85">
        <v>0.67400000000000004</v>
      </c>
      <c r="AW85">
        <v>0.71199999999999997</v>
      </c>
      <c r="AX85">
        <v>0.70799999999999996</v>
      </c>
      <c r="AZ85">
        <v>0.71</v>
      </c>
      <c r="BA85">
        <v>0.71299999999999997</v>
      </c>
      <c r="BB85">
        <v>0.70799999999999996</v>
      </c>
      <c r="BC85">
        <v>0.54100000000000004</v>
      </c>
      <c r="BD85">
        <v>0.46800000000000003</v>
      </c>
      <c r="BE85">
        <v>0.443</v>
      </c>
      <c r="BF85">
        <v>0.40699999999999997</v>
      </c>
      <c r="BG85">
        <v>0.34899999999999998</v>
      </c>
      <c r="BH85">
        <v>0.32100000000000001</v>
      </c>
      <c r="BI85">
        <v>0.34200000000000003</v>
      </c>
      <c r="BP85">
        <v>0.35099999999999998</v>
      </c>
      <c r="BQ85">
        <v>0.35199999999999998</v>
      </c>
    </row>
    <row r="86" spans="1:69" x14ac:dyDescent="0.25">
      <c r="A86" t="s">
        <v>68</v>
      </c>
      <c r="B86" t="s">
        <v>124</v>
      </c>
      <c r="C86">
        <v>137</v>
      </c>
      <c r="D86">
        <v>15.96</v>
      </c>
      <c r="E86">
        <v>15.96</v>
      </c>
      <c r="F86">
        <v>15.96</v>
      </c>
      <c r="G86" t="s">
        <v>70</v>
      </c>
      <c r="I86" t="s">
        <v>71</v>
      </c>
      <c r="K86" t="s">
        <v>71</v>
      </c>
      <c r="N86">
        <v>1.29</v>
      </c>
      <c r="O86">
        <v>2.54</v>
      </c>
      <c r="P86" s="1">
        <v>41575</v>
      </c>
      <c r="Q86" s="1">
        <v>41832</v>
      </c>
      <c r="U86">
        <v>0.23300000000000001</v>
      </c>
      <c r="V86">
        <v>0.23300000000000001</v>
      </c>
      <c r="W86">
        <v>0.21299999999999999</v>
      </c>
      <c r="Z86">
        <v>0.218</v>
      </c>
      <c r="AA86">
        <v>0.24099999999999999</v>
      </c>
      <c r="AB86">
        <v>0.255</v>
      </c>
      <c r="AC86">
        <v>0.25</v>
      </c>
      <c r="AD86">
        <v>0.26300000000000001</v>
      </c>
      <c r="AE86">
        <v>0.27</v>
      </c>
      <c r="AF86">
        <v>0.27400000000000002</v>
      </c>
      <c r="AG86">
        <v>0.30099999999999999</v>
      </c>
      <c r="AH86">
        <v>0.31</v>
      </c>
      <c r="AI86">
        <v>0.318</v>
      </c>
      <c r="AJ86">
        <v>0.35599999999999998</v>
      </c>
      <c r="AK86">
        <v>0.35899999999999999</v>
      </c>
      <c r="AL86">
        <v>0.33100000000000002</v>
      </c>
      <c r="AM86">
        <v>0.34200000000000003</v>
      </c>
      <c r="AN86">
        <v>0.38800000000000001</v>
      </c>
      <c r="AO86">
        <v>0.40100000000000002</v>
      </c>
      <c r="AQ86">
        <v>0.47699999999999998</v>
      </c>
      <c r="AR86">
        <v>0.497</v>
      </c>
      <c r="AS86">
        <v>0.53900000000000003</v>
      </c>
      <c r="AU86">
        <v>0.61</v>
      </c>
      <c r="AV86">
        <v>0.65500000000000003</v>
      </c>
      <c r="AW86">
        <v>0.67800000000000005</v>
      </c>
      <c r="AX86">
        <v>0.64600000000000002</v>
      </c>
      <c r="AZ86">
        <v>0.625</v>
      </c>
      <c r="BA86">
        <v>0.61399999999999999</v>
      </c>
      <c r="BB86">
        <v>0.55400000000000005</v>
      </c>
      <c r="BC86">
        <v>0.45</v>
      </c>
      <c r="BD86">
        <v>0.39400000000000002</v>
      </c>
      <c r="BE86">
        <v>0.33</v>
      </c>
      <c r="BF86">
        <v>0.316</v>
      </c>
      <c r="BG86">
        <v>0.29899999999999999</v>
      </c>
      <c r="BH86">
        <v>0.28299999999999997</v>
      </c>
      <c r="BI86">
        <v>0.28499999999999998</v>
      </c>
      <c r="BP86">
        <v>0.312</v>
      </c>
      <c r="BQ86">
        <v>0.317</v>
      </c>
    </row>
    <row r="87" spans="1:69" x14ac:dyDescent="0.25">
      <c r="A87" t="s">
        <v>68</v>
      </c>
      <c r="B87" t="s">
        <v>124</v>
      </c>
      <c r="C87">
        <v>140</v>
      </c>
      <c r="D87">
        <v>14.62</v>
      </c>
      <c r="E87">
        <v>14.62</v>
      </c>
      <c r="F87">
        <v>14.62</v>
      </c>
      <c r="G87" t="s">
        <v>70</v>
      </c>
      <c r="I87" t="s">
        <v>71</v>
      </c>
      <c r="K87" t="s">
        <v>70</v>
      </c>
      <c r="O87">
        <v>3.17</v>
      </c>
      <c r="S87">
        <v>0.18099999999999999</v>
      </c>
      <c r="U87">
        <v>0.189</v>
      </c>
      <c r="V87">
        <v>0.20499999999999999</v>
      </c>
      <c r="Z87">
        <v>0.224</v>
      </c>
      <c r="AA87">
        <v>0.23599999999999999</v>
      </c>
      <c r="AB87">
        <v>0.253</v>
      </c>
      <c r="AC87">
        <v>0.26400000000000001</v>
      </c>
      <c r="AD87">
        <v>0.28000000000000003</v>
      </c>
      <c r="AE87">
        <v>0.29399999999999998</v>
      </c>
      <c r="AF87">
        <v>0.29499999999999998</v>
      </c>
      <c r="AG87">
        <v>0.30499999999999999</v>
      </c>
      <c r="AH87">
        <v>0.36</v>
      </c>
      <c r="AI87">
        <v>0.40500000000000003</v>
      </c>
      <c r="AJ87">
        <v>0.46100000000000002</v>
      </c>
      <c r="AK87">
        <v>0.45900000000000002</v>
      </c>
      <c r="AL87">
        <v>0.435</v>
      </c>
      <c r="AM87">
        <v>0.47499999999999998</v>
      </c>
      <c r="AN87">
        <v>0.52500000000000002</v>
      </c>
      <c r="AO87">
        <v>0.56599999999999995</v>
      </c>
      <c r="AQ87">
        <v>0.59399999999999997</v>
      </c>
      <c r="AR87">
        <v>0.58099999999999996</v>
      </c>
      <c r="AS87">
        <v>0.57599999999999996</v>
      </c>
      <c r="AT87">
        <v>0.57699999999999996</v>
      </c>
      <c r="AV87">
        <v>0.65200000000000002</v>
      </c>
      <c r="AW87">
        <v>0.65600000000000003</v>
      </c>
      <c r="AX87">
        <v>0.65500000000000003</v>
      </c>
      <c r="AZ87">
        <v>0.626</v>
      </c>
      <c r="BB87">
        <v>0.54500000000000004</v>
      </c>
      <c r="BC87">
        <v>0.50600000000000001</v>
      </c>
      <c r="BD87">
        <v>0.42899999999999999</v>
      </c>
      <c r="BE87">
        <v>0.35</v>
      </c>
      <c r="BF87">
        <v>0.35</v>
      </c>
      <c r="BG87">
        <v>0.32600000000000001</v>
      </c>
      <c r="BH87">
        <v>0.316</v>
      </c>
      <c r="BI87">
        <v>0.32600000000000001</v>
      </c>
      <c r="BP87">
        <v>0.32300000000000001</v>
      </c>
      <c r="BQ87">
        <v>0.27700000000000002</v>
      </c>
    </row>
    <row r="88" spans="1:69" x14ac:dyDescent="0.25">
      <c r="A88" t="s">
        <v>68</v>
      </c>
      <c r="B88" t="s">
        <v>124</v>
      </c>
      <c r="C88">
        <v>141</v>
      </c>
      <c r="D88">
        <v>28.21</v>
      </c>
      <c r="E88">
        <v>28.21</v>
      </c>
      <c r="F88">
        <v>28.21</v>
      </c>
      <c r="G88" t="s">
        <v>70</v>
      </c>
      <c r="I88" t="s">
        <v>73</v>
      </c>
      <c r="K88" t="s">
        <v>73</v>
      </c>
      <c r="M88" t="s">
        <v>99</v>
      </c>
      <c r="N88">
        <v>2.13</v>
      </c>
      <c r="O88">
        <v>4.12</v>
      </c>
      <c r="U88">
        <v>0.20799999999999999</v>
      </c>
      <c r="V88">
        <v>0.20899999999999999</v>
      </c>
      <c r="Z88">
        <v>0.20300000000000001</v>
      </c>
      <c r="AA88">
        <v>0.20200000000000001</v>
      </c>
      <c r="AB88">
        <v>0.20399999999999999</v>
      </c>
      <c r="AC88">
        <v>0.20899999999999999</v>
      </c>
      <c r="AD88">
        <v>0.224</v>
      </c>
      <c r="AE88">
        <v>0.245</v>
      </c>
      <c r="AF88">
        <v>0.249</v>
      </c>
      <c r="AG88">
        <v>0.24</v>
      </c>
      <c r="AH88">
        <v>0.25700000000000001</v>
      </c>
      <c r="AI88">
        <v>0.28899999999999998</v>
      </c>
      <c r="AJ88">
        <v>0.35899999999999999</v>
      </c>
      <c r="AK88">
        <v>0.38</v>
      </c>
      <c r="AL88">
        <v>0.375</v>
      </c>
      <c r="AM88">
        <v>0.40400000000000003</v>
      </c>
      <c r="AN88">
        <v>0.42199999999999999</v>
      </c>
      <c r="AO88">
        <v>0.42</v>
      </c>
      <c r="AQ88">
        <v>0.45200000000000001</v>
      </c>
      <c r="AR88">
        <v>0.49399999999999999</v>
      </c>
      <c r="AS88">
        <v>0.51100000000000001</v>
      </c>
      <c r="AU88">
        <v>0.56599999999999995</v>
      </c>
      <c r="AV88">
        <v>0.59499999999999997</v>
      </c>
      <c r="AW88">
        <v>0.67100000000000004</v>
      </c>
      <c r="AX88">
        <v>0.68</v>
      </c>
      <c r="AZ88">
        <v>0.67800000000000005</v>
      </c>
      <c r="BA88">
        <v>0.65900000000000003</v>
      </c>
      <c r="BB88">
        <v>0.628</v>
      </c>
      <c r="BC88">
        <v>0.57699999999999996</v>
      </c>
      <c r="BD88">
        <v>0.442</v>
      </c>
      <c r="BE88">
        <v>0.38900000000000001</v>
      </c>
      <c r="BF88">
        <v>0.35599999999999998</v>
      </c>
      <c r="BG88">
        <v>0.315</v>
      </c>
      <c r="BH88">
        <v>0.29799999999999999</v>
      </c>
      <c r="BI88">
        <v>0.3</v>
      </c>
      <c r="BP88">
        <v>0.312</v>
      </c>
      <c r="BQ88">
        <v>0.317</v>
      </c>
    </row>
    <row r="89" spans="1:69" x14ac:dyDescent="0.25">
      <c r="A89" t="s">
        <v>68</v>
      </c>
      <c r="B89" t="s">
        <v>124</v>
      </c>
      <c r="C89">
        <v>143</v>
      </c>
      <c r="D89">
        <v>6.29</v>
      </c>
      <c r="E89">
        <v>6.29</v>
      </c>
      <c r="F89">
        <v>6.29</v>
      </c>
      <c r="O89">
        <v>0</v>
      </c>
      <c r="U89">
        <v>0.317</v>
      </c>
      <c r="V89">
        <v>0.307</v>
      </c>
      <c r="W89">
        <v>0.30599999999999999</v>
      </c>
      <c r="Z89">
        <v>0.312</v>
      </c>
      <c r="AA89">
        <v>0.33600000000000002</v>
      </c>
      <c r="AB89">
        <v>0.35799999999999998</v>
      </c>
      <c r="AC89">
        <v>0.33400000000000002</v>
      </c>
      <c r="AD89">
        <v>0.32700000000000001</v>
      </c>
      <c r="AE89">
        <v>0.36799999999999999</v>
      </c>
      <c r="AF89">
        <v>0.39800000000000002</v>
      </c>
      <c r="AG89">
        <v>0.40899999999999997</v>
      </c>
      <c r="AH89">
        <v>0.44500000000000001</v>
      </c>
      <c r="AI89">
        <v>0.44800000000000001</v>
      </c>
      <c r="AJ89">
        <v>0.502</v>
      </c>
      <c r="AK89">
        <v>0.496</v>
      </c>
      <c r="AL89">
        <v>0.47799999999999998</v>
      </c>
      <c r="AM89">
        <v>0.47899999999999998</v>
      </c>
      <c r="AN89">
        <v>0.51500000000000001</v>
      </c>
      <c r="AO89">
        <v>0.54700000000000004</v>
      </c>
      <c r="AQ89">
        <v>0.56100000000000005</v>
      </c>
      <c r="AR89">
        <v>0.64500000000000002</v>
      </c>
      <c r="AS89">
        <v>0.65800000000000003</v>
      </c>
      <c r="AT89">
        <v>0.66</v>
      </c>
      <c r="AU89">
        <v>0.66600000000000004</v>
      </c>
      <c r="AV89">
        <v>0.68200000000000005</v>
      </c>
      <c r="AW89">
        <v>0.61699999999999999</v>
      </c>
      <c r="AX89">
        <v>0.58299999999999996</v>
      </c>
      <c r="AZ89">
        <v>0.59199999999999997</v>
      </c>
      <c r="BB89">
        <v>0.58099999999999996</v>
      </c>
      <c r="BC89">
        <v>0.53800000000000003</v>
      </c>
      <c r="BD89">
        <v>0.5</v>
      </c>
      <c r="BE89">
        <v>0.47499999999999998</v>
      </c>
      <c r="BF89">
        <v>0.437</v>
      </c>
      <c r="BG89">
        <v>0.39100000000000001</v>
      </c>
      <c r="BH89">
        <v>0.35199999999999998</v>
      </c>
      <c r="BI89">
        <v>0.35599999999999998</v>
      </c>
      <c r="BP89">
        <v>0.35499999999999998</v>
      </c>
      <c r="BQ89">
        <v>0.35899999999999999</v>
      </c>
    </row>
    <row r="90" spans="1:69" x14ac:dyDescent="0.25">
      <c r="A90" t="s">
        <v>68</v>
      </c>
      <c r="B90" t="s">
        <v>124</v>
      </c>
      <c r="C90">
        <v>300</v>
      </c>
      <c r="D90">
        <v>10.18</v>
      </c>
      <c r="E90">
        <v>10.18</v>
      </c>
      <c r="F90">
        <v>10.18</v>
      </c>
      <c r="O90">
        <v>0</v>
      </c>
      <c r="Z90">
        <v>0.20200000000000001</v>
      </c>
      <c r="AA90">
        <v>0.20699999999999999</v>
      </c>
      <c r="AB90">
        <v>0.222</v>
      </c>
      <c r="AC90">
        <v>0.22700000000000001</v>
      </c>
      <c r="AD90">
        <v>0.23200000000000001</v>
      </c>
      <c r="AE90">
        <v>0.248</v>
      </c>
      <c r="AF90">
        <v>0.28000000000000003</v>
      </c>
      <c r="AG90">
        <v>0.36</v>
      </c>
      <c r="AH90">
        <v>0.39300000000000002</v>
      </c>
      <c r="AI90">
        <v>0.44</v>
      </c>
      <c r="AJ90">
        <v>0.56299999999999994</v>
      </c>
      <c r="AK90">
        <v>0.64600000000000002</v>
      </c>
      <c r="AL90">
        <v>0.65300000000000002</v>
      </c>
      <c r="AM90">
        <v>0.69099999999999995</v>
      </c>
      <c r="AN90">
        <v>0.73</v>
      </c>
      <c r="AO90">
        <v>0.77200000000000002</v>
      </c>
      <c r="AQ90">
        <v>0.70599999999999996</v>
      </c>
      <c r="AR90">
        <v>0.69699999999999995</v>
      </c>
      <c r="AS90">
        <v>0.59799999999999998</v>
      </c>
      <c r="AU90">
        <v>0.45300000000000001</v>
      </c>
      <c r="AV90">
        <v>0.432</v>
      </c>
      <c r="AW90">
        <v>0.40899999999999997</v>
      </c>
      <c r="AX90">
        <v>0.39100000000000001</v>
      </c>
      <c r="AZ90">
        <v>0.33100000000000002</v>
      </c>
      <c r="BB90">
        <v>0.379</v>
      </c>
      <c r="BC90">
        <v>0.40400000000000003</v>
      </c>
      <c r="BD90">
        <v>0.34200000000000003</v>
      </c>
      <c r="BE90">
        <v>0.34300000000000003</v>
      </c>
      <c r="BF90">
        <v>0.29799999999999999</v>
      </c>
      <c r="BG90">
        <v>0.23499999999999999</v>
      </c>
      <c r="BH90">
        <v>0.23200000000000001</v>
      </c>
      <c r="BI90">
        <v>0.247</v>
      </c>
      <c r="BP90">
        <v>0.23</v>
      </c>
      <c r="BQ90">
        <v>0.22800000000000001</v>
      </c>
    </row>
    <row r="91" spans="1:69" x14ac:dyDescent="0.25">
      <c r="A91" t="s">
        <v>68</v>
      </c>
      <c r="B91" t="s">
        <v>124</v>
      </c>
      <c r="C91">
        <v>41</v>
      </c>
      <c r="D91">
        <v>40.51</v>
      </c>
      <c r="E91">
        <v>40.51</v>
      </c>
      <c r="F91">
        <v>40.51</v>
      </c>
      <c r="G91" t="s">
        <v>71</v>
      </c>
      <c r="I91" t="s">
        <v>129</v>
      </c>
      <c r="K91" t="s">
        <v>71</v>
      </c>
      <c r="M91" t="s">
        <v>184</v>
      </c>
      <c r="N91">
        <v>1.97</v>
      </c>
      <c r="O91">
        <v>2.68</v>
      </c>
      <c r="P91" s="1">
        <v>41518</v>
      </c>
      <c r="Q91" s="1">
        <v>41820</v>
      </c>
      <c r="U91">
        <v>0.248</v>
      </c>
      <c r="V91">
        <v>0.245</v>
      </c>
      <c r="W91">
        <v>0.248</v>
      </c>
      <c r="Z91">
        <v>0.246</v>
      </c>
      <c r="AA91">
        <v>0.26</v>
      </c>
      <c r="AB91">
        <v>0.28299999999999997</v>
      </c>
      <c r="AC91">
        <v>0.28100000000000003</v>
      </c>
      <c r="AD91">
        <v>0.30399999999999999</v>
      </c>
      <c r="AE91">
        <v>0.34300000000000003</v>
      </c>
      <c r="AF91">
        <v>0.34499999999999997</v>
      </c>
      <c r="AG91">
        <v>0.33700000000000002</v>
      </c>
      <c r="AH91">
        <v>0.34699999999999998</v>
      </c>
      <c r="AI91">
        <v>0.38500000000000001</v>
      </c>
      <c r="AJ91">
        <v>0.45300000000000001</v>
      </c>
      <c r="AK91">
        <v>0.442</v>
      </c>
      <c r="AL91">
        <v>0.371</v>
      </c>
      <c r="AM91">
        <v>0.45100000000000001</v>
      </c>
      <c r="AN91">
        <v>0.44400000000000001</v>
      </c>
      <c r="AO91">
        <v>0.438</v>
      </c>
      <c r="AQ91">
        <v>0.57699999999999996</v>
      </c>
      <c r="AR91">
        <v>0.52800000000000002</v>
      </c>
      <c r="AS91">
        <v>0.59699999999999998</v>
      </c>
      <c r="AU91">
        <v>0.72899999999999998</v>
      </c>
      <c r="AV91">
        <v>0.71399999999999997</v>
      </c>
      <c r="AW91">
        <v>0.70899999999999996</v>
      </c>
      <c r="AX91">
        <v>0.67800000000000005</v>
      </c>
      <c r="AZ91">
        <v>0.55600000000000005</v>
      </c>
      <c r="BB91">
        <v>0.54</v>
      </c>
      <c r="BC91">
        <v>0.50800000000000001</v>
      </c>
      <c r="BD91">
        <v>0.47399999999999998</v>
      </c>
      <c r="BE91">
        <v>0.443</v>
      </c>
      <c r="BF91">
        <v>0.432</v>
      </c>
      <c r="BG91">
        <v>0.36899999999999999</v>
      </c>
      <c r="BH91">
        <v>0.34399999999999997</v>
      </c>
      <c r="BI91">
        <v>0.33300000000000002</v>
      </c>
      <c r="BP91">
        <v>0.47199999999999998</v>
      </c>
      <c r="BQ91">
        <v>0.40100000000000002</v>
      </c>
    </row>
    <row r="92" spans="1:69" x14ac:dyDescent="0.25">
      <c r="A92" t="s">
        <v>68</v>
      </c>
      <c r="B92" t="s">
        <v>124</v>
      </c>
      <c r="C92">
        <v>46</v>
      </c>
      <c r="D92">
        <v>43.69</v>
      </c>
      <c r="E92">
        <v>43.69</v>
      </c>
      <c r="F92">
        <v>43.69</v>
      </c>
      <c r="G92" t="s">
        <v>71</v>
      </c>
      <c r="I92" t="s">
        <v>70</v>
      </c>
      <c r="K92" t="s">
        <v>73</v>
      </c>
      <c r="M92" t="s">
        <v>185</v>
      </c>
      <c r="N92">
        <v>1.1000000000000001</v>
      </c>
      <c r="O92">
        <v>1.97</v>
      </c>
      <c r="Q92" s="1">
        <v>41886</v>
      </c>
      <c r="U92">
        <v>0.24099999999999999</v>
      </c>
      <c r="V92">
        <v>0.217</v>
      </c>
      <c r="Z92">
        <v>0.24</v>
      </c>
      <c r="AA92">
        <v>0.251</v>
      </c>
      <c r="AB92">
        <v>0.23</v>
      </c>
      <c r="AC92">
        <v>0.24399999999999999</v>
      </c>
      <c r="AD92">
        <v>0.28100000000000003</v>
      </c>
      <c r="AE92">
        <v>0.28799999999999998</v>
      </c>
      <c r="AF92">
        <v>0.28299999999999997</v>
      </c>
      <c r="AG92">
        <v>0.316</v>
      </c>
      <c r="AH92">
        <v>0.34799999999999998</v>
      </c>
      <c r="AI92">
        <v>0.44700000000000001</v>
      </c>
      <c r="AJ92">
        <v>0.55400000000000005</v>
      </c>
      <c r="AK92">
        <v>0.55200000000000005</v>
      </c>
      <c r="AL92">
        <v>0.52600000000000002</v>
      </c>
      <c r="AM92">
        <v>0.57299999999999995</v>
      </c>
      <c r="AN92">
        <v>0.64700000000000002</v>
      </c>
      <c r="AO92">
        <v>0.67400000000000004</v>
      </c>
      <c r="AQ92">
        <v>0.66</v>
      </c>
      <c r="AR92">
        <v>0.72399999999999998</v>
      </c>
      <c r="AS92">
        <v>0.745</v>
      </c>
      <c r="AU92">
        <v>0.76200000000000001</v>
      </c>
      <c r="AV92">
        <v>0.74199999999999999</v>
      </c>
      <c r="AW92">
        <v>0.63100000000000001</v>
      </c>
      <c r="AX92">
        <v>0.52400000000000002</v>
      </c>
      <c r="AZ92">
        <v>0.44900000000000001</v>
      </c>
      <c r="BB92">
        <v>0.41499999999999998</v>
      </c>
      <c r="BC92">
        <v>0.43099999999999999</v>
      </c>
      <c r="BD92">
        <v>0.42699999999999999</v>
      </c>
      <c r="BE92">
        <v>0.41299999999999998</v>
      </c>
      <c r="BF92">
        <v>0.39900000000000002</v>
      </c>
      <c r="BG92">
        <v>0.36499999999999999</v>
      </c>
      <c r="BH92">
        <v>0.34399999999999997</v>
      </c>
      <c r="BI92">
        <v>0.372</v>
      </c>
      <c r="BP92">
        <v>0.38700000000000001</v>
      </c>
      <c r="BQ92">
        <v>0.39700000000000002</v>
      </c>
    </row>
    <row r="93" spans="1:69" x14ac:dyDescent="0.25">
      <c r="A93" t="s">
        <v>68</v>
      </c>
      <c r="B93" t="s">
        <v>124</v>
      </c>
      <c r="C93">
        <v>47</v>
      </c>
      <c r="D93">
        <v>86.5</v>
      </c>
      <c r="E93">
        <v>86.5</v>
      </c>
      <c r="F93">
        <v>86.5</v>
      </c>
      <c r="G93" t="s">
        <v>71</v>
      </c>
      <c r="I93" t="s">
        <v>71</v>
      </c>
      <c r="K93" t="s">
        <v>70</v>
      </c>
      <c r="M93" t="s">
        <v>139</v>
      </c>
      <c r="N93">
        <v>3.25</v>
      </c>
      <c r="O93">
        <v>3.91</v>
      </c>
      <c r="P93" s="1">
        <v>41548</v>
      </c>
      <c r="Q93" s="1">
        <v>41827</v>
      </c>
      <c r="U93">
        <v>0.23699999999999999</v>
      </c>
      <c r="V93">
        <v>0.23300000000000001</v>
      </c>
      <c r="W93">
        <v>0.23699999999999999</v>
      </c>
      <c r="Z93">
        <v>0.23699999999999999</v>
      </c>
      <c r="AA93">
        <v>0.249</v>
      </c>
      <c r="AB93">
        <v>0.24199999999999999</v>
      </c>
      <c r="AC93">
        <v>0.246</v>
      </c>
      <c r="AD93">
        <v>0.27700000000000002</v>
      </c>
      <c r="AE93">
        <v>0.27800000000000002</v>
      </c>
      <c r="AF93">
        <v>0.26</v>
      </c>
      <c r="AG93">
        <v>0.27600000000000002</v>
      </c>
      <c r="AH93">
        <v>0.27600000000000002</v>
      </c>
      <c r="AI93">
        <v>0.307</v>
      </c>
      <c r="AJ93">
        <v>0.35699999999999998</v>
      </c>
      <c r="AK93">
        <v>0.36399999999999999</v>
      </c>
      <c r="AL93">
        <v>0.34799999999999998</v>
      </c>
      <c r="AM93">
        <v>0.33100000000000002</v>
      </c>
      <c r="AN93">
        <v>0.309</v>
      </c>
      <c r="AO93">
        <v>0.311</v>
      </c>
      <c r="AP93">
        <v>0.435</v>
      </c>
      <c r="AQ93">
        <v>0.44700000000000001</v>
      </c>
      <c r="AR93">
        <v>0.47199999999999998</v>
      </c>
      <c r="AS93">
        <v>0.50700000000000001</v>
      </c>
      <c r="AU93">
        <v>0.65900000000000003</v>
      </c>
      <c r="AV93">
        <v>0.68200000000000005</v>
      </c>
      <c r="AW93">
        <v>0.78600000000000003</v>
      </c>
      <c r="AX93">
        <v>0.78900000000000003</v>
      </c>
      <c r="AZ93">
        <v>0.78</v>
      </c>
      <c r="BB93">
        <v>0.76700000000000002</v>
      </c>
      <c r="BC93">
        <v>0.61399999999999999</v>
      </c>
      <c r="BD93">
        <v>0.60899999999999999</v>
      </c>
      <c r="BE93">
        <v>0.57699999999999996</v>
      </c>
      <c r="BF93">
        <v>0.55400000000000005</v>
      </c>
      <c r="BG93">
        <v>0.50800000000000001</v>
      </c>
      <c r="BH93">
        <v>0.48299999999999998</v>
      </c>
      <c r="BI93">
        <v>0.51800000000000002</v>
      </c>
      <c r="BP93">
        <v>0.52500000000000002</v>
      </c>
      <c r="BQ93">
        <v>0.52100000000000002</v>
      </c>
    </row>
    <row r="94" spans="1:69" x14ac:dyDescent="0.25">
      <c r="A94" t="s">
        <v>68</v>
      </c>
      <c r="B94" t="s">
        <v>124</v>
      </c>
      <c r="C94">
        <v>49</v>
      </c>
      <c r="D94">
        <v>83.06</v>
      </c>
      <c r="E94">
        <v>83.06</v>
      </c>
      <c r="F94">
        <v>83.06</v>
      </c>
      <c r="G94" t="s">
        <v>70</v>
      </c>
      <c r="I94" t="s">
        <v>71</v>
      </c>
      <c r="K94" t="s">
        <v>70</v>
      </c>
      <c r="M94" t="s">
        <v>139</v>
      </c>
      <c r="N94">
        <v>5.26</v>
      </c>
      <c r="O94">
        <v>4.58</v>
      </c>
      <c r="P94" s="1">
        <v>41552</v>
      </c>
      <c r="Q94" s="1">
        <v>41833</v>
      </c>
      <c r="U94">
        <v>0.189</v>
      </c>
      <c r="Z94">
        <v>0.20100000000000001</v>
      </c>
      <c r="AA94">
        <v>0.20100000000000001</v>
      </c>
      <c r="AB94">
        <v>0.19700000000000001</v>
      </c>
      <c r="AC94">
        <v>0.19600000000000001</v>
      </c>
      <c r="AD94">
        <v>0.20200000000000001</v>
      </c>
      <c r="AE94">
        <v>0.21</v>
      </c>
      <c r="AF94">
        <v>0.20799999999999999</v>
      </c>
      <c r="AG94">
        <v>0.22</v>
      </c>
      <c r="AH94">
        <v>0.247</v>
      </c>
      <c r="AI94">
        <v>0.26800000000000002</v>
      </c>
      <c r="AJ94">
        <v>0.315</v>
      </c>
      <c r="AK94">
        <v>0.30099999999999999</v>
      </c>
      <c r="AL94">
        <v>0.3</v>
      </c>
      <c r="AM94">
        <v>0.28399999999999997</v>
      </c>
      <c r="AN94">
        <v>0.27300000000000002</v>
      </c>
      <c r="AO94">
        <v>0.27</v>
      </c>
      <c r="AQ94">
        <v>0.32500000000000001</v>
      </c>
      <c r="AR94">
        <v>0.308</v>
      </c>
      <c r="AS94">
        <v>0.36599999999999999</v>
      </c>
      <c r="AU94">
        <v>0.66100000000000003</v>
      </c>
      <c r="AV94">
        <v>0.76100000000000001</v>
      </c>
      <c r="AW94">
        <v>0.79400000000000004</v>
      </c>
      <c r="AX94">
        <v>0.80100000000000005</v>
      </c>
      <c r="AZ94">
        <v>0.81</v>
      </c>
      <c r="BB94">
        <v>0.80900000000000005</v>
      </c>
      <c r="BC94">
        <v>0.73799999999999999</v>
      </c>
      <c r="BD94">
        <v>0.70799999999999996</v>
      </c>
      <c r="BE94">
        <v>0.69099999999999995</v>
      </c>
      <c r="BF94">
        <v>0.67100000000000004</v>
      </c>
      <c r="BG94">
        <v>0.624</v>
      </c>
      <c r="BH94">
        <v>0.58099999999999996</v>
      </c>
      <c r="BI94">
        <v>0.57999999999999996</v>
      </c>
      <c r="BP94">
        <v>0.57999999999999996</v>
      </c>
      <c r="BQ94">
        <v>0.57499999999999996</v>
      </c>
    </row>
    <row r="95" spans="1:69" x14ac:dyDescent="0.25">
      <c r="A95" t="s">
        <v>68</v>
      </c>
      <c r="B95" t="s">
        <v>124</v>
      </c>
      <c r="C95" t="s">
        <v>132</v>
      </c>
      <c r="D95">
        <v>15.88</v>
      </c>
      <c r="E95">
        <v>16.23</v>
      </c>
      <c r="F95">
        <v>16.23</v>
      </c>
      <c r="G95" t="s">
        <v>70</v>
      </c>
      <c r="I95" t="s">
        <v>71</v>
      </c>
      <c r="K95" t="s">
        <v>70</v>
      </c>
      <c r="M95" t="s">
        <v>171</v>
      </c>
      <c r="N95">
        <v>4.16</v>
      </c>
      <c r="O95">
        <v>4.33</v>
      </c>
      <c r="P95" s="1">
        <v>41569</v>
      </c>
      <c r="Q95" s="1">
        <v>41834</v>
      </c>
      <c r="V95">
        <v>0.23599999999999999</v>
      </c>
      <c r="Z95">
        <v>0.217</v>
      </c>
      <c r="AA95">
        <v>0.216</v>
      </c>
      <c r="AB95">
        <v>0.22700000000000001</v>
      </c>
      <c r="AC95">
        <v>0.21199999999999999</v>
      </c>
      <c r="AD95">
        <v>0.23899999999999999</v>
      </c>
      <c r="AE95">
        <v>0.25700000000000001</v>
      </c>
      <c r="AF95">
        <v>0.24199999999999999</v>
      </c>
      <c r="AG95">
        <v>0.249</v>
      </c>
      <c r="AH95">
        <v>0.27400000000000002</v>
      </c>
      <c r="AI95">
        <v>0.307</v>
      </c>
      <c r="AJ95">
        <v>0.33100000000000002</v>
      </c>
      <c r="AK95">
        <v>0.33</v>
      </c>
      <c r="AL95">
        <v>0.316</v>
      </c>
      <c r="AM95">
        <v>0.35599999999999998</v>
      </c>
      <c r="AN95">
        <v>0.38700000000000001</v>
      </c>
      <c r="AO95">
        <v>0.39700000000000002</v>
      </c>
      <c r="AQ95">
        <v>0.47899999999999998</v>
      </c>
      <c r="AR95">
        <v>0.55100000000000005</v>
      </c>
      <c r="AS95">
        <v>0.64600000000000002</v>
      </c>
      <c r="AU95">
        <v>0.75600000000000001</v>
      </c>
      <c r="AV95">
        <v>0.75</v>
      </c>
      <c r="AW95">
        <v>0.74399999999999999</v>
      </c>
      <c r="AX95">
        <v>0.70399999999999996</v>
      </c>
      <c r="AZ95">
        <v>0.68200000000000005</v>
      </c>
      <c r="BB95">
        <v>0.68400000000000005</v>
      </c>
      <c r="BC95">
        <v>0.60699999999999998</v>
      </c>
      <c r="BD95">
        <v>0.61899999999999999</v>
      </c>
      <c r="BE95">
        <v>0.63700000000000001</v>
      </c>
      <c r="BF95">
        <v>0.62</v>
      </c>
      <c r="BG95">
        <v>0.48899999999999999</v>
      </c>
      <c r="BH95">
        <v>0.42</v>
      </c>
      <c r="BI95">
        <v>0.44700000000000001</v>
      </c>
      <c r="BP95">
        <v>0.50800000000000001</v>
      </c>
      <c r="BQ95">
        <v>0.42499999999999999</v>
      </c>
    </row>
    <row r="96" spans="1:69" x14ac:dyDescent="0.25">
      <c r="A96" t="s">
        <v>68</v>
      </c>
      <c r="B96" t="s">
        <v>124</v>
      </c>
      <c r="C96" t="s">
        <v>133</v>
      </c>
      <c r="D96">
        <v>55.29</v>
      </c>
      <c r="E96">
        <v>59.83</v>
      </c>
      <c r="F96">
        <v>59.83</v>
      </c>
      <c r="G96" t="s">
        <v>70</v>
      </c>
      <c r="I96" t="s">
        <v>71</v>
      </c>
      <c r="K96" t="s">
        <v>70</v>
      </c>
      <c r="M96" t="s">
        <v>171</v>
      </c>
      <c r="N96">
        <v>3.35</v>
      </c>
      <c r="O96">
        <v>3.91</v>
      </c>
      <c r="Q96" s="1">
        <v>41865</v>
      </c>
      <c r="Z96">
        <v>0.20899999999999999</v>
      </c>
      <c r="AA96">
        <v>0.217</v>
      </c>
      <c r="AB96">
        <v>0.22</v>
      </c>
      <c r="AC96">
        <v>0.219</v>
      </c>
      <c r="AD96">
        <v>0.222</v>
      </c>
      <c r="AE96">
        <v>0.23899999999999999</v>
      </c>
      <c r="AF96">
        <v>0.23599999999999999</v>
      </c>
      <c r="AG96">
        <v>0.23599999999999999</v>
      </c>
      <c r="AH96">
        <v>0.27200000000000002</v>
      </c>
      <c r="AI96">
        <v>0.28799999999999998</v>
      </c>
      <c r="AJ96">
        <v>0.33200000000000002</v>
      </c>
      <c r="AK96">
        <v>0.33</v>
      </c>
      <c r="AL96">
        <v>0.30499999999999999</v>
      </c>
      <c r="AM96">
        <v>0.28499999999999998</v>
      </c>
      <c r="AN96">
        <v>0.28299999999999997</v>
      </c>
      <c r="AO96">
        <v>0.30499999999999999</v>
      </c>
      <c r="AP96">
        <v>0.30499999999999999</v>
      </c>
      <c r="AQ96">
        <v>0.31900000000000001</v>
      </c>
      <c r="AR96">
        <v>0.309</v>
      </c>
      <c r="AS96">
        <v>0.42</v>
      </c>
      <c r="AU96">
        <v>0.71399999999999997</v>
      </c>
      <c r="AV96">
        <v>0.73499999999999999</v>
      </c>
      <c r="AW96">
        <v>0.77800000000000002</v>
      </c>
      <c r="AX96">
        <v>0.77200000000000002</v>
      </c>
      <c r="AZ96">
        <v>0.76100000000000001</v>
      </c>
      <c r="BB96">
        <v>0.75</v>
      </c>
      <c r="BC96">
        <v>0.58899999999999997</v>
      </c>
      <c r="BD96">
        <v>0.60699999999999998</v>
      </c>
      <c r="BE96">
        <v>0.59399999999999997</v>
      </c>
      <c r="BF96">
        <v>0.52900000000000003</v>
      </c>
      <c r="BG96">
        <v>0.45400000000000001</v>
      </c>
      <c r="BH96">
        <v>0.38900000000000001</v>
      </c>
      <c r="BI96">
        <v>0.375</v>
      </c>
      <c r="BP96">
        <v>0.36499999999999999</v>
      </c>
      <c r="BQ96">
        <v>0.33600000000000002</v>
      </c>
    </row>
    <row r="97" spans="1:69" x14ac:dyDescent="0.25">
      <c r="A97" t="s">
        <v>68</v>
      </c>
      <c r="B97" t="s">
        <v>124</v>
      </c>
      <c r="C97" t="s">
        <v>134</v>
      </c>
      <c r="D97">
        <v>21.52</v>
      </c>
      <c r="E97">
        <v>21.52</v>
      </c>
      <c r="F97">
        <v>21.52</v>
      </c>
      <c r="G97" t="s">
        <v>71</v>
      </c>
      <c r="I97" t="s">
        <v>70</v>
      </c>
      <c r="K97" t="s">
        <v>73</v>
      </c>
      <c r="M97" t="s">
        <v>179</v>
      </c>
      <c r="N97">
        <v>0.94</v>
      </c>
      <c r="O97">
        <v>1.69</v>
      </c>
      <c r="Q97" s="1">
        <v>41891</v>
      </c>
      <c r="U97">
        <v>0.182</v>
      </c>
      <c r="V97">
        <v>0.19</v>
      </c>
      <c r="Z97">
        <v>0.219</v>
      </c>
      <c r="AA97">
        <v>0.23499999999999999</v>
      </c>
      <c r="AB97">
        <v>0.24099999999999999</v>
      </c>
      <c r="AC97">
        <v>0.255</v>
      </c>
      <c r="AD97">
        <v>0.27200000000000002</v>
      </c>
      <c r="AE97">
        <v>0.28399999999999997</v>
      </c>
      <c r="AF97">
        <v>0.29099999999999998</v>
      </c>
      <c r="AG97">
        <v>0.32800000000000001</v>
      </c>
      <c r="AH97">
        <v>0.432</v>
      </c>
      <c r="AI97">
        <v>0.45600000000000002</v>
      </c>
      <c r="AJ97">
        <v>0.50900000000000001</v>
      </c>
      <c r="AK97">
        <v>0.51700000000000002</v>
      </c>
      <c r="AL97">
        <v>0.53200000000000003</v>
      </c>
      <c r="AM97">
        <v>0.58699999999999997</v>
      </c>
      <c r="AN97">
        <v>0.63600000000000001</v>
      </c>
      <c r="AO97">
        <v>0.64500000000000002</v>
      </c>
      <c r="AQ97">
        <v>0.59299999999999997</v>
      </c>
      <c r="AR97">
        <v>0.63200000000000001</v>
      </c>
      <c r="AS97">
        <v>0.62</v>
      </c>
      <c r="AT97">
        <v>0.65800000000000003</v>
      </c>
      <c r="AU97">
        <v>0.69799999999999995</v>
      </c>
      <c r="AV97">
        <v>0.66300000000000003</v>
      </c>
      <c r="AW97">
        <v>0.64300000000000002</v>
      </c>
      <c r="AX97">
        <v>0.57399999999999995</v>
      </c>
      <c r="AZ97">
        <v>0.54</v>
      </c>
      <c r="BB97">
        <v>0.56799999999999995</v>
      </c>
      <c r="BC97">
        <v>0.60799999999999998</v>
      </c>
      <c r="BD97">
        <v>0.59299999999999997</v>
      </c>
      <c r="BE97">
        <v>0.58199999999999996</v>
      </c>
      <c r="BF97">
        <v>0.56699999999999995</v>
      </c>
      <c r="BG97">
        <v>0.54200000000000004</v>
      </c>
      <c r="BH97">
        <v>0.51</v>
      </c>
      <c r="BI97">
        <v>0.51200000000000001</v>
      </c>
      <c r="BP97">
        <v>0.501</v>
      </c>
      <c r="BQ97">
        <v>0.435</v>
      </c>
    </row>
    <row r="98" spans="1:69" x14ac:dyDescent="0.25">
      <c r="A98" t="s">
        <v>68</v>
      </c>
      <c r="B98" t="s">
        <v>124</v>
      </c>
      <c r="C98">
        <v>51</v>
      </c>
      <c r="D98">
        <v>49.24</v>
      </c>
      <c r="E98">
        <v>49.24</v>
      </c>
      <c r="F98">
        <v>49.24</v>
      </c>
      <c r="G98" t="s">
        <v>71</v>
      </c>
      <c r="I98" t="s">
        <v>129</v>
      </c>
      <c r="K98" t="s">
        <v>71</v>
      </c>
      <c r="M98" t="s">
        <v>184</v>
      </c>
      <c r="N98">
        <v>1.46</v>
      </c>
      <c r="O98">
        <v>2.46</v>
      </c>
      <c r="Q98" s="1">
        <v>41826</v>
      </c>
      <c r="U98">
        <v>0.26400000000000001</v>
      </c>
      <c r="V98">
        <v>0.23100000000000001</v>
      </c>
      <c r="W98">
        <v>0.22600000000000001</v>
      </c>
      <c r="Z98">
        <v>0.23300000000000001</v>
      </c>
      <c r="AA98">
        <v>0.245</v>
      </c>
      <c r="AB98">
        <v>0.26100000000000001</v>
      </c>
      <c r="AC98">
        <v>0.25</v>
      </c>
      <c r="AD98">
        <v>0.26900000000000002</v>
      </c>
      <c r="AE98">
        <v>0.26200000000000001</v>
      </c>
      <c r="AF98">
        <v>0.27300000000000002</v>
      </c>
      <c r="AG98">
        <v>0.307</v>
      </c>
      <c r="AH98">
        <v>0.315</v>
      </c>
      <c r="AI98">
        <v>0.32700000000000001</v>
      </c>
      <c r="AJ98">
        <v>0.373</v>
      </c>
      <c r="AK98">
        <v>0.35099999999999998</v>
      </c>
      <c r="AL98">
        <v>0.307</v>
      </c>
      <c r="AM98">
        <v>0.39500000000000002</v>
      </c>
      <c r="AN98">
        <v>0.36099999999999999</v>
      </c>
      <c r="AO98">
        <v>0.35599999999999998</v>
      </c>
      <c r="AP98">
        <v>0.39200000000000002</v>
      </c>
      <c r="AQ98">
        <v>0.41299999999999998</v>
      </c>
      <c r="AR98">
        <v>0.47199999999999998</v>
      </c>
      <c r="AS98">
        <v>0.55400000000000005</v>
      </c>
      <c r="AU98">
        <v>0.69299999999999995</v>
      </c>
      <c r="AV98">
        <v>0.69099999999999995</v>
      </c>
      <c r="AW98">
        <v>0.69</v>
      </c>
      <c r="AX98">
        <v>0.63900000000000001</v>
      </c>
      <c r="AZ98">
        <v>0.59699999999999998</v>
      </c>
      <c r="BB98">
        <v>0.60899999999999999</v>
      </c>
      <c r="BD98">
        <v>0.436</v>
      </c>
      <c r="BE98">
        <v>0.42</v>
      </c>
      <c r="BF98">
        <v>0.38900000000000001</v>
      </c>
      <c r="BG98">
        <v>0.33600000000000002</v>
      </c>
      <c r="BH98">
        <v>0.32200000000000001</v>
      </c>
      <c r="BI98">
        <v>0.34200000000000003</v>
      </c>
      <c r="BP98">
        <v>0.38700000000000001</v>
      </c>
      <c r="BQ98">
        <v>0.42399999999999999</v>
      </c>
    </row>
    <row r="99" spans="1:69" x14ac:dyDescent="0.25">
      <c r="A99" t="s">
        <v>68</v>
      </c>
      <c r="B99" t="s">
        <v>124</v>
      </c>
      <c r="C99">
        <v>54</v>
      </c>
      <c r="D99">
        <v>83.27</v>
      </c>
      <c r="E99">
        <v>83.27</v>
      </c>
      <c r="F99">
        <v>83.27</v>
      </c>
      <c r="G99" t="s">
        <v>71</v>
      </c>
      <c r="I99" t="s">
        <v>70</v>
      </c>
      <c r="K99" t="s">
        <v>71</v>
      </c>
      <c r="M99" t="s">
        <v>178</v>
      </c>
      <c r="N99">
        <v>2.39</v>
      </c>
      <c r="O99">
        <v>2.2800000000000002</v>
      </c>
      <c r="P99" s="1">
        <v>41746</v>
      </c>
      <c r="Q99" s="1">
        <v>41886</v>
      </c>
      <c r="U99">
        <v>0.219</v>
      </c>
      <c r="V99">
        <v>0.221</v>
      </c>
      <c r="W99">
        <v>0.219</v>
      </c>
      <c r="Z99">
        <v>0.215</v>
      </c>
      <c r="AA99">
        <v>0.22</v>
      </c>
      <c r="AB99">
        <v>0.22</v>
      </c>
      <c r="AC99">
        <v>0.224</v>
      </c>
      <c r="AD99">
        <v>0.247</v>
      </c>
      <c r="AE99">
        <v>0.25700000000000001</v>
      </c>
      <c r="AF99">
        <v>0.26</v>
      </c>
      <c r="AG99">
        <v>0.26600000000000001</v>
      </c>
      <c r="AH99">
        <v>0.29899999999999999</v>
      </c>
      <c r="AI99">
        <v>0.34899999999999998</v>
      </c>
      <c r="AJ99">
        <v>0.40699999999999997</v>
      </c>
      <c r="AK99">
        <v>0.4</v>
      </c>
      <c r="AL99">
        <v>0.39100000000000001</v>
      </c>
      <c r="AM99">
        <v>0.48899999999999999</v>
      </c>
      <c r="AN99">
        <v>0.629</v>
      </c>
      <c r="AO99">
        <v>0.69899999999999995</v>
      </c>
      <c r="AP99">
        <v>0.71299999999999997</v>
      </c>
      <c r="AQ99">
        <v>0.67800000000000005</v>
      </c>
      <c r="AR99">
        <v>0.77700000000000002</v>
      </c>
      <c r="AS99">
        <v>0.76200000000000001</v>
      </c>
      <c r="AU99">
        <v>0.73599999999999999</v>
      </c>
      <c r="AV99">
        <v>0.71899999999999997</v>
      </c>
      <c r="AW99">
        <v>0.58399999999999996</v>
      </c>
      <c r="AX99">
        <v>0.51100000000000001</v>
      </c>
      <c r="AZ99">
        <v>0.40600000000000003</v>
      </c>
      <c r="BA99">
        <v>0.38900000000000001</v>
      </c>
      <c r="BB99">
        <v>0.36599999999999999</v>
      </c>
      <c r="BC99">
        <v>0.312</v>
      </c>
      <c r="BD99">
        <v>0.314</v>
      </c>
      <c r="BE99">
        <v>0.307</v>
      </c>
      <c r="BF99">
        <v>0.28199999999999997</v>
      </c>
      <c r="BG99">
        <v>0.252</v>
      </c>
      <c r="BH99">
        <v>0.249</v>
      </c>
      <c r="BI99">
        <v>0.25900000000000001</v>
      </c>
      <c r="BP99">
        <v>0.26200000000000001</v>
      </c>
      <c r="BQ99">
        <v>0.27800000000000002</v>
      </c>
    </row>
    <row r="100" spans="1:69" x14ac:dyDescent="0.25">
      <c r="A100" t="s">
        <v>68</v>
      </c>
      <c r="B100" t="s">
        <v>124</v>
      </c>
      <c r="C100" t="s">
        <v>137</v>
      </c>
      <c r="D100">
        <v>24.21</v>
      </c>
      <c r="E100">
        <v>24.21</v>
      </c>
      <c r="F100">
        <v>24.21</v>
      </c>
      <c r="G100" t="s">
        <v>71</v>
      </c>
      <c r="I100" t="s">
        <v>70</v>
      </c>
      <c r="K100" t="s">
        <v>71</v>
      </c>
      <c r="M100" t="s">
        <v>179</v>
      </c>
      <c r="N100">
        <v>2.85</v>
      </c>
      <c r="O100">
        <v>2.15</v>
      </c>
      <c r="P100" s="1">
        <v>41738</v>
      </c>
      <c r="Q100" s="1">
        <v>41880</v>
      </c>
      <c r="U100">
        <v>0.218</v>
      </c>
      <c r="V100">
        <v>0.20899999999999999</v>
      </c>
      <c r="Z100">
        <v>0.20599999999999999</v>
      </c>
      <c r="AA100">
        <v>0.22600000000000001</v>
      </c>
      <c r="AB100">
        <v>0.25</v>
      </c>
      <c r="AC100">
        <v>0.253</v>
      </c>
      <c r="AD100">
        <v>0.27600000000000002</v>
      </c>
      <c r="AE100">
        <v>0.28999999999999998</v>
      </c>
      <c r="AF100">
        <v>0.29799999999999999</v>
      </c>
      <c r="AG100">
        <v>0.307</v>
      </c>
      <c r="AH100">
        <v>0.35499999999999998</v>
      </c>
      <c r="AI100">
        <v>0.38700000000000001</v>
      </c>
      <c r="AJ100">
        <v>0.46400000000000002</v>
      </c>
      <c r="AK100">
        <v>0.47099999999999997</v>
      </c>
      <c r="AL100">
        <v>0.46</v>
      </c>
      <c r="AM100">
        <v>0.53500000000000003</v>
      </c>
      <c r="AN100">
        <v>0.60799999999999998</v>
      </c>
      <c r="AO100">
        <v>0.69</v>
      </c>
      <c r="AP100">
        <v>0.68500000000000005</v>
      </c>
      <c r="AQ100">
        <v>0.69199999999999995</v>
      </c>
      <c r="AR100">
        <v>0.77</v>
      </c>
      <c r="AS100">
        <v>0.755</v>
      </c>
      <c r="AT100">
        <v>0.75800000000000001</v>
      </c>
      <c r="AU100">
        <v>0.76</v>
      </c>
      <c r="AV100">
        <v>0.74099999999999999</v>
      </c>
      <c r="AW100">
        <v>0.622</v>
      </c>
      <c r="AX100">
        <v>0.53</v>
      </c>
      <c r="AZ100">
        <v>0.52600000000000002</v>
      </c>
      <c r="BA100">
        <v>0.52900000000000003</v>
      </c>
      <c r="BB100">
        <v>0.372</v>
      </c>
      <c r="BC100">
        <v>0.371</v>
      </c>
      <c r="BD100">
        <v>0.35299999999999998</v>
      </c>
      <c r="BE100">
        <v>0.33500000000000002</v>
      </c>
      <c r="BF100">
        <v>0.29499999999999998</v>
      </c>
      <c r="BG100">
        <v>0.26400000000000001</v>
      </c>
      <c r="BH100">
        <v>0.26200000000000001</v>
      </c>
      <c r="BI100">
        <v>0.27200000000000002</v>
      </c>
      <c r="BP100">
        <v>0.27</v>
      </c>
      <c r="BQ100">
        <v>0.27300000000000002</v>
      </c>
    </row>
    <row r="101" spans="1:69" x14ac:dyDescent="0.25">
      <c r="A101" t="s">
        <v>68</v>
      </c>
      <c r="B101" t="s">
        <v>124</v>
      </c>
      <c r="C101" t="s">
        <v>138</v>
      </c>
      <c r="D101">
        <v>15.25</v>
      </c>
      <c r="E101">
        <v>15.25</v>
      </c>
      <c r="F101">
        <v>15.25</v>
      </c>
      <c r="G101" t="s">
        <v>71</v>
      </c>
      <c r="I101" t="s">
        <v>70</v>
      </c>
      <c r="K101" t="s">
        <v>71</v>
      </c>
      <c r="M101" t="s">
        <v>179</v>
      </c>
      <c r="N101">
        <v>2.86</v>
      </c>
      <c r="O101">
        <v>2.2199999999999998</v>
      </c>
      <c r="P101" s="1">
        <v>41738</v>
      </c>
      <c r="Q101" s="1">
        <v>41880</v>
      </c>
      <c r="U101">
        <v>0.221</v>
      </c>
      <c r="V101">
        <v>0.218</v>
      </c>
      <c r="Z101">
        <v>0.219</v>
      </c>
      <c r="AA101">
        <v>0.23200000000000001</v>
      </c>
      <c r="AB101">
        <v>0.24399999999999999</v>
      </c>
      <c r="AC101">
        <v>0.248</v>
      </c>
      <c r="AD101">
        <v>0.27100000000000002</v>
      </c>
      <c r="AE101">
        <v>0.28699999999999998</v>
      </c>
      <c r="AF101">
        <v>0.307</v>
      </c>
      <c r="AG101">
        <v>0.311</v>
      </c>
      <c r="AH101">
        <v>0.33300000000000002</v>
      </c>
      <c r="AI101">
        <v>0.373</v>
      </c>
      <c r="AJ101">
        <v>0.42799999999999999</v>
      </c>
      <c r="AK101">
        <v>0.45700000000000002</v>
      </c>
      <c r="AL101">
        <v>0.435</v>
      </c>
      <c r="AM101">
        <v>0.53400000000000003</v>
      </c>
      <c r="AN101">
        <v>0.61499999999999999</v>
      </c>
      <c r="AO101">
        <v>0.67</v>
      </c>
      <c r="AP101">
        <v>0.67700000000000005</v>
      </c>
      <c r="AQ101">
        <v>0.68</v>
      </c>
      <c r="AR101">
        <v>0.74</v>
      </c>
      <c r="AS101">
        <v>0.748</v>
      </c>
      <c r="AT101">
        <v>0.75600000000000001</v>
      </c>
      <c r="AU101">
        <v>0.755</v>
      </c>
      <c r="AV101">
        <v>0.72499999999999998</v>
      </c>
      <c r="AW101">
        <v>0.64200000000000002</v>
      </c>
      <c r="AX101">
        <v>0.58299999999999996</v>
      </c>
      <c r="AZ101">
        <v>0.54200000000000004</v>
      </c>
      <c r="BA101">
        <v>0.50700000000000001</v>
      </c>
      <c r="BB101">
        <v>0.45</v>
      </c>
      <c r="BC101">
        <v>0.33900000000000002</v>
      </c>
      <c r="BD101">
        <v>0.34200000000000003</v>
      </c>
      <c r="BE101">
        <v>0.34100000000000003</v>
      </c>
      <c r="BF101">
        <v>0.32800000000000001</v>
      </c>
      <c r="BG101">
        <v>0.29699999999999999</v>
      </c>
      <c r="BH101">
        <v>0.28699999999999998</v>
      </c>
      <c r="BI101">
        <v>0.29799999999999999</v>
      </c>
      <c r="BP101">
        <v>0.29699999999999999</v>
      </c>
      <c r="BQ101">
        <v>0.32200000000000001</v>
      </c>
    </row>
    <row r="102" spans="1:69" x14ac:dyDescent="0.25">
      <c r="A102" t="s">
        <v>68</v>
      </c>
      <c r="B102" t="s">
        <v>124</v>
      </c>
      <c r="C102" t="s">
        <v>140</v>
      </c>
      <c r="D102">
        <v>12.79</v>
      </c>
      <c r="E102">
        <v>12.79</v>
      </c>
      <c r="F102">
        <v>12.79</v>
      </c>
      <c r="G102" t="s">
        <v>71</v>
      </c>
      <c r="I102" t="s">
        <v>70</v>
      </c>
      <c r="K102" t="s">
        <v>71</v>
      </c>
      <c r="M102" t="s">
        <v>179</v>
      </c>
      <c r="N102">
        <v>2.97</v>
      </c>
      <c r="O102">
        <v>2.0300000000000002</v>
      </c>
      <c r="P102" s="1">
        <v>41740</v>
      </c>
      <c r="Q102" s="1">
        <v>41880</v>
      </c>
      <c r="U102">
        <v>0.189</v>
      </c>
      <c r="V102">
        <v>0.20799999999999999</v>
      </c>
      <c r="Z102">
        <v>0.217</v>
      </c>
      <c r="AA102">
        <v>0.24299999999999999</v>
      </c>
      <c r="AB102">
        <v>0.252</v>
      </c>
      <c r="AC102">
        <v>0.255</v>
      </c>
      <c r="AD102">
        <v>0.26500000000000001</v>
      </c>
      <c r="AE102">
        <v>0.28999999999999998</v>
      </c>
      <c r="AF102">
        <v>0.30399999999999999</v>
      </c>
      <c r="AG102">
        <v>0.313</v>
      </c>
      <c r="AH102">
        <v>0.34399999999999997</v>
      </c>
      <c r="AI102">
        <v>0.39100000000000001</v>
      </c>
      <c r="AJ102">
        <v>0.46100000000000002</v>
      </c>
      <c r="AK102">
        <v>0.48</v>
      </c>
      <c r="AL102">
        <v>0.45500000000000002</v>
      </c>
      <c r="AM102">
        <v>0.53900000000000003</v>
      </c>
      <c r="AN102">
        <v>0.628</v>
      </c>
      <c r="AO102">
        <v>0.70899999999999996</v>
      </c>
      <c r="AP102">
        <v>0.70099999999999996</v>
      </c>
      <c r="AQ102">
        <v>0.66600000000000004</v>
      </c>
      <c r="AR102">
        <v>0.746</v>
      </c>
      <c r="AS102">
        <v>0.76</v>
      </c>
      <c r="AT102">
        <v>0.72099999999999997</v>
      </c>
      <c r="AU102">
        <v>0.75800000000000001</v>
      </c>
      <c r="AV102">
        <v>0.73799999999999999</v>
      </c>
      <c r="AW102">
        <v>0.61899999999999999</v>
      </c>
      <c r="AX102">
        <v>0.50600000000000001</v>
      </c>
      <c r="AZ102">
        <v>0.45500000000000002</v>
      </c>
      <c r="BA102">
        <v>0.441</v>
      </c>
      <c r="BB102">
        <v>0.40100000000000002</v>
      </c>
      <c r="BC102">
        <v>0.311</v>
      </c>
      <c r="BD102">
        <v>0.30399999999999999</v>
      </c>
      <c r="BE102">
        <v>0.28299999999999997</v>
      </c>
      <c r="BF102">
        <v>0.26500000000000001</v>
      </c>
      <c r="BG102">
        <v>0.25600000000000001</v>
      </c>
      <c r="BH102">
        <v>0.24299999999999999</v>
      </c>
      <c r="BI102">
        <v>0.252</v>
      </c>
      <c r="BP102">
        <v>0.249</v>
      </c>
      <c r="BQ102">
        <v>0.26</v>
      </c>
    </row>
    <row r="103" spans="1:69" x14ac:dyDescent="0.25">
      <c r="A103" t="s">
        <v>68</v>
      </c>
      <c r="B103" t="s">
        <v>124</v>
      </c>
      <c r="C103" t="s">
        <v>141</v>
      </c>
      <c r="D103">
        <v>5.01</v>
      </c>
      <c r="E103">
        <v>5.01</v>
      </c>
      <c r="F103">
        <v>5.01</v>
      </c>
      <c r="I103" t="s">
        <v>70</v>
      </c>
      <c r="K103" t="s">
        <v>71</v>
      </c>
      <c r="M103" t="s">
        <v>102</v>
      </c>
      <c r="N103">
        <v>3.03</v>
      </c>
      <c r="O103">
        <v>1.5699999999999998</v>
      </c>
      <c r="Q103" s="1">
        <v>41880</v>
      </c>
      <c r="U103">
        <v>0.19700000000000001</v>
      </c>
      <c r="V103">
        <v>0.19700000000000001</v>
      </c>
      <c r="Z103">
        <v>0.22500000000000001</v>
      </c>
      <c r="AA103">
        <v>0.23599999999999999</v>
      </c>
      <c r="AB103">
        <v>0.251</v>
      </c>
      <c r="AC103">
        <v>0.26500000000000001</v>
      </c>
      <c r="AD103">
        <v>0.28299999999999997</v>
      </c>
      <c r="AE103">
        <v>0.29499999999999998</v>
      </c>
      <c r="AF103">
        <v>0.315</v>
      </c>
      <c r="AG103">
        <v>0.36399999999999999</v>
      </c>
      <c r="AH103">
        <v>0.40799999999999997</v>
      </c>
      <c r="AI103">
        <v>0.45100000000000001</v>
      </c>
      <c r="AJ103">
        <v>0.51400000000000001</v>
      </c>
      <c r="AK103">
        <v>0.52900000000000003</v>
      </c>
      <c r="AL103">
        <v>0.52800000000000002</v>
      </c>
      <c r="AM103">
        <v>0.54300000000000004</v>
      </c>
      <c r="AN103">
        <v>0.61799999999999999</v>
      </c>
      <c r="AO103">
        <v>0.65600000000000003</v>
      </c>
      <c r="AQ103">
        <v>0.60799999999999998</v>
      </c>
      <c r="AR103">
        <v>0.69799999999999995</v>
      </c>
      <c r="AS103">
        <v>0.68600000000000005</v>
      </c>
      <c r="AT103">
        <v>0.67500000000000004</v>
      </c>
      <c r="AU103">
        <v>0.68799999999999994</v>
      </c>
      <c r="AV103">
        <v>0.628</v>
      </c>
      <c r="AW103">
        <v>0.59399999999999997</v>
      </c>
      <c r="AX103">
        <v>0.50900000000000001</v>
      </c>
      <c r="AZ103">
        <v>0.52400000000000002</v>
      </c>
      <c r="BB103">
        <v>0.495</v>
      </c>
      <c r="BC103">
        <v>0.42499999999999999</v>
      </c>
      <c r="BD103">
        <v>0.35399999999999998</v>
      </c>
      <c r="BE103">
        <v>0.316</v>
      </c>
      <c r="BF103">
        <v>0.28799999999999998</v>
      </c>
      <c r="BG103">
        <v>0.29299999999999998</v>
      </c>
      <c r="BH103">
        <v>0.28299999999999997</v>
      </c>
      <c r="BI103">
        <v>0.27600000000000002</v>
      </c>
      <c r="BP103">
        <v>0.27200000000000002</v>
      </c>
      <c r="BQ103">
        <v>0.27500000000000002</v>
      </c>
    </row>
    <row r="104" spans="1:69" x14ac:dyDescent="0.25">
      <c r="A104" t="s">
        <v>68</v>
      </c>
      <c r="B104" t="s">
        <v>124</v>
      </c>
      <c r="C104" t="s">
        <v>186</v>
      </c>
      <c r="D104">
        <v>1.47</v>
      </c>
      <c r="E104">
        <v>1.47</v>
      </c>
      <c r="F104">
        <v>1.47</v>
      </c>
      <c r="G104" t="s">
        <v>71</v>
      </c>
      <c r="I104" t="s">
        <v>70</v>
      </c>
      <c r="K104" t="s">
        <v>71</v>
      </c>
      <c r="M104" t="s">
        <v>179</v>
      </c>
      <c r="N104">
        <v>3.02</v>
      </c>
      <c r="O104">
        <v>2.0499999999999998</v>
      </c>
      <c r="Q104" s="1">
        <v>41882</v>
      </c>
      <c r="U104">
        <v>0.23100000000000001</v>
      </c>
      <c r="V104">
        <v>0.23100000000000001</v>
      </c>
      <c r="W104">
        <v>0.224</v>
      </c>
      <c r="Z104">
        <v>0.23699999999999999</v>
      </c>
      <c r="AA104">
        <v>0.245</v>
      </c>
      <c r="AB104">
        <v>0.26200000000000001</v>
      </c>
      <c r="AC104">
        <v>0.27900000000000003</v>
      </c>
      <c r="AD104">
        <v>0.29099999999999998</v>
      </c>
      <c r="AE104">
        <v>0.312</v>
      </c>
      <c r="AF104">
        <v>0.33700000000000002</v>
      </c>
      <c r="AG104">
        <v>0.33300000000000002</v>
      </c>
      <c r="AH104">
        <v>0.35299999999999998</v>
      </c>
      <c r="AI104">
        <v>0.41399999999999998</v>
      </c>
      <c r="AJ104">
        <v>0.46600000000000003</v>
      </c>
      <c r="AK104">
        <v>0.46800000000000003</v>
      </c>
      <c r="AL104">
        <v>0.46700000000000003</v>
      </c>
      <c r="AM104">
        <v>0.47599999999999998</v>
      </c>
      <c r="AN104">
        <v>0.56699999999999995</v>
      </c>
      <c r="AO104">
        <v>0.60099999999999998</v>
      </c>
      <c r="AP104">
        <v>0.59099999999999997</v>
      </c>
      <c r="AQ104">
        <v>0.59299999999999997</v>
      </c>
      <c r="AR104">
        <v>0.66800000000000004</v>
      </c>
      <c r="AS104">
        <v>0.67</v>
      </c>
      <c r="AT104">
        <v>0.71599999999999997</v>
      </c>
      <c r="AU104">
        <v>0.74399999999999999</v>
      </c>
      <c r="AV104">
        <v>0.72499999999999998</v>
      </c>
      <c r="AW104">
        <v>0.69499999999999995</v>
      </c>
      <c r="AX104">
        <v>0.64300000000000002</v>
      </c>
      <c r="AZ104">
        <v>0.59899999999999998</v>
      </c>
      <c r="BB104">
        <v>0.55700000000000005</v>
      </c>
      <c r="BC104">
        <v>0.51</v>
      </c>
      <c r="BD104">
        <v>0.51200000000000001</v>
      </c>
      <c r="BE104">
        <v>0.503</v>
      </c>
      <c r="BF104">
        <v>0.45600000000000002</v>
      </c>
      <c r="BG104">
        <v>0.38400000000000001</v>
      </c>
      <c r="BH104">
        <v>0.38400000000000001</v>
      </c>
      <c r="BI104">
        <v>0.41099999999999998</v>
      </c>
      <c r="BP104">
        <v>0.47799999999999998</v>
      </c>
      <c r="BQ104">
        <v>0.52100000000000002</v>
      </c>
    </row>
    <row r="105" spans="1:69" x14ac:dyDescent="0.25">
      <c r="A105" t="s">
        <v>68</v>
      </c>
      <c r="B105" t="s">
        <v>124</v>
      </c>
      <c r="C105" t="s">
        <v>142</v>
      </c>
      <c r="D105">
        <v>20.66</v>
      </c>
      <c r="E105">
        <v>20.66</v>
      </c>
      <c r="F105">
        <v>20.66</v>
      </c>
      <c r="G105" t="s">
        <v>71</v>
      </c>
      <c r="I105" t="s">
        <v>129</v>
      </c>
      <c r="K105" t="s">
        <v>71</v>
      </c>
      <c r="M105" t="s">
        <v>187</v>
      </c>
      <c r="N105">
        <v>4.09</v>
      </c>
      <c r="O105">
        <v>2.63</v>
      </c>
      <c r="Q105" s="1">
        <v>41825</v>
      </c>
      <c r="Z105">
        <v>0.22900000000000001</v>
      </c>
      <c r="AA105">
        <v>0.245</v>
      </c>
      <c r="AB105">
        <v>0.252</v>
      </c>
      <c r="AC105">
        <v>0.24099999999999999</v>
      </c>
      <c r="AD105">
        <v>0.25700000000000001</v>
      </c>
      <c r="AE105">
        <v>0.27900000000000003</v>
      </c>
      <c r="AF105">
        <v>0.27800000000000002</v>
      </c>
      <c r="AG105">
        <v>0.29099999999999998</v>
      </c>
      <c r="AH105">
        <v>0.30299999999999999</v>
      </c>
      <c r="AI105">
        <v>0.317</v>
      </c>
      <c r="AJ105">
        <v>0.35</v>
      </c>
      <c r="AK105">
        <v>0.34499999999999997</v>
      </c>
      <c r="AL105">
        <v>0.30299999999999999</v>
      </c>
      <c r="AM105">
        <v>0.315</v>
      </c>
      <c r="AN105">
        <v>0.34200000000000003</v>
      </c>
      <c r="AO105">
        <v>0.36099999999999999</v>
      </c>
      <c r="AP105">
        <v>0.38200000000000001</v>
      </c>
      <c r="AQ105">
        <v>0.433</v>
      </c>
      <c r="AR105">
        <v>0.42899999999999999</v>
      </c>
      <c r="AS105">
        <v>0.56899999999999995</v>
      </c>
      <c r="AU105">
        <v>0.73599999999999999</v>
      </c>
      <c r="AV105">
        <v>0.755</v>
      </c>
      <c r="AW105">
        <v>0.76400000000000001</v>
      </c>
      <c r="AX105">
        <v>0.77</v>
      </c>
      <c r="AZ105">
        <v>0.71499999999999997</v>
      </c>
      <c r="BB105">
        <v>0.71099999999999997</v>
      </c>
      <c r="BC105">
        <v>0.748</v>
      </c>
      <c r="BD105">
        <v>0.73899999999999999</v>
      </c>
      <c r="BE105">
        <v>0.70099999999999996</v>
      </c>
      <c r="BF105">
        <v>0.68100000000000005</v>
      </c>
      <c r="BG105">
        <v>0.54900000000000004</v>
      </c>
      <c r="BH105">
        <v>0.497</v>
      </c>
      <c r="BI105">
        <v>0.51300000000000001</v>
      </c>
      <c r="BP105">
        <v>0.55800000000000005</v>
      </c>
      <c r="BQ105">
        <v>0.47</v>
      </c>
    </row>
    <row r="106" spans="1:69" x14ac:dyDescent="0.25">
      <c r="A106" t="s">
        <v>68</v>
      </c>
      <c r="B106" t="s">
        <v>124</v>
      </c>
      <c r="C106">
        <v>58</v>
      </c>
      <c r="D106">
        <v>27.01</v>
      </c>
      <c r="E106">
        <v>27.01</v>
      </c>
      <c r="F106">
        <v>27.01</v>
      </c>
      <c r="G106" t="s">
        <v>70</v>
      </c>
      <c r="I106" t="s">
        <v>71</v>
      </c>
      <c r="K106" t="s">
        <v>71</v>
      </c>
      <c r="N106">
        <v>2.4700000000000002</v>
      </c>
      <c r="O106">
        <v>2.8600000000000003</v>
      </c>
      <c r="U106">
        <v>0.22500000000000001</v>
      </c>
      <c r="V106">
        <v>0.24</v>
      </c>
      <c r="Z106">
        <v>0.24299999999999999</v>
      </c>
      <c r="AA106">
        <v>0.26100000000000001</v>
      </c>
      <c r="AB106">
        <v>0.252</v>
      </c>
      <c r="AC106">
        <v>0.23599999999999999</v>
      </c>
      <c r="AD106">
        <v>0.25600000000000001</v>
      </c>
      <c r="AE106">
        <v>0.29199999999999998</v>
      </c>
      <c r="AF106">
        <v>0.26700000000000002</v>
      </c>
      <c r="AG106">
        <v>0.27500000000000002</v>
      </c>
      <c r="AH106">
        <v>0.30099999999999999</v>
      </c>
      <c r="AI106">
        <v>0.33300000000000002</v>
      </c>
      <c r="AJ106">
        <v>0.35099999999999998</v>
      </c>
      <c r="AK106">
        <v>0.33200000000000002</v>
      </c>
      <c r="AL106">
        <v>0.33800000000000002</v>
      </c>
      <c r="AM106">
        <v>0.34499999999999997</v>
      </c>
      <c r="AN106">
        <v>0.35899999999999999</v>
      </c>
      <c r="AO106">
        <v>0.35799999999999998</v>
      </c>
      <c r="AQ106">
        <v>0.41599999999999998</v>
      </c>
      <c r="AR106">
        <v>0.44500000000000001</v>
      </c>
      <c r="AS106">
        <v>0.432</v>
      </c>
      <c r="AT106">
        <v>0.42599999999999999</v>
      </c>
      <c r="AU106">
        <v>0.625</v>
      </c>
      <c r="AV106">
        <v>0.63700000000000001</v>
      </c>
      <c r="AW106">
        <v>0.65700000000000003</v>
      </c>
      <c r="AX106">
        <v>0.65300000000000002</v>
      </c>
      <c r="AZ106">
        <v>0.69</v>
      </c>
      <c r="BA106">
        <v>0.67900000000000005</v>
      </c>
      <c r="BB106">
        <v>0.62</v>
      </c>
      <c r="BC106">
        <v>0.58399999999999996</v>
      </c>
      <c r="BD106">
        <v>0.51400000000000001</v>
      </c>
      <c r="BE106">
        <v>0.443</v>
      </c>
      <c r="BF106">
        <v>0.41599999999999998</v>
      </c>
      <c r="BG106">
        <v>0.36699999999999999</v>
      </c>
      <c r="BH106">
        <v>0.34499999999999997</v>
      </c>
      <c r="BI106">
        <v>0.374</v>
      </c>
      <c r="BP106">
        <v>0.38500000000000001</v>
      </c>
      <c r="BQ106">
        <v>0.38900000000000001</v>
      </c>
    </row>
    <row r="107" spans="1:69" x14ac:dyDescent="0.25">
      <c r="A107" t="s">
        <v>68</v>
      </c>
      <c r="B107" t="s">
        <v>124</v>
      </c>
      <c r="C107">
        <v>61</v>
      </c>
      <c r="D107">
        <v>44.49</v>
      </c>
      <c r="E107">
        <v>40.22</v>
      </c>
      <c r="F107">
        <v>40.22</v>
      </c>
      <c r="I107" t="s">
        <v>70</v>
      </c>
      <c r="K107" t="s">
        <v>71</v>
      </c>
      <c r="M107" t="s">
        <v>179</v>
      </c>
      <c r="N107">
        <v>2.72</v>
      </c>
      <c r="O107">
        <v>2.27</v>
      </c>
      <c r="P107" s="1">
        <v>41745</v>
      </c>
      <c r="Q107" s="1">
        <v>41877</v>
      </c>
      <c r="U107">
        <v>0.216</v>
      </c>
      <c r="V107">
        <v>0.22600000000000001</v>
      </c>
      <c r="Z107">
        <v>0.224</v>
      </c>
      <c r="AA107">
        <v>0.23100000000000001</v>
      </c>
      <c r="AB107">
        <v>0.23599999999999999</v>
      </c>
      <c r="AC107">
        <v>0.23599999999999999</v>
      </c>
      <c r="AD107">
        <v>0.25800000000000001</v>
      </c>
      <c r="AE107">
        <v>0.27</v>
      </c>
      <c r="AF107">
        <v>0.26800000000000002</v>
      </c>
      <c r="AG107">
        <v>0.26800000000000002</v>
      </c>
      <c r="AH107">
        <v>0.29599999999999999</v>
      </c>
      <c r="AI107">
        <v>0.33500000000000002</v>
      </c>
      <c r="AJ107">
        <v>0.42299999999999999</v>
      </c>
      <c r="AK107">
        <v>0.441</v>
      </c>
      <c r="AL107">
        <v>0.41099999999999998</v>
      </c>
      <c r="AM107">
        <v>0.48599999999999999</v>
      </c>
      <c r="AN107">
        <v>0.59099999999999997</v>
      </c>
      <c r="AO107">
        <v>0.67600000000000005</v>
      </c>
      <c r="AQ107">
        <v>0.70399999999999996</v>
      </c>
      <c r="AR107">
        <v>0.78900000000000003</v>
      </c>
      <c r="AS107">
        <v>0.79900000000000004</v>
      </c>
      <c r="AT107">
        <v>0.754</v>
      </c>
      <c r="AU107">
        <v>0.754</v>
      </c>
      <c r="AV107">
        <v>0.73399999999999999</v>
      </c>
      <c r="AW107">
        <v>0.57699999999999996</v>
      </c>
      <c r="AX107">
        <v>0.48799999999999999</v>
      </c>
      <c r="AZ107">
        <v>0.46600000000000003</v>
      </c>
      <c r="BA107">
        <v>0.41299999999999998</v>
      </c>
      <c r="BB107">
        <v>0.36499999999999999</v>
      </c>
      <c r="BC107">
        <v>0.313</v>
      </c>
      <c r="BD107">
        <v>0.30199999999999999</v>
      </c>
      <c r="BE107">
        <v>0.28699999999999998</v>
      </c>
      <c r="BF107">
        <v>0.26</v>
      </c>
      <c r="BG107">
        <v>0.26300000000000001</v>
      </c>
      <c r="BH107">
        <v>0.24199999999999999</v>
      </c>
      <c r="BI107">
        <v>0.224</v>
      </c>
      <c r="BP107">
        <v>0.218</v>
      </c>
      <c r="BQ107">
        <v>0.216</v>
      </c>
    </row>
    <row r="108" spans="1:69" x14ac:dyDescent="0.25">
      <c r="A108" t="s">
        <v>68</v>
      </c>
      <c r="B108" t="s">
        <v>124</v>
      </c>
      <c r="C108" t="s">
        <v>146</v>
      </c>
      <c r="D108">
        <v>34.770000000000003</v>
      </c>
      <c r="E108">
        <v>34.770000000000003</v>
      </c>
      <c r="F108">
        <v>34.770000000000003</v>
      </c>
      <c r="G108" t="s">
        <v>71</v>
      </c>
      <c r="I108" t="s">
        <v>70</v>
      </c>
      <c r="K108" t="s">
        <v>71</v>
      </c>
      <c r="M108" t="s">
        <v>188</v>
      </c>
      <c r="N108">
        <v>1.37</v>
      </c>
      <c r="O108">
        <v>1.8399999999999999</v>
      </c>
      <c r="Q108" s="1">
        <v>41886</v>
      </c>
      <c r="U108">
        <v>0.193</v>
      </c>
      <c r="V108">
        <v>0.19700000000000001</v>
      </c>
      <c r="Z108">
        <v>0.20699999999999999</v>
      </c>
      <c r="AA108">
        <v>0.218</v>
      </c>
      <c r="AB108">
        <v>0.214</v>
      </c>
      <c r="AC108">
        <v>0.2</v>
      </c>
      <c r="AD108">
        <v>0.221</v>
      </c>
      <c r="AE108">
        <v>0.247</v>
      </c>
      <c r="AF108">
        <v>0.26100000000000001</v>
      </c>
      <c r="AG108">
        <v>0.27400000000000002</v>
      </c>
      <c r="AH108">
        <v>0.312</v>
      </c>
      <c r="AI108">
        <v>0.42599999999999999</v>
      </c>
      <c r="AJ108">
        <v>0.505</v>
      </c>
      <c r="AK108">
        <v>0.5</v>
      </c>
      <c r="AL108">
        <v>0.51700000000000002</v>
      </c>
      <c r="AM108">
        <v>0.54800000000000004</v>
      </c>
      <c r="AN108">
        <v>0.64700000000000002</v>
      </c>
      <c r="AO108">
        <v>0.69199999999999995</v>
      </c>
      <c r="AQ108">
        <v>0.69399999999999995</v>
      </c>
      <c r="AR108">
        <v>0.76600000000000001</v>
      </c>
      <c r="AS108">
        <v>0.71299999999999997</v>
      </c>
      <c r="AT108">
        <v>0.66100000000000003</v>
      </c>
      <c r="AU108">
        <v>0.66200000000000003</v>
      </c>
      <c r="AV108">
        <v>0.64100000000000001</v>
      </c>
      <c r="AW108">
        <v>0.61399999999999999</v>
      </c>
      <c r="AX108">
        <v>0.52600000000000002</v>
      </c>
      <c r="AZ108">
        <v>0.45</v>
      </c>
      <c r="BA108">
        <v>0.39400000000000002</v>
      </c>
      <c r="BB108">
        <v>0.34300000000000003</v>
      </c>
      <c r="BC108">
        <v>0.3</v>
      </c>
      <c r="BD108">
        <v>0.28899999999999998</v>
      </c>
      <c r="BE108">
        <v>0.27</v>
      </c>
      <c r="BF108">
        <v>0.24199999999999999</v>
      </c>
      <c r="BG108">
        <v>0.24199999999999999</v>
      </c>
      <c r="BH108">
        <v>0.22800000000000001</v>
      </c>
      <c r="BI108">
        <v>0.23499999999999999</v>
      </c>
      <c r="BP108">
        <v>0.23699999999999999</v>
      </c>
      <c r="BQ108">
        <v>0.27600000000000002</v>
      </c>
    </row>
    <row r="109" spans="1:69" x14ac:dyDescent="0.25">
      <c r="A109" t="s">
        <v>68</v>
      </c>
      <c r="B109" t="s">
        <v>124</v>
      </c>
      <c r="C109">
        <v>65</v>
      </c>
      <c r="D109">
        <v>22.62</v>
      </c>
      <c r="E109">
        <v>22.62</v>
      </c>
      <c r="F109">
        <v>22.62</v>
      </c>
      <c r="G109" t="s">
        <v>71</v>
      </c>
      <c r="I109" t="s">
        <v>70</v>
      </c>
      <c r="K109" t="s">
        <v>71</v>
      </c>
      <c r="M109" t="s">
        <v>179</v>
      </c>
      <c r="N109">
        <v>2.61</v>
      </c>
      <c r="O109">
        <v>2.1100000000000003</v>
      </c>
      <c r="Q109" s="1">
        <v>41878</v>
      </c>
      <c r="U109">
        <v>0.154</v>
      </c>
      <c r="V109">
        <v>0.21299999999999999</v>
      </c>
      <c r="Z109">
        <v>0.19800000000000001</v>
      </c>
      <c r="AA109">
        <v>0.20100000000000001</v>
      </c>
      <c r="AB109">
        <v>0.2</v>
      </c>
      <c r="AC109">
        <v>0.20799999999999999</v>
      </c>
      <c r="AD109">
        <v>0.216</v>
      </c>
      <c r="AE109">
        <v>0.223</v>
      </c>
      <c r="AF109">
        <v>0.224</v>
      </c>
      <c r="AG109">
        <v>0.23400000000000001</v>
      </c>
      <c r="AH109">
        <v>0.24399999999999999</v>
      </c>
      <c r="AI109">
        <v>0.26500000000000001</v>
      </c>
      <c r="AJ109">
        <v>0.33600000000000002</v>
      </c>
      <c r="AK109">
        <v>0.36399999999999999</v>
      </c>
      <c r="AL109">
        <v>0.35499999999999998</v>
      </c>
      <c r="AM109">
        <v>0.437</v>
      </c>
      <c r="AN109">
        <v>0.58599999999999997</v>
      </c>
      <c r="AO109">
        <v>0.65200000000000002</v>
      </c>
      <c r="AQ109">
        <v>0.623</v>
      </c>
      <c r="AR109">
        <v>0.72399999999999998</v>
      </c>
      <c r="AS109">
        <v>0.72899999999999998</v>
      </c>
      <c r="AU109">
        <v>0.70499999999999996</v>
      </c>
      <c r="AV109">
        <v>0.65900000000000003</v>
      </c>
      <c r="AW109">
        <v>0.58499999999999996</v>
      </c>
      <c r="AX109">
        <v>0.52400000000000002</v>
      </c>
      <c r="AZ109">
        <v>0.41799999999999998</v>
      </c>
      <c r="BA109">
        <v>0.39200000000000002</v>
      </c>
      <c r="BB109">
        <v>0.36899999999999999</v>
      </c>
      <c r="BC109">
        <v>0.27600000000000002</v>
      </c>
      <c r="BD109">
        <v>0.34699999999999998</v>
      </c>
      <c r="BE109">
        <v>0.34899999999999998</v>
      </c>
      <c r="BF109">
        <v>0.314</v>
      </c>
      <c r="BG109">
        <v>0.27200000000000002</v>
      </c>
      <c r="BH109">
        <v>0.252</v>
      </c>
      <c r="BI109">
        <v>0.254</v>
      </c>
      <c r="BP109">
        <v>0.29899999999999999</v>
      </c>
      <c r="BQ109">
        <v>0.27500000000000002</v>
      </c>
    </row>
    <row r="110" spans="1:69" x14ac:dyDescent="0.25">
      <c r="A110" t="s">
        <v>68</v>
      </c>
      <c r="B110" t="s">
        <v>124</v>
      </c>
      <c r="C110">
        <v>67</v>
      </c>
      <c r="D110">
        <v>75.25</v>
      </c>
      <c r="E110">
        <v>75.25</v>
      </c>
      <c r="F110">
        <v>75.25</v>
      </c>
      <c r="G110" t="s">
        <v>71</v>
      </c>
      <c r="I110" t="s">
        <v>70</v>
      </c>
      <c r="K110" t="s">
        <v>71</v>
      </c>
      <c r="M110" t="s">
        <v>179</v>
      </c>
      <c r="N110">
        <v>2.58</v>
      </c>
      <c r="O110">
        <v>2.4699999999999998</v>
      </c>
      <c r="Q110" s="1">
        <v>41879</v>
      </c>
      <c r="V110">
        <v>0.21</v>
      </c>
      <c r="Z110">
        <v>0.21299999999999999</v>
      </c>
      <c r="AA110">
        <v>0.215</v>
      </c>
      <c r="AB110">
        <v>0.214</v>
      </c>
      <c r="AC110">
        <v>0.217</v>
      </c>
      <c r="AD110">
        <v>0.22900000000000001</v>
      </c>
      <c r="AE110">
        <v>0.24099999999999999</v>
      </c>
      <c r="AF110">
        <v>0.24099999999999999</v>
      </c>
      <c r="AG110">
        <v>0.249</v>
      </c>
      <c r="AH110">
        <v>0.28299999999999997</v>
      </c>
      <c r="AI110">
        <v>0.30499999999999999</v>
      </c>
      <c r="AJ110">
        <v>0.36099999999999999</v>
      </c>
      <c r="AK110">
        <v>0.38200000000000001</v>
      </c>
      <c r="AL110">
        <v>0.36699999999999999</v>
      </c>
      <c r="AM110">
        <v>0.45600000000000002</v>
      </c>
      <c r="AN110">
        <v>0.627</v>
      </c>
      <c r="AO110">
        <v>0.69199999999999995</v>
      </c>
      <c r="AQ110">
        <v>0.69399999999999995</v>
      </c>
      <c r="AR110">
        <v>0.79</v>
      </c>
      <c r="AS110">
        <v>0.78900000000000003</v>
      </c>
      <c r="AU110">
        <v>0.76700000000000002</v>
      </c>
      <c r="AV110">
        <v>0.73699999999999999</v>
      </c>
      <c r="AW110">
        <v>0.59099999999999997</v>
      </c>
      <c r="AX110">
        <v>0.5</v>
      </c>
      <c r="AZ110">
        <v>0.377</v>
      </c>
      <c r="BB110">
        <v>0.34200000000000003</v>
      </c>
      <c r="BC110">
        <v>0.29399999999999998</v>
      </c>
      <c r="BD110">
        <v>0.308</v>
      </c>
      <c r="BE110">
        <v>0.318</v>
      </c>
      <c r="BF110">
        <v>0.29399999999999998</v>
      </c>
      <c r="BG110">
        <v>0.26800000000000002</v>
      </c>
      <c r="BH110">
        <v>0.254</v>
      </c>
      <c r="BI110">
        <v>0.25700000000000001</v>
      </c>
      <c r="BP110">
        <v>0.25800000000000001</v>
      </c>
      <c r="BQ110">
        <v>0.252</v>
      </c>
    </row>
    <row r="111" spans="1:69" x14ac:dyDescent="0.25">
      <c r="A111" t="s">
        <v>68</v>
      </c>
      <c r="B111" t="s">
        <v>124</v>
      </c>
      <c r="C111">
        <v>68</v>
      </c>
      <c r="D111">
        <v>4.58</v>
      </c>
      <c r="E111">
        <v>4.58</v>
      </c>
      <c r="F111">
        <v>4.58</v>
      </c>
      <c r="O111">
        <v>0</v>
      </c>
      <c r="U111">
        <v>0.20499999999999999</v>
      </c>
      <c r="V111">
        <v>0.221</v>
      </c>
      <c r="Z111">
        <v>0.23200000000000001</v>
      </c>
      <c r="AA111">
        <v>0.23899999999999999</v>
      </c>
      <c r="AB111">
        <v>0.23799999999999999</v>
      </c>
      <c r="AC111">
        <v>0.25</v>
      </c>
      <c r="AD111">
        <v>0.27400000000000002</v>
      </c>
      <c r="AE111">
        <v>0.29499999999999998</v>
      </c>
      <c r="AF111">
        <v>0.312</v>
      </c>
      <c r="AG111">
        <v>0.32400000000000001</v>
      </c>
      <c r="AH111">
        <v>0.38900000000000001</v>
      </c>
      <c r="AI111">
        <v>0.42099999999999999</v>
      </c>
      <c r="AJ111">
        <v>0.47399999999999998</v>
      </c>
      <c r="AK111">
        <v>0.45700000000000002</v>
      </c>
      <c r="AL111">
        <v>0.45600000000000002</v>
      </c>
      <c r="AM111">
        <v>0.57899999999999996</v>
      </c>
      <c r="AN111">
        <v>0.60299999999999998</v>
      </c>
      <c r="AO111">
        <v>0.61499999999999999</v>
      </c>
      <c r="AQ111">
        <v>0.56799999999999995</v>
      </c>
      <c r="AR111">
        <v>0.61599999999999999</v>
      </c>
      <c r="AS111">
        <v>0.61099999999999999</v>
      </c>
      <c r="AT111">
        <v>0.61699999999999999</v>
      </c>
      <c r="AU111">
        <v>0.65900000000000003</v>
      </c>
      <c r="AV111">
        <v>0.69199999999999995</v>
      </c>
      <c r="AW111">
        <v>0.68899999999999995</v>
      </c>
      <c r="AX111">
        <v>0.65700000000000003</v>
      </c>
      <c r="AZ111">
        <v>0.65200000000000002</v>
      </c>
      <c r="BB111">
        <v>0.61699999999999999</v>
      </c>
      <c r="BC111">
        <v>0.61299999999999999</v>
      </c>
      <c r="BD111">
        <v>0.60099999999999998</v>
      </c>
      <c r="BE111">
        <v>0.60199999999999998</v>
      </c>
      <c r="BF111">
        <v>0.57999999999999996</v>
      </c>
      <c r="BG111">
        <v>0.53400000000000003</v>
      </c>
      <c r="BH111">
        <v>0.499</v>
      </c>
      <c r="BI111">
        <v>0.505</v>
      </c>
      <c r="BP111">
        <v>0.505</v>
      </c>
      <c r="BQ111">
        <v>0.41099999999999998</v>
      </c>
    </row>
    <row r="112" spans="1:69" x14ac:dyDescent="0.25">
      <c r="A112" t="s">
        <v>68</v>
      </c>
      <c r="B112" t="s">
        <v>124</v>
      </c>
      <c r="C112" t="s">
        <v>149</v>
      </c>
      <c r="D112">
        <v>5.0999999999999996</v>
      </c>
      <c r="E112">
        <v>5.0999999999999996</v>
      </c>
      <c r="F112">
        <v>5.0999999999999996</v>
      </c>
      <c r="G112" t="s">
        <v>71</v>
      </c>
      <c r="I112" t="s">
        <v>70</v>
      </c>
      <c r="K112" t="s">
        <v>71</v>
      </c>
      <c r="M112" t="s">
        <v>179</v>
      </c>
      <c r="N112">
        <v>2.2000000000000002</v>
      </c>
      <c r="O112">
        <v>1.92</v>
      </c>
      <c r="P112" s="1">
        <v>41739</v>
      </c>
      <c r="Q112" s="1">
        <v>41879</v>
      </c>
      <c r="U112">
        <v>0.18</v>
      </c>
      <c r="V112">
        <v>0.20300000000000001</v>
      </c>
      <c r="Z112">
        <v>0.218</v>
      </c>
      <c r="AA112">
        <v>0.22600000000000001</v>
      </c>
      <c r="AB112">
        <v>0.23499999999999999</v>
      </c>
      <c r="AC112">
        <v>0.249</v>
      </c>
      <c r="AD112">
        <v>0.26200000000000001</v>
      </c>
      <c r="AE112">
        <v>0.28799999999999998</v>
      </c>
      <c r="AF112">
        <v>0.28699999999999998</v>
      </c>
      <c r="AG112">
        <v>0.29299999999999998</v>
      </c>
      <c r="AH112">
        <v>0.32100000000000001</v>
      </c>
      <c r="AI112">
        <v>0.34499999999999997</v>
      </c>
      <c r="AJ112">
        <v>0.41899999999999998</v>
      </c>
      <c r="AK112">
        <v>0.42299999999999999</v>
      </c>
      <c r="AL112">
        <v>0.39800000000000002</v>
      </c>
      <c r="AM112">
        <v>0.51500000000000001</v>
      </c>
      <c r="AN112">
        <v>0.56999999999999995</v>
      </c>
      <c r="AO112">
        <v>0.58799999999999997</v>
      </c>
      <c r="AQ112">
        <v>0.53700000000000003</v>
      </c>
      <c r="AR112">
        <v>0.621</v>
      </c>
      <c r="AS112">
        <v>0.61699999999999999</v>
      </c>
      <c r="AT112">
        <v>0.61399999999999999</v>
      </c>
      <c r="AU112">
        <v>0.66700000000000004</v>
      </c>
      <c r="AV112">
        <v>0.71799999999999997</v>
      </c>
      <c r="AW112">
        <v>0.72499999999999998</v>
      </c>
      <c r="AX112">
        <v>0.64800000000000002</v>
      </c>
      <c r="AZ112">
        <v>0.60099999999999998</v>
      </c>
      <c r="BB112">
        <v>0.59699999999999998</v>
      </c>
      <c r="BC112">
        <v>0.53900000000000003</v>
      </c>
      <c r="BD112">
        <v>0.52500000000000002</v>
      </c>
      <c r="BE112">
        <v>0.52400000000000002</v>
      </c>
      <c r="BF112">
        <v>0.46400000000000002</v>
      </c>
      <c r="BG112">
        <v>0.40200000000000002</v>
      </c>
      <c r="BH112">
        <v>0.40699999999999997</v>
      </c>
      <c r="BI112">
        <v>0.41799999999999998</v>
      </c>
      <c r="BP112">
        <v>0.42</v>
      </c>
      <c r="BQ112">
        <v>0.36199999999999999</v>
      </c>
    </row>
    <row r="113" spans="1:69" x14ac:dyDescent="0.25">
      <c r="A113" t="s">
        <v>68</v>
      </c>
      <c r="B113" t="s">
        <v>124</v>
      </c>
      <c r="C113" t="s">
        <v>151</v>
      </c>
      <c r="D113">
        <v>4.99</v>
      </c>
      <c r="E113">
        <v>4.99</v>
      </c>
      <c r="F113">
        <v>4.99</v>
      </c>
      <c r="G113" t="s">
        <v>71</v>
      </c>
      <c r="I113" t="s">
        <v>70</v>
      </c>
      <c r="K113" t="s">
        <v>71</v>
      </c>
      <c r="M113" t="s">
        <v>102</v>
      </c>
      <c r="N113">
        <v>2.2000000000000002</v>
      </c>
      <c r="O113">
        <v>2.42</v>
      </c>
      <c r="Q113" s="1">
        <v>41890</v>
      </c>
      <c r="Z113">
        <v>0.22800000000000001</v>
      </c>
      <c r="AA113">
        <v>0.22500000000000001</v>
      </c>
      <c r="AB113">
        <v>0.23699999999999999</v>
      </c>
      <c r="AC113">
        <v>0.26700000000000002</v>
      </c>
      <c r="AD113">
        <v>0.27800000000000002</v>
      </c>
      <c r="AE113">
        <v>0.28100000000000003</v>
      </c>
      <c r="AF113">
        <v>0.28299999999999997</v>
      </c>
      <c r="AG113">
        <v>0.29799999999999999</v>
      </c>
      <c r="AH113">
        <v>0.317</v>
      </c>
      <c r="AI113">
        <v>0.34100000000000003</v>
      </c>
      <c r="AJ113">
        <v>0.42499999999999999</v>
      </c>
      <c r="AK113">
        <v>0.442</v>
      </c>
      <c r="AL113">
        <v>0.44400000000000001</v>
      </c>
      <c r="AM113">
        <v>0.48799999999999999</v>
      </c>
      <c r="AN113">
        <v>0.57799999999999996</v>
      </c>
      <c r="AO113">
        <v>0.63100000000000001</v>
      </c>
      <c r="AQ113">
        <v>0.629</v>
      </c>
      <c r="AR113">
        <v>0.69899999999999995</v>
      </c>
      <c r="AS113">
        <v>0.71799999999999997</v>
      </c>
      <c r="AT113">
        <v>0.72199999999999998</v>
      </c>
      <c r="AU113">
        <v>0.7</v>
      </c>
      <c r="AV113">
        <v>0.73899999999999999</v>
      </c>
      <c r="AW113">
        <v>0.753</v>
      </c>
      <c r="AX113">
        <v>0.74</v>
      </c>
      <c r="AZ113">
        <v>0.629</v>
      </c>
      <c r="BB113">
        <v>0.53200000000000003</v>
      </c>
      <c r="BC113">
        <v>0.50900000000000001</v>
      </c>
      <c r="BD113">
        <v>0.46700000000000003</v>
      </c>
      <c r="BE113">
        <v>0.47</v>
      </c>
      <c r="BF113">
        <v>0.42799999999999999</v>
      </c>
      <c r="BG113">
        <v>0.33700000000000002</v>
      </c>
      <c r="BH113">
        <v>0.33800000000000002</v>
      </c>
      <c r="BI113">
        <v>0.35399999999999998</v>
      </c>
      <c r="BP113">
        <v>0.35399999999999998</v>
      </c>
      <c r="BQ113">
        <v>0.33400000000000002</v>
      </c>
    </row>
    <row r="114" spans="1:69" x14ac:dyDescent="0.25">
      <c r="A114" t="s">
        <v>68</v>
      </c>
      <c r="B114" t="s">
        <v>124</v>
      </c>
      <c r="C114" t="s">
        <v>152</v>
      </c>
      <c r="D114">
        <v>21.37</v>
      </c>
      <c r="E114">
        <v>21.37</v>
      </c>
      <c r="F114">
        <v>21.37</v>
      </c>
      <c r="G114" t="s">
        <v>169</v>
      </c>
      <c r="I114" t="s">
        <v>70</v>
      </c>
      <c r="K114" t="s">
        <v>71</v>
      </c>
      <c r="M114" t="s">
        <v>179</v>
      </c>
      <c r="N114">
        <v>3.31</v>
      </c>
      <c r="O114">
        <v>2.46</v>
      </c>
      <c r="P114" s="1">
        <v>41739</v>
      </c>
      <c r="Q114" s="1">
        <v>41879</v>
      </c>
      <c r="V114">
        <v>0.20100000000000001</v>
      </c>
      <c r="Z114">
        <v>0.22</v>
      </c>
      <c r="AA114">
        <v>0.22600000000000001</v>
      </c>
      <c r="AB114">
        <v>0.22600000000000001</v>
      </c>
      <c r="AC114">
        <v>0.251</v>
      </c>
      <c r="AD114">
        <v>0.248</v>
      </c>
      <c r="AE114">
        <v>0.28000000000000003</v>
      </c>
      <c r="AF114">
        <v>0.28699999999999998</v>
      </c>
      <c r="AG114">
        <v>0.315</v>
      </c>
      <c r="AH114">
        <v>0.38600000000000001</v>
      </c>
      <c r="AI114">
        <v>0.42599999999999999</v>
      </c>
      <c r="AJ114">
        <v>0.46</v>
      </c>
      <c r="AK114">
        <v>0.45400000000000001</v>
      </c>
      <c r="AL114">
        <v>0.42799999999999999</v>
      </c>
      <c r="AM114">
        <v>0.52</v>
      </c>
      <c r="AN114">
        <v>0.65400000000000003</v>
      </c>
      <c r="AO114">
        <v>0.71199999999999997</v>
      </c>
      <c r="AQ114">
        <v>0.68</v>
      </c>
      <c r="AR114">
        <v>0.80900000000000005</v>
      </c>
      <c r="AS114">
        <v>0.81899999999999995</v>
      </c>
      <c r="AT114">
        <v>0.81899999999999995</v>
      </c>
      <c r="AU114">
        <v>0.78</v>
      </c>
      <c r="AV114">
        <v>0.75700000000000001</v>
      </c>
      <c r="AW114">
        <v>0.65700000000000003</v>
      </c>
      <c r="AX114">
        <v>0.56899999999999995</v>
      </c>
      <c r="AZ114">
        <v>0.43</v>
      </c>
      <c r="BB114">
        <v>0.39600000000000002</v>
      </c>
      <c r="BC114">
        <v>0.33100000000000002</v>
      </c>
      <c r="BD114">
        <v>0.29699999999999999</v>
      </c>
      <c r="BE114">
        <v>0.33600000000000002</v>
      </c>
      <c r="BF114">
        <v>0.27500000000000002</v>
      </c>
      <c r="BG114">
        <v>0.25900000000000001</v>
      </c>
      <c r="BH114">
        <v>0.27300000000000002</v>
      </c>
      <c r="BI114">
        <v>0.27300000000000002</v>
      </c>
      <c r="BP114">
        <v>0.27</v>
      </c>
      <c r="BQ114">
        <v>0.39200000000000002</v>
      </c>
    </row>
    <row r="115" spans="1:69" x14ac:dyDescent="0.25">
      <c r="A115" t="s">
        <v>68</v>
      </c>
      <c r="B115" t="s">
        <v>124</v>
      </c>
      <c r="C115">
        <v>69</v>
      </c>
      <c r="D115">
        <v>43.92</v>
      </c>
      <c r="E115">
        <v>43.92</v>
      </c>
      <c r="F115">
        <v>43.92</v>
      </c>
      <c r="G115" t="s">
        <v>70</v>
      </c>
      <c r="I115" t="s">
        <v>71</v>
      </c>
      <c r="K115" t="s">
        <v>71</v>
      </c>
      <c r="M115" t="s">
        <v>75</v>
      </c>
      <c r="N115">
        <v>2.87</v>
      </c>
      <c r="O115">
        <v>2.56</v>
      </c>
      <c r="P115" s="1">
        <v>41568</v>
      </c>
      <c r="Q115" s="1">
        <v>41830</v>
      </c>
      <c r="U115">
        <v>0.22500000000000001</v>
      </c>
      <c r="V115">
        <v>0.23100000000000001</v>
      </c>
      <c r="W115">
        <v>0.23100000000000001</v>
      </c>
      <c r="Z115">
        <v>0.19500000000000001</v>
      </c>
      <c r="AA115">
        <v>0.223</v>
      </c>
      <c r="AB115">
        <v>0.22500000000000001</v>
      </c>
      <c r="AC115">
        <v>0.221</v>
      </c>
      <c r="AD115">
        <v>0.22700000000000001</v>
      </c>
      <c r="AE115">
        <v>0.245</v>
      </c>
      <c r="AF115">
        <v>0.248</v>
      </c>
      <c r="AG115">
        <v>0.254</v>
      </c>
      <c r="AH115">
        <v>0.27900000000000003</v>
      </c>
      <c r="AI115">
        <v>0.28799999999999998</v>
      </c>
      <c r="AJ115">
        <v>0.30299999999999999</v>
      </c>
      <c r="AK115">
        <v>0.27900000000000003</v>
      </c>
      <c r="AL115">
        <v>0.28399999999999997</v>
      </c>
      <c r="AM115">
        <v>0.315</v>
      </c>
      <c r="AN115">
        <v>0.29399999999999998</v>
      </c>
      <c r="AO115">
        <v>0.28599999999999998</v>
      </c>
      <c r="AQ115">
        <v>0.32700000000000001</v>
      </c>
      <c r="AR115">
        <v>0.34899999999999998</v>
      </c>
      <c r="AS115">
        <v>0.36199999999999999</v>
      </c>
      <c r="AU115">
        <v>0.63600000000000001</v>
      </c>
      <c r="AV115">
        <v>0.64400000000000002</v>
      </c>
      <c r="AW115">
        <v>0.72699999999999998</v>
      </c>
      <c r="AX115">
        <v>0.72699999999999998</v>
      </c>
      <c r="AZ115">
        <v>0.68700000000000006</v>
      </c>
      <c r="BB115">
        <v>0.61499999999999999</v>
      </c>
      <c r="BC115">
        <v>0.52900000000000003</v>
      </c>
      <c r="BD115">
        <v>0.441</v>
      </c>
      <c r="BE115">
        <v>0.42599999999999999</v>
      </c>
      <c r="BF115">
        <v>0.38</v>
      </c>
      <c r="BG115">
        <v>0.35</v>
      </c>
      <c r="BH115">
        <v>0.33100000000000002</v>
      </c>
      <c r="BI115">
        <v>0.33</v>
      </c>
      <c r="BP115">
        <v>0.32800000000000001</v>
      </c>
      <c r="BQ115">
        <v>0.33300000000000002</v>
      </c>
    </row>
    <row r="116" spans="1:69" x14ac:dyDescent="0.25">
      <c r="A116" t="s">
        <v>68</v>
      </c>
      <c r="B116" t="s">
        <v>124</v>
      </c>
      <c r="C116">
        <v>70</v>
      </c>
      <c r="D116">
        <v>60.07</v>
      </c>
      <c r="E116">
        <v>60.07</v>
      </c>
      <c r="F116">
        <v>60.07</v>
      </c>
      <c r="G116" t="s">
        <v>169</v>
      </c>
      <c r="I116" t="s">
        <v>70</v>
      </c>
      <c r="K116" t="s">
        <v>73</v>
      </c>
      <c r="M116" t="s">
        <v>183</v>
      </c>
      <c r="N116">
        <v>1.55</v>
      </c>
      <c r="O116">
        <v>2.2800000000000002</v>
      </c>
      <c r="P116" s="1">
        <v>41744</v>
      </c>
      <c r="Q116" s="1">
        <v>41880</v>
      </c>
      <c r="U116">
        <v>0.189</v>
      </c>
      <c r="V116">
        <v>0.21</v>
      </c>
      <c r="Z116">
        <v>0.217</v>
      </c>
      <c r="AA116">
        <v>0.224</v>
      </c>
      <c r="AB116">
        <v>0.24</v>
      </c>
      <c r="AC116">
        <v>0.253</v>
      </c>
      <c r="AD116">
        <v>0.27300000000000002</v>
      </c>
      <c r="AE116">
        <v>0.28199999999999997</v>
      </c>
      <c r="AF116">
        <v>0.25900000000000001</v>
      </c>
      <c r="AG116">
        <v>0.26800000000000002</v>
      </c>
      <c r="AH116">
        <v>0.308</v>
      </c>
      <c r="AI116">
        <v>0.35299999999999998</v>
      </c>
      <c r="AJ116">
        <v>0.5</v>
      </c>
      <c r="AK116">
        <v>0.52600000000000002</v>
      </c>
      <c r="AL116">
        <v>0.52700000000000002</v>
      </c>
      <c r="AM116">
        <v>0.55800000000000005</v>
      </c>
      <c r="AN116">
        <v>0.63800000000000001</v>
      </c>
      <c r="AO116">
        <v>0.69599999999999995</v>
      </c>
      <c r="AQ116">
        <v>0.70899999999999996</v>
      </c>
      <c r="AR116">
        <v>0.79900000000000004</v>
      </c>
      <c r="AS116">
        <v>0.77400000000000002</v>
      </c>
      <c r="AT116">
        <v>0.77600000000000002</v>
      </c>
      <c r="AU116">
        <v>0.77700000000000002</v>
      </c>
      <c r="AV116">
        <v>0.752</v>
      </c>
      <c r="AW116">
        <v>0.61099999999999999</v>
      </c>
      <c r="AX116">
        <v>0.53100000000000003</v>
      </c>
      <c r="AZ116">
        <v>0.44700000000000001</v>
      </c>
      <c r="BA116">
        <v>0.46700000000000003</v>
      </c>
      <c r="BB116">
        <v>0.38400000000000001</v>
      </c>
      <c r="BC116">
        <v>0.34100000000000003</v>
      </c>
      <c r="BD116">
        <v>0.31</v>
      </c>
      <c r="BE116">
        <v>0.29099999999999998</v>
      </c>
      <c r="BF116">
        <v>0.26200000000000001</v>
      </c>
      <c r="BG116">
        <v>0.26500000000000001</v>
      </c>
      <c r="BH116">
        <v>0.28199999999999997</v>
      </c>
      <c r="BI116">
        <v>0.26</v>
      </c>
      <c r="BP116">
        <v>0.26100000000000001</v>
      </c>
      <c r="BQ116">
        <v>0.36199999999999999</v>
      </c>
    </row>
    <row r="117" spans="1:69" x14ac:dyDescent="0.25">
      <c r="A117" t="s">
        <v>68</v>
      </c>
      <c r="B117" t="s">
        <v>124</v>
      </c>
      <c r="C117">
        <v>71</v>
      </c>
      <c r="D117">
        <v>71.400000000000006</v>
      </c>
      <c r="E117">
        <v>71.400000000000006</v>
      </c>
      <c r="F117">
        <v>71.400000000000006</v>
      </c>
      <c r="G117" t="s">
        <v>70</v>
      </c>
      <c r="I117" t="s">
        <v>71</v>
      </c>
      <c r="K117" t="s">
        <v>71</v>
      </c>
      <c r="M117" t="s">
        <v>125</v>
      </c>
      <c r="N117">
        <v>2.34</v>
      </c>
      <c r="O117">
        <v>2.52</v>
      </c>
      <c r="P117" s="1">
        <v>41550</v>
      </c>
      <c r="Q117" s="1">
        <v>41822</v>
      </c>
      <c r="U117">
        <v>0.23699999999999999</v>
      </c>
      <c r="V117">
        <v>0.23300000000000001</v>
      </c>
      <c r="Z117">
        <v>0.216</v>
      </c>
      <c r="AA117">
        <v>0.22900000000000001</v>
      </c>
      <c r="AB117">
        <v>0.23400000000000001</v>
      </c>
      <c r="AC117">
        <v>0.23100000000000001</v>
      </c>
      <c r="AD117">
        <v>0.25900000000000001</v>
      </c>
      <c r="AE117">
        <v>0.26800000000000002</v>
      </c>
      <c r="AF117">
        <v>0.25800000000000001</v>
      </c>
      <c r="AG117">
        <v>0.25800000000000001</v>
      </c>
      <c r="AH117">
        <v>0.27400000000000002</v>
      </c>
      <c r="AI117">
        <v>0.29399999999999998</v>
      </c>
      <c r="AJ117">
        <v>0.32300000000000001</v>
      </c>
      <c r="AK117">
        <v>0.29899999999999999</v>
      </c>
      <c r="AL117">
        <v>0.29799999999999999</v>
      </c>
      <c r="AM117">
        <v>0.315</v>
      </c>
      <c r="AN117">
        <v>0.33600000000000002</v>
      </c>
      <c r="AO117">
        <v>0.34599999999999997</v>
      </c>
      <c r="AP117">
        <v>0.38200000000000001</v>
      </c>
      <c r="AQ117">
        <v>0.378</v>
      </c>
      <c r="AR117">
        <v>0.38100000000000001</v>
      </c>
      <c r="AS117">
        <v>0.40400000000000003</v>
      </c>
      <c r="AT117">
        <v>0.41199999999999998</v>
      </c>
      <c r="AU117">
        <v>0.64200000000000002</v>
      </c>
      <c r="AV117">
        <v>0.66</v>
      </c>
      <c r="AW117">
        <v>0.66500000000000004</v>
      </c>
      <c r="AX117">
        <v>0.65700000000000003</v>
      </c>
      <c r="AZ117">
        <v>0.65</v>
      </c>
      <c r="BA117">
        <v>0.63200000000000001</v>
      </c>
      <c r="BB117">
        <v>0.60099999999999998</v>
      </c>
      <c r="BC117">
        <v>0.496</v>
      </c>
      <c r="BD117">
        <v>0.42099999999999999</v>
      </c>
      <c r="BE117">
        <v>0.39900000000000002</v>
      </c>
      <c r="BF117">
        <v>0.372</v>
      </c>
      <c r="BG117">
        <v>0.36599999999999999</v>
      </c>
      <c r="BH117">
        <v>0.34300000000000003</v>
      </c>
      <c r="BI117">
        <v>0.35799999999999998</v>
      </c>
      <c r="BP117">
        <v>0.39100000000000001</v>
      </c>
      <c r="BQ117">
        <v>0.373</v>
      </c>
    </row>
    <row r="118" spans="1:69" x14ac:dyDescent="0.25">
      <c r="A118" t="s">
        <v>68</v>
      </c>
      <c r="B118" t="s">
        <v>124</v>
      </c>
      <c r="C118">
        <v>73</v>
      </c>
      <c r="D118">
        <v>6.49</v>
      </c>
      <c r="E118">
        <v>6.49</v>
      </c>
      <c r="F118">
        <v>6.49</v>
      </c>
      <c r="G118" t="s">
        <v>71</v>
      </c>
      <c r="I118" t="s">
        <v>129</v>
      </c>
      <c r="K118" t="s">
        <v>71</v>
      </c>
      <c r="M118" t="s">
        <v>184</v>
      </c>
      <c r="N118">
        <v>1.82</v>
      </c>
      <c r="O118">
        <v>2.98</v>
      </c>
      <c r="P118" s="1">
        <v>41518</v>
      </c>
      <c r="Q118" s="1">
        <v>41820</v>
      </c>
      <c r="U118">
        <v>0.30099999999999999</v>
      </c>
      <c r="V118">
        <v>0.307</v>
      </c>
      <c r="W118">
        <v>0.31</v>
      </c>
      <c r="Z118">
        <v>0.308</v>
      </c>
      <c r="AA118">
        <v>0.3</v>
      </c>
      <c r="AB118">
        <v>0.317</v>
      </c>
      <c r="AC118">
        <v>0.33300000000000002</v>
      </c>
      <c r="AD118">
        <v>0.35499999999999998</v>
      </c>
      <c r="AE118">
        <v>0.38500000000000001</v>
      </c>
      <c r="AF118">
        <v>0.39400000000000002</v>
      </c>
      <c r="AG118">
        <v>0.40500000000000003</v>
      </c>
      <c r="AH118">
        <v>0.40600000000000003</v>
      </c>
      <c r="AI118">
        <v>0.41099999999999998</v>
      </c>
      <c r="AJ118">
        <v>0.46100000000000002</v>
      </c>
      <c r="AK118">
        <v>0.45200000000000001</v>
      </c>
      <c r="AL118">
        <v>0.43</v>
      </c>
      <c r="AM118">
        <v>0.44600000000000001</v>
      </c>
      <c r="AN118">
        <v>0.47599999999999998</v>
      </c>
      <c r="AO118">
        <v>0.5</v>
      </c>
      <c r="AP118">
        <v>0.51200000000000001</v>
      </c>
      <c r="AQ118">
        <v>0.56699999999999995</v>
      </c>
      <c r="AR118">
        <v>0.59899999999999998</v>
      </c>
      <c r="AS118">
        <v>0.66400000000000003</v>
      </c>
      <c r="AU118">
        <v>0.69499999999999995</v>
      </c>
      <c r="AV118">
        <v>0.72899999999999998</v>
      </c>
      <c r="AW118">
        <v>0.73399999999999999</v>
      </c>
      <c r="AX118">
        <v>0.71399999999999997</v>
      </c>
      <c r="AZ118">
        <v>0.68700000000000006</v>
      </c>
      <c r="BB118">
        <v>0.63</v>
      </c>
      <c r="BD118">
        <v>0.52400000000000002</v>
      </c>
      <c r="BE118">
        <v>0.502</v>
      </c>
      <c r="BF118">
        <v>0.48499999999999999</v>
      </c>
      <c r="BG118">
        <v>0.41599999999999998</v>
      </c>
      <c r="BH118">
        <v>0.39</v>
      </c>
      <c r="BI118">
        <v>0.41699999999999998</v>
      </c>
      <c r="BP118">
        <v>0.48899999999999999</v>
      </c>
      <c r="BQ118">
        <v>0.495</v>
      </c>
    </row>
    <row r="119" spans="1:69" x14ac:dyDescent="0.25">
      <c r="A119" t="s">
        <v>68</v>
      </c>
      <c r="B119" t="s">
        <v>124</v>
      </c>
      <c r="C119" t="s">
        <v>154</v>
      </c>
      <c r="D119">
        <v>79.62</v>
      </c>
      <c r="E119">
        <v>79.62</v>
      </c>
      <c r="F119">
        <v>79.62</v>
      </c>
      <c r="O119">
        <v>0</v>
      </c>
      <c r="S119">
        <v>0.17499999999999999</v>
      </c>
      <c r="U119">
        <v>0.23499999999999999</v>
      </c>
      <c r="V119">
        <v>0.23899999999999999</v>
      </c>
      <c r="W119">
        <v>0.249</v>
      </c>
      <c r="Z119">
        <v>0.26600000000000001</v>
      </c>
      <c r="AA119">
        <v>0.27700000000000002</v>
      </c>
      <c r="AB119">
        <v>0.312</v>
      </c>
      <c r="AC119">
        <v>0.32800000000000001</v>
      </c>
      <c r="AD119">
        <v>0.35399999999999998</v>
      </c>
      <c r="AE119">
        <v>0.40100000000000002</v>
      </c>
      <c r="AF119">
        <v>0.39200000000000002</v>
      </c>
      <c r="AG119">
        <v>0.40600000000000003</v>
      </c>
      <c r="AH119">
        <v>0.45500000000000002</v>
      </c>
      <c r="AI119">
        <v>0.49099999999999999</v>
      </c>
      <c r="AJ119">
        <v>0.56299999999999994</v>
      </c>
      <c r="AK119">
        <v>0.57399999999999995</v>
      </c>
      <c r="AL119">
        <v>0.56499999999999995</v>
      </c>
      <c r="AM119">
        <v>0.59899999999999998</v>
      </c>
      <c r="AN119">
        <v>0.64700000000000002</v>
      </c>
      <c r="AO119">
        <v>0.68300000000000005</v>
      </c>
      <c r="AQ119">
        <v>0.68500000000000005</v>
      </c>
      <c r="AR119">
        <v>0.69799999999999995</v>
      </c>
      <c r="AS119">
        <v>0.70699999999999996</v>
      </c>
      <c r="AU119">
        <v>0.59699999999999998</v>
      </c>
      <c r="AV119">
        <v>0.56799999999999995</v>
      </c>
      <c r="AW119">
        <v>0.51200000000000001</v>
      </c>
      <c r="AX119">
        <v>0.43</v>
      </c>
      <c r="AZ119">
        <v>0.40799999999999997</v>
      </c>
      <c r="BA119">
        <v>0.39300000000000002</v>
      </c>
      <c r="BB119">
        <v>0.372</v>
      </c>
      <c r="BC119">
        <v>0.33500000000000002</v>
      </c>
      <c r="BD119">
        <v>0.31</v>
      </c>
      <c r="BE119">
        <v>0.30499999999999999</v>
      </c>
      <c r="BF119">
        <v>0.28199999999999997</v>
      </c>
      <c r="BG119">
        <v>0.26</v>
      </c>
      <c r="BH119">
        <v>0.23300000000000001</v>
      </c>
      <c r="BI119">
        <v>0.255</v>
      </c>
      <c r="BP119">
        <v>0.26</v>
      </c>
      <c r="BQ119">
        <v>0.27100000000000002</v>
      </c>
    </row>
    <row r="120" spans="1:69" x14ac:dyDescent="0.25">
      <c r="A120" t="s">
        <v>68</v>
      </c>
      <c r="B120" t="s">
        <v>155</v>
      </c>
      <c r="C120" t="s">
        <v>156</v>
      </c>
      <c r="D120">
        <v>10.82</v>
      </c>
      <c r="E120">
        <v>10.82</v>
      </c>
      <c r="F120">
        <v>10.82</v>
      </c>
      <c r="G120" t="s">
        <v>71</v>
      </c>
      <c r="I120" t="s">
        <v>77</v>
      </c>
      <c r="K120" t="s">
        <v>94</v>
      </c>
      <c r="M120" t="s">
        <v>189</v>
      </c>
      <c r="N120">
        <v>2.56</v>
      </c>
      <c r="O120">
        <v>3.1100000000000003</v>
      </c>
      <c r="P120" s="1">
        <v>41754</v>
      </c>
      <c r="Q120" s="1">
        <v>41902</v>
      </c>
      <c r="U120">
        <v>0.20100000000000001</v>
      </c>
      <c r="V120">
        <v>0.21099999999999999</v>
      </c>
      <c r="Z120">
        <v>0.216</v>
      </c>
      <c r="AA120">
        <v>0.215</v>
      </c>
      <c r="AB120">
        <v>0.245</v>
      </c>
      <c r="AC120">
        <v>0.26700000000000002</v>
      </c>
      <c r="AD120">
        <v>0.28999999999999998</v>
      </c>
      <c r="AE120">
        <v>0.30499999999999999</v>
      </c>
      <c r="AF120">
        <v>0.33500000000000002</v>
      </c>
      <c r="AG120">
        <v>0.34200000000000003</v>
      </c>
      <c r="AH120">
        <v>0.375</v>
      </c>
      <c r="AI120">
        <v>0.42</v>
      </c>
      <c r="AJ120">
        <v>0.45400000000000001</v>
      </c>
      <c r="AK120">
        <v>0.50700000000000001</v>
      </c>
      <c r="AL120">
        <v>0.53300000000000003</v>
      </c>
      <c r="AM120">
        <v>0.60599999999999998</v>
      </c>
      <c r="AN120">
        <v>0.63700000000000001</v>
      </c>
      <c r="AO120">
        <v>0.65700000000000003</v>
      </c>
      <c r="AQ120">
        <v>0.57199999999999995</v>
      </c>
      <c r="AR120">
        <v>0.63800000000000001</v>
      </c>
      <c r="AS120">
        <v>0.65700000000000003</v>
      </c>
      <c r="AT120">
        <v>0.65</v>
      </c>
      <c r="AU120">
        <v>0.59799999999999998</v>
      </c>
      <c r="AV120">
        <v>0.63100000000000001</v>
      </c>
      <c r="AW120">
        <v>0.60499999999999998</v>
      </c>
      <c r="AX120">
        <v>0.59699999999999998</v>
      </c>
      <c r="AZ120">
        <v>0.56999999999999995</v>
      </c>
      <c r="BB120">
        <v>0.60699999999999998</v>
      </c>
      <c r="BC120">
        <v>0.47599999999999998</v>
      </c>
      <c r="BD120">
        <v>0.47499999999999998</v>
      </c>
      <c r="BE120">
        <v>0.46</v>
      </c>
      <c r="BF120">
        <v>0.39</v>
      </c>
      <c r="BG120">
        <v>0.33900000000000002</v>
      </c>
      <c r="BH120">
        <v>0.32200000000000001</v>
      </c>
      <c r="BI120">
        <v>0.28299999999999997</v>
      </c>
      <c r="BP120">
        <v>0.252</v>
      </c>
      <c r="BQ120">
        <v>0.23599999999999999</v>
      </c>
    </row>
    <row r="121" spans="1:69" x14ac:dyDescent="0.25">
      <c r="A121" t="s">
        <v>68</v>
      </c>
      <c r="B121" t="s">
        <v>155</v>
      </c>
      <c r="C121" t="s">
        <v>158</v>
      </c>
      <c r="D121">
        <v>13.62</v>
      </c>
      <c r="E121">
        <v>13.62</v>
      </c>
      <c r="F121">
        <v>13.62</v>
      </c>
      <c r="G121" t="s">
        <v>71</v>
      </c>
      <c r="I121" t="s">
        <v>77</v>
      </c>
      <c r="K121" t="s">
        <v>94</v>
      </c>
      <c r="M121" t="s">
        <v>189</v>
      </c>
      <c r="N121">
        <v>3.13</v>
      </c>
      <c r="O121">
        <v>3.7299999999999995</v>
      </c>
      <c r="P121" s="1">
        <v>41754</v>
      </c>
      <c r="Q121" s="1">
        <v>41902</v>
      </c>
      <c r="U121">
        <v>0.18099999999999999</v>
      </c>
      <c r="V121">
        <v>0.19</v>
      </c>
      <c r="Z121">
        <v>0.20200000000000001</v>
      </c>
      <c r="AA121">
        <v>0.23499999999999999</v>
      </c>
      <c r="AB121">
        <v>0.249</v>
      </c>
      <c r="AC121">
        <v>0.23100000000000001</v>
      </c>
      <c r="AD121">
        <v>0.24299999999999999</v>
      </c>
      <c r="AE121">
        <v>0.26600000000000001</v>
      </c>
      <c r="AF121">
        <v>0.28699999999999998</v>
      </c>
      <c r="AG121">
        <v>0.34</v>
      </c>
      <c r="AH121">
        <v>0.377</v>
      </c>
      <c r="AI121">
        <v>0.42599999999999999</v>
      </c>
      <c r="AJ121">
        <v>0.47499999999999998</v>
      </c>
      <c r="AK121">
        <v>0.503</v>
      </c>
      <c r="AL121">
        <v>0.54800000000000004</v>
      </c>
      <c r="AM121">
        <v>0.61</v>
      </c>
      <c r="AN121">
        <v>0.72399999999999998</v>
      </c>
      <c r="AO121">
        <v>0.76</v>
      </c>
      <c r="AP121">
        <v>0.73199999999999998</v>
      </c>
      <c r="AQ121">
        <v>0.67</v>
      </c>
      <c r="AR121">
        <v>0.72299999999999998</v>
      </c>
      <c r="AS121">
        <v>0.71299999999999997</v>
      </c>
      <c r="AT121">
        <v>0.64400000000000002</v>
      </c>
      <c r="AU121">
        <v>0.59399999999999997</v>
      </c>
      <c r="AV121">
        <v>0.59399999999999997</v>
      </c>
      <c r="AW121">
        <v>0.56699999999999995</v>
      </c>
      <c r="AX121">
        <v>0.39700000000000002</v>
      </c>
      <c r="AZ121">
        <v>0.39500000000000002</v>
      </c>
      <c r="BB121">
        <v>0.41099999999999998</v>
      </c>
      <c r="BC121">
        <v>0.35799999999999998</v>
      </c>
      <c r="BD121">
        <v>0.34499999999999997</v>
      </c>
      <c r="BE121">
        <v>0.33400000000000002</v>
      </c>
      <c r="BF121">
        <v>0.30199999999999999</v>
      </c>
      <c r="BG121">
        <v>0.27600000000000002</v>
      </c>
      <c r="BH121">
        <v>0.27300000000000002</v>
      </c>
      <c r="BI121">
        <v>0.24099999999999999</v>
      </c>
      <c r="BP121">
        <v>0.21299999999999999</v>
      </c>
      <c r="BQ121">
        <v>0.21299999999999999</v>
      </c>
    </row>
    <row r="122" spans="1:69" x14ac:dyDescent="0.25">
      <c r="A122" t="s">
        <v>68</v>
      </c>
      <c r="B122" t="s">
        <v>155</v>
      </c>
      <c r="C122">
        <v>120</v>
      </c>
      <c r="D122">
        <v>71.849999999999994</v>
      </c>
      <c r="E122">
        <v>71.849999999999994</v>
      </c>
      <c r="F122">
        <v>71.849999999999994</v>
      </c>
      <c r="G122" t="s">
        <v>127</v>
      </c>
      <c r="I122" t="s">
        <v>70</v>
      </c>
      <c r="K122" t="s">
        <v>77</v>
      </c>
      <c r="M122" t="s">
        <v>190</v>
      </c>
      <c r="N122">
        <v>1.72</v>
      </c>
      <c r="O122">
        <v>2.23</v>
      </c>
      <c r="P122" s="1">
        <v>41756</v>
      </c>
      <c r="Q122" s="1">
        <v>41884</v>
      </c>
      <c r="U122">
        <v>0.22900000000000001</v>
      </c>
      <c r="V122">
        <v>0.22600000000000001</v>
      </c>
      <c r="Z122">
        <v>0.221</v>
      </c>
      <c r="AA122">
        <v>0.217</v>
      </c>
      <c r="AB122">
        <v>0.222</v>
      </c>
      <c r="AC122">
        <v>0.245</v>
      </c>
      <c r="AD122">
        <v>0.24299999999999999</v>
      </c>
      <c r="AE122">
        <v>0.25600000000000001</v>
      </c>
      <c r="AF122">
        <v>0.27200000000000002</v>
      </c>
      <c r="AG122">
        <v>0.27300000000000002</v>
      </c>
      <c r="AH122">
        <v>0.29899999999999999</v>
      </c>
      <c r="AI122">
        <v>0.32400000000000001</v>
      </c>
      <c r="AJ122">
        <v>0.34699999999999998</v>
      </c>
      <c r="AK122">
        <v>0.36499999999999999</v>
      </c>
      <c r="AL122">
        <v>0.38500000000000001</v>
      </c>
      <c r="AM122">
        <v>0.51300000000000001</v>
      </c>
      <c r="AN122">
        <v>0.61099999999999999</v>
      </c>
      <c r="AO122">
        <v>0.66900000000000004</v>
      </c>
      <c r="AQ122">
        <v>0.63300000000000001</v>
      </c>
      <c r="AR122">
        <v>0.69699999999999995</v>
      </c>
      <c r="AS122">
        <v>0.71399999999999997</v>
      </c>
      <c r="AT122">
        <v>0.72</v>
      </c>
      <c r="AU122">
        <v>0.64100000000000001</v>
      </c>
      <c r="AV122">
        <v>0.63900000000000001</v>
      </c>
      <c r="AW122">
        <v>0.64300000000000002</v>
      </c>
      <c r="AX122">
        <v>0.45100000000000001</v>
      </c>
      <c r="AZ122">
        <v>0.34799999999999998</v>
      </c>
      <c r="BB122">
        <v>0.35199999999999998</v>
      </c>
      <c r="BC122">
        <v>0.313</v>
      </c>
      <c r="BD122">
        <v>0.313</v>
      </c>
      <c r="BE122">
        <v>0.29399999999999998</v>
      </c>
      <c r="BF122">
        <v>0.28000000000000003</v>
      </c>
      <c r="BG122">
        <v>0.254</v>
      </c>
      <c r="BH122">
        <v>0.23400000000000001</v>
      </c>
      <c r="BI122">
        <v>0.23100000000000001</v>
      </c>
      <c r="BP122">
        <v>0.22900000000000001</v>
      </c>
      <c r="BQ122">
        <v>0.22800000000000001</v>
      </c>
    </row>
    <row r="123" spans="1:69" x14ac:dyDescent="0.25">
      <c r="A123" t="s">
        <v>68</v>
      </c>
      <c r="B123" t="s">
        <v>155</v>
      </c>
      <c r="C123">
        <v>122</v>
      </c>
      <c r="D123">
        <v>30.73</v>
      </c>
      <c r="E123">
        <v>30.73</v>
      </c>
      <c r="F123">
        <v>30.73</v>
      </c>
      <c r="G123" t="s">
        <v>127</v>
      </c>
      <c r="I123" t="s">
        <v>70</v>
      </c>
      <c r="K123" t="s">
        <v>77</v>
      </c>
      <c r="M123" t="s">
        <v>109</v>
      </c>
      <c r="N123">
        <v>1.95</v>
      </c>
      <c r="O123">
        <v>1.7600000000000002</v>
      </c>
      <c r="Q123" s="1">
        <v>41883</v>
      </c>
      <c r="U123">
        <v>0.20599999999999999</v>
      </c>
      <c r="V123">
        <v>0.21</v>
      </c>
      <c r="Z123">
        <v>0.249</v>
      </c>
      <c r="AA123">
        <v>0.25900000000000001</v>
      </c>
      <c r="AB123">
        <v>0.26</v>
      </c>
      <c r="AC123">
        <v>0.26200000000000001</v>
      </c>
      <c r="AD123">
        <v>0.28699999999999998</v>
      </c>
      <c r="AE123">
        <v>0.28599999999999998</v>
      </c>
      <c r="AF123">
        <v>0.309</v>
      </c>
      <c r="AG123">
        <v>0.31900000000000001</v>
      </c>
      <c r="AH123">
        <v>0.36799999999999999</v>
      </c>
      <c r="AI123">
        <v>0.39300000000000002</v>
      </c>
      <c r="AJ123">
        <v>0.436</v>
      </c>
      <c r="AK123">
        <v>0.46300000000000002</v>
      </c>
      <c r="AL123">
        <v>0.45</v>
      </c>
      <c r="AM123">
        <v>0.56299999999999994</v>
      </c>
      <c r="AN123">
        <v>0.66</v>
      </c>
      <c r="AO123">
        <v>0.66600000000000004</v>
      </c>
      <c r="AQ123">
        <v>0.67900000000000005</v>
      </c>
      <c r="AR123">
        <v>0.751</v>
      </c>
      <c r="AS123">
        <v>0.76400000000000001</v>
      </c>
      <c r="AT123">
        <v>0.72199999999999998</v>
      </c>
      <c r="AU123">
        <v>0.69799999999999995</v>
      </c>
      <c r="AV123">
        <v>0.65600000000000003</v>
      </c>
      <c r="AW123">
        <v>0.58399999999999996</v>
      </c>
      <c r="AX123">
        <v>0.55600000000000005</v>
      </c>
      <c r="AZ123">
        <v>0.35499999999999998</v>
      </c>
      <c r="BB123">
        <v>0.36899999999999999</v>
      </c>
      <c r="BC123">
        <v>0.32300000000000001</v>
      </c>
      <c r="BD123">
        <v>0.32400000000000001</v>
      </c>
      <c r="BE123">
        <v>0.316</v>
      </c>
      <c r="BF123">
        <v>0.31</v>
      </c>
      <c r="BG123">
        <v>0.25900000000000001</v>
      </c>
      <c r="BH123">
        <v>0.254</v>
      </c>
      <c r="BI123">
        <v>0.24</v>
      </c>
      <c r="BP123">
        <v>0.193</v>
      </c>
      <c r="BQ123">
        <v>0.18099999999999999</v>
      </c>
    </row>
    <row r="124" spans="1:69" x14ac:dyDescent="0.25">
      <c r="A124" t="s">
        <v>68</v>
      </c>
      <c r="B124" t="s">
        <v>155</v>
      </c>
      <c r="C124">
        <v>123</v>
      </c>
      <c r="D124">
        <v>51.88</v>
      </c>
      <c r="E124">
        <v>51.88</v>
      </c>
      <c r="F124">
        <v>51.88</v>
      </c>
      <c r="G124" t="s">
        <v>129</v>
      </c>
      <c r="I124" t="s">
        <v>71</v>
      </c>
      <c r="K124" t="s">
        <v>77</v>
      </c>
      <c r="N124">
        <v>5.03</v>
      </c>
      <c r="O124">
        <v>3.56</v>
      </c>
      <c r="U124">
        <v>0.21299999999999999</v>
      </c>
      <c r="V124">
        <v>0.22600000000000001</v>
      </c>
      <c r="Z124">
        <v>0.20499999999999999</v>
      </c>
      <c r="AA124">
        <v>0.23899999999999999</v>
      </c>
      <c r="AB124">
        <v>0.23100000000000001</v>
      </c>
      <c r="AC124">
        <v>0.219</v>
      </c>
      <c r="AD124">
        <v>0.222</v>
      </c>
      <c r="AE124">
        <v>0.24199999999999999</v>
      </c>
      <c r="AF124">
        <v>0.23599999999999999</v>
      </c>
      <c r="AG124">
        <v>0.251</v>
      </c>
      <c r="AH124">
        <v>0.28199999999999997</v>
      </c>
      <c r="AI124">
        <v>0.307</v>
      </c>
      <c r="AJ124">
        <v>0.33300000000000002</v>
      </c>
      <c r="AK124">
        <v>0.309</v>
      </c>
      <c r="AL124">
        <v>0.316</v>
      </c>
      <c r="AM124">
        <v>0.318</v>
      </c>
      <c r="AN124">
        <v>0.314</v>
      </c>
      <c r="AO124">
        <v>0.29899999999999999</v>
      </c>
      <c r="AQ124">
        <v>0.33900000000000002</v>
      </c>
      <c r="AR124">
        <v>0.40400000000000003</v>
      </c>
      <c r="AS124">
        <v>0.42699999999999999</v>
      </c>
      <c r="AT124">
        <v>0.46500000000000002</v>
      </c>
      <c r="AU124">
        <v>0.71699999999999997</v>
      </c>
      <c r="AV124">
        <v>0.71299999999999997</v>
      </c>
      <c r="AW124">
        <v>0.751</v>
      </c>
      <c r="AX124">
        <v>0.748</v>
      </c>
      <c r="AZ124">
        <v>0.74299999999999999</v>
      </c>
      <c r="BB124">
        <v>0.72699999999999998</v>
      </c>
      <c r="BC124">
        <v>0.69299999999999995</v>
      </c>
      <c r="BD124">
        <v>0.60399999999999998</v>
      </c>
      <c r="BE124">
        <v>0.54300000000000004</v>
      </c>
      <c r="BF124">
        <v>0.50700000000000001</v>
      </c>
      <c r="BG124">
        <v>0.48699999999999999</v>
      </c>
      <c r="BH124">
        <v>0.46500000000000002</v>
      </c>
      <c r="BI124">
        <v>0.48</v>
      </c>
      <c r="BP124">
        <v>0.48899999999999999</v>
      </c>
      <c r="BQ124">
        <v>0.46500000000000002</v>
      </c>
    </row>
    <row r="125" spans="1:69" x14ac:dyDescent="0.25">
      <c r="A125" t="s">
        <v>68</v>
      </c>
      <c r="B125" t="s">
        <v>155</v>
      </c>
      <c r="C125">
        <v>125</v>
      </c>
      <c r="D125">
        <v>19.559999999999999</v>
      </c>
      <c r="E125">
        <v>19.559999999999999</v>
      </c>
      <c r="F125">
        <v>19.559999999999999</v>
      </c>
      <c r="G125" t="s">
        <v>162</v>
      </c>
      <c r="I125" t="s">
        <v>77</v>
      </c>
      <c r="K125" t="s">
        <v>70</v>
      </c>
      <c r="M125" t="s">
        <v>79</v>
      </c>
      <c r="N125">
        <v>4.05</v>
      </c>
      <c r="O125">
        <v>2.3899999999999997</v>
      </c>
      <c r="Q125" s="1">
        <v>41901</v>
      </c>
      <c r="U125">
        <v>0.24399999999999999</v>
      </c>
      <c r="V125">
        <v>0.24199999999999999</v>
      </c>
      <c r="Z125">
        <v>0.23599999999999999</v>
      </c>
      <c r="AA125">
        <v>0.21099999999999999</v>
      </c>
      <c r="AB125">
        <v>0.23599999999999999</v>
      </c>
      <c r="AC125">
        <v>0.29799999999999999</v>
      </c>
      <c r="AD125">
        <v>0.32100000000000001</v>
      </c>
      <c r="AE125">
        <v>0.29299999999999998</v>
      </c>
      <c r="AF125">
        <v>0.315</v>
      </c>
      <c r="AG125">
        <v>0.32900000000000001</v>
      </c>
      <c r="AH125">
        <v>0.36599999999999999</v>
      </c>
      <c r="AI125">
        <v>0.42599999999999999</v>
      </c>
      <c r="AJ125">
        <v>0.47699999999999998</v>
      </c>
      <c r="AK125">
        <v>0.501</v>
      </c>
      <c r="AL125">
        <v>0.55300000000000005</v>
      </c>
      <c r="AM125">
        <v>0.58699999999999997</v>
      </c>
      <c r="AN125">
        <v>0.63400000000000001</v>
      </c>
      <c r="AO125">
        <v>0.65</v>
      </c>
      <c r="AQ125">
        <v>0.64700000000000002</v>
      </c>
      <c r="AR125">
        <v>0.627</v>
      </c>
      <c r="AS125">
        <v>0.57099999999999995</v>
      </c>
      <c r="AT125">
        <v>0.59</v>
      </c>
      <c r="AV125">
        <v>0.58299999999999996</v>
      </c>
      <c r="AW125">
        <v>0.53600000000000003</v>
      </c>
      <c r="AX125">
        <v>0.51</v>
      </c>
      <c r="AZ125">
        <v>0.52300000000000002</v>
      </c>
      <c r="BB125">
        <v>0.53700000000000003</v>
      </c>
      <c r="BC125">
        <v>0.504</v>
      </c>
      <c r="BD125">
        <v>0.44700000000000001</v>
      </c>
      <c r="BE125">
        <v>0.46</v>
      </c>
      <c r="BF125">
        <v>0.434</v>
      </c>
      <c r="BG125">
        <v>0.35399999999999998</v>
      </c>
      <c r="BH125">
        <v>0.35299999999999998</v>
      </c>
      <c r="BI125">
        <v>0.35399999999999998</v>
      </c>
      <c r="BP125">
        <v>0.32100000000000001</v>
      </c>
      <c r="BQ125">
        <v>0.28699999999999998</v>
      </c>
    </row>
    <row r="126" spans="1:69" x14ac:dyDescent="0.25">
      <c r="A126" t="s">
        <v>68</v>
      </c>
      <c r="B126" t="s">
        <v>155</v>
      </c>
      <c r="C126">
        <v>126</v>
      </c>
      <c r="D126">
        <v>62.99</v>
      </c>
      <c r="E126">
        <v>62.99</v>
      </c>
      <c r="F126">
        <v>62.99</v>
      </c>
      <c r="G126" t="s">
        <v>70</v>
      </c>
      <c r="I126" t="s">
        <v>77</v>
      </c>
      <c r="K126" t="s">
        <v>70</v>
      </c>
      <c r="M126" t="s">
        <v>78</v>
      </c>
      <c r="N126">
        <v>3.46</v>
      </c>
      <c r="O126">
        <v>3.88</v>
      </c>
      <c r="Q126" s="1">
        <v>41902</v>
      </c>
      <c r="U126">
        <v>0.21299999999999999</v>
      </c>
      <c r="V126">
        <v>0.21</v>
      </c>
      <c r="Z126">
        <v>0.214</v>
      </c>
      <c r="AA126">
        <v>0.22800000000000001</v>
      </c>
      <c r="AB126">
        <v>0.248</v>
      </c>
      <c r="AC126">
        <v>0.247</v>
      </c>
      <c r="AD126">
        <v>0.25900000000000001</v>
      </c>
      <c r="AE126">
        <v>0.26700000000000002</v>
      </c>
      <c r="AF126">
        <v>0.27200000000000002</v>
      </c>
      <c r="AG126">
        <v>0.29799999999999999</v>
      </c>
      <c r="AH126">
        <v>0.33700000000000002</v>
      </c>
      <c r="AI126">
        <v>0.38500000000000001</v>
      </c>
      <c r="AJ126">
        <v>0.42399999999999999</v>
      </c>
      <c r="AK126">
        <v>0.45300000000000001</v>
      </c>
      <c r="AL126">
        <v>0.48799999999999999</v>
      </c>
      <c r="AM126">
        <v>0.60499999999999998</v>
      </c>
      <c r="AN126">
        <v>0.68600000000000005</v>
      </c>
      <c r="AO126">
        <v>0.69</v>
      </c>
      <c r="AQ126">
        <v>0.65800000000000003</v>
      </c>
      <c r="AR126">
        <v>0.71</v>
      </c>
      <c r="AS126">
        <v>0.71299999999999997</v>
      </c>
      <c r="AT126">
        <v>0.70199999999999996</v>
      </c>
      <c r="AV126">
        <v>0.60899999999999999</v>
      </c>
      <c r="AW126">
        <v>0.499</v>
      </c>
      <c r="AX126">
        <v>0.46500000000000002</v>
      </c>
      <c r="AZ126">
        <v>0.44700000000000001</v>
      </c>
      <c r="BB126">
        <v>0.38900000000000001</v>
      </c>
      <c r="BC126">
        <v>0.35499999999999998</v>
      </c>
      <c r="BD126">
        <v>0.36099999999999999</v>
      </c>
      <c r="BE126">
        <v>0.34499999999999997</v>
      </c>
      <c r="BF126">
        <v>0.313</v>
      </c>
      <c r="BG126">
        <v>0.30599999999999999</v>
      </c>
      <c r="BH126">
        <v>0.27900000000000003</v>
      </c>
      <c r="BI126">
        <v>0.26700000000000002</v>
      </c>
      <c r="BP126">
        <v>0.26700000000000002</v>
      </c>
      <c r="BQ126">
        <v>0.26800000000000002</v>
      </c>
    </row>
    <row r="127" spans="1:69" x14ac:dyDescent="0.25">
      <c r="A127" t="s">
        <v>68</v>
      </c>
      <c r="B127" t="s">
        <v>155</v>
      </c>
      <c r="C127">
        <v>129</v>
      </c>
      <c r="D127">
        <v>30.99</v>
      </c>
      <c r="E127">
        <v>30.99</v>
      </c>
      <c r="F127">
        <v>30.99</v>
      </c>
      <c r="G127" t="s">
        <v>71</v>
      </c>
      <c r="I127" t="s">
        <v>77</v>
      </c>
      <c r="K127" t="s">
        <v>70</v>
      </c>
      <c r="M127" t="s">
        <v>191</v>
      </c>
      <c r="N127">
        <v>1.91</v>
      </c>
      <c r="O127">
        <v>2.9</v>
      </c>
      <c r="Q127" s="1">
        <v>41900</v>
      </c>
      <c r="U127">
        <v>0.20699999999999999</v>
      </c>
      <c r="V127">
        <v>0.214</v>
      </c>
      <c r="Z127">
        <v>0.20599999999999999</v>
      </c>
      <c r="AA127">
        <v>0.23</v>
      </c>
      <c r="AB127">
        <v>0.253</v>
      </c>
      <c r="AC127">
        <v>0.25600000000000001</v>
      </c>
      <c r="AD127">
        <v>0.26900000000000002</v>
      </c>
      <c r="AE127">
        <v>0.27600000000000002</v>
      </c>
      <c r="AF127">
        <v>0.28799999999999998</v>
      </c>
      <c r="AG127">
        <v>0.30599999999999999</v>
      </c>
      <c r="AH127">
        <v>0.35</v>
      </c>
      <c r="AI127">
        <v>0.39700000000000002</v>
      </c>
      <c r="AJ127">
        <v>0.46500000000000002</v>
      </c>
      <c r="AK127">
        <v>0.48099999999999998</v>
      </c>
      <c r="AL127">
        <v>0.495</v>
      </c>
      <c r="AM127">
        <v>0.57199999999999995</v>
      </c>
      <c r="AN127">
        <v>0.64600000000000002</v>
      </c>
      <c r="AO127">
        <v>0.65900000000000003</v>
      </c>
      <c r="AQ127">
        <v>0.66300000000000003</v>
      </c>
      <c r="AR127">
        <v>0.69299999999999995</v>
      </c>
      <c r="AS127">
        <v>0.68899999999999995</v>
      </c>
      <c r="AT127">
        <v>0.61</v>
      </c>
      <c r="AU127">
        <v>0.57099999999999995</v>
      </c>
      <c r="AV127">
        <v>0.54700000000000004</v>
      </c>
      <c r="AW127">
        <v>0.52300000000000002</v>
      </c>
      <c r="AX127">
        <v>0.45800000000000002</v>
      </c>
      <c r="AZ127">
        <v>0.41599999999999998</v>
      </c>
      <c r="BB127">
        <v>0.41699999999999998</v>
      </c>
      <c r="BC127">
        <v>0.38300000000000001</v>
      </c>
      <c r="BD127">
        <v>0.38800000000000001</v>
      </c>
      <c r="BE127">
        <v>0.36099999999999999</v>
      </c>
      <c r="BF127">
        <v>0.31</v>
      </c>
      <c r="BG127">
        <v>0.27800000000000002</v>
      </c>
      <c r="BH127">
        <v>0.27300000000000002</v>
      </c>
      <c r="BI127">
        <v>0.28599999999999998</v>
      </c>
      <c r="BP127">
        <v>0.26800000000000002</v>
      </c>
      <c r="BQ127">
        <v>0.24099999999999999</v>
      </c>
    </row>
    <row r="128" spans="1:69" x14ac:dyDescent="0.25">
      <c r="A128" t="s">
        <v>68</v>
      </c>
      <c r="B128" t="s">
        <v>155</v>
      </c>
      <c r="C128">
        <v>130</v>
      </c>
      <c r="D128">
        <v>53.16</v>
      </c>
      <c r="E128">
        <v>53.08</v>
      </c>
      <c r="F128">
        <v>53.08</v>
      </c>
      <c r="G128" t="s">
        <v>70</v>
      </c>
      <c r="I128" t="s">
        <v>77</v>
      </c>
      <c r="K128" t="s">
        <v>70</v>
      </c>
      <c r="M128" t="s">
        <v>192</v>
      </c>
      <c r="N128">
        <v>3.04</v>
      </c>
      <c r="O128">
        <v>3.06</v>
      </c>
      <c r="P128" s="1">
        <v>41751</v>
      </c>
      <c r="Q128" s="1">
        <v>41895</v>
      </c>
      <c r="V128">
        <v>0.22600000000000001</v>
      </c>
      <c r="Z128">
        <v>0.21099999999999999</v>
      </c>
      <c r="AA128">
        <v>0.223</v>
      </c>
      <c r="AB128">
        <v>0.22700000000000001</v>
      </c>
      <c r="AC128">
        <v>0.216</v>
      </c>
      <c r="AD128">
        <v>0.23599999999999999</v>
      </c>
      <c r="AE128">
        <v>0.26</v>
      </c>
      <c r="AF128">
        <v>0.26800000000000002</v>
      </c>
      <c r="AG128">
        <v>0.27800000000000002</v>
      </c>
      <c r="AH128">
        <v>0.34300000000000003</v>
      </c>
      <c r="AI128">
        <v>0.37</v>
      </c>
      <c r="AJ128">
        <v>0.443</v>
      </c>
      <c r="AK128">
        <v>0.44800000000000001</v>
      </c>
      <c r="AL128">
        <v>0.44900000000000001</v>
      </c>
      <c r="AM128">
        <v>0.54100000000000004</v>
      </c>
      <c r="AN128">
        <v>0.63800000000000001</v>
      </c>
      <c r="AO128">
        <v>0.67200000000000004</v>
      </c>
      <c r="AQ128">
        <v>0.625</v>
      </c>
      <c r="AR128">
        <v>0.69599999999999995</v>
      </c>
      <c r="AS128">
        <v>0.66300000000000003</v>
      </c>
      <c r="AT128">
        <v>0.625</v>
      </c>
      <c r="AU128">
        <v>0.625</v>
      </c>
      <c r="AV128">
        <v>0.625</v>
      </c>
      <c r="AW128">
        <v>0.57899999999999996</v>
      </c>
      <c r="AX128">
        <v>0.51600000000000001</v>
      </c>
      <c r="AZ128">
        <v>0.499</v>
      </c>
      <c r="BB128">
        <v>0.45400000000000001</v>
      </c>
      <c r="BD128">
        <v>0.39500000000000002</v>
      </c>
      <c r="BE128">
        <v>0.35199999999999998</v>
      </c>
      <c r="BF128">
        <v>0.32300000000000001</v>
      </c>
      <c r="BG128">
        <v>0.30399999999999999</v>
      </c>
      <c r="BH128">
        <v>0.28499999999999998</v>
      </c>
      <c r="BI128">
        <v>0.30499999999999999</v>
      </c>
      <c r="BP128">
        <v>0.33700000000000002</v>
      </c>
      <c r="BQ128">
        <v>0.30199999999999999</v>
      </c>
    </row>
    <row r="129" spans="1:69" x14ac:dyDescent="0.25">
      <c r="A129" t="s">
        <v>68</v>
      </c>
      <c r="B129" t="s">
        <v>155</v>
      </c>
      <c r="C129">
        <v>150</v>
      </c>
      <c r="D129">
        <v>44.15</v>
      </c>
      <c r="E129">
        <v>44.15</v>
      </c>
      <c r="F129">
        <v>44.15</v>
      </c>
      <c r="G129" t="s">
        <v>73</v>
      </c>
      <c r="I129" t="s">
        <v>77</v>
      </c>
      <c r="K129" t="s">
        <v>70</v>
      </c>
      <c r="O129">
        <v>2.33</v>
      </c>
      <c r="Z129">
        <v>0.22700000000000001</v>
      </c>
      <c r="AA129">
        <v>0.24199999999999999</v>
      </c>
      <c r="AB129">
        <v>0.26200000000000001</v>
      </c>
      <c r="AC129">
        <v>0.26900000000000002</v>
      </c>
      <c r="AD129">
        <v>0.27800000000000002</v>
      </c>
      <c r="AE129">
        <v>0.29099999999999998</v>
      </c>
      <c r="AF129">
        <v>0.31900000000000001</v>
      </c>
      <c r="AG129">
        <v>0.33900000000000002</v>
      </c>
      <c r="AH129">
        <v>0.39100000000000001</v>
      </c>
      <c r="AI129">
        <v>0.435</v>
      </c>
      <c r="AJ129">
        <v>0.49</v>
      </c>
      <c r="AK129">
        <v>0.52300000000000002</v>
      </c>
      <c r="AL129">
        <v>0.49099999999999999</v>
      </c>
      <c r="AM129">
        <v>0.57099999999999995</v>
      </c>
      <c r="AN129">
        <v>0.629</v>
      </c>
      <c r="AO129">
        <v>0.621</v>
      </c>
      <c r="AQ129">
        <v>0.50800000000000001</v>
      </c>
      <c r="AR129">
        <v>0.51800000000000002</v>
      </c>
      <c r="AS129">
        <v>0.57499999999999996</v>
      </c>
      <c r="AT129">
        <v>0.58699999999999997</v>
      </c>
      <c r="AU129">
        <v>0.70899999999999996</v>
      </c>
      <c r="AV129">
        <v>0.68600000000000005</v>
      </c>
      <c r="AW129">
        <v>0.57099999999999995</v>
      </c>
      <c r="AX129">
        <v>0.53700000000000003</v>
      </c>
      <c r="AZ129">
        <v>0.52600000000000002</v>
      </c>
      <c r="BB129">
        <v>0.58599999999999997</v>
      </c>
      <c r="BD129">
        <v>0.39300000000000002</v>
      </c>
      <c r="BE129">
        <v>0.40100000000000002</v>
      </c>
      <c r="BF129">
        <v>0.39800000000000002</v>
      </c>
      <c r="BG129">
        <v>0.40799999999999997</v>
      </c>
      <c r="BH129">
        <v>0.34200000000000003</v>
      </c>
      <c r="BI129">
        <v>0.311</v>
      </c>
      <c r="BP129">
        <v>0.30399999999999999</v>
      </c>
      <c r="BQ129">
        <v>0.32200000000000001</v>
      </c>
    </row>
    <row r="130" spans="1:69" x14ac:dyDescent="0.25">
      <c r="A130" t="s">
        <v>68</v>
      </c>
      <c r="B130" t="s">
        <v>155</v>
      </c>
      <c r="C130">
        <v>153</v>
      </c>
      <c r="D130">
        <v>4.22</v>
      </c>
      <c r="E130">
        <v>4.22</v>
      </c>
      <c r="F130">
        <v>4.22</v>
      </c>
      <c r="K130" t="s">
        <v>70</v>
      </c>
      <c r="O130">
        <v>0</v>
      </c>
      <c r="U130">
        <v>0.23899999999999999</v>
      </c>
      <c r="V130">
        <v>0.246</v>
      </c>
      <c r="Z130">
        <v>0.25700000000000001</v>
      </c>
      <c r="AA130">
        <v>0.29199999999999998</v>
      </c>
      <c r="AB130">
        <v>0.315</v>
      </c>
      <c r="AC130">
        <v>0.28999999999999998</v>
      </c>
      <c r="AD130">
        <v>0.30099999999999999</v>
      </c>
      <c r="AE130">
        <v>0.30099999999999999</v>
      </c>
      <c r="AF130">
        <v>0.31900000000000001</v>
      </c>
      <c r="AG130">
        <v>0.32900000000000001</v>
      </c>
      <c r="AH130">
        <v>0.36699999999999999</v>
      </c>
      <c r="AI130">
        <v>0.40100000000000002</v>
      </c>
      <c r="AJ130">
        <v>0.45100000000000001</v>
      </c>
      <c r="AK130">
        <v>0.47299999999999998</v>
      </c>
      <c r="AL130">
        <v>0.501</v>
      </c>
      <c r="AM130">
        <v>0.53900000000000003</v>
      </c>
      <c r="AN130">
        <v>0.56299999999999994</v>
      </c>
      <c r="AO130">
        <v>0.57299999999999995</v>
      </c>
      <c r="AP130">
        <v>0.56899999999999995</v>
      </c>
      <c r="AQ130">
        <v>0.55400000000000005</v>
      </c>
      <c r="AR130">
        <v>0.58699999999999997</v>
      </c>
      <c r="AS130">
        <v>0.622</v>
      </c>
      <c r="AT130">
        <v>0.60899999999999999</v>
      </c>
      <c r="AU130">
        <v>0.59199999999999997</v>
      </c>
      <c r="AV130">
        <v>0.56599999999999995</v>
      </c>
      <c r="AW130">
        <v>0.53600000000000003</v>
      </c>
      <c r="AX130">
        <v>0.56499999999999995</v>
      </c>
      <c r="AZ130">
        <v>0.54900000000000004</v>
      </c>
      <c r="BA130">
        <v>0.52400000000000002</v>
      </c>
      <c r="BB130">
        <v>0.47</v>
      </c>
      <c r="BD130">
        <v>0.34100000000000003</v>
      </c>
      <c r="BE130">
        <v>0.33500000000000002</v>
      </c>
      <c r="BF130">
        <v>0.32900000000000001</v>
      </c>
      <c r="BG130">
        <v>0.32</v>
      </c>
      <c r="BH130">
        <v>0.30499999999999999</v>
      </c>
      <c r="BI130">
        <v>0.29799999999999999</v>
      </c>
      <c r="BP130">
        <v>0.317</v>
      </c>
      <c r="BQ130">
        <v>0.33</v>
      </c>
    </row>
    <row r="131" spans="1:69" x14ac:dyDescent="0.25">
      <c r="A131" t="s">
        <v>68</v>
      </c>
      <c r="B131" t="s">
        <v>155</v>
      </c>
      <c r="C131">
        <v>154</v>
      </c>
      <c r="D131">
        <v>5.07</v>
      </c>
      <c r="E131">
        <v>5.07</v>
      </c>
      <c r="F131">
        <v>5.07</v>
      </c>
      <c r="O131">
        <v>0</v>
      </c>
      <c r="V131">
        <v>0.24099999999999999</v>
      </c>
      <c r="Z131">
        <v>0.24</v>
      </c>
      <c r="AA131">
        <v>0.25600000000000001</v>
      </c>
      <c r="AB131">
        <v>0.28599999999999998</v>
      </c>
      <c r="AC131">
        <v>0.28899999999999998</v>
      </c>
      <c r="AD131">
        <v>0.30499999999999999</v>
      </c>
      <c r="AE131">
        <v>0.34499999999999997</v>
      </c>
      <c r="AF131">
        <v>0.36299999999999999</v>
      </c>
      <c r="AG131">
        <v>0.38100000000000001</v>
      </c>
      <c r="AH131">
        <v>0.42699999999999999</v>
      </c>
      <c r="AI131">
        <v>0.46600000000000003</v>
      </c>
      <c r="AJ131">
        <v>0.51400000000000001</v>
      </c>
      <c r="AK131">
        <v>0.56599999999999995</v>
      </c>
      <c r="AL131">
        <v>0.56899999999999995</v>
      </c>
      <c r="AM131">
        <v>0.627</v>
      </c>
      <c r="AN131">
        <v>0.65700000000000003</v>
      </c>
      <c r="AO131">
        <v>0.64700000000000002</v>
      </c>
      <c r="AQ131">
        <v>0.65400000000000003</v>
      </c>
      <c r="AR131">
        <v>0.68100000000000005</v>
      </c>
      <c r="AS131">
        <v>0.68400000000000005</v>
      </c>
      <c r="AT131">
        <v>0.69099999999999995</v>
      </c>
      <c r="AU131">
        <v>0.65500000000000003</v>
      </c>
      <c r="AV131">
        <v>0.63900000000000001</v>
      </c>
      <c r="AW131">
        <v>0.55500000000000005</v>
      </c>
      <c r="AX131">
        <v>0.51400000000000001</v>
      </c>
      <c r="AZ131">
        <v>0.52400000000000002</v>
      </c>
      <c r="BB131">
        <v>0.48</v>
      </c>
      <c r="BC131">
        <v>0.44700000000000001</v>
      </c>
      <c r="BD131">
        <v>0.39400000000000002</v>
      </c>
      <c r="BE131">
        <v>0.39200000000000002</v>
      </c>
      <c r="BF131">
        <v>0.35899999999999999</v>
      </c>
      <c r="BG131">
        <v>0.29299999999999998</v>
      </c>
      <c r="BH131">
        <v>0.26700000000000002</v>
      </c>
      <c r="BI131">
        <v>0.26600000000000001</v>
      </c>
      <c r="BP131">
        <v>0.26800000000000002</v>
      </c>
      <c r="BQ131">
        <v>0.26800000000000002</v>
      </c>
    </row>
    <row r="132" spans="1:69" x14ac:dyDescent="0.25">
      <c r="A132" t="s">
        <v>68</v>
      </c>
      <c r="B132" t="s">
        <v>155</v>
      </c>
      <c r="C132">
        <v>155</v>
      </c>
      <c r="D132">
        <v>5.62</v>
      </c>
      <c r="E132">
        <v>5.62</v>
      </c>
      <c r="F132">
        <v>5.62</v>
      </c>
      <c r="O132">
        <v>0</v>
      </c>
      <c r="U132">
        <v>0.23599999999999999</v>
      </c>
      <c r="V132">
        <v>0.24299999999999999</v>
      </c>
      <c r="Z132">
        <v>0.24299999999999999</v>
      </c>
      <c r="AA132">
        <v>0.246</v>
      </c>
      <c r="AB132">
        <v>0.26900000000000002</v>
      </c>
      <c r="AC132">
        <v>0.26900000000000002</v>
      </c>
      <c r="AD132">
        <v>0.28399999999999997</v>
      </c>
      <c r="AE132">
        <v>0.30199999999999999</v>
      </c>
      <c r="AF132">
        <v>0.30499999999999999</v>
      </c>
      <c r="AG132">
        <v>0.311</v>
      </c>
      <c r="AH132">
        <v>0.33</v>
      </c>
      <c r="AI132">
        <v>0.36399999999999999</v>
      </c>
      <c r="AJ132">
        <v>0.46400000000000002</v>
      </c>
      <c r="AK132">
        <v>0.51900000000000002</v>
      </c>
      <c r="AL132">
        <v>0.59299999999999997</v>
      </c>
      <c r="AN132">
        <v>0.65900000000000003</v>
      </c>
      <c r="AO132">
        <v>0.65300000000000002</v>
      </c>
      <c r="AQ132">
        <v>0.63600000000000001</v>
      </c>
      <c r="AR132">
        <v>0.63400000000000001</v>
      </c>
      <c r="AS132">
        <v>0.61</v>
      </c>
      <c r="AT132">
        <v>0.57399999999999995</v>
      </c>
      <c r="AU132">
        <v>0.56699999999999995</v>
      </c>
      <c r="AV132">
        <v>0.54800000000000004</v>
      </c>
      <c r="AW132">
        <v>0.47199999999999998</v>
      </c>
      <c r="AX132">
        <v>0.39200000000000002</v>
      </c>
      <c r="AZ132">
        <v>0.44500000000000001</v>
      </c>
      <c r="BA132">
        <v>0.38800000000000001</v>
      </c>
      <c r="BB132">
        <v>0.35699999999999998</v>
      </c>
      <c r="BD132">
        <v>0.34399999999999997</v>
      </c>
      <c r="BE132">
        <v>0.33500000000000002</v>
      </c>
      <c r="BF132">
        <v>0.309</v>
      </c>
      <c r="BG132">
        <v>0.28100000000000003</v>
      </c>
      <c r="BH132">
        <v>0.27100000000000002</v>
      </c>
      <c r="BI132">
        <v>0.27300000000000002</v>
      </c>
      <c r="BP132">
        <v>0.26</v>
      </c>
      <c r="BQ132">
        <v>0.23400000000000001</v>
      </c>
    </row>
    <row r="133" spans="1:69" x14ac:dyDescent="0.25">
      <c r="A133" t="s">
        <v>68</v>
      </c>
      <c r="B133" t="s">
        <v>155</v>
      </c>
      <c r="C133">
        <v>2</v>
      </c>
      <c r="D133">
        <v>25.1</v>
      </c>
      <c r="E133">
        <v>25.1</v>
      </c>
      <c r="F133">
        <v>25.1</v>
      </c>
      <c r="G133" t="s">
        <v>71</v>
      </c>
      <c r="I133" t="s">
        <v>77</v>
      </c>
      <c r="K133" t="s">
        <v>94</v>
      </c>
      <c r="M133" t="s">
        <v>193</v>
      </c>
      <c r="N133">
        <v>3.5</v>
      </c>
      <c r="O133">
        <v>3.6399999999999997</v>
      </c>
      <c r="Q133" s="1">
        <v>41902</v>
      </c>
      <c r="U133">
        <v>0.193</v>
      </c>
      <c r="V133">
        <v>0.20200000000000001</v>
      </c>
      <c r="Z133">
        <v>0.20499999999999999</v>
      </c>
      <c r="AA133">
        <v>0.23300000000000001</v>
      </c>
      <c r="AB133">
        <v>0.25</v>
      </c>
      <c r="AC133">
        <v>0.254</v>
      </c>
      <c r="AD133">
        <v>0.254</v>
      </c>
      <c r="AE133">
        <v>0.26400000000000001</v>
      </c>
      <c r="AF133">
        <v>0.29899999999999999</v>
      </c>
      <c r="AG133">
        <v>0.33300000000000002</v>
      </c>
      <c r="AH133">
        <v>0.36399999999999999</v>
      </c>
      <c r="AI133">
        <v>0.41599999999999998</v>
      </c>
      <c r="AJ133">
        <v>0.48699999999999999</v>
      </c>
      <c r="AK133">
        <v>0.53300000000000003</v>
      </c>
      <c r="AL133">
        <v>0.55600000000000005</v>
      </c>
      <c r="AM133">
        <v>0.61799999999999999</v>
      </c>
      <c r="AN133">
        <v>0.70099999999999996</v>
      </c>
      <c r="AO133">
        <v>0.74</v>
      </c>
      <c r="AP133">
        <v>0.74</v>
      </c>
      <c r="AQ133">
        <v>0.69799999999999995</v>
      </c>
      <c r="AR133">
        <v>0.76100000000000001</v>
      </c>
      <c r="AS133">
        <v>0.77200000000000002</v>
      </c>
      <c r="AT133">
        <v>0.65200000000000002</v>
      </c>
      <c r="AU133">
        <v>0.59199999999999997</v>
      </c>
      <c r="AV133">
        <v>0.623</v>
      </c>
      <c r="AW133">
        <v>0.626</v>
      </c>
      <c r="AX133">
        <v>0.435</v>
      </c>
      <c r="AZ133">
        <v>0.39500000000000002</v>
      </c>
      <c r="BB133">
        <v>0.42499999999999999</v>
      </c>
      <c r="BC133">
        <v>0.40400000000000003</v>
      </c>
      <c r="BD133">
        <v>0.38500000000000001</v>
      </c>
      <c r="BE133">
        <v>0.35899999999999999</v>
      </c>
      <c r="BF133">
        <v>0.34100000000000003</v>
      </c>
      <c r="BG133">
        <v>0.29599999999999999</v>
      </c>
      <c r="BH133">
        <v>0.255</v>
      </c>
      <c r="BI133">
        <v>0.248</v>
      </c>
      <c r="BP133">
        <v>0.217</v>
      </c>
      <c r="BQ133">
        <v>0.217</v>
      </c>
    </row>
    <row r="134" spans="1:69" x14ac:dyDescent="0.25">
      <c r="A134" t="s">
        <v>68</v>
      </c>
      <c r="B134" t="s">
        <v>155</v>
      </c>
      <c r="C134">
        <v>200</v>
      </c>
      <c r="D134">
        <v>1.18</v>
      </c>
      <c r="E134">
        <v>1.18</v>
      </c>
      <c r="F134">
        <v>1.18</v>
      </c>
      <c r="O134">
        <v>0</v>
      </c>
      <c r="V134">
        <v>0.219</v>
      </c>
      <c r="Z134">
        <v>0.22600000000000001</v>
      </c>
      <c r="AA134">
        <v>0.23699999999999999</v>
      </c>
      <c r="AB134">
        <v>0.245</v>
      </c>
      <c r="AC134">
        <v>0.25</v>
      </c>
      <c r="AD134">
        <v>0.26700000000000002</v>
      </c>
      <c r="AE134">
        <v>0.29099999999999998</v>
      </c>
      <c r="AF134">
        <v>0.32</v>
      </c>
      <c r="AG134">
        <v>0.32500000000000001</v>
      </c>
      <c r="AH134">
        <v>0.379</v>
      </c>
      <c r="AI134">
        <v>0.42399999999999999</v>
      </c>
      <c r="AJ134">
        <v>0.497</v>
      </c>
      <c r="AK134">
        <v>0.49</v>
      </c>
      <c r="AL134">
        <v>0.48199999999999998</v>
      </c>
      <c r="AM134">
        <v>0.53</v>
      </c>
      <c r="AN134">
        <v>0.58899999999999997</v>
      </c>
      <c r="AO134">
        <v>0.61299999999999999</v>
      </c>
      <c r="AQ134">
        <v>0.57899999999999996</v>
      </c>
      <c r="AR134">
        <v>0.6</v>
      </c>
      <c r="AS134">
        <v>0.61899999999999999</v>
      </c>
      <c r="AU134">
        <v>0.65600000000000003</v>
      </c>
      <c r="AV134">
        <v>0.65800000000000003</v>
      </c>
      <c r="AW134">
        <v>0.64900000000000002</v>
      </c>
      <c r="AX134">
        <v>0.61199999999999999</v>
      </c>
      <c r="AZ134">
        <v>0.54</v>
      </c>
      <c r="BB134">
        <v>0.502</v>
      </c>
      <c r="BC134">
        <v>0.44900000000000001</v>
      </c>
      <c r="BD134">
        <v>0.40899999999999997</v>
      </c>
      <c r="BE134">
        <v>0.39800000000000002</v>
      </c>
      <c r="BF134">
        <v>0.371</v>
      </c>
      <c r="BG134">
        <v>0.30199999999999999</v>
      </c>
      <c r="BH134">
        <v>0.28100000000000003</v>
      </c>
      <c r="BI134">
        <v>0.30599999999999999</v>
      </c>
      <c r="BP134">
        <v>0.4</v>
      </c>
      <c r="BQ134">
        <v>0.42</v>
      </c>
    </row>
    <row r="135" spans="1:69" x14ac:dyDescent="0.25">
      <c r="A135" t="s">
        <v>68</v>
      </c>
      <c r="B135" t="s">
        <v>155</v>
      </c>
      <c r="C135">
        <v>201</v>
      </c>
      <c r="D135">
        <v>3.72</v>
      </c>
      <c r="E135">
        <v>3.72</v>
      </c>
      <c r="F135">
        <v>3.72</v>
      </c>
      <c r="O135">
        <v>0</v>
      </c>
      <c r="U135">
        <v>0.221</v>
      </c>
      <c r="V135">
        <v>0.21299999999999999</v>
      </c>
      <c r="Z135">
        <v>0.2</v>
      </c>
      <c r="AA135">
        <v>0.2</v>
      </c>
      <c r="AB135">
        <v>0.21099999999999999</v>
      </c>
      <c r="AC135">
        <v>0.217</v>
      </c>
      <c r="AD135">
        <v>0.23</v>
      </c>
      <c r="AE135">
        <v>0.23899999999999999</v>
      </c>
      <c r="AF135">
        <v>0.25600000000000001</v>
      </c>
      <c r="AG135">
        <v>0.26600000000000001</v>
      </c>
      <c r="AH135">
        <v>0.315</v>
      </c>
      <c r="AI135">
        <v>0.35699999999999998</v>
      </c>
      <c r="AJ135">
        <v>0.38500000000000001</v>
      </c>
      <c r="AK135">
        <v>0.40899999999999997</v>
      </c>
      <c r="AL135">
        <v>0.441</v>
      </c>
      <c r="AM135">
        <v>0.52400000000000002</v>
      </c>
      <c r="AN135">
        <v>0.56200000000000006</v>
      </c>
      <c r="AO135">
        <v>0.60199999999999998</v>
      </c>
      <c r="AQ135">
        <v>0.61</v>
      </c>
      <c r="AR135">
        <v>0.70199999999999996</v>
      </c>
      <c r="AS135">
        <v>0.71099999999999997</v>
      </c>
      <c r="AT135">
        <v>0.71</v>
      </c>
      <c r="AU135">
        <v>0.7</v>
      </c>
      <c r="AV135">
        <v>0.67900000000000005</v>
      </c>
      <c r="AW135">
        <v>0.63800000000000001</v>
      </c>
      <c r="AX135">
        <v>0.58599999999999997</v>
      </c>
      <c r="AZ135">
        <v>0.50600000000000001</v>
      </c>
      <c r="BB135">
        <v>0.45700000000000002</v>
      </c>
      <c r="BC135">
        <v>0.42099999999999999</v>
      </c>
      <c r="BD135">
        <v>0.4</v>
      </c>
      <c r="BE135">
        <v>0.375</v>
      </c>
      <c r="BF135">
        <v>0.35899999999999999</v>
      </c>
      <c r="BG135">
        <v>0.34799999999999998</v>
      </c>
      <c r="BH135">
        <v>0.33100000000000002</v>
      </c>
      <c r="BI135">
        <v>0.307</v>
      </c>
      <c r="BP135">
        <v>0.29899999999999999</v>
      </c>
      <c r="BQ135">
        <v>0.315</v>
      </c>
    </row>
    <row r="136" spans="1:69" x14ac:dyDescent="0.25">
      <c r="A136" t="s">
        <v>68</v>
      </c>
      <c r="B136" t="s">
        <v>155</v>
      </c>
      <c r="C136">
        <v>202</v>
      </c>
      <c r="D136">
        <v>5.34</v>
      </c>
      <c r="E136">
        <v>5.34</v>
      </c>
      <c r="F136">
        <v>5.34</v>
      </c>
      <c r="O136">
        <v>0</v>
      </c>
      <c r="V136">
        <v>0.224</v>
      </c>
      <c r="Z136">
        <v>0.218</v>
      </c>
      <c r="AA136">
        <v>0.23100000000000001</v>
      </c>
      <c r="AB136">
        <v>0.246</v>
      </c>
      <c r="AC136">
        <v>0.23499999999999999</v>
      </c>
      <c r="AD136">
        <v>0.246</v>
      </c>
      <c r="AE136">
        <v>0.27</v>
      </c>
      <c r="AF136">
        <v>0.28899999999999998</v>
      </c>
      <c r="AG136">
        <v>0.30199999999999999</v>
      </c>
      <c r="AH136">
        <v>0.35499999999999998</v>
      </c>
      <c r="AI136">
        <v>0.39800000000000002</v>
      </c>
      <c r="AJ136">
        <v>0.436</v>
      </c>
      <c r="AK136">
        <v>0.46</v>
      </c>
      <c r="AL136">
        <v>0.501</v>
      </c>
      <c r="AM136">
        <v>0.57799999999999996</v>
      </c>
      <c r="AN136">
        <v>0.65400000000000003</v>
      </c>
      <c r="AO136">
        <v>0.68400000000000005</v>
      </c>
      <c r="AQ136">
        <v>0.7</v>
      </c>
      <c r="AR136">
        <v>0.74399999999999999</v>
      </c>
      <c r="AS136">
        <v>0.74199999999999999</v>
      </c>
      <c r="AT136">
        <v>0.73399999999999999</v>
      </c>
      <c r="AU136">
        <v>0.68700000000000006</v>
      </c>
      <c r="AV136">
        <v>0.63600000000000001</v>
      </c>
      <c r="AW136">
        <v>0.61499999999999999</v>
      </c>
      <c r="AX136">
        <v>0.56499999999999995</v>
      </c>
      <c r="AZ136">
        <v>0.47199999999999998</v>
      </c>
      <c r="BB136">
        <v>0.435</v>
      </c>
      <c r="BD136">
        <v>0.33900000000000002</v>
      </c>
      <c r="BE136">
        <v>0.32600000000000001</v>
      </c>
      <c r="BF136">
        <v>0.29599999999999999</v>
      </c>
      <c r="BG136">
        <v>0.27200000000000002</v>
      </c>
      <c r="BH136">
        <v>0.28499999999999998</v>
      </c>
      <c r="BI136">
        <v>0.28699999999999998</v>
      </c>
      <c r="BP136">
        <v>0.29799999999999999</v>
      </c>
      <c r="BQ136">
        <v>0.30299999999999999</v>
      </c>
    </row>
    <row r="137" spans="1:69" x14ac:dyDescent="0.25">
      <c r="A137" t="s">
        <v>68</v>
      </c>
      <c r="B137" t="s">
        <v>155</v>
      </c>
      <c r="C137">
        <v>203</v>
      </c>
      <c r="D137">
        <v>16.350000000000001</v>
      </c>
      <c r="E137">
        <v>16.350000000000001</v>
      </c>
      <c r="F137">
        <v>16.350000000000001</v>
      </c>
      <c r="O137">
        <v>0</v>
      </c>
      <c r="U137">
        <v>0.15</v>
      </c>
      <c r="V137">
        <v>0.20399999999999999</v>
      </c>
      <c r="Z137">
        <v>0.20200000000000001</v>
      </c>
      <c r="AA137">
        <v>0.20200000000000001</v>
      </c>
      <c r="AB137">
        <v>0.20699999999999999</v>
      </c>
      <c r="AC137">
        <v>0.214</v>
      </c>
      <c r="AD137">
        <v>0.21099999999999999</v>
      </c>
      <c r="AE137">
        <v>0.223</v>
      </c>
      <c r="AF137">
        <v>0.23100000000000001</v>
      </c>
      <c r="AG137">
        <v>0.23499999999999999</v>
      </c>
      <c r="AH137">
        <v>0.26600000000000001</v>
      </c>
      <c r="AI137">
        <v>0.29199999999999998</v>
      </c>
      <c r="AJ137">
        <v>0.309</v>
      </c>
      <c r="AK137">
        <v>0.29699999999999999</v>
      </c>
      <c r="AL137">
        <v>0.29699999999999999</v>
      </c>
      <c r="AM137">
        <v>0.315</v>
      </c>
      <c r="AN137">
        <v>0.31</v>
      </c>
      <c r="AO137">
        <v>0.26800000000000002</v>
      </c>
      <c r="AP137">
        <v>0.29399999999999998</v>
      </c>
      <c r="AQ137">
        <v>0.32300000000000001</v>
      </c>
      <c r="AR137">
        <v>0.34899999999999998</v>
      </c>
      <c r="AS137">
        <v>0.373</v>
      </c>
      <c r="AT137">
        <v>0.40200000000000002</v>
      </c>
      <c r="AU137">
        <v>0.70199999999999996</v>
      </c>
      <c r="AV137">
        <v>0.73799999999999999</v>
      </c>
      <c r="AW137">
        <v>0.79500000000000004</v>
      </c>
      <c r="AX137">
        <v>0.80700000000000005</v>
      </c>
      <c r="AZ137">
        <v>0.83099999999999996</v>
      </c>
      <c r="BB137">
        <v>0.79600000000000004</v>
      </c>
      <c r="BD137">
        <v>0.66900000000000004</v>
      </c>
      <c r="BE137">
        <v>0.64100000000000001</v>
      </c>
      <c r="BF137">
        <v>0.60099999999999998</v>
      </c>
      <c r="BG137">
        <v>0.58899999999999997</v>
      </c>
      <c r="BH137">
        <v>0.57699999999999996</v>
      </c>
      <c r="BI137">
        <v>0.59099999999999997</v>
      </c>
      <c r="BP137">
        <v>0.68200000000000005</v>
      </c>
      <c r="BQ137">
        <v>0.70299999999999996</v>
      </c>
    </row>
    <row r="138" spans="1:69" x14ac:dyDescent="0.25">
      <c r="A138" t="s">
        <v>68</v>
      </c>
      <c r="B138" t="s">
        <v>155</v>
      </c>
      <c r="C138">
        <v>3</v>
      </c>
      <c r="D138">
        <v>11.1</v>
      </c>
      <c r="E138">
        <v>11.1</v>
      </c>
      <c r="F138">
        <v>11.1</v>
      </c>
      <c r="G138" t="s">
        <v>71</v>
      </c>
      <c r="I138" t="s">
        <v>77</v>
      </c>
      <c r="K138" t="s">
        <v>94</v>
      </c>
      <c r="M138" t="s">
        <v>189</v>
      </c>
      <c r="N138">
        <v>1.26</v>
      </c>
      <c r="O138">
        <v>2.7399999999999998</v>
      </c>
      <c r="Q138" s="1">
        <v>41901</v>
      </c>
      <c r="U138">
        <v>0.20599999999999999</v>
      </c>
      <c r="V138">
        <v>0.20599999999999999</v>
      </c>
      <c r="Z138">
        <v>0.20699999999999999</v>
      </c>
      <c r="AA138">
        <v>0.214</v>
      </c>
      <c r="AB138">
        <v>0.23799999999999999</v>
      </c>
      <c r="AC138">
        <v>0.248</v>
      </c>
      <c r="AD138">
        <v>0.25600000000000001</v>
      </c>
      <c r="AE138">
        <v>0.26800000000000002</v>
      </c>
      <c r="AF138">
        <v>0.28699999999999998</v>
      </c>
      <c r="AG138">
        <v>0.30199999999999999</v>
      </c>
      <c r="AH138">
        <v>0.34799999999999998</v>
      </c>
      <c r="AI138">
        <v>0.39700000000000002</v>
      </c>
      <c r="AJ138">
        <v>0.45100000000000001</v>
      </c>
      <c r="AK138">
        <v>0.48699999999999999</v>
      </c>
      <c r="AL138">
        <v>0.496</v>
      </c>
      <c r="AM138">
        <v>0.56999999999999995</v>
      </c>
      <c r="AN138">
        <v>0.60599999999999998</v>
      </c>
      <c r="AO138">
        <v>0.61499999999999999</v>
      </c>
      <c r="AP138">
        <v>0.6</v>
      </c>
      <c r="AQ138">
        <v>0.57899999999999996</v>
      </c>
      <c r="AR138">
        <v>0.621</v>
      </c>
      <c r="AS138">
        <v>0.63300000000000001</v>
      </c>
      <c r="AT138">
        <v>0.63900000000000001</v>
      </c>
      <c r="AU138">
        <v>0.64300000000000002</v>
      </c>
      <c r="AV138">
        <v>0.63600000000000001</v>
      </c>
      <c r="AW138">
        <v>0.63</v>
      </c>
      <c r="AX138">
        <v>0.54</v>
      </c>
      <c r="AZ138">
        <v>0.50600000000000001</v>
      </c>
      <c r="BB138">
        <v>0.505</v>
      </c>
      <c r="BC138">
        <v>0.434</v>
      </c>
      <c r="BD138">
        <v>0.42299999999999999</v>
      </c>
      <c r="BE138">
        <v>0.41599999999999998</v>
      </c>
      <c r="BF138">
        <v>0.39200000000000002</v>
      </c>
      <c r="BG138">
        <v>0.33600000000000002</v>
      </c>
      <c r="BH138">
        <v>0.318</v>
      </c>
      <c r="BI138">
        <v>0.30299999999999999</v>
      </c>
      <c r="BP138">
        <v>0.28999999999999998</v>
      </c>
      <c r="BQ138">
        <v>0.253</v>
      </c>
    </row>
    <row r="139" spans="1:69" x14ac:dyDescent="0.25">
      <c r="A139" t="s">
        <v>68</v>
      </c>
      <c r="B139" t="s">
        <v>155</v>
      </c>
      <c r="C139">
        <v>5</v>
      </c>
      <c r="D139">
        <v>27.82</v>
      </c>
      <c r="E139">
        <v>28.58</v>
      </c>
      <c r="F139">
        <v>28.58</v>
      </c>
      <c r="G139" t="s">
        <v>71</v>
      </c>
      <c r="I139" t="s">
        <v>77</v>
      </c>
      <c r="K139" t="s">
        <v>70</v>
      </c>
      <c r="M139" t="s">
        <v>191</v>
      </c>
      <c r="N139">
        <v>3.62</v>
      </c>
      <c r="O139">
        <v>3.7299999999999995</v>
      </c>
      <c r="P139" s="1">
        <v>41753</v>
      </c>
      <c r="Q139" s="1">
        <v>41898</v>
      </c>
      <c r="Z139">
        <v>0.20899999999999999</v>
      </c>
      <c r="AA139">
        <v>0.21099999999999999</v>
      </c>
      <c r="AB139">
        <v>0.222</v>
      </c>
      <c r="AC139">
        <v>0.21199999999999999</v>
      </c>
      <c r="AD139">
        <v>0.23100000000000001</v>
      </c>
      <c r="AE139">
        <v>0.27200000000000002</v>
      </c>
      <c r="AF139">
        <v>0.27600000000000002</v>
      </c>
      <c r="AG139">
        <v>0.32500000000000001</v>
      </c>
      <c r="AH139">
        <v>0.38700000000000001</v>
      </c>
      <c r="AI139">
        <v>0.438</v>
      </c>
      <c r="AJ139">
        <v>0.495</v>
      </c>
      <c r="AK139">
        <v>0.53800000000000003</v>
      </c>
      <c r="AL139">
        <v>0.56100000000000005</v>
      </c>
      <c r="AM139">
        <v>0.57499999999999996</v>
      </c>
      <c r="AN139">
        <v>0.67900000000000005</v>
      </c>
      <c r="AO139">
        <v>0.69099999999999995</v>
      </c>
      <c r="AQ139">
        <v>0.57099999999999995</v>
      </c>
      <c r="AR139">
        <v>0.77600000000000002</v>
      </c>
      <c r="AS139">
        <v>0.73599999999999999</v>
      </c>
      <c r="AT139">
        <v>0.61</v>
      </c>
      <c r="AU139">
        <v>0.622</v>
      </c>
      <c r="AV139">
        <v>0.63600000000000001</v>
      </c>
      <c r="AW139">
        <v>0.56699999999999995</v>
      </c>
      <c r="AX139">
        <v>0.54900000000000004</v>
      </c>
      <c r="AZ139">
        <v>0.45</v>
      </c>
      <c r="BB139">
        <v>0.55300000000000005</v>
      </c>
      <c r="BC139">
        <v>0.55900000000000005</v>
      </c>
      <c r="BD139">
        <v>0.40799999999999997</v>
      </c>
      <c r="BE139">
        <v>0.37</v>
      </c>
      <c r="BF139">
        <v>0.35199999999999998</v>
      </c>
      <c r="BG139">
        <v>0.29199999999999998</v>
      </c>
      <c r="BH139">
        <v>0.30399999999999999</v>
      </c>
      <c r="BI139">
        <v>0.29099999999999998</v>
      </c>
      <c r="BP139">
        <v>0.28000000000000003</v>
      </c>
      <c r="BQ139">
        <v>0.33900000000000002</v>
      </c>
    </row>
    <row r="140" spans="1:69" x14ac:dyDescent="0.25">
      <c r="A140" t="s">
        <v>68</v>
      </c>
      <c r="B140" t="s">
        <v>155</v>
      </c>
      <c r="C140" t="s">
        <v>160</v>
      </c>
      <c r="D140">
        <v>81.06</v>
      </c>
      <c r="E140">
        <v>81.069999999999993</v>
      </c>
      <c r="F140">
        <v>81.069999999999993</v>
      </c>
      <c r="G140" t="s">
        <v>71</v>
      </c>
      <c r="I140" t="s">
        <v>77</v>
      </c>
      <c r="K140" t="s">
        <v>70</v>
      </c>
      <c r="M140" t="s">
        <v>194</v>
      </c>
      <c r="N140">
        <v>3.34</v>
      </c>
      <c r="O140">
        <v>4.21</v>
      </c>
      <c r="Q140" s="1">
        <v>41899</v>
      </c>
      <c r="U140">
        <v>0.17799999999999999</v>
      </c>
      <c r="V140">
        <v>0.19700000000000001</v>
      </c>
      <c r="Z140">
        <v>0.20399999999999999</v>
      </c>
      <c r="AA140">
        <v>0.217</v>
      </c>
      <c r="AB140">
        <v>0.23200000000000001</v>
      </c>
      <c r="AC140">
        <v>0.246</v>
      </c>
      <c r="AD140">
        <v>0.25900000000000001</v>
      </c>
      <c r="AE140">
        <v>0.28399999999999997</v>
      </c>
      <c r="AF140">
        <v>0.29299999999999998</v>
      </c>
      <c r="AG140">
        <v>0.33500000000000002</v>
      </c>
      <c r="AH140">
        <v>0.376</v>
      </c>
      <c r="AI140">
        <v>0.41399999999999998</v>
      </c>
      <c r="AJ140">
        <v>0.46500000000000002</v>
      </c>
      <c r="AK140">
        <v>0.51600000000000001</v>
      </c>
      <c r="AL140">
        <v>0.56299999999999994</v>
      </c>
      <c r="AM140">
        <v>0.63600000000000001</v>
      </c>
      <c r="AN140">
        <v>0.71199999999999997</v>
      </c>
      <c r="AO140">
        <v>0.74</v>
      </c>
      <c r="AP140">
        <v>0.74</v>
      </c>
      <c r="AQ140">
        <v>0.73099999999999998</v>
      </c>
      <c r="AR140">
        <v>0.74399999999999999</v>
      </c>
      <c r="AS140">
        <v>0.748</v>
      </c>
      <c r="AT140">
        <v>0.63200000000000001</v>
      </c>
      <c r="AU140">
        <v>0.62</v>
      </c>
      <c r="AV140">
        <v>0.58299999999999996</v>
      </c>
      <c r="AW140">
        <v>0.54700000000000004</v>
      </c>
      <c r="AX140">
        <v>0.45600000000000002</v>
      </c>
      <c r="AZ140">
        <v>0.36899999999999999</v>
      </c>
      <c r="BB140">
        <v>0.35199999999999998</v>
      </c>
      <c r="BC140">
        <v>0.35799999999999998</v>
      </c>
      <c r="BD140">
        <v>0.32200000000000001</v>
      </c>
      <c r="BE140">
        <v>0.30399999999999999</v>
      </c>
      <c r="BF140">
        <v>0.28100000000000003</v>
      </c>
      <c r="BG140">
        <v>0.251</v>
      </c>
      <c r="BH140">
        <v>0.24199999999999999</v>
      </c>
      <c r="BI140">
        <v>0.23</v>
      </c>
      <c r="BP140">
        <v>0.21199999999999999</v>
      </c>
      <c r="BQ140">
        <v>0.216</v>
      </c>
    </row>
    <row r="141" spans="1:69" x14ac:dyDescent="0.25">
      <c r="A141" t="s">
        <v>68</v>
      </c>
      <c r="B141" t="s">
        <v>155</v>
      </c>
      <c r="C141">
        <v>74</v>
      </c>
      <c r="D141">
        <v>66.83</v>
      </c>
      <c r="E141">
        <v>66.83</v>
      </c>
      <c r="F141">
        <v>66.83</v>
      </c>
      <c r="G141" t="s">
        <v>71</v>
      </c>
      <c r="I141" t="s">
        <v>77</v>
      </c>
      <c r="K141" t="s">
        <v>70</v>
      </c>
      <c r="M141" t="s">
        <v>189</v>
      </c>
      <c r="N141">
        <v>3.3</v>
      </c>
      <c r="O141">
        <v>3.7399999999999998</v>
      </c>
      <c r="P141" s="1">
        <v>41754</v>
      </c>
      <c r="Q141" s="1">
        <v>41902</v>
      </c>
      <c r="V141">
        <v>0.20200000000000001</v>
      </c>
      <c r="W141">
        <v>0.21199999999999999</v>
      </c>
      <c r="Z141">
        <v>0.221</v>
      </c>
      <c r="AA141">
        <v>0.23499999999999999</v>
      </c>
      <c r="AB141">
        <v>0.25</v>
      </c>
      <c r="AC141">
        <v>0.254</v>
      </c>
      <c r="AD141">
        <v>0.26800000000000002</v>
      </c>
      <c r="AE141">
        <v>0.27800000000000002</v>
      </c>
      <c r="AF141">
        <v>0.29199999999999998</v>
      </c>
      <c r="AG141">
        <v>0.30099999999999999</v>
      </c>
      <c r="AH141">
        <v>0.33400000000000002</v>
      </c>
      <c r="AI141">
        <v>0.35</v>
      </c>
      <c r="AJ141">
        <v>0.373</v>
      </c>
      <c r="AK141">
        <v>0.39</v>
      </c>
      <c r="AL141">
        <v>0.38300000000000001</v>
      </c>
      <c r="AM141">
        <v>0.38100000000000001</v>
      </c>
      <c r="AN141">
        <v>0.378</v>
      </c>
      <c r="AO141">
        <v>0.37</v>
      </c>
      <c r="AQ141">
        <v>0.39800000000000002</v>
      </c>
      <c r="AR141">
        <v>0.441</v>
      </c>
      <c r="AS141">
        <v>0.55100000000000005</v>
      </c>
      <c r="AU141">
        <v>0.66400000000000003</v>
      </c>
      <c r="AV141">
        <v>0.70399999999999996</v>
      </c>
      <c r="AW141">
        <v>0.75700000000000001</v>
      </c>
      <c r="AX141">
        <v>0.752</v>
      </c>
      <c r="AZ141">
        <v>0.73399999999999999</v>
      </c>
      <c r="BB141">
        <v>0.70099999999999996</v>
      </c>
      <c r="BC141">
        <v>0.624</v>
      </c>
      <c r="BD141">
        <v>0.55600000000000005</v>
      </c>
      <c r="BE141">
        <v>0.501</v>
      </c>
      <c r="BF141">
        <v>0.42599999999999999</v>
      </c>
      <c r="BG141">
        <v>0.39900000000000002</v>
      </c>
      <c r="BH141">
        <v>0.38500000000000001</v>
      </c>
      <c r="BI141">
        <v>0.39200000000000002</v>
      </c>
      <c r="BP141">
        <v>0.45500000000000002</v>
      </c>
      <c r="BQ141">
        <v>0.45700000000000002</v>
      </c>
    </row>
    <row r="142" spans="1:69" x14ac:dyDescent="0.25">
      <c r="A142" t="s">
        <v>68</v>
      </c>
      <c r="B142" t="s">
        <v>155</v>
      </c>
      <c r="C142">
        <v>75</v>
      </c>
      <c r="D142">
        <v>34.46</v>
      </c>
      <c r="E142">
        <v>34.46</v>
      </c>
      <c r="F142">
        <v>34.46</v>
      </c>
      <c r="G142" t="s">
        <v>70</v>
      </c>
      <c r="I142" t="s">
        <v>71</v>
      </c>
      <c r="K142" t="s">
        <v>70</v>
      </c>
      <c r="M142" t="s">
        <v>75</v>
      </c>
      <c r="N142">
        <v>4.2</v>
      </c>
      <c r="O142">
        <v>3.71</v>
      </c>
      <c r="U142">
        <v>0.247</v>
      </c>
      <c r="V142">
        <v>0.24</v>
      </c>
      <c r="W142">
        <v>0.223</v>
      </c>
      <c r="Z142">
        <v>0.21</v>
      </c>
      <c r="AA142">
        <v>0.20100000000000001</v>
      </c>
      <c r="AB142">
        <v>0.20100000000000001</v>
      </c>
      <c r="AC142">
        <v>0.19900000000000001</v>
      </c>
      <c r="AD142">
        <v>0.219</v>
      </c>
      <c r="AE142">
        <v>0.254</v>
      </c>
      <c r="AF142">
        <v>0.25800000000000001</v>
      </c>
      <c r="AG142">
        <v>0.25700000000000001</v>
      </c>
      <c r="AH142">
        <v>0.25900000000000001</v>
      </c>
      <c r="AI142">
        <v>0.28399999999999997</v>
      </c>
      <c r="AJ142">
        <v>0.36599999999999999</v>
      </c>
      <c r="AK142">
        <v>0.38800000000000001</v>
      </c>
      <c r="AL142">
        <v>0.313</v>
      </c>
      <c r="AM142">
        <v>0.307</v>
      </c>
      <c r="AN142">
        <v>0.314</v>
      </c>
      <c r="AO142">
        <v>0.30099999999999999</v>
      </c>
      <c r="AQ142">
        <v>0.39600000000000002</v>
      </c>
      <c r="AR142">
        <v>0.42699999999999999</v>
      </c>
      <c r="AS142">
        <v>0.51200000000000001</v>
      </c>
      <c r="AU142">
        <v>0.72599999999999998</v>
      </c>
      <c r="AV142">
        <v>0.72599999999999998</v>
      </c>
      <c r="AW142">
        <v>0.748</v>
      </c>
      <c r="AX142">
        <v>0.73399999999999999</v>
      </c>
      <c r="AZ142">
        <v>0.69699999999999995</v>
      </c>
      <c r="BB142">
        <v>0.68300000000000005</v>
      </c>
      <c r="BC142">
        <v>0.63400000000000001</v>
      </c>
      <c r="BD142">
        <v>0.53200000000000003</v>
      </c>
      <c r="BE142">
        <v>0.504</v>
      </c>
      <c r="BF142">
        <v>0.46600000000000003</v>
      </c>
      <c r="BG142">
        <v>0.375</v>
      </c>
      <c r="BH142">
        <v>0.33</v>
      </c>
      <c r="BI142">
        <v>0.311</v>
      </c>
      <c r="BP142">
        <v>0.30499999999999999</v>
      </c>
      <c r="BQ142">
        <v>0.308</v>
      </c>
    </row>
    <row r="143" spans="1:69" x14ac:dyDescent="0.25">
      <c r="A143" t="s">
        <v>68</v>
      </c>
      <c r="B143" t="s">
        <v>155</v>
      </c>
      <c r="C143">
        <v>76</v>
      </c>
      <c r="D143">
        <v>27.12</v>
      </c>
      <c r="E143">
        <v>57.73</v>
      </c>
      <c r="F143">
        <v>57.73</v>
      </c>
      <c r="G143" t="s">
        <v>71</v>
      </c>
      <c r="I143" t="s">
        <v>77</v>
      </c>
      <c r="K143" t="s">
        <v>70</v>
      </c>
      <c r="M143" t="s">
        <v>191</v>
      </c>
      <c r="N143">
        <v>3.16</v>
      </c>
      <c r="O143">
        <v>3.1</v>
      </c>
      <c r="Q143" s="1">
        <v>41894</v>
      </c>
      <c r="U143">
        <v>0.24399999999999999</v>
      </c>
      <c r="V143">
        <v>0.23799999999999999</v>
      </c>
      <c r="W143">
        <v>0.23799999999999999</v>
      </c>
      <c r="Z143">
        <v>0.19800000000000001</v>
      </c>
      <c r="AA143">
        <v>0.217</v>
      </c>
      <c r="AB143">
        <v>0.224</v>
      </c>
      <c r="AC143">
        <v>0.217</v>
      </c>
      <c r="AD143">
        <v>0.217</v>
      </c>
      <c r="AE143">
        <v>0.24099999999999999</v>
      </c>
      <c r="AF143">
        <v>0.27</v>
      </c>
      <c r="AG143">
        <v>0.27900000000000003</v>
      </c>
      <c r="AH143">
        <v>0.33100000000000002</v>
      </c>
      <c r="AI143">
        <v>0.35499999999999998</v>
      </c>
      <c r="AJ143">
        <v>0.40500000000000003</v>
      </c>
      <c r="AK143">
        <v>0.42</v>
      </c>
      <c r="AL143">
        <v>0.435</v>
      </c>
      <c r="AM143">
        <v>0.54700000000000004</v>
      </c>
      <c r="AN143">
        <v>0.65600000000000003</v>
      </c>
      <c r="AO143">
        <v>0.71</v>
      </c>
      <c r="AQ143">
        <v>0.63700000000000001</v>
      </c>
      <c r="AR143">
        <v>0.70099999999999996</v>
      </c>
      <c r="AS143">
        <v>0.69499999999999995</v>
      </c>
      <c r="AU143">
        <v>0.63</v>
      </c>
      <c r="AV143">
        <v>0.58899999999999997</v>
      </c>
      <c r="AW143">
        <v>0.52500000000000002</v>
      </c>
      <c r="AX143">
        <v>0.41599999999999998</v>
      </c>
      <c r="AZ143">
        <v>0.39100000000000001</v>
      </c>
      <c r="BB143">
        <v>0.38500000000000001</v>
      </c>
      <c r="BC143">
        <v>0.35599999999999998</v>
      </c>
      <c r="BD143">
        <v>0.32800000000000001</v>
      </c>
      <c r="BE143">
        <v>0.32500000000000001</v>
      </c>
      <c r="BF143">
        <v>0.29399999999999998</v>
      </c>
      <c r="BG143">
        <v>0.27600000000000002</v>
      </c>
      <c r="BH143">
        <v>0.253</v>
      </c>
      <c r="BI143">
        <v>0.26</v>
      </c>
      <c r="BP143">
        <v>0.25800000000000001</v>
      </c>
      <c r="BQ143">
        <v>0.26600000000000001</v>
      </c>
    </row>
    <row r="144" spans="1:69" x14ac:dyDescent="0.25">
      <c r="A144" t="s">
        <v>68</v>
      </c>
      <c r="B144" t="s">
        <v>155</v>
      </c>
      <c r="C144">
        <v>77</v>
      </c>
      <c r="D144">
        <v>17.559999999999999</v>
      </c>
      <c r="E144">
        <v>17.559999999999999</v>
      </c>
      <c r="F144">
        <v>17.559999999999999</v>
      </c>
      <c r="G144" t="s">
        <v>70</v>
      </c>
      <c r="I144" t="s">
        <v>77</v>
      </c>
      <c r="K144" t="s">
        <v>70</v>
      </c>
      <c r="M144" t="s">
        <v>195</v>
      </c>
      <c r="N144">
        <v>2.04</v>
      </c>
      <c r="O144">
        <v>3</v>
      </c>
      <c r="Q144" s="1">
        <v>41901</v>
      </c>
      <c r="U144">
        <v>0.21</v>
      </c>
      <c r="V144">
        <v>0.21299999999999999</v>
      </c>
      <c r="W144">
        <v>0.22600000000000001</v>
      </c>
      <c r="Z144">
        <v>0.23499999999999999</v>
      </c>
      <c r="AA144">
        <v>0.252</v>
      </c>
      <c r="AB144">
        <v>0.27200000000000002</v>
      </c>
      <c r="AC144">
        <v>0.27800000000000002</v>
      </c>
      <c r="AD144">
        <v>0.29699999999999999</v>
      </c>
      <c r="AE144">
        <v>0.33200000000000002</v>
      </c>
      <c r="AF144">
        <v>0.35</v>
      </c>
      <c r="AG144">
        <v>0.36799999999999999</v>
      </c>
      <c r="AH144">
        <v>0.39300000000000002</v>
      </c>
      <c r="AI144">
        <v>0.43099999999999999</v>
      </c>
      <c r="AJ144">
        <v>0.498</v>
      </c>
      <c r="AK144">
        <v>0.52500000000000002</v>
      </c>
      <c r="AL144">
        <v>0.50800000000000001</v>
      </c>
      <c r="AM144">
        <v>0.53500000000000003</v>
      </c>
      <c r="AN144">
        <v>0.57299999999999995</v>
      </c>
      <c r="AO144">
        <v>0.57099999999999995</v>
      </c>
      <c r="AQ144">
        <v>0.54700000000000004</v>
      </c>
      <c r="AR144">
        <v>0.55000000000000004</v>
      </c>
      <c r="AS144">
        <v>0.55000000000000004</v>
      </c>
      <c r="AU144">
        <v>0.60499999999999998</v>
      </c>
      <c r="AV144">
        <v>0.65900000000000003</v>
      </c>
      <c r="AW144">
        <v>0.64</v>
      </c>
      <c r="AX144">
        <v>0.61299999999999999</v>
      </c>
      <c r="AZ144">
        <v>0.55300000000000005</v>
      </c>
      <c r="BB144">
        <v>0.47</v>
      </c>
      <c r="BC144">
        <v>0.39</v>
      </c>
      <c r="BD144">
        <v>0.39700000000000002</v>
      </c>
      <c r="BE144">
        <v>0.38500000000000001</v>
      </c>
      <c r="BF144">
        <v>0.34399999999999997</v>
      </c>
      <c r="BG144">
        <v>0.28199999999999997</v>
      </c>
      <c r="BH144">
        <v>0.28000000000000003</v>
      </c>
      <c r="BI144">
        <v>0.27600000000000002</v>
      </c>
      <c r="BP144">
        <v>0.27500000000000002</v>
      </c>
      <c r="BQ144">
        <v>0.255</v>
      </c>
    </row>
    <row r="145" spans="1:69" x14ac:dyDescent="0.25">
      <c r="A145" t="s">
        <v>68</v>
      </c>
      <c r="B145" t="s">
        <v>155</v>
      </c>
      <c r="C145">
        <v>78</v>
      </c>
      <c r="D145">
        <v>5.19</v>
      </c>
      <c r="E145">
        <v>5.19</v>
      </c>
      <c r="F145">
        <v>5.19</v>
      </c>
      <c r="G145" t="s">
        <v>169</v>
      </c>
      <c r="I145" t="s">
        <v>77</v>
      </c>
      <c r="K145" t="s">
        <v>70</v>
      </c>
      <c r="M145" t="s">
        <v>189</v>
      </c>
      <c r="N145">
        <v>3.27</v>
      </c>
      <c r="O145">
        <v>2.9699999999999998</v>
      </c>
      <c r="P145" s="1">
        <v>41757</v>
      </c>
      <c r="Q145" s="1">
        <v>41900</v>
      </c>
      <c r="U145">
        <v>0.26700000000000002</v>
      </c>
      <c r="V145">
        <v>0.254</v>
      </c>
      <c r="W145">
        <v>0.25600000000000001</v>
      </c>
      <c r="Z145">
        <v>0.25800000000000001</v>
      </c>
      <c r="AA145">
        <v>0.26100000000000001</v>
      </c>
      <c r="AB145">
        <v>0.27</v>
      </c>
      <c r="AC145">
        <v>0.29099999999999998</v>
      </c>
      <c r="AD145">
        <v>0.312</v>
      </c>
      <c r="AE145">
        <v>0.313</v>
      </c>
      <c r="AF145">
        <v>0.30299999999999999</v>
      </c>
      <c r="AG145">
        <v>0.33600000000000002</v>
      </c>
      <c r="AH145">
        <v>0.34599999999999997</v>
      </c>
      <c r="AI145">
        <v>0.372</v>
      </c>
      <c r="AJ145">
        <v>0.41899999999999998</v>
      </c>
      <c r="AK145">
        <v>0.437</v>
      </c>
      <c r="AL145">
        <v>0.433</v>
      </c>
      <c r="AM145">
        <v>0.45200000000000001</v>
      </c>
      <c r="AN145">
        <v>0.51200000000000001</v>
      </c>
      <c r="AO145">
        <v>0.51700000000000002</v>
      </c>
      <c r="AQ145">
        <v>0.52300000000000002</v>
      </c>
      <c r="AR145">
        <v>0.60699999999999998</v>
      </c>
      <c r="AS145">
        <v>0.61499999999999999</v>
      </c>
      <c r="AT145">
        <v>0.61399999999999999</v>
      </c>
      <c r="AU145">
        <v>0.63800000000000001</v>
      </c>
      <c r="AV145">
        <v>0.65500000000000003</v>
      </c>
      <c r="AW145">
        <v>0.63800000000000001</v>
      </c>
      <c r="AX145">
        <v>0.58099999999999996</v>
      </c>
      <c r="AZ145">
        <v>0.55000000000000004</v>
      </c>
      <c r="BB145">
        <v>0.56399999999999995</v>
      </c>
      <c r="BC145">
        <v>0.51400000000000001</v>
      </c>
      <c r="BD145">
        <v>0.52400000000000002</v>
      </c>
      <c r="BE145">
        <v>0.53</v>
      </c>
      <c r="BF145">
        <v>0.51500000000000001</v>
      </c>
      <c r="BG145">
        <v>0.38600000000000001</v>
      </c>
      <c r="BH145">
        <v>0.35899999999999999</v>
      </c>
      <c r="BI145">
        <v>0.35799999999999998</v>
      </c>
      <c r="BP145">
        <v>0.34300000000000003</v>
      </c>
      <c r="BQ145">
        <v>0.30399999999999999</v>
      </c>
    </row>
    <row r="146" spans="1:69" x14ac:dyDescent="0.25">
      <c r="A146" t="s">
        <v>68</v>
      </c>
      <c r="B146" t="s">
        <v>155</v>
      </c>
      <c r="C146">
        <v>79</v>
      </c>
      <c r="D146">
        <v>79.2</v>
      </c>
      <c r="E146">
        <v>79.2</v>
      </c>
      <c r="F146">
        <v>79.2</v>
      </c>
      <c r="G146" t="s">
        <v>70</v>
      </c>
      <c r="I146" t="s">
        <v>71</v>
      </c>
      <c r="K146" t="s">
        <v>70</v>
      </c>
      <c r="M146" t="s">
        <v>196</v>
      </c>
      <c r="N146">
        <v>3.56</v>
      </c>
      <c r="O146">
        <v>3.8</v>
      </c>
      <c r="P146" s="1">
        <v>41577</v>
      </c>
      <c r="Q146" s="1">
        <v>41830</v>
      </c>
      <c r="U146">
        <v>0.22900000000000001</v>
      </c>
      <c r="V146">
        <v>0.22900000000000001</v>
      </c>
      <c r="W146">
        <v>0.22900000000000001</v>
      </c>
      <c r="Z146">
        <v>0.2</v>
      </c>
      <c r="AA146">
        <v>0.20399999999999999</v>
      </c>
      <c r="AB146">
        <v>0.20899999999999999</v>
      </c>
      <c r="AC146">
        <v>0.19800000000000001</v>
      </c>
      <c r="AD146">
        <v>0.20399999999999999</v>
      </c>
      <c r="AE146">
        <v>0.20699999999999999</v>
      </c>
      <c r="AF146">
        <v>0.20799999999999999</v>
      </c>
      <c r="AG146">
        <v>0.21099999999999999</v>
      </c>
      <c r="AH146">
        <v>0.22800000000000001</v>
      </c>
      <c r="AI146">
        <v>0.24099999999999999</v>
      </c>
      <c r="AJ146">
        <v>0.28299999999999997</v>
      </c>
      <c r="AK146">
        <v>0.29799999999999999</v>
      </c>
      <c r="AL146">
        <v>0.26</v>
      </c>
      <c r="AM146">
        <v>0.26800000000000002</v>
      </c>
      <c r="AN146">
        <v>0.28000000000000003</v>
      </c>
      <c r="AO146">
        <v>0.28199999999999997</v>
      </c>
      <c r="AQ146">
        <v>0.317</v>
      </c>
      <c r="AR146">
        <v>0.34899999999999998</v>
      </c>
      <c r="AS146">
        <v>0.40100000000000002</v>
      </c>
      <c r="AU146">
        <v>0.66400000000000003</v>
      </c>
      <c r="AV146">
        <v>0.68100000000000005</v>
      </c>
      <c r="AW146">
        <v>0.74399999999999999</v>
      </c>
      <c r="AX146">
        <v>0.751</v>
      </c>
      <c r="AZ146">
        <v>0.751</v>
      </c>
      <c r="BB146">
        <v>0.73899999999999999</v>
      </c>
      <c r="BC146">
        <v>0.61399999999999999</v>
      </c>
      <c r="BD146">
        <v>0.54300000000000004</v>
      </c>
      <c r="BE146">
        <v>0.495</v>
      </c>
      <c r="BF146">
        <v>0.432</v>
      </c>
      <c r="BG146">
        <v>0.36299999999999999</v>
      </c>
      <c r="BH146">
        <v>0.32400000000000001</v>
      </c>
      <c r="BI146">
        <v>0.32300000000000001</v>
      </c>
      <c r="BP146">
        <v>0.32700000000000001</v>
      </c>
      <c r="BQ146">
        <v>0.33</v>
      </c>
    </row>
    <row r="147" spans="1:69" x14ac:dyDescent="0.25">
      <c r="A147" t="s">
        <v>68</v>
      </c>
      <c r="B147" t="s">
        <v>155</v>
      </c>
      <c r="C147">
        <v>8</v>
      </c>
      <c r="D147">
        <v>72.56</v>
      </c>
      <c r="E147">
        <v>72.56</v>
      </c>
      <c r="F147">
        <v>72.56</v>
      </c>
      <c r="G147" t="s">
        <v>71</v>
      </c>
      <c r="I147" t="s">
        <v>77</v>
      </c>
      <c r="K147" t="s">
        <v>70</v>
      </c>
      <c r="M147" t="s">
        <v>79</v>
      </c>
      <c r="N147">
        <v>3.33</v>
      </c>
      <c r="O147">
        <v>4.58</v>
      </c>
      <c r="P147" s="1">
        <v>41757</v>
      </c>
      <c r="Q147" s="1">
        <v>41900</v>
      </c>
      <c r="V147">
        <v>0.193</v>
      </c>
      <c r="Z147">
        <v>0.20499999999999999</v>
      </c>
      <c r="AA147">
        <v>0.22</v>
      </c>
      <c r="AB147">
        <v>0.252</v>
      </c>
      <c r="AC147">
        <v>0.25</v>
      </c>
      <c r="AD147">
        <v>0.249</v>
      </c>
      <c r="AE147">
        <v>0.26900000000000002</v>
      </c>
      <c r="AF147">
        <v>0.26800000000000002</v>
      </c>
      <c r="AG147">
        <v>0.27800000000000002</v>
      </c>
      <c r="AH147">
        <v>0.33900000000000002</v>
      </c>
      <c r="AI147">
        <v>0.39300000000000002</v>
      </c>
      <c r="AJ147">
        <v>0.46100000000000002</v>
      </c>
      <c r="AK147">
        <v>0.52500000000000002</v>
      </c>
      <c r="AL147">
        <v>0.56499999999999995</v>
      </c>
      <c r="AM147">
        <v>0.64300000000000002</v>
      </c>
      <c r="AN147">
        <v>0.70799999999999996</v>
      </c>
      <c r="AO147">
        <v>0.72899999999999998</v>
      </c>
      <c r="AQ147">
        <v>0.72</v>
      </c>
      <c r="AR147">
        <v>0.751</v>
      </c>
      <c r="AS147">
        <v>0.70599999999999996</v>
      </c>
      <c r="AT147">
        <v>0.67500000000000004</v>
      </c>
      <c r="AU147">
        <v>0.55800000000000005</v>
      </c>
      <c r="AV147">
        <v>0.53100000000000003</v>
      </c>
      <c r="AW147">
        <v>0.49299999999999999</v>
      </c>
      <c r="AX147">
        <v>0.42799999999999999</v>
      </c>
      <c r="AZ147">
        <v>0.34300000000000003</v>
      </c>
      <c r="BB147">
        <v>0.36099999999999999</v>
      </c>
      <c r="BC147">
        <v>0.34300000000000003</v>
      </c>
      <c r="BD147">
        <v>0.311</v>
      </c>
      <c r="BE147">
        <v>0.29299999999999998</v>
      </c>
      <c r="BF147">
        <v>0.27</v>
      </c>
      <c r="BG147">
        <v>0.24199999999999999</v>
      </c>
      <c r="BH147">
        <v>0.23100000000000001</v>
      </c>
      <c r="BI147">
        <v>0.22600000000000001</v>
      </c>
      <c r="BP147">
        <v>0.22600000000000001</v>
      </c>
      <c r="BQ147">
        <v>0.219</v>
      </c>
    </row>
    <row r="148" spans="1:69" x14ac:dyDescent="0.25">
      <c r="A148" t="s">
        <v>68</v>
      </c>
      <c r="B148" t="s">
        <v>155</v>
      </c>
      <c r="C148">
        <v>84</v>
      </c>
      <c r="D148">
        <v>11.76</v>
      </c>
      <c r="E148">
        <v>11.76</v>
      </c>
      <c r="F148">
        <v>11.76</v>
      </c>
      <c r="G148" t="s">
        <v>71</v>
      </c>
      <c r="I148" t="s">
        <v>77</v>
      </c>
      <c r="K148" t="s">
        <v>70</v>
      </c>
      <c r="M148" t="s">
        <v>189</v>
      </c>
      <c r="N148">
        <v>3.28</v>
      </c>
      <c r="O148">
        <v>2.5499999999999998</v>
      </c>
      <c r="P148" s="1">
        <v>41754</v>
      </c>
      <c r="Q148" s="1">
        <v>41900</v>
      </c>
      <c r="U148">
        <v>0.224</v>
      </c>
      <c r="V148">
        <v>0.22</v>
      </c>
      <c r="W148">
        <v>0.214</v>
      </c>
      <c r="Z148">
        <v>0.20899999999999999</v>
      </c>
      <c r="AA148">
        <v>0.23699999999999999</v>
      </c>
      <c r="AB148">
        <v>0.24</v>
      </c>
      <c r="AC148">
        <v>0.22700000000000001</v>
      </c>
      <c r="AD148">
        <v>0.23699999999999999</v>
      </c>
      <c r="AE148">
        <v>0.27200000000000002</v>
      </c>
      <c r="AF148">
        <v>0.27800000000000002</v>
      </c>
      <c r="AG148">
        <v>0.30099999999999999</v>
      </c>
      <c r="AH148">
        <v>0.34399999999999997</v>
      </c>
      <c r="AI148">
        <v>0.37</v>
      </c>
      <c r="AJ148">
        <v>0.42699999999999999</v>
      </c>
      <c r="AK148">
        <v>0.46100000000000002</v>
      </c>
      <c r="AL148">
        <v>0.47899999999999998</v>
      </c>
      <c r="AM148">
        <v>0.53700000000000003</v>
      </c>
      <c r="AN148">
        <v>0.627</v>
      </c>
      <c r="AO148">
        <v>0.63</v>
      </c>
      <c r="AQ148">
        <v>0.56999999999999995</v>
      </c>
      <c r="AR148">
        <v>0.59299999999999997</v>
      </c>
      <c r="AS148">
        <v>0.58599999999999997</v>
      </c>
      <c r="AU148">
        <v>0.58099999999999996</v>
      </c>
      <c r="AV148">
        <v>0.63</v>
      </c>
      <c r="AW148">
        <v>0.60899999999999999</v>
      </c>
      <c r="AX148">
        <v>0.56100000000000005</v>
      </c>
      <c r="AZ148">
        <v>0.58499999999999996</v>
      </c>
      <c r="BB148">
        <v>0.56899999999999995</v>
      </c>
      <c r="BC148">
        <v>0.35399999999999998</v>
      </c>
      <c r="BD148">
        <v>0.34599999999999997</v>
      </c>
      <c r="BE148">
        <v>0.32200000000000001</v>
      </c>
      <c r="BF148">
        <v>0.28599999999999998</v>
      </c>
      <c r="BG148">
        <v>0.28899999999999998</v>
      </c>
      <c r="BH148">
        <v>0.26200000000000001</v>
      </c>
      <c r="BI148">
        <v>0.25900000000000001</v>
      </c>
      <c r="BP148">
        <v>0.25600000000000001</v>
      </c>
      <c r="BQ148">
        <v>0.25800000000000001</v>
      </c>
    </row>
    <row r="149" spans="1:69" x14ac:dyDescent="0.25">
      <c r="A149" t="s">
        <v>68</v>
      </c>
      <c r="B149" t="s">
        <v>155</v>
      </c>
      <c r="C149">
        <v>85</v>
      </c>
      <c r="D149">
        <v>21.65</v>
      </c>
      <c r="E149">
        <v>21.65</v>
      </c>
      <c r="F149">
        <v>21.65</v>
      </c>
      <c r="G149" t="s">
        <v>71</v>
      </c>
      <c r="I149" t="s">
        <v>77</v>
      </c>
      <c r="K149" t="s">
        <v>70</v>
      </c>
      <c r="M149" t="s">
        <v>189</v>
      </c>
      <c r="N149">
        <v>1.81</v>
      </c>
      <c r="O149">
        <v>2.5</v>
      </c>
      <c r="P149" s="1">
        <v>41757</v>
      </c>
      <c r="Q149" s="1">
        <v>41900</v>
      </c>
      <c r="U149">
        <v>0.218</v>
      </c>
      <c r="V149">
        <v>0.19900000000000001</v>
      </c>
      <c r="W149">
        <v>0.188</v>
      </c>
      <c r="Z149">
        <v>0.192</v>
      </c>
      <c r="AA149">
        <v>0.20200000000000001</v>
      </c>
      <c r="AB149">
        <v>0.21199999999999999</v>
      </c>
      <c r="AC149">
        <v>0.216</v>
      </c>
      <c r="AD149">
        <v>0.22</v>
      </c>
      <c r="AE149">
        <v>0.26800000000000002</v>
      </c>
      <c r="AF149">
        <v>0.28899999999999998</v>
      </c>
      <c r="AG149">
        <v>0.311</v>
      </c>
      <c r="AH149">
        <v>0.34599999999999997</v>
      </c>
      <c r="AI149">
        <v>0.39700000000000002</v>
      </c>
      <c r="AJ149">
        <v>0.47099999999999997</v>
      </c>
      <c r="AK149">
        <v>0.5</v>
      </c>
      <c r="AL149">
        <v>0.53200000000000003</v>
      </c>
      <c r="AM149">
        <v>0.58599999999999997</v>
      </c>
      <c r="AN149">
        <v>0.65100000000000002</v>
      </c>
      <c r="AO149">
        <v>0.66</v>
      </c>
      <c r="AQ149">
        <v>0.63400000000000001</v>
      </c>
      <c r="AR149">
        <v>0.63900000000000001</v>
      </c>
      <c r="AS149">
        <v>0.61799999999999999</v>
      </c>
      <c r="AT149">
        <v>0.58799999999999997</v>
      </c>
      <c r="AU149">
        <v>0.57399999999999995</v>
      </c>
      <c r="AV149">
        <v>0.56799999999999995</v>
      </c>
      <c r="AW149">
        <v>0.51200000000000001</v>
      </c>
      <c r="AX149">
        <v>0.497</v>
      </c>
      <c r="AZ149">
        <v>0.50900000000000001</v>
      </c>
      <c r="BB149">
        <v>0.51</v>
      </c>
      <c r="BC149">
        <v>0.39400000000000002</v>
      </c>
      <c r="BD149">
        <v>0.35299999999999998</v>
      </c>
      <c r="BE149">
        <v>0.32800000000000001</v>
      </c>
      <c r="BF149">
        <v>0.29699999999999999</v>
      </c>
      <c r="BG149">
        <v>0.26500000000000001</v>
      </c>
      <c r="BH149">
        <v>0.27500000000000002</v>
      </c>
      <c r="BI149">
        <v>0.28699999999999998</v>
      </c>
      <c r="BP149">
        <v>0.29099999999999998</v>
      </c>
      <c r="BQ149">
        <v>0.29299999999999998</v>
      </c>
    </row>
    <row r="150" spans="1:69" x14ac:dyDescent="0.25">
      <c r="A150" t="s">
        <v>68</v>
      </c>
      <c r="B150" t="s">
        <v>155</v>
      </c>
      <c r="C150">
        <v>86</v>
      </c>
      <c r="D150">
        <v>25.15</v>
      </c>
      <c r="E150">
        <v>25.15</v>
      </c>
      <c r="F150">
        <v>25.15</v>
      </c>
      <c r="G150" t="s">
        <v>70</v>
      </c>
      <c r="I150" t="s">
        <v>162</v>
      </c>
      <c r="K150" t="s">
        <v>70</v>
      </c>
      <c r="O150">
        <v>0</v>
      </c>
      <c r="U150">
        <v>0.222</v>
      </c>
      <c r="V150">
        <v>0.22600000000000001</v>
      </c>
      <c r="W150">
        <v>0.22600000000000001</v>
      </c>
      <c r="Z150">
        <v>0.2</v>
      </c>
      <c r="AA150">
        <v>0.21</v>
      </c>
      <c r="AB150">
        <v>0.222</v>
      </c>
      <c r="AC150">
        <v>0.22</v>
      </c>
      <c r="AD150">
        <v>0.22600000000000001</v>
      </c>
      <c r="AE150">
        <v>0.26300000000000001</v>
      </c>
      <c r="AF150">
        <v>0.26100000000000001</v>
      </c>
      <c r="AG150">
        <v>0.27500000000000002</v>
      </c>
      <c r="AH150">
        <v>0.317</v>
      </c>
      <c r="AI150">
        <v>0.33900000000000002</v>
      </c>
      <c r="AJ150">
        <v>0.41199999999999998</v>
      </c>
      <c r="AK150">
        <v>0.42899999999999999</v>
      </c>
      <c r="AL150">
        <v>0.41499999999999998</v>
      </c>
      <c r="AM150">
        <v>0.443</v>
      </c>
      <c r="AN150">
        <v>0.498</v>
      </c>
      <c r="AO150">
        <v>0.5</v>
      </c>
      <c r="AQ150">
        <v>0.61099999999999999</v>
      </c>
      <c r="AR150">
        <v>0.58399999999999996</v>
      </c>
      <c r="AS150">
        <v>0.51200000000000001</v>
      </c>
      <c r="AT150">
        <v>0.46200000000000002</v>
      </c>
      <c r="AU150">
        <v>0.434</v>
      </c>
      <c r="AV150">
        <v>0.41799999999999998</v>
      </c>
      <c r="AW150">
        <v>0.42299999999999999</v>
      </c>
      <c r="AX150">
        <v>0.38700000000000001</v>
      </c>
      <c r="AZ150">
        <v>0.32400000000000001</v>
      </c>
      <c r="BB150">
        <v>0.34699999999999998</v>
      </c>
      <c r="BC150">
        <v>0.35599999999999998</v>
      </c>
      <c r="BD150">
        <v>0.34699999999999998</v>
      </c>
      <c r="BE150">
        <v>0.32700000000000001</v>
      </c>
      <c r="BF150">
        <v>0.32300000000000001</v>
      </c>
      <c r="BG150">
        <v>0.27500000000000002</v>
      </c>
      <c r="BH150">
        <v>0.26800000000000002</v>
      </c>
      <c r="BI150">
        <v>0.27600000000000002</v>
      </c>
      <c r="BP150">
        <v>0.27500000000000002</v>
      </c>
      <c r="BQ150">
        <v>0.27100000000000002</v>
      </c>
    </row>
    <row r="151" spans="1:69" x14ac:dyDescent="0.25">
      <c r="A151" t="s">
        <v>68</v>
      </c>
      <c r="B151" t="s">
        <v>155</v>
      </c>
      <c r="C151">
        <v>87</v>
      </c>
      <c r="D151">
        <v>91.01</v>
      </c>
      <c r="E151">
        <v>91.01</v>
      </c>
      <c r="F151">
        <v>91.01</v>
      </c>
      <c r="G151" t="s">
        <v>71</v>
      </c>
      <c r="I151" t="s">
        <v>77</v>
      </c>
      <c r="K151" t="s">
        <v>70</v>
      </c>
      <c r="M151" t="s">
        <v>197</v>
      </c>
      <c r="N151">
        <v>4.5</v>
      </c>
      <c r="O151">
        <v>5.2</v>
      </c>
      <c r="P151" s="1">
        <v>41753</v>
      </c>
      <c r="Q151" s="1">
        <v>41900</v>
      </c>
      <c r="U151">
        <v>0.19400000000000001</v>
      </c>
      <c r="V151">
        <v>0.19700000000000001</v>
      </c>
      <c r="W151">
        <v>0.19500000000000001</v>
      </c>
      <c r="Z151">
        <v>0.20100000000000001</v>
      </c>
      <c r="AA151">
        <v>0.21099999999999999</v>
      </c>
      <c r="AB151">
        <v>0.23599999999999999</v>
      </c>
      <c r="AC151">
        <v>0.24399999999999999</v>
      </c>
      <c r="AD151">
        <v>0.25600000000000001</v>
      </c>
      <c r="AE151">
        <v>0.26800000000000002</v>
      </c>
      <c r="AF151">
        <v>0.27400000000000002</v>
      </c>
      <c r="AG151">
        <v>0.30599999999999999</v>
      </c>
      <c r="AH151">
        <v>0.36399999999999999</v>
      </c>
      <c r="AI151">
        <v>0.40899999999999997</v>
      </c>
      <c r="AJ151">
        <v>0.48499999999999999</v>
      </c>
      <c r="AK151">
        <v>0.52300000000000002</v>
      </c>
      <c r="AL151">
        <v>0.56100000000000005</v>
      </c>
      <c r="AM151">
        <v>0.64400000000000002</v>
      </c>
      <c r="AN151">
        <v>0.70699999999999996</v>
      </c>
      <c r="AO151">
        <v>0.72799999999999998</v>
      </c>
      <c r="AQ151">
        <v>0.72699999999999998</v>
      </c>
      <c r="AR151">
        <v>0.73099999999999998</v>
      </c>
      <c r="AS151">
        <v>0.70799999999999996</v>
      </c>
      <c r="AT151">
        <v>0.7</v>
      </c>
      <c r="AU151">
        <v>0.55800000000000005</v>
      </c>
      <c r="AV151">
        <v>0.53300000000000003</v>
      </c>
      <c r="AW151">
        <v>0.443</v>
      </c>
      <c r="AX151">
        <v>0.40699999999999997</v>
      </c>
      <c r="AZ151">
        <v>0.312</v>
      </c>
      <c r="BB151">
        <v>0.30499999999999999</v>
      </c>
      <c r="BC151">
        <v>0.27600000000000002</v>
      </c>
      <c r="BD151">
        <v>0.27500000000000002</v>
      </c>
      <c r="BE151">
        <v>0.26800000000000002</v>
      </c>
      <c r="BF151">
        <v>0.25700000000000001</v>
      </c>
      <c r="BG151">
        <v>0.23300000000000001</v>
      </c>
      <c r="BH151">
        <v>0.22</v>
      </c>
      <c r="BI151">
        <v>0.219</v>
      </c>
      <c r="BP151">
        <v>0.21299999999999999</v>
      </c>
      <c r="BQ151">
        <v>0.21099999999999999</v>
      </c>
    </row>
    <row r="152" spans="1:69" x14ac:dyDescent="0.25">
      <c r="A152" t="s">
        <v>68</v>
      </c>
      <c r="B152" t="s">
        <v>155</v>
      </c>
      <c r="C152">
        <v>94</v>
      </c>
      <c r="D152">
        <v>46.26</v>
      </c>
      <c r="E152">
        <v>46.26</v>
      </c>
      <c r="F152">
        <v>46.26</v>
      </c>
      <c r="G152" t="s">
        <v>71</v>
      </c>
      <c r="I152" t="s">
        <v>77</v>
      </c>
      <c r="K152" t="s">
        <v>94</v>
      </c>
      <c r="M152" t="s">
        <v>198</v>
      </c>
      <c r="N152">
        <v>2.35</v>
      </c>
      <c r="O152">
        <v>3.91</v>
      </c>
      <c r="Q152" s="1">
        <v>41900</v>
      </c>
      <c r="U152">
        <v>0.20899999999999999</v>
      </c>
      <c r="V152">
        <v>0.21</v>
      </c>
      <c r="Z152">
        <v>0.216</v>
      </c>
      <c r="AA152">
        <v>0.23100000000000001</v>
      </c>
      <c r="AB152">
        <v>0.255</v>
      </c>
      <c r="AC152">
        <v>0.27200000000000002</v>
      </c>
      <c r="AD152">
        <v>0.27200000000000002</v>
      </c>
      <c r="AE152">
        <v>0.30599999999999999</v>
      </c>
      <c r="AF152">
        <v>0.309</v>
      </c>
      <c r="AG152">
        <v>0.32900000000000001</v>
      </c>
      <c r="AH152">
        <v>0.38300000000000001</v>
      </c>
      <c r="AI152">
        <v>0.44900000000000001</v>
      </c>
      <c r="AJ152">
        <v>0.50700000000000001</v>
      </c>
      <c r="AK152">
        <v>0.56999999999999995</v>
      </c>
      <c r="AL152">
        <v>0.59099999999999997</v>
      </c>
      <c r="AM152">
        <v>0.65600000000000003</v>
      </c>
      <c r="AN152">
        <v>0.70499999999999996</v>
      </c>
      <c r="AO152">
        <v>0.73299999999999998</v>
      </c>
      <c r="AQ152">
        <v>0.72</v>
      </c>
      <c r="AR152">
        <v>0.74</v>
      </c>
      <c r="AS152">
        <v>0.72799999999999998</v>
      </c>
      <c r="AT152">
        <v>0.66400000000000003</v>
      </c>
      <c r="AU152">
        <v>0.56699999999999995</v>
      </c>
      <c r="AV152">
        <v>0.52800000000000002</v>
      </c>
      <c r="AW152">
        <v>0.48799999999999999</v>
      </c>
      <c r="AX152">
        <v>0.44600000000000001</v>
      </c>
      <c r="AZ152">
        <v>0.42899999999999999</v>
      </c>
      <c r="BB152">
        <v>0.42599999999999999</v>
      </c>
      <c r="BC152">
        <v>0.439</v>
      </c>
      <c r="BD152">
        <v>0.374</v>
      </c>
      <c r="BE152">
        <v>0.35699999999999998</v>
      </c>
      <c r="BF152">
        <v>0.311</v>
      </c>
      <c r="BG152">
        <v>0.28699999999999998</v>
      </c>
      <c r="BH152">
        <v>0.26200000000000001</v>
      </c>
      <c r="BI152">
        <v>0.27300000000000002</v>
      </c>
      <c r="BP152">
        <v>0.27300000000000002</v>
      </c>
      <c r="BQ152">
        <v>0.27900000000000003</v>
      </c>
    </row>
    <row r="153" spans="1:69" x14ac:dyDescent="0.25">
      <c r="A153" t="s">
        <v>68</v>
      </c>
      <c r="B153" t="s">
        <v>155</v>
      </c>
      <c r="C153">
        <v>95</v>
      </c>
      <c r="D153">
        <v>40.5</v>
      </c>
      <c r="E153">
        <v>40.5</v>
      </c>
      <c r="F153">
        <v>40.5</v>
      </c>
      <c r="G153" t="s">
        <v>71</v>
      </c>
      <c r="I153" t="s">
        <v>77</v>
      </c>
      <c r="K153" t="s">
        <v>70</v>
      </c>
      <c r="M153" t="s">
        <v>199</v>
      </c>
      <c r="N153">
        <v>3.1</v>
      </c>
      <c r="O153">
        <v>4</v>
      </c>
      <c r="Q153" s="1">
        <v>41900</v>
      </c>
      <c r="U153">
        <v>0.19400000000000001</v>
      </c>
      <c r="V153">
        <v>0.22</v>
      </c>
      <c r="Z153">
        <v>0.21299999999999999</v>
      </c>
      <c r="AA153">
        <v>0.222</v>
      </c>
      <c r="AB153">
        <v>0.23899999999999999</v>
      </c>
      <c r="AC153">
        <v>0.253</v>
      </c>
      <c r="AD153">
        <v>0.26400000000000001</v>
      </c>
      <c r="AE153">
        <v>0.29399999999999998</v>
      </c>
      <c r="AF153">
        <v>0.29299999999999998</v>
      </c>
      <c r="AG153">
        <v>0.32300000000000001</v>
      </c>
      <c r="AH153">
        <v>0.36199999999999999</v>
      </c>
      <c r="AI153">
        <v>0.40400000000000003</v>
      </c>
      <c r="AJ153">
        <v>0.47699999999999998</v>
      </c>
      <c r="AK153">
        <v>0.52400000000000002</v>
      </c>
      <c r="AL153">
        <v>0.55400000000000005</v>
      </c>
      <c r="AM153">
        <v>0.66900000000000004</v>
      </c>
      <c r="AN153">
        <v>0.71499999999999997</v>
      </c>
      <c r="AO153">
        <v>0.73599999999999999</v>
      </c>
      <c r="AQ153">
        <v>0.72699999999999998</v>
      </c>
      <c r="AR153">
        <v>0.76700000000000002</v>
      </c>
      <c r="AS153">
        <v>0.72199999999999998</v>
      </c>
      <c r="AT153">
        <v>0.63500000000000001</v>
      </c>
      <c r="AU153">
        <v>0.54800000000000004</v>
      </c>
      <c r="AV153">
        <v>0.51400000000000001</v>
      </c>
      <c r="AW153">
        <v>0.5</v>
      </c>
      <c r="AX153">
        <v>0.443</v>
      </c>
      <c r="AZ153">
        <v>0.39</v>
      </c>
      <c r="BB153">
        <v>0.38</v>
      </c>
      <c r="BC153">
        <v>0.27800000000000002</v>
      </c>
      <c r="BD153">
        <v>0.29699999999999999</v>
      </c>
      <c r="BE153">
        <v>0.3</v>
      </c>
      <c r="BF153">
        <v>0.27900000000000003</v>
      </c>
      <c r="BG153">
        <v>0.27400000000000002</v>
      </c>
      <c r="BH153">
        <v>0.25</v>
      </c>
      <c r="BI153">
        <v>0.254</v>
      </c>
      <c r="BP153">
        <v>0.22</v>
      </c>
      <c r="BQ153">
        <v>0.22600000000000001</v>
      </c>
    </row>
    <row r="154" spans="1:69" x14ac:dyDescent="0.25">
      <c r="A154" t="s">
        <v>68</v>
      </c>
      <c r="B154" t="s">
        <v>155</v>
      </c>
      <c r="C154">
        <v>96</v>
      </c>
      <c r="D154">
        <v>11.3</v>
      </c>
      <c r="E154">
        <v>11.3</v>
      </c>
      <c r="F154">
        <v>11.3</v>
      </c>
      <c r="G154" t="s">
        <v>169</v>
      </c>
      <c r="I154" t="s">
        <v>77</v>
      </c>
      <c r="K154" t="s">
        <v>94</v>
      </c>
      <c r="M154" t="s">
        <v>200</v>
      </c>
      <c r="N154">
        <v>4.74</v>
      </c>
      <c r="O154">
        <v>3.06</v>
      </c>
      <c r="Q154" s="1">
        <v>41896</v>
      </c>
      <c r="U154">
        <v>0.20899999999999999</v>
      </c>
      <c r="V154">
        <v>0.21</v>
      </c>
      <c r="Z154">
        <v>0.20899999999999999</v>
      </c>
      <c r="AA154">
        <v>0.215</v>
      </c>
      <c r="AB154">
        <v>0.23300000000000001</v>
      </c>
      <c r="AC154">
        <v>0.251</v>
      </c>
      <c r="AD154">
        <v>0.254</v>
      </c>
      <c r="AE154">
        <v>0.28899999999999998</v>
      </c>
      <c r="AF154">
        <v>0.29499999999999998</v>
      </c>
      <c r="AG154">
        <v>0.29699999999999999</v>
      </c>
      <c r="AH154">
        <v>0.36699999999999999</v>
      </c>
      <c r="AI154">
        <v>0.41399999999999998</v>
      </c>
      <c r="AJ154">
        <v>0.46</v>
      </c>
      <c r="AK154">
        <v>0.47899999999999998</v>
      </c>
      <c r="AL154">
        <v>0.48899999999999999</v>
      </c>
      <c r="AM154">
        <v>0.61799999999999999</v>
      </c>
      <c r="AN154">
        <v>0.69599999999999995</v>
      </c>
      <c r="AO154">
        <v>0.71</v>
      </c>
      <c r="AQ154">
        <v>0.71</v>
      </c>
      <c r="AR154">
        <v>0.71399999999999997</v>
      </c>
      <c r="AS154">
        <v>0.70099999999999996</v>
      </c>
      <c r="AT154">
        <v>0.53500000000000003</v>
      </c>
      <c r="AU154">
        <v>0.49399999999999999</v>
      </c>
      <c r="AV154">
        <v>0.51600000000000001</v>
      </c>
      <c r="AW154">
        <v>0.48</v>
      </c>
      <c r="AX154">
        <v>0.45100000000000001</v>
      </c>
      <c r="AZ154">
        <v>0.38400000000000001</v>
      </c>
      <c r="BB154">
        <v>0.38100000000000001</v>
      </c>
      <c r="BC154">
        <v>0.315</v>
      </c>
      <c r="BD154">
        <v>0.30099999999999999</v>
      </c>
      <c r="BE154">
        <v>0.29799999999999999</v>
      </c>
      <c r="BF154">
        <v>0.28799999999999998</v>
      </c>
      <c r="BG154">
        <v>0.26400000000000001</v>
      </c>
      <c r="BH154">
        <v>0.245</v>
      </c>
      <c r="BI154">
        <v>0.252</v>
      </c>
      <c r="BP154">
        <v>0.25600000000000001</v>
      </c>
      <c r="BQ154">
        <v>0.26</v>
      </c>
    </row>
    <row r="155" spans="1:69" x14ac:dyDescent="0.25">
      <c r="A155" t="s">
        <v>68</v>
      </c>
      <c r="B155" t="s">
        <v>155</v>
      </c>
      <c r="C155">
        <v>97</v>
      </c>
      <c r="D155">
        <v>112.06</v>
      </c>
      <c r="E155">
        <v>112.06</v>
      </c>
      <c r="F155">
        <v>112.06</v>
      </c>
      <c r="G155" t="s">
        <v>70</v>
      </c>
      <c r="I155" t="s">
        <v>77</v>
      </c>
      <c r="K155" t="s">
        <v>70</v>
      </c>
      <c r="M155" t="s">
        <v>78</v>
      </c>
      <c r="N155">
        <v>3.14</v>
      </c>
      <c r="O155">
        <v>3.16</v>
      </c>
      <c r="P155" s="1">
        <v>41751</v>
      </c>
      <c r="Q155" s="1">
        <v>41897</v>
      </c>
      <c r="U155">
        <v>0.21</v>
      </c>
      <c r="V155">
        <v>0.20899999999999999</v>
      </c>
      <c r="Z155">
        <v>0.20899999999999999</v>
      </c>
      <c r="AA155">
        <v>0.223</v>
      </c>
      <c r="AB155">
        <v>0.23100000000000001</v>
      </c>
      <c r="AC155">
        <v>0.22900000000000001</v>
      </c>
      <c r="AD155">
        <v>0.22900000000000001</v>
      </c>
      <c r="AE155">
        <v>0.25600000000000001</v>
      </c>
      <c r="AF155">
        <v>0.26900000000000002</v>
      </c>
      <c r="AG155">
        <v>0.28499999999999998</v>
      </c>
      <c r="AH155">
        <v>0.34</v>
      </c>
      <c r="AI155">
        <v>0.375</v>
      </c>
      <c r="AJ155">
        <v>0.436</v>
      </c>
      <c r="AK155">
        <v>0.44400000000000001</v>
      </c>
      <c r="AL155">
        <v>0.442</v>
      </c>
      <c r="AM155">
        <v>0.57999999999999996</v>
      </c>
      <c r="AN155">
        <v>0.66200000000000003</v>
      </c>
      <c r="AO155">
        <v>0.68400000000000005</v>
      </c>
      <c r="AQ155">
        <v>0.68500000000000005</v>
      </c>
      <c r="AR155">
        <v>0.71199999999999997</v>
      </c>
      <c r="AS155">
        <v>0.67300000000000004</v>
      </c>
      <c r="AT155">
        <v>0.58199999999999996</v>
      </c>
      <c r="AU155">
        <v>0.58699999999999997</v>
      </c>
      <c r="AV155">
        <v>0.53700000000000003</v>
      </c>
      <c r="AW155">
        <v>0.49299999999999999</v>
      </c>
      <c r="AX155">
        <v>0.41599999999999998</v>
      </c>
      <c r="AZ155">
        <v>0.36699999999999999</v>
      </c>
      <c r="BB155">
        <v>0.35899999999999999</v>
      </c>
      <c r="BC155">
        <v>0.29599999999999999</v>
      </c>
      <c r="BD155">
        <v>0.29899999999999999</v>
      </c>
      <c r="BE155">
        <v>0.29499999999999998</v>
      </c>
      <c r="BF155">
        <v>0.28199999999999997</v>
      </c>
      <c r="BG155">
        <v>0.26800000000000002</v>
      </c>
      <c r="BH155">
        <v>0.252</v>
      </c>
      <c r="BI155">
        <v>0.252</v>
      </c>
      <c r="BP155">
        <v>0.25</v>
      </c>
      <c r="BQ155">
        <v>0.252</v>
      </c>
    </row>
    <row r="156" spans="1:69" x14ac:dyDescent="0.25">
      <c r="A156" t="s">
        <v>68</v>
      </c>
      <c r="B156" t="s">
        <v>155</v>
      </c>
      <c r="C156">
        <v>98</v>
      </c>
      <c r="D156">
        <v>28.34</v>
      </c>
      <c r="E156">
        <v>28.34</v>
      </c>
      <c r="F156">
        <v>28.34</v>
      </c>
      <c r="G156" t="s">
        <v>71</v>
      </c>
      <c r="I156" t="s">
        <v>77</v>
      </c>
      <c r="K156" t="s">
        <v>70</v>
      </c>
      <c r="M156" t="s">
        <v>191</v>
      </c>
      <c r="N156">
        <v>2.75</v>
      </c>
      <c r="O156">
        <v>7.4599999999999991</v>
      </c>
      <c r="Q156" s="1">
        <v>41897</v>
      </c>
      <c r="V156">
        <v>0.23599999999999999</v>
      </c>
      <c r="Z156">
        <v>0.23</v>
      </c>
      <c r="AA156">
        <v>0.23</v>
      </c>
      <c r="AB156">
        <v>0.24299999999999999</v>
      </c>
      <c r="AC156">
        <v>0.245</v>
      </c>
      <c r="AD156">
        <v>0.247</v>
      </c>
      <c r="AE156">
        <v>0.26500000000000001</v>
      </c>
      <c r="AF156">
        <v>0.311</v>
      </c>
      <c r="AG156">
        <v>0.33</v>
      </c>
      <c r="AH156">
        <v>0.42899999999999999</v>
      </c>
      <c r="AI156">
        <v>0.495</v>
      </c>
      <c r="AJ156">
        <v>0.55800000000000005</v>
      </c>
      <c r="AK156">
        <v>0.61399999999999999</v>
      </c>
      <c r="AL156">
        <v>0.626</v>
      </c>
      <c r="AM156">
        <v>0.68500000000000005</v>
      </c>
      <c r="AN156">
        <v>0.74199999999999999</v>
      </c>
      <c r="AO156">
        <v>0.76600000000000001</v>
      </c>
      <c r="AP156">
        <v>0.76800000000000002</v>
      </c>
      <c r="AQ156">
        <v>0.78600000000000003</v>
      </c>
      <c r="AR156">
        <v>0.78</v>
      </c>
      <c r="AS156">
        <v>0.74399999999999999</v>
      </c>
      <c r="AT156">
        <v>0.69799999999999995</v>
      </c>
      <c r="AU156">
        <v>0.61799999999999999</v>
      </c>
      <c r="AV156">
        <v>0.57899999999999996</v>
      </c>
      <c r="AW156">
        <v>0.502</v>
      </c>
      <c r="AX156">
        <v>0.443</v>
      </c>
      <c r="AZ156">
        <v>0.38900000000000001</v>
      </c>
      <c r="BB156">
        <v>0.44400000000000001</v>
      </c>
      <c r="BC156">
        <v>0.39</v>
      </c>
      <c r="BD156">
        <v>0.33300000000000002</v>
      </c>
      <c r="BE156">
        <v>0.31</v>
      </c>
      <c r="BF156">
        <v>0.27300000000000002</v>
      </c>
      <c r="BG156">
        <v>0.251</v>
      </c>
      <c r="BH156">
        <v>0.24399999999999999</v>
      </c>
      <c r="BI156">
        <v>0.24099999999999999</v>
      </c>
      <c r="BP156">
        <v>0.24099999999999999</v>
      </c>
      <c r="BQ156">
        <v>0.23300000000000001</v>
      </c>
    </row>
    <row r="157" spans="1:69" x14ac:dyDescent="0.25">
      <c r="A157" t="s">
        <v>68</v>
      </c>
      <c r="B157" t="s">
        <v>155</v>
      </c>
      <c r="C157">
        <v>99</v>
      </c>
      <c r="D157">
        <v>10.59</v>
      </c>
      <c r="E157">
        <v>10.59</v>
      </c>
      <c r="F157">
        <v>10.59</v>
      </c>
      <c r="G157" t="s">
        <v>71</v>
      </c>
      <c r="I157" t="s">
        <v>77</v>
      </c>
      <c r="K157" t="s">
        <v>70</v>
      </c>
      <c r="M157" t="s">
        <v>198</v>
      </c>
      <c r="N157">
        <v>2.5499999999999998</v>
      </c>
      <c r="O157">
        <v>3.4899999999999998</v>
      </c>
      <c r="Q157" s="1">
        <v>41897</v>
      </c>
      <c r="Z157">
        <v>0.22600000000000001</v>
      </c>
      <c r="AA157">
        <v>0.25</v>
      </c>
      <c r="AB157">
        <v>0.249</v>
      </c>
      <c r="AC157">
        <v>0.22700000000000001</v>
      </c>
      <c r="AD157">
        <v>0.223</v>
      </c>
      <c r="AE157">
        <v>0.29099999999999998</v>
      </c>
      <c r="AF157">
        <v>0.29099999999999998</v>
      </c>
      <c r="AG157">
        <v>0.311</v>
      </c>
      <c r="AH157">
        <v>0.38200000000000001</v>
      </c>
      <c r="AI157">
        <v>0.42499999999999999</v>
      </c>
      <c r="AJ157">
        <v>0.47199999999999998</v>
      </c>
      <c r="AK157">
        <v>0.53100000000000003</v>
      </c>
      <c r="AL157">
        <v>0.56100000000000005</v>
      </c>
      <c r="AM157">
        <v>0.61799999999999999</v>
      </c>
      <c r="AN157">
        <v>0.64600000000000002</v>
      </c>
      <c r="AO157">
        <v>0.65600000000000003</v>
      </c>
      <c r="AQ157">
        <v>0.65700000000000003</v>
      </c>
      <c r="AR157">
        <v>0.67</v>
      </c>
      <c r="AS157">
        <v>0.63900000000000001</v>
      </c>
      <c r="AT157">
        <v>0.625</v>
      </c>
      <c r="AU157">
        <v>0.61099999999999999</v>
      </c>
      <c r="AV157">
        <v>0.58799999999999997</v>
      </c>
      <c r="AW157">
        <v>0.58699999999999997</v>
      </c>
      <c r="AX157">
        <v>0.51100000000000001</v>
      </c>
      <c r="AZ157">
        <v>0.47099999999999997</v>
      </c>
      <c r="BB157">
        <v>0.438</v>
      </c>
      <c r="BC157">
        <v>0.40899999999999997</v>
      </c>
      <c r="BD157">
        <v>0.38</v>
      </c>
      <c r="BE157">
        <v>0.38200000000000001</v>
      </c>
      <c r="BF157">
        <v>0.317</v>
      </c>
      <c r="BG157">
        <v>0.28899999999999998</v>
      </c>
      <c r="BH157">
        <v>0.29099999999999998</v>
      </c>
      <c r="BI157">
        <v>0.29399999999999998</v>
      </c>
      <c r="BP157">
        <v>0.29699999999999999</v>
      </c>
      <c r="BQ157">
        <v>0.29599999999999999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Q162"/>
  <sheetViews>
    <sheetView topLeftCell="B1" workbookViewId="0">
      <selection activeCell="I3" sqref="I3"/>
    </sheetView>
  </sheetViews>
  <sheetFormatPr defaultRowHeight="15" x14ac:dyDescent="0.25"/>
  <cols>
    <col min="1" max="2" width="17.140625" bestFit="1" customWidth="1"/>
    <col min="3" max="3" width="8.85546875" bestFit="1" customWidth="1"/>
    <col min="4" max="4" width="17.140625" bestFit="1" customWidth="1"/>
    <col min="5" max="6" width="13.7109375" bestFit="1" customWidth="1"/>
    <col min="7" max="7" width="21.42578125" bestFit="1" customWidth="1"/>
    <col min="8" max="8" width="11.42578125" bestFit="1" customWidth="1"/>
    <col min="9" max="9" width="21.42578125" bestFit="1" customWidth="1"/>
    <col min="10" max="10" width="11.42578125" bestFit="1" customWidth="1"/>
    <col min="11" max="11" width="21.42578125" bestFit="1" customWidth="1"/>
    <col min="12" max="12" width="11.42578125" bestFit="1" customWidth="1"/>
    <col min="13" max="13" width="21.42578125" bestFit="1" customWidth="1"/>
    <col min="14" max="14" width="11.42578125" bestFit="1" customWidth="1"/>
    <col min="15" max="15" width="11.42578125" customWidth="1"/>
    <col min="16" max="17" width="11.42578125" bestFit="1" customWidth="1"/>
    <col min="18" max="69" width="13.85546875" bestFit="1" customWidth="1"/>
  </cols>
  <sheetData>
    <row r="1" spans="1:69" x14ac:dyDescent="0.25">
      <c r="R1" s="1">
        <v>41638</v>
      </c>
      <c r="S1" s="1">
        <v>41631</v>
      </c>
      <c r="T1" s="1">
        <v>41624</v>
      </c>
      <c r="U1" s="1">
        <v>41617</v>
      </c>
      <c r="V1" s="1">
        <v>41610</v>
      </c>
      <c r="W1" s="1">
        <v>41603</v>
      </c>
      <c r="X1" s="1">
        <v>41596</v>
      </c>
      <c r="Y1" s="1">
        <v>41589</v>
      </c>
      <c r="Z1" s="1">
        <v>41582</v>
      </c>
      <c r="AA1" s="1">
        <v>41575</v>
      </c>
      <c r="AB1" s="1">
        <v>41568</v>
      </c>
      <c r="AC1" s="1">
        <v>41561</v>
      </c>
      <c r="AD1" s="1">
        <v>41554</v>
      </c>
      <c r="AE1" s="1">
        <v>41547</v>
      </c>
      <c r="AF1" s="1">
        <v>41540</v>
      </c>
      <c r="AG1" s="1">
        <v>41533</v>
      </c>
      <c r="AH1" s="1">
        <v>41526</v>
      </c>
      <c r="AI1" s="1">
        <v>41519</v>
      </c>
      <c r="AJ1" s="1">
        <v>41512</v>
      </c>
      <c r="AK1" s="1">
        <v>41505</v>
      </c>
      <c r="AL1" s="1">
        <v>41498</v>
      </c>
      <c r="AM1" s="1">
        <v>41491</v>
      </c>
      <c r="AN1" s="1">
        <v>41484</v>
      </c>
      <c r="AO1" s="1">
        <v>41477</v>
      </c>
      <c r="AP1" s="1">
        <v>41470</v>
      </c>
      <c r="AQ1" s="1">
        <v>41463</v>
      </c>
      <c r="AR1" s="1">
        <v>41456</v>
      </c>
      <c r="AS1" s="1">
        <v>41449</v>
      </c>
      <c r="AT1" s="1">
        <v>41442</v>
      </c>
      <c r="AU1" s="1">
        <v>41435</v>
      </c>
      <c r="AV1" s="1">
        <v>41428</v>
      </c>
      <c r="AW1" s="1">
        <v>41421</v>
      </c>
      <c r="AX1" s="1">
        <v>41414</v>
      </c>
      <c r="AY1" s="1">
        <v>41407</v>
      </c>
      <c r="AZ1" s="1">
        <v>41400</v>
      </c>
      <c r="BA1" s="1">
        <v>41393</v>
      </c>
      <c r="BB1" s="1">
        <v>41386</v>
      </c>
      <c r="BC1" s="1">
        <v>41379</v>
      </c>
      <c r="BD1" s="1">
        <v>41372</v>
      </c>
      <c r="BE1" s="1">
        <v>41365</v>
      </c>
      <c r="BF1" s="1">
        <v>41358</v>
      </c>
      <c r="BG1" s="1">
        <v>41351</v>
      </c>
      <c r="BH1" s="1">
        <v>41344</v>
      </c>
      <c r="BI1" s="1">
        <v>41337</v>
      </c>
      <c r="BJ1" s="1">
        <v>41330</v>
      </c>
      <c r="BK1" s="1">
        <v>41323</v>
      </c>
      <c r="BL1" s="1">
        <v>41316</v>
      </c>
      <c r="BM1" s="1">
        <v>41309</v>
      </c>
      <c r="BN1" s="1">
        <v>41302</v>
      </c>
      <c r="BO1" s="1">
        <v>41295</v>
      </c>
      <c r="BP1" s="1">
        <v>41288</v>
      </c>
      <c r="BQ1" s="1">
        <v>41281</v>
      </c>
    </row>
    <row r="2" spans="1:69" ht="5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201</v>
      </c>
      <c r="H2" s="2" t="s">
        <v>202</v>
      </c>
      <c r="I2" s="2" t="s">
        <v>164</v>
      </c>
      <c r="J2" s="2" t="s">
        <v>165</v>
      </c>
      <c r="K2" s="2" t="s">
        <v>6</v>
      </c>
      <c r="L2" s="2" t="s">
        <v>7</v>
      </c>
      <c r="M2" s="2" t="s">
        <v>12</v>
      </c>
      <c r="N2" s="2" t="s">
        <v>13</v>
      </c>
      <c r="O2" s="2" t="s">
        <v>262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</row>
    <row r="3" spans="1:69" x14ac:dyDescent="0.25">
      <c r="A3" t="s">
        <v>68</v>
      </c>
      <c r="B3" t="s">
        <v>69</v>
      </c>
      <c r="C3">
        <v>10</v>
      </c>
      <c r="D3">
        <v>2.93</v>
      </c>
      <c r="E3">
        <v>2.93</v>
      </c>
      <c r="F3">
        <v>2.93</v>
      </c>
      <c r="G3" t="s">
        <v>70</v>
      </c>
      <c r="I3" t="s">
        <v>162</v>
      </c>
      <c r="K3" t="s">
        <v>70</v>
      </c>
      <c r="O3">
        <v>0</v>
      </c>
      <c r="T3">
        <v>0.34399999999999997</v>
      </c>
      <c r="U3">
        <v>0.33500000000000002</v>
      </c>
      <c r="V3">
        <v>0.43099999999999999</v>
      </c>
      <c r="W3">
        <v>0.42199999999999999</v>
      </c>
      <c r="Z3">
        <v>0.35</v>
      </c>
      <c r="AA3">
        <v>0.32300000000000001</v>
      </c>
      <c r="AB3">
        <v>0.38600000000000001</v>
      </c>
      <c r="AC3">
        <v>0.42</v>
      </c>
      <c r="AD3">
        <v>0.435</v>
      </c>
      <c r="AG3">
        <v>0.48</v>
      </c>
      <c r="AI3">
        <v>0.48</v>
      </c>
      <c r="AJ3">
        <v>0.42499999999999999</v>
      </c>
      <c r="AK3">
        <v>0.51</v>
      </c>
      <c r="AL3">
        <v>0.58499999999999996</v>
      </c>
      <c r="AM3">
        <v>0.61</v>
      </c>
      <c r="AN3">
        <v>0.55600000000000005</v>
      </c>
      <c r="AQ3">
        <v>0.55200000000000005</v>
      </c>
      <c r="AR3">
        <v>0.54700000000000004</v>
      </c>
      <c r="AS3">
        <v>0.56399999999999995</v>
      </c>
      <c r="AT3">
        <v>0.58499999999999996</v>
      </c>
      <c r="AU3">
        <v>0.58799999999999997</v>
      </c>
      <c r="AV3">
        <v>0.61</v>
      </c>
      <c r="AX3">
        <v>0.63600000000000001</v>
      </c>
      <c r="AY3">
        <v>0.61699999999999999</v>
      </c>
      <c r="AZ3">
        <v>0.60099999999999998</v>
      </c>
      <c r="BA3">
        <v>0.55200000000000005</v>
      </c>
      <c r="BB3">
        <v>0.49399999999999999</v>
      </c>
      <c r="BC3">
        <v>0.44400000000000001</v>
      </c>
      <c r="BE3">
        <v>0.32300000000000001</v>
      </c>
      <c r="BF3">
        <v>0.32700000000000001</v>
      </c>
      <c r="BG3">
        <v>0.32300000000000001</v>
      </c>
      <c r="BH3">
        <v>0.31900000000000001</v>
      </c>
      <c r="BI3">
        <v>0.30399999999999999</v>
      </c>
      <c r="BJ3">
        <v>0.30399999999999999</v>
      </c>
    </row>
    <row r="4" spans="1:69" x14ac:dyDescent="0.25">
      <c r="A4" t="s">
        <v>68</v>
      </c>
      <c r="B4" t="s">
        <v>69</v>
      </c>
      <c r="C4">
        <v>100</v>
      </c>
      <c r="D4">
        <v>15.89</v>
      </c>
      <c r="E4">
        <v>15.89</v>
      </c>
      <c r="F4">
        <v>15.89</v>
      </c>
      <c r="I4" t="s">
        <v>77</v>
      </c>
      <c r="K4" t="s">
        <v>70</v>
      </c>
      <c r="O4">
        <v>4.7200000000000006</v>
      </c>
      <c r="S4">
        <v>0.34300000000000003</v>
      </c>
      <c r="T4">
        <v>0.318</v>
      </c>
      <c r="U4">
        <v>0.317</v>
      </c>
      <c r="V4">
        <v>0.34899999999999998</v>
      </c>
      <c r="W4">
        <v>0.35799999999999998</v>
      </c>
      <c r="Z4">
        <v>0.36799999999999999</v>
      </c>
      <c r="AA4">
        <v>0.35299999999999998</v>
      </c>
      <c r="AB4">
        <v>0.36499999999999999</v>
      </c>
      <c r="AC4">
        <v>0.39600000000000002</v>
      </c>
      <c r="AD4">
        <v>0.40699999999999997</v>
      </c>
      <c r="AG4">
        <v>0.434</v>
      </c>
      <c r="AI4">
        <v>0.44700000000000001</v>
      </c>
      <c r="AJ4">
        <v>0.47599999999999998</v>
      </c>
      <c r="AK4">
        <v>0.53</v>
      </c>
      <c r="AL4">
        <v>0.58499999999999996</v>
      </c>
      <c r="AN4">
        <v>0.69599999999999995</v>
      </c>
      <c r="AQ4">
        <v>0.70299999999999996</v>
      </c>
      <c r="AR4">
        <v>0.71599999999999997</v>
      </c>
      <c r="AS4">
        <v>0.68200000000000005</v>
      </c>
      <c r="AT4">
        <v>0.67200000000000004</v>
      </c>
      <c r="AU4">
        <v>0.65600000000000003</v>
      </c>
      <c r="AV4">
        <v>0.65400000000000003</v>
      </c>
      <c r="AX4">
        <v>0.61799999999999999</v>
      </c>
      <c r="AY4">
        <v>0.59199999999999997</v>
      </c>
      <c r="AZ4">
        <v>0.52100000000000002</v>
      </c>
      <c r="BA4">
        <v>0.47399999999999998</v>
      </c>
      <c r="BB4">
        <v>0.42599999999999999</v>
      </c>
      <c r="BC4">
        <v>0.375</v>
      </c>
      <c r="BE4">
        <v>0.32700000000000001</v>
      </c>
      <c r="BF4">
        <v>0.33200000000000002</v>
      </c>
      <c r="BG4">
        <v>0.312</v>
      </c>
      <c r="BI4">
        <v>0.29299999999999998</v>
      </c>
      <c r="BJ4">
        <v>0.308</v>
      </c>
    </row>
    <row r="5" spans="1:69" x14ac:dyDescent="0.25">
      <c r="A5" t="s">
        <v>68</v>
      </c>
      <c r="B5" t="s">
        <v>69</v>
      </c>
      <c r="C5">
        <v>101</v>
      </c>
      <c r="D5">
        <v>7.8</v>
      </c>
      <c r="E5">
        <v>7.8</v>
      </c>
      <c r="F5">
        <v>7.8</v>
      </c>
      <c r="K5" t="s">
        <v>70</v>
      </c>
      <c r="O5">
        <v>0</v>
      </c>
      <c r="S5">
        <v>0.29199999999999998</v>
      </c>
      <c r="T5">
        <v>0.28899999999999998</v>
      </c>
      <c r="U5">
        <v>0.28799999999999998</v>
      </c>
      <c r="V5">
        <v>0.30299999999999999</v>
      </c>
      <c r="W5">
        <v>0.311</v>
      </c>
      <c r="Z5">
        <v>0.31900000000000001</v>
      </c>
      <c r="AA5">
        <v>0.33</v>
      </c>
      <c r="AB5">
        <v>0.35799999999999998</v>
      </c>
      <c r="AC5">
        <v>0.36799999999999999</v>
      </c>
      <c r="AD5">
        <v>0.38300000000000001</v>
      </c>
      <c r="AG5">
        <v>0.44600000000000001</v>
      </c>
      <c r="AI5">
        <v>0.47899999999999998</v>
      </c>
      <c r="AJ5">
        <v>0.504</v>
      </c>
      <c r="AK5">
        <v>0.55300000000000005</v>
      </c>
      <c r="AL5">
        <v>0.60799999999999998</v>
      </c>
      <c r="AN5">
        <v>0.755</v>
      </c>
      <c r="AQ5">
        <v>0.77200000000000002</v>
      </c>
      <c r="AR5">
        <v>0.75800000000000001</v>
      </c>
      <c r="AS5">
        <v>0.73399999999999999</v>
      </c>
      <c r="AT5">
        <v>0.72099999999999997</v>
      </c>
      <c r="AU5">
        <v>0.67300000000000004</v>
      </c>
      <c r="AV5">
        <v>0.63900000000000001</v>
      </c>
      <c r="AX5">
        <v>0.59799999999999998</v>
      </c>
      <c r="AY5">
        <v>0.58899999999999997</v>
      </c>
      <c r="AZ5">
        <v>0.52900000000000003</v>
      </c>
      <c r="BA5">
        <v>0.48399999999999999</v>
      </c>
      <c r="BB5">
        <v>0.42499999999999999</v>
      </c>
      <c r="BC5">
        <v>0.39600000000000002</v>
      </c>
      <c r="BE5">
        <v>0.32600000000000001</v>
      </c>
      <c r="BF5">
        <v>0.315</v>
      </c>
      <c r="BG5">
        <v>0.29799999999999999</v>
      </c>
      <c r="BI5">
        <v>0.30399999999999999</v>
      </c>
      <c r="BJ5">
        <v>0.313</v>
      </c>
    </row>
    <row r="6" spans="1:69" x14ac:dyDescent="0.25">
      <c r="A6" t="s">
        <v>68</v>
      </c>
      <c r="B6" t="s">
        <v>69</v>
      </c>
      <c r="C6">
        <v>105</v>
      </c>
      <c r="D6">
        <v>2.13</v>
      </c>
      <c r="E6">
        <v>2.13</v>
      </c>
      <c r="F6">
        <v>2.13</v>
      </c>
      <c r="I6" t="s">
        <v>77</v>
      </c>
      <c r="K6" t="s">
        <v>70</v>
      </c>
      <c r="N6">
        <v>6.57</v>
      </c>
      <c r="O6">
        <v>7.31</v>
      </c>
      <c r="S6">
        <v>0.32400000000000001</v>
      </c>
      <c r="T6">
        <v>0.371</v>
      </c>
      <c r="U6">
        <v>0.38300000000000001</v>
      </c>
      <c r="V6">
        <v>0.38100000000000001</v>
      </c>
      <c r="W6">
        <v>0.36799999999999999</v>
      </c>
      <c r="Z6">
        <v>0.38</v>
      </c>
      <c r="AA6">
        <v>0.38400000000000001</v>
      </c>
      <c r="AB6">
        <v>0.46</v>
      </c>
      <c r="AC6">
        <v>0.49299999999999999</v>
      </c>
      <c r="AD6">
        <v>0.52300000000000002</v>
      </c>
      <c r="AG6">
        <v>0.60299999999999998</v>
      </c>
      <c r="AI6">
        <v>0.64900000000000002</v>
      </c>
      <c r="AJ6">
        <v>0.68799999999999994</v>
      </c>
      <c r="AK6">
        <v>0.68700000000000006</v>
      </c>
      <c r="AL6">
        <v>0.71299999999999997</v>
      </c>
      <c r="AN6">
        <v>0.79100000000000004</v>
      </c>
      <c r="AQ6">
        <v>0.80200000000000005</v>
      </c>
      <c r="AR6">
        <v>0.80700000000000005</v>
      </c>
      <c r="AS6">
        <v>0.78300000000000003</v>
      </c>
      <c r="AT6">
        <v>0.78500000000000003</v>
      </c>
      <c r="AU6">
        <v>0.77800000000000002</v>
      </c>
      <c r="AV6">
        <v>0.78700000000000003</v>
      </c>
      <c r="AX6">
        <v>0.72</v>
      </c>
      <c r="AY6">
        <v>0.73799999999999999</v>
      </c>
      <c r="AZ6">
        <v>0.70399999999999996</v>
      </c>
      <c r="BA6">
        <v>0.61199999999999999</v>
      </c>
      <c r="BB6">
        <v>0.51500000000000001</v>
      </c>
      <c r="BC6">
        <v>0.438</v>
      </c>
      <c r="BE6">
        <v>0.36599999999999999</v>
      </c>
      <c r="BF6">
        <v>0.34899999999999998</v>
      </c>
      <c r="BG6">
        <v>0.34100000000000003</v>
      </c>
      <c r="BH6">
        <v>0.33700000000000002</v>
      </c>
      <c r="BI6">
        <v>0.34799999999999998</v>
      </c>
      <c r="BJ6">
        <v>0.33800000000000002</v>
      </c>
    </row>
    <row r="7" spans="1:69" x14ac:dyDescent="0.25">
      <c r="A7" t="s">
        <v>68</v>
      </c>
      <c r="B7" t="s">
        <v>69</v>
      </c>
      <c r="C7">
        <v>106</v>
      </c>
      <c r="D7">
        <v>5.86</v>
      </c>
      <c r="E7">
        <v>5.86</v>
      </c>
      <c r="F7">
        <v>5.86</v>
      </c>
      <c r="G7" t="s">
        <v>70</v>
      </c>
      <c r="I7" t="s">
        <v>77</v>
      </c>
      <c r="K7" t="s">
        <v>70</v>
      </c>
      <c r="M7" t="s">
        <v>193</v>
      </c>
      <c r="N7">
        <v>5.86</v>
      </c>
      <c r="O7">
        <v>7.45</v>
      </c>
      <c r="S7">
        <v>0.32300000000000001</v>
      </c>
      <c r="T7">
        <v>0.34499999999999997</v>
      </c>
      <c r="U7">
        <v>0.35099999999999998</v>
      </c>
      <c r="V7">
        <v>0.36799999999999999</v>
      </c>
      <c r="W7">
        <v>0.36299999999999999</v>
      </c>
      <c r="Z7">
        <v>0.373</v>
      </c>
      <c r="AA7">
        <v>0.38100000000000001</v>
      </c>
      <c r="AB7">
        <v>0.432</v>
      </c>
      <c r="AC7">
        <v>0.438</v>
      </c>
      <c r="AD7">
        <v>0.47199999999999998</v>
      </c>
      <c r="AG7">
        <v>0.61599999999999999</v>
      </c>
      <c r="AI7">
        <v>0.64200000000000002</v>
      </c>
      <c r="AJ7">
        <v>0.66400000000000003</v>
      </c>
      <c r="AK7">
        <v>0.67700000000000005</v>
      </c>
      <c r="AL7">
        <v>0.71799999999999997</v>
      </c>
      <c r="AN7">
        <v>0.78700000000000003</v>
      </c>
      <c r="AQ7">
        <v>0.79</v>
      </c>
      <c r="AR7">
        <v>0.79300000000000004</v>
      </c>
      <c r="AS7">
        <v>0.79100000000000004</v>
      </c>
      <c r="AT7">
        <v>0.79</v>
      </c>
      <c r="AU7">
        <v>0.76700000000000002</v>
      </c>
      <c r="AV7">
        <v>0.77100000000000002</v>
      </c>
      <c r="AX7">
        <v>0.74399999999999999</v>
      </c>
      <c r="AY7">
        <v>0.74399999999999999</v>
      </c>
      <c r="AZ7">
        <v>0.72499999999999998</v>
      </c>
      <c r="BA7">
        <v>0.60399999999999998</v>
      </c>
      <c r="BB7">
        <v>0.51200000000000001</v>
      </c>
      <c r="BC7">
        <v>0.41399999999999998</v>
      </c>
      <c r="BE7">
        <v>0.34200000000000003</v>
      </c>
      <c r="BF7">
        <v>0.34599999999999997</v>
      </c>
      <c r="BG7">
        <v>0.34899999999999998</v>
      </c>
      <c r="BH7">
        <v>0.34699999999999998</v>
      </c>
      <c r="BI7">
        <v>0.32100000000000001</v>
      </c>
      <c r="BJ7">
        <v>0.31900000000000001</v>
      </c>
    </row>
    <row r="8" spans="1:69" x14ac:dyDescent="0.25">
      <c r="A8" t="s">
        <v>68</v>
      </c>
      <c r="B8" t="s">
        <v>69</v>
      </c>
      <c r="C8">
        <v>107</v>
      </c>
      <c r="D8">
        <v>0.9</v>
      </c>
      <c r="E8">
        <v>0.9</v>
      </c>
      <c r="F8">
        <v>0.9</v>
      </c>
      <c r="G8" t="s">
        <v>70</v>
      </c>
      <c r="I8" t="s">
        <v>162</v>
      </c>
      <c r="K8" t="s">
        <v>71</v>
      </c>
      <c r="O8">
        <v>0</v>
      </c>
      <c r="T8">
        <v>0.433</v>
      </c>
      <c r="U8">
        <v>0.439</v>
      </c>
      <c r="V8">
        <v>0.42699999999999999</v>
      </c>
      <c r="W8">
        <v>0.36599999999999999</v>
      </c>
      <c r="Z8">
        <v>0.33500000000000002</v>
      </c>
      <c r="AA8">
        <v>0.32100000000000001</v>
      </c>
      <c r="AB8">
        <v>0.373</v>
      </c>
      <c r="AC8">
        <v>0.44500000000000001</v>
      </c>
      <c r="AD8">
        <v>0.47299999999999998</v>
      </c>
      <c r="AG8">
        <v>0.48</v>
      </c>
      <c r="AI8">
        <v>0.50600000000000001</v>
      </c>
      <c r="AJ8">
        <v>0.49399999999999999</v>
      </c>
      <c r="AK8">
        <v>0.52400000000000002</v>
      </c>
      <c r="AL8">
        <v>0.58199999999999996</v>
      </c>
      <c r="AN8">
        <v>0.64900000000000002</v>
      </c>
      <c r="AQ8">
        <v>0.627</v>
      </c>
      <c r="AR8">
        <v>0.63300000000000001</v>
      </c>
      <c r="AS8">
        <v>0.64200000000000002</v>
      </c>
      <c r="AT8">
        <v>0.63500000000000001</v>
      </c>
      <c r="AU8">
        <v>0.622</v>
      </c>
      <c r="AV8">
        <v>0.62</v>
      </c>
      <c r="AX8">
        <v>0.59</v>
      </c>
      <c r="AY8">
        <v>0.61199999999999999</v>
      </c>
      <c r="AZ8">
        <v>0.58799999999999997</v>
      </c>
      <c r="BA8">
        <v>0.52500000000000002</v>
      </c>
      <c r="BB8">
        <v>0.436</v>
      </c>
      <c r="BC8">
        <v>0.373</v>
      </c>
      <c r="BE8">
        <v>0.33500000000000002</v>
      </c>
      <c r="BF8">
        <v>0.29499999999999998</v>
      </c>
      <c r="BG8">
        <v>0.28899999999999998</v>
      </c>
      <c r="BH8">
        <v>0.28100000000000003</v>
      </c>
      <c r="BI8">
        <v>0.29399999999999998</v>
      </c>
      <c r="BJ8">
        <v>0.30099999999999999</v>
      </c>
    </row>
    <row r="9" spans="1:69" x14ac:dyDescent="0.25">
      <c r="A9" t="s">
        <v>68</v>
      </c>
      <c r="B9" t="s">
        <v>69</v>
      </c>
      <c r="C9">
        <v>108</v>
      </c>
      <c r="D9">
        <v>1.96</v>
      </c>
      <c r="E9">
        <v>1.96</v>
      </c>
      <c r="F9">
        <v>1.96</v>
      </c>
      <c r="G9" t="s">
        <v>70</v>
      </c>
      <c r="I9" t="s">
        <v>162</v>
      </c>
      <c r="K9" t="s">
        <v>71</v>
      </c>
      <c r="O9">
        <v>0</v>
      </c>
      <c r="T9">
        <v>0.45300000000000001</v>
      </c>
      <c r="U9">
        <v>0.46200000000000002</v>
      </c>
      <c r="V9">
        <v>0.45800000000000002</v>
      </c>
      <c r="W9">
        <v>0.42899999999999999</v>
      </c>
      <c r="Z9">
        <v>0.35499999999999998</v>
      </c>
      <c r="AA9">
        <v>0.33600000000000002</v>
      </c>
      <c r="AB9">
        <v>0.379</v>
      </c>
      <c r="AC9">
        <v>0.42899999999999999</v>
      </c>
      <c r="AD9">
        <v>0.46899999999999997</v>
      </c>
      <c r="AG9">
        <v>0.49099999999999999</v>
      </c>
      <c r="AI9">
        <v>0.52800000000000002</v>
      </c>
      <c r="AJ9">
        <v>0.52500000000000002</v>
      </c>
      <c r="AK9">
        <v>0.52900000000000003</v>
      </c>
      <c r="AL9">
        <v>0.58499999999999996</v>
      </c>
      <c r="AN9">
        <v>0.61699999999999999</v>
      </c>
      <c r="AQ9">
        <v>0.61699999999999999</v>
      </c>
      <c r="AR9">
        <v>0.626</v>
      </c>
      <c r="AS9">
        <v>0.622</v>
      </c>
      <c r="AT9">
        <v>0.63700000000000001</v>
      </c>
      <c r="AU9">
        <v>0.65600000000000003</v>
      </c>
      <c r="AV9">
        <v>0.68600000000000005</v>
      </c>
      <c r="AX9">
        <v>0.64900000000000002</v>
      </c>
      <c r="AY9">
        <v>0.67600000000000005</v>
      </c>
      <c r="AZ9">
        <v>0.65100000000000002</v>
      </c>
      <c r="BA9">
        <v>0.57399999999999995</v>
      </c>
      <c r="BB9">
        <v>0.48599999999999999</v>
      </c>
      <c r="BC9">
        <v>0.39600000000000002</v>
      </c>
      <c r="BE9">
        <v>0.33500000000000002</v>
      </c>
      <c r="BF9">
        <v>0.3</v>
      </c>
      <c r="BG9">
        <v>0.28999999999999998</v>
      </c>
      <c r="BH9">
        <v>0.28899999999999998</v>
      </c>
      <c r="BI9">
        <v>0.312</v>
      </c>
      <c r="BJ9">
        <v>0.309</v>
      </c>
    </row>
    <row r="10" spans="1:69" x14ac:dyDescent="0.25">
      <c r="A10" t="s">
        <v>68</v>
      </c>
      <c r="B10" t="s">
        <v>69</v>
      </c>
      <c r="C10">
        <v>109</v>
      </c>
      <c r="D10">
        <v>8.7100000000000009</v>
      </c>
      <c r="E10">
        <v>8.7100000000000009</v>
      </c>
      <c r="F10">
        <v>8.7100000000000009</v>
      </c>
      <c r="G10" t="s">
        <v>73</v>
      </c>
      <c r="I10" t="s">
        <v>162</v>
      </c>
      <c r="K10" t="s">
        <v>71</v>
      </c>
      <c r="O10">
        <v>0</v>
      </c>
      <c r="T10">
        <v>0.504</v>
      </c>
      <c r="U10">
        <v>0.51800000000000002</v>
      </c>
      <c r="V10">
        <v>0.52400000000000002</v>
      </c>
      <c r="W10">
        <v>0.52800000000000002</v>
      </c>
      <c r="Z10">
        <v>0.377</v>
      </c>
      <c r="AA10">
        <v>0.31900000000000001</v>
      </c>
      <c r="AB10">
        <v>0.35799999999999998</v>
      </c>
      <c r="AC10">
        <v>0.40600000000000003</v>
      </c>
      <c r="AD10">
        <v>0.432</v>
      </c>
      <c r="AG10">
        <v>0.46700000000000003</v>
      </c>
      <c r="AI10">
        <v>0.48099999999999998</v>
      </c>
      <c r="AJ10">
        <v>0.49</v>
      </c>
      <c r="AK10">
        <v>0.53200000000000003</v>
      </c>
      <c r="AL10">
        <v>0.60199999999999998</v>
      </c>
      <c r="AN10">
        <v>0.63600000000000001</v>
      </c>
      <c r="AQ10">
        <v>0.621</v>
      </c>
      <c r="AR10">
        <v>0.55800000000000005</v>
      </c>
      <c r="AS10">
        <v>0.56999999999999995</v>
      </c>
      <c r="AT10">
        <v>0.54600000000000004</v>
      </c>
      <c r="AU10">
        <v>0.55600000000000005</v>
      </c>
      <c r="AV10">
        <v>0.58699999999999997</v>
      </c>
      <c r="AX10">
        <v>0.60299999999999998</v>
      </c>
      <c r="AY10">
        <v>0.67600000000000005</v>
      </c>
      <c r="AZ10">
        <v>0.61099999999999999</v>
      </c>
      <c r="BA10">
        <v>0.55300000000000005</v>
      </c>
      <c r="BB10">
        <v>0.51</v>
      </c>
      <c r="BC10">
        <v>0.48299999999999998</v>
      </c>
      <c r="BE10">
        <v>0.35</v>
      </c>
      <c r="BF10">
        <v>0.33500000000000002</v>
      </c>
      <c r="BG10">
        <v>0.314</v>
      </c>
      <c r="BH10">
        <v>0.30599999999999999</v>
      </c>
      <c r="BI10">
        <v>0.30599999999999999</v>
      </c>
      <c r="BJ10">
        <v>0.312</v>
      </c>
    </row>
    <row r="11" spans="1:69" x14ac:dyDescent="0.25">
      <c r="A11" t="s">
        <v>68</v>
      </c>
      <c r="B11" t="s">
        <v>69</v>
      </c>
      <c r="C11">
        <v>11</v>
      </c>
      <c r="D11">
        <v>79.290000000000006</v>
      </c>
      <c r="E11">
        <v>79.290000000000006</v>
      </c>
      <c r="F11">
        <v>79.290000000000006</v>
      </c>
      <c r="G11" t="s">
        <v>70</v>
      </c>
      <c r="I11" t="s">
        <v>169</v>
      </c>
      <c r="K11" t="s">
        <v>73</v>
      </c>
      <c r="O11">
        <v>2.62</v>
      </c>
      <c r="T11">
        <v>0.45700000000000002</v>
      </c>
      <c r="U11">
        <v>0.49299999999999999</v>
      </c>
      <c r="V11">
        <v>0.50800000000000001</v>
      </c>
      <c r="W11">
        <v>0.50600000000000001</v>
      </c>
      <c r="Z11">
        <v>0.38900000000000001</v>
      </c>
      <c r="AA11">
        <v>0.33300000000000002</v>
      </c>
      <c r="AB11">
        <v>0.30499999999999999</v>
      </c>
      <c r="AC11">
        <v>0.32800000000000001</v>
      </c>
      <c r="AD11">
        <v>0.371</v>
      </c>
      <c r="AG11">
        <v>0.41199999999999998</v>
      </c>
      <c r="AI11">
        <v>0.39400000000000002</v>
      </c>
      <c r="AJ11">
        <v>0.36399999999999999</v>
      </c>
      <c r="AK11">
        <v>0.36</v>
      </c>
      <c r="AL11">
        <v>0.378</v>
      </c>
      <c r="AM11">
        <v>0.375</v>
      </c>
      <c r="AN11">
        <v>0.45200000000000001</v>
      </c>
      <c r="AQ11">
        <v>0.48899999999999999</v>
      </c>
      <c r="AR11">
        <v>0.51400000000000001</v>
      </c>
      <c r="AS11">
        <v>0.49399999999999999</v>
      </c>
      <c r="AT11">
        <v>0.54</v>
      </c>
      <c r="AU11">
        <v>0.60799999999999998</v>
      </c>
      <c r="AV11">
        <v>0.7</v>
      </c>
      <c r="AX11">
        <v>0.70299999999999996</v>
      </c>
      <c r="AY11">
        <v>0.67500000000000004</v>
      </c>
      <c r="AZ11">
        <v>0.64100000000000001</v>
      </c>
      <c r="BA11">
        <v>0.54600000000000004</v>
      </c>
      <c r="BB11">
        <v>0.45100000000000001</v>
      </c>
      <c r="BC11">
        <v>0.371</v>
      </c>
      <c r="BE11">
        <v>0.26900000000000002</v>
      </c>
      <c r="BF11">
        <v>0.27</v>
      </c>
      <c r="BG11">
        <v>0.27200000000000002</v>
      </c>
      <c r="BH11">
        <v>0.25800000000000001</v>
      </c>
      <c r="BI11">
        <v>0.249</v>
      </c>
      <c r="BJ11">
        <v>0.248</v>
      </c>
    </row>
    <row r="12" spans="1:69" x14ac:dyDescent="0.25">
      <c r="A12" t="s">
        <v>68</v>
      </c>
      <c r="B12" t="s">
        <v>69</v>
      </c>
      <c r="C12">
        <v>110</v>
      </c>
      <c r="D12">
        <v>10.99</v>
      </c>
      <c r="E12">
        <v>10.99</v>
      </c>
      <c r="F12">
        <v>10.99</v>
      </c>
      <c r="K12" t="s">
        <v>71</v>
      </c>
      <c r="O12">
        <v>0</v>
      </c>
      <c r="S12">
        <v>0.42499999999999999</v>
      </c>
      <c r="T12">
        <v>0.435</v>
      </c>
      <c r="U12">
        <v>0.45500000000000002</v>
      </c>
      <c r="V12">
        <v>0.48199999999999998</v>
      </c>
      <c r="W12">
        <v>0.48</v>
      </c>
      <c r="Z12">
        <v>0.373</v>
      </c>
      <c r="AA12">
        <v>0.33100000000000002</v>
      </c>
      <c r="AB12">
        <v>0.34</v>
      </c>
      <c r="AC12">
        <v>0.34599999999999997</v>
      </c>
      <c r="AD12">
        <v>0.375</v>
      </c>
      <c r="AG12">
        <v>0.42499999999999999</v>
      </c>
      <c r="AI12">
        <v>0.436</v>
      </c>
      <c r="AJ12">
        <v>0.44500000000000001</v>
      </c>
      <c r="AK12">
        <v>0.47</v>
      </c>
      <c r="AL12">
        <v>0.48</v>
      </c>
      <c r="AM12">
        <v>0.52300000000000002</v>
      </c>
      <c r="AN12">
        <v>0.59699999999999998</v>
      </c>
      <c r="AQ12">
        <v>0.65300000000000002</v>
      </c>
      <c r="AR12">
        <v>0.64</v>
      </c>
      <c r="AS12">
        <v>0.60399999999999998</v>
      </c>
      <c r="AT12">
        <v>0.59499999999999997</v>
      </c>
      <c r="AU12">
        <v>0.629</v>
      </c>
      <c r="AV12">
        <v>0.65700000000000003</v>
      </c>
      <c r="AW12">
        <v>0.63400000000000001</v>
      </c>
      <c r="AX12">
        <v>0.64500000000000002</v>
      </c>
      <c r="AY12">
        <v>0.67300000000000004</v>
      </c>
      <c r="AZ12">
        <v>0.55600000000000005</v>
      </c>
      <c r="BA12">
        <v>0.52300000000000002</v>
      </c>
      <c r="BB12">
        <v>0.48899999999999999</v>
      </c>
      <c r="BC12">
        <v>0.45200000000000001</v>
      </c>
      <c r="BE12">
        <v>0.40899999999999997</v>
      </c>
      <c r="BF12">
        <v>0.38400000000000001</v>
      </c>
      <c r="BG12">
        <v>0.38</v>
      </c>
      <c r="BH12">
        <v>0.378</v>
      </c>
      <c r="BI12">
        <v>0.34699999999999998</v>
      </c>
      <c r="BJ12">
        <v>0.33500000000000002</v>
      </c>
    </row>
    <row r="13" spans="1:69" x14ac:dyDescent="0.25">
      <c r="A13" t="s">
        <v>68</v>
      </c>
      <c r="B13" t="s">
        <v>69</v>
      </c>
      <c r="C13">
        <v>111</v>
      </c>
      <c r="D13">
        <v>78.48</v>
      </c>
      <c r="E13">
        <v>78.48</v>
      </c>
      <c r="F13">
        <v>78.48</v>
      </c>
      <c r="K13" t="s">
        <v>71</v>
      </c>
      <c r="O13">
        <v>0</v>
      </c>
      <c r="S13">
        <v>0.46800000000000003</v>
      </c>
      <c r="T13">
        <v>0.53700000000000003</v>
      </c>
      <c r="U13">
        <v>0.54200000000000004</v>
      </c>
      <c r="V13">
        <v>0.57799999999999996</v>
      </c>
      <c r="W13">
        <v>0.59099999999999997</v>
      </c>
      <c r="Z13">
        <v>0.39800000000000002</v>
      </c>
      <c r="AA13">
        <v>0.29699999999999999</v>
      </c>
      <c r="AB13">
        <v>0.26500000000000001</v>
      </c>
      <c r="AC13">
        <v>0.26900000000000002</v>
      </c>
      <c r="AD13">
        <v>0.307</v>
      </c>
      <c r="AG13">
        <v>0.33200000000000002</v>
      </c>
      <c r="AI13">
        <v>0.33100000000000002</v>
      </c>
      <c r="AJ13">
        <v>0.32500000000000001</v>
      </c>
      <c r="AK13">
        <v>0.32100000000000001</v>
      </c>
      <c r="AL13">
        <v>0.34300000000000003</v>
      </c>
      <c r="AM13">
        <v>0.34599999999999997</v>
      </c>
      <c r="AN13">
        <v>0.48899999999999999</v>
      </c>
      <c r="AQ13">
        <v>0.505</v>
      </c>
      <c r="AR13">
        <v>0.46400000000000002</v>
      </c>
      <c r="AS13">
        <v>0.41599999999999998</v>
      </c>
      <c r="AT13">
        <v>0.41299999999999998</v>
      </c>
      <c r="AU13">
        <v>0.44400000000000001</v>
      </c>
      <c r="AV13">
        <v>0.44</v>
      </c>
      <c r="AW13">
        <v>0.47499999999999998</v>
      </c>
      <c r="AX13">
        <v>0.57599999999999996</v>
      </c>
      <c r="AY13">
        <v>0.68500000000000005</v>
      </c>
      <c r="AZ13">
        <v>0.69399999999999995</v>
      </c>
      <c r="BA13">
        <v>0.65700000000000003</v>
      </c>
      <c r="BB13">
        <v>0.64700000000000002</v>
      </c>
      <c r="BC13">
        <v>0.56599999999999995</v>
      </c>
      <c r="BE13">
        <v>0.42499999999999999</v>
      </c>
      <c r="BF13">
        <v>0.376</v>
      </c>
      <c r="BG13">
        <v>0.375</v>
      </c>
      <c r="BH13">
        <v>0.379</v>
      </c>
      <c r="BI13">
        <v>0.36399999999999999</v>
      </c>
      <c r="BJ13">
        <v>0.34399999999999997</v>
      </c>
    </row>
    <row r="14" spans="1:69" x14ac:dyDescent="0.25">
      <c r="A14" t="s">
        <v>68</v>
      </c>
      <c r="B14" t="s">
        <v>69</v>
      </c>
      <c r="C14" t="s">
        <v>81</v>
      </c>
      <c r="D14">
        <v>7.98</v>
      </c>
      <c r="E14">
        <v>7.98</v>
      </c>
      <c r="F14">
        <v>7.98</v>
      </c>
      <c r="G14" t="s">
        <v>70</v>
      </c>
      <c r="I14" t="s">
        <v>169</v>
      </c>
      <c r="K14" t="s">
        <v>73</v>
      </c>
      <c r="M14" t="s">
        <v>99</v>
      </c>
      <c r="N14">
        <v>1.99</v>
      </c>
      <c r="O14">
        <v>2.77</v>
      </c>
      <c r="T14">
        <v>0.39100000000000001</v>
      </c>
      <c r="U14">
        <v>0.41899999999999998</v>
      </c>
      <c r="V14">
        <v>0.42899999999999999</v>
      </c>
      <c r="W14">
        <v>0.42499999999999999</v>
      </c>
      <c r="Z14">
        <v>0.35599999999999998</v>
      </c>
      <c r="AA14">
        <v>0.314</v>
      </c>
      <c r="AB14">
        <v>0.308</v>
      </c>
      <c r="AC14">
        <v>0.32300000000000001</v>
      </c>
      <c r="AD14">
        <v>0.35299999999999998</v>
      </c>
      <c r="AG14">
        <v>0.376</v>
      </c>
      <c r="AI14">
        <v>0.35799999999999998</v>
      </c>
      <c r="AJ14">
        <v>0.36099999999999999</v>
      </c>
      <c r="AK14">
        <v>0.38300000000000001</v>
      </c>
      <c r="AL14">
        <v>0.40699999999999997</v>
      </c>
      <c r="AM14">
        <v>0.44500000000000001</v>
      </c>
      <c r="AN14">
        <v>0.48</v>
      </c>
      <c r="AQ14">
        <v>0.51</v>
      </c>
      <c r="AR14">
        <v>0.53200000000000003</v>
      </c>
      <c r="AS14">
        <v>0.49199999999999999</v>
      </c>
      <c r="AT14">
        <v>0.54600000000000004</v>
      </c>
      <c r="AU14">
        <v>0.59299999999999997</v>
      </c>
      <c r="AV14">
        <v>0.63600000000000001</v>
      </c>
      <c r="AX14">
        <v>0.68200000000000005</v>
      </c>
      <c r="AY14">
        <v>0.66100000000000003</v>
      </c>
      <c r="AZ14">
        <v>0.622</v>
      </c>
      <c r="BA14">
        <v>0.55400000000000005</v>
      </c>
      <c r="BB14">
        <v>0.44700000000000001</v>
      </c>
      <c r="BC14">
        <v>0.35899999999999999</v>
      </c>
      <c r="BE14">
        <v>0.28699999999999998</v>
      </c>
      <c r="BF14">
        <v>0.27500000000000002</v>
      </c>
      <c r="BG14">
        <v>0.29199999999999998</v>
      </c>
      <c r="BH14">
        <v>0.29099999999999998</v>
      </c>
      <c r="BI14">
        <v>0.28699999999999998</v>
      </c>
      <c r="BJ14">
        <v>0.26500000000000001</v>
      </c>
    </row>
    <row r="15" spans="1:69" x14ac:dyDescent="0.25">
      <c r="A15" t="s">
        <v>68</v>
      </c>
      <c r="B15" t="s">
        <v>69</v>
      </c>
      <c r="C15">
        <v>112</v>
      </c>
      <c r="D15">
        <v>16.04</v>
      </c>
      <c r="E15">
        <v>16.04</v>
      </c>
      <c r="F15">
        <v>16.04</v>
      </c>
      <c r="G15" t="s">
        <v>70</v>
      </c>
      <c r="I15" t="s">
        <v>162</v>
      </c>
      <c r="K15" t="s">
        <v>73</v>
      </c>
      <c r="O15">
        <v>0</v>
      </c>
      <c r="S15">
        <v>0.42899999999999999</v>
      </c>
      <c r="T15">
        <v>0.437</v>
      </c>
      <c r="U15">
        <v>0.46899999999999997</v>
      </c>
      <c r="V15">
        <v>0.52</v>
      </c>
      <c r="W15">
        <v>0.52100000000000002</v>
      </c>
      <c r="Z15">
        <v>0.44400000000000001</v>
      </c>
      <c r="AA15">
        <v>0.34300000000000003</v>
      </c>
      <c r="AB15">
        <v>0.35399999999999998</v>
      </c>
      <c r="AC15">
        <v>0.377</v>
      </c>
      <c r="AD15">
        <v>0.38600000000000001</v>
      </c>
      <c r="AG15">
        <v>0.38500000000000001</v>
      </c>
      <c r="AI15">
        <v>0.41299999999999998</v>
      </c>
      <c r="AJ15">
        <v>0.41599999999999998</v>
      </c>
      <c r="AK15">
        <v>0.437</v>
      </c>
      <c r="AL15">
        <v>0.48699999999999999</v>
      </c>
      <c r="AM15">
        <v>0.53800000000000003</v>
      </c>
      <c r="AN15">
        <v>0.59799999999999998</v>
      </c>
      <c r="AQ15">
        <v>0.58199999999999996</v>
      </c>
      <c r="AR15">
        <v>0.60399999999999998</v>
      </c>
      <c r="AS15">
        <v>0.622</v>
      </c>
      <c r="AT15">
        <v>0.628</v>
      </c>
      <c r="AU15">
        <v>0.58499999999999996</v>
      </c>
      <c r="AV15">
        <v>0.53400000000000003</v>
      </c>
      <c r="AW15">
        <v>0.53200000000000003</v>
      </c>
      <c r="AX15">
        <v>0.57599999999999996</v>
      </c>
      <c r="AY15">
        <v>0.58699999999999997</v>
      </c>
      <c r="AZ15">
        <v>0.57599999999999996</v>
      </c>
      <c r="BA15">
        <v>0.54700000000000004</v>
      </c>
      <c r="BB15">
        <v>0.499</v>
      </c>
      <c r="BC15">
        <v>0.48299999999999998</v>
      </c>
      <c r="BE15">
        <v>0.38300000000000001</v>
      </c>
      <c r="BF15">
        <v>0.375</v>
      </c>
      <c r="BG15">
        <v>0.36799999999999999</v>
      </c>
      <c r="BH15">
        <v>0.35399999999999998</v>
      </c>
      <c r="BI15">
        <v>0.33100000000000002</v>
      </c>
      <c r="BJ15">
        <v>0.32500000000000001</v>
      </c>
    </row>
    <row r="16" spans="1:69" x14ac:dyDescent="0.25">
      <c r="A16" t="s">
        <v>68</v>
      </c>
      <c r="B16" t="s">
        <v>69</v>
      </c>
      <c r="C16">
        <v>113</v>
      </c>
      <c r="D16">
        <v>56.99</v>
      </c>
      <c r="E16">
        <v>56.99</v>
      </c>
      <c r="F16">
        <v>56.99</v>
      </c>
      <c r="K16" t="s">
        <v>71</v>
      </c>
      <c r="O16">
        <v>0</v>
      </c>
      <c r="T16">
        <v>0.55600000000000005</v>
      </c>
      <c r="U16">
        <v>0.57599999999999996</v>
      </c>
      <c r="V16">
        <v>0.59899999999999998</v>
      </c>
      <c r="W16">
        <v>0.625</v>
      </c>
      <c r="Z16">
        <v>0.45300000000000001</v>
      </c>
      <c r="AA16">
        <v>0.33</v>
      </c>
      <c r="AB16">
        <v>0.308</v>
      </c>
      <c r="AC16">
        <v>0.312</v>
      </c>
      <c r="AD16">
        <v>0.33300000000000002</v>
      </c>
      <c r="AG16">
        <v>0.38900000000000001</v>
      </c>
      <c r="AI16">
        <v>0.39900000000000002</v>
      </c>
      <c r="AJ16">
        <v>0.41899999999999998</v>
      </c>
      <c r="AK16">
        <v>0.45400000000000001</v>
      </c>
      <c r="AL16">
        <v>0.48499999999999999</v>
      </c>
      <c r="AN16">
        <v>0.69699999999999995</v>
      </c>
      <c r="AQ16">
        <v>0.71299999999999997</v>
      </c>
      <c r="AR16">
        <v>0.72899999999999998</v>
      </c>
      <c r="AS16">
        <v>0.73</v>
      </c>
      <c r="AT16">
        <v>0.72499999999999998</v>
      </c>
      <c r="AU16">
        <v>0.69299999999999995</v>
      </c>
      <c r="AV16">
        <v>0.65</v>
      </c>
      <c r="AX16">
        <v>0.56399999999999995</v>
      </c>
      <c r="AY16">
        <v>0.56999999999999995</v>
      </c>
      <c r="AZ16">
        <v>0.45800000000000002</v>
      </c>
      <c r="BA16">
        <v>0.42</v>
      </c>
      <c r="BB16">
        <v>0.42599999999999999</v>
      </c>
      <c r="BC16">
        <v>0.45100000000000001</v>
      </c>
      <c r="BE16">
        <v>0.37</v>
      </c>
      <c r="BF16">
        <v>0.32600000000000001</v>
      </c>
      <c r="BG16">
        <v>0.35399999999999998</v>
      </c>
      <c r="BH16">
        <v>0.36699999999999999</v>
      </c>
      <c r="BI16">
        <v>0.311</v>
      </c>
      <c r="BJ16">
        <v>0.30199999999999999</v>
      </c>
    </row>
    <row r="17" spans="1:62" x14ac:dyDescent="0.25">
      <c r="A17" t="s">
        <v>68</v>
      </c>
      <c r="B17" t="s">
        <v>69</v>
      </c>
      <c r="C17">
        <v>114</v>
      </c>
      <c r="D17">
        <v>64.790000000000006</v>
      </c>
      <c r="E17">
        <v>64.790000000000006</v>
      </c>
      <c r="F17">
        <v>64.790000000000006</v>
      </c>
      <c r="G17" t="s">
        <v>77</v>
      </c>
      <c r="I17" t="s">
        <v>70</v>
      </c>
      <c r="K17" t="s">
        <v>71</v>
      </c>
      <c r="N17">
        <v>1.87</v>
      </c>
      <c r="O17">
        <v>1.89</v>
      </c>
      <c r="T17">
        <v>0.50800000000000001</v>
      </c>
      <c r="U17">
        <v>0.51400000000000001</v>
      </c>
      <c r="V17">
        <v>0.54400000000000004</v>
      </c>
      <c r="W17">
        <v>0.56200000000000006</v>
      </c>
      <c r="Z17">
        <v>0.40200000000000002</v>
      </c>
      <c r="AA17">
        <v>0.32300000000000001</v>
      </c>
      <c r="AB17">
        <v>0.27</v>
      </c>
      <c r="AC17">
        <v>0.25900000000000001</v>
      </c>
      <c r="AD17">
        <v>0.30099999999999999</v>
      </c>
      <c r="AG17">
        <v>0.378</v>
      </c>
      <c r="AI17">
        <v>0.39</v>
      </c>
      <c r="AJ17">
        <v>0.42199999999999999</v>
      </c>
      <c r="AK17">
        <v>0.443</v>
      </c>
      <c r="AL17">
        <v>0.47199999999999998</v>
      </c>
      <c r="AM17">
        <v>0.504</v>
      </c>
      <c r="AN17">
        <v>0.68200000000000005</v>
      </c>
      <c r="AQ17">
        <v>0.72599999999999998</v>
      </c>
      <c r="AR17">
        <v>0.75</v>
      </c>
      <c r="AS17">
        <v>0.72899999999999998</v>
      </c>
      <c r="AT17">
        <v>0.72399999999999998</v>
      </c>
      <c r="AU17">
        <v>0.69399999999999995</v>
      </c>
      <c r="AV17">
        <v>0.67200000000000004</v>
      </c>
      <c r="AX17">
        <v>0.51300000000000001</v>
      </c>
      <c r="AY17">
        <v>0.46800000000000003</v>
      </c>
      <c r="AZ17">
        <v>0.35399999999999998</v>
      </c>
      <c r="BA17">
        <v>0.34799999999999998</v>
      </c>
      <c r="BB17">
        <v>0.32500000000000001</v>
      </c>
      <c r="BC17">
        <v>0.29599999999999999</v>
      </c>
      <c r="BE17">
        <v>0.28000000000000003</v>
      </c>
      <c r="BF17">
        <v>0.27</v>
      </c>
      <c r="BG17">
        <v>0.247</v>
      </c>
      <c r="BH17">
        <v>0.249</v>
      </c>
      <c r="BI17">
        <v>0.254</v>
      </c>
      <c r="BJ17">
        <v>0.27200000000000002</v>
      </c>
    </row>
    <row r="18" spans="1:62" x14ac:dyDescent="0.25">
      <c r="A18" t="s">
        <v>68</v>
      </c>
      <c r="B18" t="s">
        <v>69</v>
      </c>
      <c r="C18">
        <v>115</v>
      </c>
      <c r="D18">
        <v>19.600000000000001</v>
      </c>
      <c r="E18">
        <v>19.600000000000001</v>
      </c>
      <c r="F18">
        <v>19.600000000000001</v>
      </c>
      <c r="G18" t="s">
        <v>71</v>
      </c>
      <c r="I18" t="s">
        <v>70</v>
      </c>
      <c r="K18" t="s">
        <v>71</v>
      </c>
      <c r="M18" t="s">
        <v>203</v>
      </c>
      <c r="N18">
        <v>1.19</v>
      </c>
      <c r="O18">
        <v>2.35</v>
      </c>
      <c r="T18">
        <v>0.53600000000000003</v>
      </c>
      <c r="U18">
        <v>0.55000000000000004</v>
      </c>
      <c r="V18">
        <v>0.58499999999999996</v>
      </c>
      <c r="W18">
        <v>0.54900000000000004</v>
      </c>
      <c r="Z18">
        <v>0.45200000000000001</v>
      </c>
      <c r="AA18">
        <v>0.39200000000000002</v>
      </c>
      <c r="AB18">
        <v>0.33300000000000002</v>
      </c>
      <c r="AC18">
        <v>0.315</v>
      </c>
      <c r="AD18">
        <v>0.34699999999999998</v>
      </c>
      <c r="AF18">
        <v>0.45800000000000002</v>
      </c>
      <c r="AG18">
        <v>0.47099999999999997</v>
      </c>
      <c r="AI18">
        <v>0.48399999999999999</v>
      </c>
      <c r="AJ18">
        <v>0.48799999999999999</v>
      </c>
      <c r="AK18">
        <v>0.498</v>
      </c>
      <c r="AL18">
        <v>0.53300000000000003</v>
      </c>
      <c r="AN18">
        <v>0.73099999999999998</v>
      </c>
      <c r="AQ18">
        <v>0.76300000000000001</v>
      </c>
      <c r="AR18">
        <v>0.78</v>
      </c>
      <c r="AS18">
        <v>0.76400000000000001</v>
      </c>
      <c r="AT18">
        <v>0.73199999999999998</v>
      </c>
      <c r="AU18">
        <v>0.72</v>
      </c>
      <c r="AV18">
        <v>0.69799999999999995</v>
      </c>
      <c r="AX18">
        <v>0.53800000000000003</v>
      </c>
      <c r="AY18">
        <v>0.51900000000000002</v>
      </c>
      <c r="AZ18">
        <v>0.435</v>
      </c>
      <c r="BA18">
        <v>0.39500000000000002</v>
      </c>
      <c r="BB18">
        <v>0.373</v>
      </c>
      <c r="BC18">
        <v>0.36799999999999999</v>
      </c>
      <c r="BE18">
        <v>0.29099999999999998</v>
      </c>
      <c r="BF18">
        <v>0.26800000000000002</v>
      </c>
      <c r="BG18">
        <v>0.27300000000000002</v>
      </c>
      <c r="BH18">
        <v>0.28299999999999997</v>
      </c>
      <c r="BI18">
        <v>0.26900000000000002</v>
      </c>
      <c r="BJ18">
        <v>0.253</v>
      </c>
    </row>
    <row r="19" spans="1:62" x14ac:dyDescent="0.25">
      <c r="A19" t="s">
        <v>68</v>
      </c>
      <c r="B19" t="s">
        <v>69</v>
      </c>
      <c r="C19">
        <v>116</v>
      </c>
      <c r="D19">
        <v>16.36</v>
      </c>
      <c r="E19">
        <v>16.36</v>
      </c>
      <c r="F19">
        <v>16.36</v>
      </c>
      <c r="K19" t="s">
        <v>71</v>
      </c>
      <c r="O19">
        <v>2.67</v>
      </c>
      <c r="T19">
        <v>0.54100000000000004</v>
      </c>
      <c r="U19">
        <v>0.55500000000000005</v>
      </c>
      <c r="V19">
        <v>0.57499999999999996</v>
      </c>
      <c r="W19">
        <v>0.55300000000000005</v>
      </c>
      <c r="Z19">
        <v>0.42499999999999999</v>
      </c>
      <c r="AA19">
        <v>0.36</v>
      </c>
      <c r="AB19">
        <v>0.35499999999999998</v>
      </c>
      <c r="AC19">
        <v>0.35399999999999998</v>
      </c>
      <c r="AD19">
        <v>0.37</v>
      </c>
      <c r="AF19">
        <v>0.42899999999999999</v>
      </c>
      <c r="AG19">
        <v>0.42699999999999999</v>
      </c>
      <c r="AI19">
        <v>0.42599999999999999</v>
      </c>
      <c r="AJ19">
        <v>0.41199999999999998</v>
      </c>
      <c r="AK19">
        <v>0.41899999999999998</v>
      </c>
      <c r="AL19">
        <v>0.45700000000000002</v>
      </c>
      <c r="AN19">
        <v>0.57599999999999996</v>
      </c>
      <c r="AQ19">
        <v>0.60399999999999998</v>
      </c>
      <c r="AR19">
        <v>0.64700000000000002</v>
      </c>
      <c r="AS19">
        <v>0.629</v>
      </c>
      <c r="AT19">
        <v>0.61299999999999999</v>
      </c>
      <c r="AU19">
        <v>0.59899999999999998</v>
      </c>
      <c r="AV19">
        <v>0.61299999999999999</v>
      </c>
      <c r="AX19">
        <v>0.63100000000000001</v>
      </c>
      <c r="AY19">
        <v>0.624</v>
      </c>
      <c r="AZ19">
        <v>0.57199999999999995</v>
      </c>
      <c r="BA19">
        <v>0.55800000000000005</v>
      </c>
      <c r="BB19">
        <v>0.50600000000000001</v>
      </c>
      <c r="BC19">
        <v>0.45200000000000001</v>
      </c>
      <c r="BE19">
        <v>0.39800000000000002</v>
      </c>
      <c r="BF19">
        <v>0.35499999999999998</v>
      </c>
      <c r="BG19">
        <v>0.34100000000000003</v>
      </c>
      <c r="BH19">
        <v>0.34599999999999997</v>
      </c>
      <c r="BI19">
        <v>0.31900000000000001</v>
      </c>
      <c r="BJ19">
        <v>0.32800000000000001</v>
      </c>
    </row>
    <row r="20" spans="1:62" x14ac:dyDescent="0.25">
      <c r="A20" t="s">
        <v>68</v>
      </c>
      <c r="B20" t="s">
        <v>69</v>
      </c>
      <c r="C20">
        <v>117</v>
      </c>
      <c r="D20">
        <v>10.86</v>
      </c>
      <c r="E20">
        <v>11.09</v>
      </c>
      <c r="F20">
        <v>11.09</v>
      </c>
      <c r="I20" t="s">
        <v>70</v>
      </c>
      <c r="K20" t="s">
        <v>70</v>
      </c>
      <c r="O20">
        <v>1.9600000000000002</v>
      </c>
      <c r="S20">
        <v>0.433</v>
      </c>
      <c r="T20">
        <v>0.41399999999999998</v>
      </c>
      <c r="U20">
        <v>0.40799999999999997</v>
      </c>
      <c r="V20">
        <v>0.433</v>
      </c>
      <c r="W20">
        <v>0.44700000000000001</v>
      </c>
      <c r="Z20">
        <v>0.377</v>
      </c>
      <c r="AA20">
        <v>0.32600000000000001</v>
      </c>
      <c r="AB20">
        <v>0.33800000000000002</v>
      </c>
      <c r="AC20">
        <v>0.372</v>
      </c>
      <c r="AD20">
        <v>0.39300000000000002</v>
      </c>
      <c r="AG20">
        <v>0.42099999999999999</v>
      </c>
      <c r="AI20">
        <v>0.42499999999999999</v>
      </c>
      <c r="AJ20">
        <v>0.43099999999999999</v>
      </c>
      <c r="AK20">
        <v>0.44800000000000001</v>
      </c>
      <c r="AL20">
        <v>0.47899999999999998</v>
      </c>
      <c r="AM20">
        <v>0.52100000000000002</v>
      </c>
      <c r="AN20">
        <v>0.66700000000000004</v>
      </c>
      <c r="AQ20">
        <v>0.69799999999999995</v>
      </c>
      <c r="AR20">
        <v>0.71799999999999997</v>
      </c>
      <c r="AS20">
        <v>0.68600000000000005</v>
      </c>
      <c r="AT20">
        <v>0.68500000000000005</v>
      </c>
      <c r="AU20">
        <v>0.65700000000000003</v>
      </c>
      <c r="AV20">
        <v>0.64700000000000002</v>
      </c>
      <c r="AW20">
        <v>0.628</v>
      </c>
      <c r="AX20">
        <v>0.58899999999999997</v>
      </c>
      <c r="AY20">
        <v>0.57599999999999996</v>
      </c>
      <c r="AZ20">
        <v>0.54800000000000004</v>
      </c>
      <c r="BA20">
        <v>0.54</v>
      </c>
      <c r="BB20">
        <v>0.53100000000000003</v>
      </c>
      <c r="BC20">
        <v>0.48199999999999998</v>
      </c>
      <c r="BE20">
        <v>0.38600000000000001</v>
      </c>
      <c r="BF20">
        <v>0.37</v>
      </c>
      <c r="BG20">
        <v>0.36799999999999999</v>
      </c>
      <c r="BH20">
        <v>0.35199999999999998</v>
      </c>
      <c r="BI20">
        <v>0.35099999999999998</v>
      </c>
      <c r="BJ20">
        <v>0.34799999999999998</v>
      </c>
    </row>
    <row r="21" spans="1:62" x14ac:dyDescent="0.25">
      <c r="A21" t="s">
        <v>68</v>
      </c>
      <c r="B21" t="s">
        <v>69</v>
      </c>
      <c r="C21">
        <v>118</v>
      </c>
      <c r="D21">
        <v>16.579999999999998</v>
      </c>
      <c r="E21">
        <v>16.84</v>
      </c>
      <c r="F21">
        <v>16.84</v>
      </c>
      <c r="K21" t="s">
        <v>71</v>
      </c>
      <c r="O21">
        <v>0</v>
      </c>
      <c r="T21">
        <v>0.498</v>
      </c>
      <c r="U21">
        <v>0.502</v>
      </c>
      <c r="V21">
        <v>0.50700000000000001</v>
      </c>
      <c r="W21">
        <v>0.40899999999999997</v>
      </c>
      <c r="Z21">
        <v>0.36799999999999999</v>
      </c>
      <c r="AA21">
        <v>0.33500000000000002</v>
      </c>
      <c r="AB21">
        <v>0.31</v>
      </c>
      <c r="AC21">
        <v>0.26400000000000001</v>
      </c>
      <c r="AD21">
        <v>0.33</v>
      </c>
      <c r="AG21">
        <v>0.40400000000000003</v>
      </c>
      <c r="AI21">
        <v>0.41399999999999998</v>
      </c>
      <c r="AJ21">
        <v>0.41499999999999998</v>
      </c>
      <c r="AK21">
        <v>0.437</v>
      </c>
      <c r="AL21">
        <v>0.48499999999999999</v>
      </c>
      <c r="AM21">
        <v>0.50900000000000001</v>
      </c>
      <c r="AN21">
        <v>0.58299999999999996</v>
      </c>
      <c r="AQ21">
        <v>0.63100000000000001</v>
      </c>
      <c r="AR21">
        <v>0.61299999999999999</v>
      </c>
      <c r="AS21">
        <v>0.625</v>
      </c>
      <c r="AT21">
        <v>0.62</v>
      </c>
      <c r="AU21">
        <v>0.63400000000000001</v>
      </c>
      <c r="AV21">
        <v>0.65900000000000003</v>
      </c>
      <c r="AX21">
        <v>0.69299999999999995</v>
      </c>
      <c r="AY21">
        <v>0.70599999999999996</v>
      </c>
      <c r="AZ21">
        <v>0.63600000000000001</v>
      </c>
      <c r="BA21">
        <v>0.63200000000000001</v>
      </c>
      <c r="BB21">
        <v>0.63400000000000001</v>
      </c>
      <c r="BC21">
        <v>0.54100000000000004</v>
      </c>
      <c r="BE21">
        <v>0.40400000000000003</v>
      </c>
      <c r="BF21">
        <v>0.38500000000000001</v>
      </c>
      <c r="BG21">
        <v>0.38900000000000001</v>
      </c>
      <c r="BH21">
        <v>0.40899999999999997</v>
      </c>
      <c r="BI21">
        <v>0.39400000000000002</v>
      </c>
      <c r="BJ21">
        <v>0.38900000000000001</v>
      </c>
    </row>
    <row r="22" spans="1:62" x14ac:dyDescent="0.25">
      <c r="A22" t="s">
        <v>68</v>
      </c>
      <c r="B22" t="s">
        <v>69</v>
      </c>
      <c r="C22">
        <v>119</v>
      </c>
      <c r="D22">
        <v>6.6</v>
      </c>
      <c r="E22">
        <v>5</v>
      </c>
      <c r="F22">
        <v>5</v>
      </c>
      <c r="O22">
        <v>0</v>
      </c>
      <c r="T22">
        <v>0.57699999999999996</v>
      </c>
      <c r="U22">
        <v>0.56100000000000005</v>
      </c>
      <c r="V22">
        <v>0.56299999999999994</v>
      </c>
      <c r="W22">
        <v>0.53</v>
      </c>
      <c r="Z22">
        <v>0.41399999999999998</v>
      </c>
      <c r="AA22">
        <v>0.32200000000000001</v>
      </c>
      <c r="AB22">
        <v>0.315</v>
      </c>
      <c r="AC22">
        <v>0.34899999999999998</v>
      </c>
      <c r="AD22">
        <v>0.35</v>
      </c>
      <c r="AI22">
        <v>0.38200000000000001</v>
      </c>
      <c r="AJ22">
        <v>0.37</v>
      </c>
      <c r="AK22">
        <v>0.35599999999999998</v>
      </c>
      <c r="AL22">
        <v>0.38200000000000001</v>
      </c>
      <c r="AM22">
        <v>0.40799999999999997</v>
      </c>
      <c r="AN22">
        <v>0.45800000000000002</v>
      </c>
      <c r="AQ22">
        <v>0.53900000000000003</v>
      </c>
      <c r="AR22">
        <v>0.55900000000000005</v>
      </c>
      <c r="AS22">
        <v>0.6</v>
      </c>
      <c r="AT22">
        <v>0.59099999999999997</v>
      </c>
      <c r="AU22">
        <v>0.58699999999999997</v>
      </c>
      <c r="AV22">
        <v>0.60499999999999998</v>
      </c>
      <c r="AW22">
        <v>0.61899999999999999</v>
      </c>
      <c r="AX22">
        <v>0.625</v>
      </c>
      <c r="AY22">
        <v>0.65</v>
      </c>
      <c r="AZ22">
        <v>0.58399999999999996</v>
      </c>
      <c r="BA22">
        <v>0.55500000000000005</v>
      </c>
      <c r="BB22">
        <v>0.496</v>
      </c>
      <c r="BC22">
        <v>0.40899999999999997</v>
      </c>
      <c r="BE22">
        <v>0.35899999999999999</v>
      </c>
      <c r="BF22">
        <v>0.34100000000000003</v>
      </c>
      <c r="BG22">
        <v>0.34100000000000003</v>
      </c>
      <c r="BI22">
        <v>0.32700000000000001</v>
      </c>
      <c r="BJ22">
        <v>0.33100000000000002</v>
      </c>
    </row>
    <row r="23" spans="1:62" x14ac:dyDescent="0.25">
      <c r="A23" t="s">
        <v>68</v>
      </c>
      <c r="B23" t="s">
        <v>69</v>
      </c>
      <c r="C23">
        <v>12</v>
      </c>
      <c r="D23">
        <v>11.48</v>
      </c>
      <c r="E23">
        <v>11.48</v>
      </c>
      <c r="F23">
        <v>11.48</v>
      </c>
      <c r="K23" t="s">
        <v>71</v>
      </c>
      <c r="O23">
        <v>0</v>
      </c>
      <c r="T23">
        <v>0.57299999999999995</v>
      </c>
      <c r="U23">
        <v>0.60199999999999998</v>
      </c>
      <c r="V23">
        <v>0.58899999999999997</v>
      </c>
      <c r="W23">
        <v>0.57599999999999996</v>
      </c>
      <c r="Z23">
        <v>0.46300000000000002</v>
      </c>
      <c r="AA23">
        <v>0.36899999999999999</v>
      </c>
      <c r="AB23">
        <v>0.36699999999999999</v>
      </c>
      <c r="AC23">
        <v>0.375</v>
      </c>
      <c r="AD23">
        <v>0.42</v>
      </c>
      <c r="AF23">
        <v>0.46600000000000003</v>
      </c>
      <c r="AG23">
        <v>0.47499999999999998</v>
      </c>
      <c r="AI23">
        <v>0.46700000000000003</v>
      </c>
      <c r="AJ23">
        <v>0.42299999999999999</v>
      </c>
      <c r="AK23">
        <v>0.46</v>
      </c>
      <c r="AL23">
        <v>0.54500000000000004</v>
      </c>
      <c r="AN23">
        <v>0.57499999999999996</v>
      </c>
      <c r="AQ23">
        <v>0.56200000000000006</v>
      </c>
      <c r="AR23">
        <v>0.53600000000000003</v>
      </c>
      <c r="AS23">
        <v>0.58199999999999996</v>
      </c>
      <c r="AT23">
        <v>0.59199999999999997</v>
      </c>
      <c r="AU23">
        <v>0.58299999999999996</v>
      </c>
      <c r="AV23">
        <v>0.59699999999999998</v>
      </c>
      <c r="AX23">
        <v>0.58599999999999997</v>
      </c>
      <c r="AY23">
        <v>0.59399999999999997</v>
      </c>
      <c r="AZ23">
        <v>0.495</v>
      </c>
      <c r="BA23">
        <v>0.49299999999999999</v>
      </c>
      <c r="BB23">
        <v>0.44400000000000001</v>
      </c>
      <c r="BC23">
        <v>0.38100000000000001</v>
      </c>
      <c r="BE23">
        <v>0.29899999999999999</v>
      </c>
      <c r="BF23">
        <v>0.307</v>
      </c>
      <c r="BG23">
        <v>0.309</v>
      </c>
      <c r="BH23">
        <v>0.307</v>
      </c>
      <c r="BI23">
        <v>0.28499999999999998</v>
      </c>
      <c r="BJ23">
        <v>0.26600000000000001</v>
      </c>
    </row>
    <row r="24" spans="1:62" x14ac:dyDescent="0.25">
      <c r="A24" t="s">
        <v>68</v>
      </c>
      <c r="B24" t="s">
        <v>69</v>
      </c>
      <c r="C24">
        <v>121</v>
      </c>
      <c r="D24">
        <v>42.85</v>
      </c>
      <c r="E24">
        <v>42.85</v>
      </c>
      <c r="F24">
        <v>42.85</v>
      </c>
      <c r="G24" t="s">
        <v>71</v>
      </c>
      <c r="I24" t="s">
        <v>127</v>
      </c>
      <c r="K24" t="s">
        <v>70</v>
      </c>
      <c r="N24">
        <v>4.12</v>
      </c>
      <c r="O24">
        <v>2.4699999999999998</v>
      </c>
      <c r="T24">
        <v>0.253</v>
      </c>
      <c r="U24">
        <v>0.26500000000000001</v>
      </c>
      <c r="V24">
        <v>0.31</v>
      </c>
      <c r="W24">
        <v>0.317</v>
      </c>
      <c r="Z24">
        <v>0.311</v>
      </c>
      <c r="AA24">
        <v>0.33800000000000002</v>
      </c>
      <c r="AB24">
        <v>0.32800000000000001</v>
      </c>
      <c r="AC24">
        <v>0.34399999999999997</v>
      </c>
      <c r="AD24">
        <v>0.374</v>
      </c>
      <c r="AG24">
        <v>0.39100000000000001</v>
      </c>
      <c r="AI24">
        <v>0.48199999999999998</v>
      </c>
      <c r="AJ24">
        <v>0.55300000000000005</v>
      </c>
      <c r="AK24">
        <v>0.60499999999999998</v>
      </c>
      <c r="AL24">
        <v>0.64600000000000002</v>
      </c>
      <c r="AM24">
        <v>0.67200000000000004</v>
      </c>
      <c r="AN24">
        <v>0.68500000000000005</v>
      </c>
      <c r="AQ24">
        <v>0.68100000000000005</v>
      </c>
      <c r="AR24">
        <v>0.66700000000000004</v>
      </c>
      <c r="AS24">
        <v>0.57099999999999995</v>
      </c>
      <c r="AT24">
        <v>0.47399999999999998</v>
      </c>
      <c r="AU24">
        <v>0.44900000000000001</v>
      </c>
      <c r="AV24">
        <v>0.443</v>
      </c>
      <c r="AX24">
        <v>0.46700000000000003</v>
      </c>
      <c r="AY24">
        <v>0.42699999999999999</v>
      </c>
      <c r="AZ24">
        <v>0.38100000000000001</v>
      </c>
      <c r="BA24">
        <v>0.38400000000000001</v>
      </c>
      <c r="BB24">
        <v>0.36899999999999999</v>
      </c>
      <c r="BC24">
        <v>0.35099999999999998</v>
      </c>
      <c r="BE24">
        <v>0.28799999999999998</v>
      </c>
      <c r="BF24">
        <v>0.27100000000000002</v>
      </c>
      <c r="BG24">
        <v>0.27300000000000002</v>
      </c>
      <c r="BH24">
        <v>0.26900000000000002</v>
      </c>
      <c r="BI24">
        <v>0.27</v>
      </c>
      <c r="BJ24">
        <v>0.25800000000000001</v>
      </c>
    </row>
    <row r="25" spans="1:62" x14ac:dyDescent="0.25">
      <c r="A25" t="s">
        <v>68</v>
      </c>
      <c r="B25" t="s">
        <v>69</v>
      </c>
      <c r="C25">
        <v>124</v>
      </c>
      <c r="D25">
        <v>15.05</v>
      </c>
      <c r="E25">
        <v>15.05</v>
      </c>
      <c r="F25">
        <v>15.05</v>
      </c>
      <c r="K25" t="s">
        <v>71</v>
      </c>
      <c r="O25">
        <v>0</v>
      </c>
      <c r="T25">
        <v>0.46200000000000002</v>
      </c>
      <c r="U25">
        <v>0.47499999999999998</v>
      </c>
      <c r="V25">
        <v>0.48099999999999998</v>
      </c>
      <c r="W25">
        <v>0.46899999999999997</v>
      </c>
      <c r="Z25">
        <v>0.36199999999999999</v>
      </c>
      <c r="AA25">
        <v>0.32600000000000001</v>
      </c>
      <c r="AB25">
        <v>0.30199999999999999</v>
      </c>
      <c r="AC25">
        <v>0.27300000000000002</v>
      </c>
      <c r="AD25">
        <v>0.29199999999999998</v>
      </c>
      <c r="AG25">
        <v>0.30199999999999999</v>
      </c>
      <c r="AI25">
        <v>0.35899999999999999</v>
      </c>
      <c r="AJ25">
        <v>0.378</v>
      </c>
      <c r="AK25">
        <v>0.41099999999999998</v>
      </c>
      <c r="AL25">
        <v>0.48799999999999999</v>
      </c>
      <c r="AM25">
        <v>0.51300000000000001</v>
      </c>
      <c r="AN25">
        <v>0.59499999999999997</v>
      </c>
      <c r="AQ25">
        <v>0.621</v>
      </c>
      <c r="AR25">
        <v>0.61899999999999999</v>
      </c>
      <c r="AS25">
        <v>0.61499999999999999</v>
      </c>
      <c r="AT25">
        <v>0.59799999999999998</v>
      </c>
      <c r="AU25">
        <v>0.59</v>
      </c>
      <c r="AV25">
        <v>0.61299999999999999</v>
      </c>
      <c r="AX25">
        <v>0.52300000000000002</v>
      </c>
      <c r="AY25">
        <v>0.503</v>
      </c>
      <c r="AZ25">
        <v>0.47</v>
      </c>
      <c r="BA25">
        <v>0.52300000000000002</v>
      </c>
      <c r="BB25">
        <v>0.501</v>
      </c>
      <c r="BC25">
        <v>0.443</v>
      </c>
      <c r="BE25">
        <v>0.35199999999999998</v>
      </c>
      <c r="BF25">
        <v>0.33200000000000002</v>
      </c>
      <c r="BG25">
        <v>0.32300000000000001</v>
      </c>
      <c r="BH25">
        <v>0.32200000000000001</v>
      </c>
      <c r="BI25">
        <v>0.34399999999999997</v>
      </c>
      <c r="BJ25">
        <v>0.33800000000000002</v>
      </c>
    </row>
    <row r="26" spans="1:62" x14ac:dyDescent="0.25">
      <c r="A26" t="s">
        <v>68</v>
      </c>
      <c r="B26" t="s">
        <v>69</v>
      </c>
      <c r="C26">
        <v>146</v>
      </c>
      <c r="D26">
        <v>43.64</v>
      </c>
      <c r="E26">
        <v>43.64</v>
      </c>
      <c r="F26">
        <v>43.64</v>
      </c>
      <c r="I26" t="s">
        <v>70</v>
      </c>
      <c r="K26" t="s">
        <v>71</v>
      </c>
      <c r="O26">
        <v>1.42</v>
      </c>
      <c r="S26">
        <v>0.45200000000000001</v>
      </c>
      <c r="T26">
        <v>0.52100000000000002</v>
      </c>
      <c r="U26">
        <v>0.54100000000000004</v>
      </c>
      <c r="V26">
        <v>0.56100000000000005</v>
      </c>
      <c r="W26">
        <v>0.56000000000000005</v>
      </c>
      <c r="Z26">
        <v>0.45900000000000002</v>
      </c>
      <c r="AA26">
        <v>0.373</v>
      </c>
      <c r="AB26">
        <v>0.29499999999999998</v>
      </c>
      <c r="AC26">
        <v>0.28899999999999998</v>
      </c>
      <c r="AD26">
        <v>0.30399999999999999</v>
      </c>
      <c r="AG26">
        <v>0.31900000000000001</v>
      </c>
      <c r="AI26">
        <v>0.38600000000000001</v>
      </c>
      <c r="AJ26">
        <v>0.39800000000000002</v>
      </c>
      <c r="AK26">
        <v>0.40100000000000002</v>
      </c>
      <c r="AL26">
        <v>0.41</v>
      </c>
      <c r="AM26">
        <v>0.436</v>
      </c>
      <c r="AN26">
        <v>0.53200000000000003</v>
      </c>
      <c r="AQ26">
        <v>0.68500000000000005</v>
      </c>
      <c r="AR26">
        <v>0.66800000000000004</v>
      </c>
      <c r="AS26">
        <v>0.67</v>
      </c>
      <c r="AT26">
        <v>0.67800000000000005</v>
      </c>
      <c r="AU26">
        <v>0.63400000000000001</v>
      </c>
      <c r="AV26">
        <v>0.624</v>
      </c>
      <c r="AX26">
        <v>0.53100000000000003</v>
      </c>
      <c r="AY26">
        <v>0.46300000000000002</v>
      </c>
      <c r="AZ26">
        <v>0.434</v>
      </c>
      <c r="BA26">
        <v>0.39</v>
      </c>
      <c r="BB26">
        <v>0.36</v>
      </c>
      <c r="BC26">
        <v>0.31900000000000001</v>
      </c>
      <c r="BE26">
        <v>0.29899999999999999</v>
      </c>
      <c r="BF26">
        <v>0.30199999999999999</v>
      </c>
      <c r="BG26">
        <v>0.27400000000000002</v>
      </c>
      <c r="BH26">
        <v>0.27700000000000002</v>
      </c>
      <c r="BI26">
        <v>0.26100000000000001</v>
      </c>
      <c r="BJ26">
        <v>0.26</v>
      </c>
    </row>
    <row r="27" spans="1:62" x14ac:dyDescent="0.25">
      <c r="A27" t="s">
        <v>68</v>
      </c>
      <c r="B27" t="s">
        <v>69</v>
      </c>
      <c r="C27">
        <v>149</v>
      </c>
      <c r="D27">
        <v>12.48</v>
      </c>
      <c r="E27">
        <v>12.48</v>
      </c>
      <c r="F27">
        <v>12.48</v>
      </c>
      <c r="O27">
        <v>0</v>
      </c>
      <c r="S27">
        <v>0.28000000000000003</v>
      </c>
      <c r="T27">
        <v>0.32800000000000001</v>
      </c>
      <c r="U27">
        <v>0.33900000000000002</v>
      </c>
      <c r="V27">
        <v>0.372</v>
      </c>
      <c r="W27">
        <v>0.38200000000000001</v>
      </c>
      <c r="Z27">
        <v>0.34399999999999997</v>
      </c>
      <c r="AA27">
        <v>0.29599999999999999</v>
      </c>
      <c r="AB27">
        <v>0.315</v>
      </c>
      <c r="AC27">
        <v>0.373</v>
      </c>
      <c r="AD27">
        <v>0.35899999999999999</v>
      </c>
      <c r="AG27">
        <v>0.36799999999999999</v>
      </c>
      <c r="AI27">
        <v>0.38600000000000001</v>
      </c>
      <c r="AJ27">
        <v>0.42299999999999999</v>
      </c>
      <c r="AK27">
        <v>0.42599999999999999</v>
      </c>
      <c r="AL27">
        <v>0.46300000000000002</v>
      </c>
      <c r="AM27">
        <v>0.504</v>
      </c>
      <c r="AN27">
        <v>0.55600000000000005</v>
      </c>
      <c r="AQ27">
        <v>0.55500000000000005</v>
      </c>
      <c r="AR27">
        <v>0.55100000000000005</v>
      </c>
      <c r="AS27">
        <v>0.5</v>
      </c>
      <c r="AT27">
        <v>0.55300000000000005</v>
      </c>
      <c r="AU27">
        <v>0.55900000000000005</v>
      </c>
      <c r="AV27">
        <v>0.57899999999999996</v>
      </c>
      <c r="AX27">
        <v>0.60699999999999998</v>
      </c>
      <c r="AY27">
        <v>0.63100000000000001</v>
      </c>
      <c r="AZ27">
        <v>0.58299999999999996</v>
      </c>
      <c r="BA27">
        <v>0.53500000000000003</v>
      </c>
      <c r="BB27">
        <v>0.49099999999999999</v>
      </c>
      <c r="BC27">
        <v>0.43099999999999999</v>
      </c>
      <c r="BE27">
        <v>0.38200000000000001</v>
      </c>
      <c r="BF27">
        <v>0.372</v>
      </c>
      <c r="BG27">
        <v>0.374</v>
      </c>
      <c r="BH27">
        <v>0.374</v>
      </c>
      <c r="BI27">
        <v>0.36299999999999999</v>
      </c>
      <c r="BJ27">
        <v>0.36</v>
      </c>
    </row>
    <row r="28" spans="1:62" x14ac:dyDescent="0.25">
      <c r="A28" t="s">
        <v>68</v>
      </c>
      <c r="B28" t="s">
        <v>69</v>
      </c>
      <c r="C28">
        <v>15</v>
      </c>
      <c r="D28">
        <v>77.260000000000005</v>
      </c>
      <c r="E28">
        <v>77.260000000000005</v>
      </c>
      <c r="F28">
        <v>77.260000000000005</v>
      </c>
      <c r="K28" t="s">
        <v>71</v>
      </c>
      <c r="O28">
        <v>0</v>
      </c>
      <c r="S28">
        <v>0.47899999999999998</v>
      </c>
      <c r="T28">
        <v>0.54200000000000004</v>
      </c>
      <c r="U28">
        <v>0.55700000000000005</v>
      </c>
      <c r="V28">
        <v>0.56399999999999995</v>
      </c>
      <c r="W28">
        <v>0.55800000000000005</v>
      </c>
      <c r="Z28">
        <v>0.40300000000000002</v>
      </c>
      <c r="AA28">
        <v>0.33800000000000002</v>
      </c>
      <c r="AB28">
        <v>0.29299999999999998</v>
      </c>
      <c r="AC28">
        <v>0.312</v>
      </c>
      <c r="AD28">
        <v>0.32</v>
      </c>
      <c r="AG28">
        <v>0.47499999999999998</v>
      </c>
      <c r="AI28">
        <v>0.46800000000000003</v>
      </c>
      <c r="AJ28">
        <v>0.46800000000000003</v>
      </c>
      <c r="AK28">
        <v>0.49</v>
      </c>
      <c r="AL28">
        <v>0.56699999999999995</v>
      </c>
      <c r="AM28">
        <v>0.65100000000000002</v>
      </c>
      <c r="AN28">
        <v>0.755</v>
      </c>
      <c r="AQ28">
        <v>0.75900000000000001</v>
      </c>
      <c r="AR28">
        <v>0.76100000000000001</v>
      </c>
      <c r="AS28">
        <v>0.78400000000000003</v>
      </c>
      <c r="AT28">
        <v>0.75900000000000001</v>
      </c>
      <c r="AU28">
        <v>0.69799999999999995</v>
      </c>
      <c r="AV28">
        <v>0.68400000000000005</v>
      </c>
      <c r="AX28">
        <v>0.52900000000000003</v>
      </c>
      <c r="AY28">
        <v>0.51600000000000001</v>
      </c>
      <c r="AZ28">
        <v>0.39700000000000002</v>
      </c>
      <c r="BA28">
        <v>0.36</v>
      </c>
      <c r="BB28">
        <v>0.34899999999999998</v>
      </c>
      <c r="BC28">
        <v>0.41899999999999998</v>
      </c>
      <c r="BE28">
        <v>0.372</v>
      </c>
      <c r="BF28">
        <v>0.33700000000000002</v>
      </c>
      <c r="BG28">
        <v>0.32400000000000001</v>
      </c>
      <c r="BH28">
        <v>0.30499999999999999</v>
      </c>
      <c r="BI28">
        <v>0.316</v>
      </c>
      <c r="BJ28">
        <v>0.311</v>
      </c>
    </row>
    <row r="29" spans="1:62" x14ac:dyDescent="0.25">
      <c r="A29" t="s">
        <v>68</v>
      </c>
      <c r="B29" t="s">
        <v>69</v>
      </c>
      <c r="C29">
        <v>151</v>
      </c>
      <c r="D29">
        <v>89.13</v>
      </c>
      <c r="E29">
        <v>89.13</v>
      </c>
      <c r="F29">
        <v>89.13</v>
      </c>
      <c r="G29" t="s">
        <v>70</v>
      </c>
      <c r="I29" t="s">
        <v>73</v>
      </c>
      <c r="K29" t="s">
        <v>70</v>
      </c>
      <c r="O29">
        <v>3.3</v>
      </c>
      <c r="T29">
        <v>0.312</v>
      </c>
      <c r="U29">
        <v>0.32600000000000001</v>
      </c>
      <c r="V29">
        <v>0.41699999999999998</v>
      </c>
      <c r="W29">
        <v>0.41</v>
      </c>
      <c r="Z29">
        <v>0.36399999999999999</v>
      </c>
      <c r="AA29">
        <v>0.34599999999999997</v>
      </c>
      <c r="AB29">
        <v>0.27300000000000002</v>
      </c>
      <c r="AC29">
        <v>0.24399999999999999</v>
      </c>
      <c r="AD29">
        <v>0.26300000000000001</v>
      </c>
      <c r="AF29">
        <v>0.28499999999999998</v>
      </c>
      <c r="AG29">
        <v>0.28399999999999997</v>
      </c>
      <c r="AI29">
        <v>0.28699999999999998</v>
      </c>
      <c r="AJ29">
        <v>0.38900000000000001</v>
      </c>
      <c r="AK29">
        <v>0.46</v>
      </c>
      <c r="AL29">
        <v>0.496</v>
      </c>
      <c r="AN29">
        <v>0.5</v>
      </c>
      <c r="AQ29">
        <v>0.51</v>
      </c>
      <c r="AR29">
        <v>0.51400000000000001</v>
      </c>
      <c r="AS29">
        <v>0.52600000000000002</v>
      </c>
      <c r="AT29">
        <v>0.53600000000000003</v>
      </c>
      <c r="AU29">
        <v>0.56699999999999995</v>
      </c>
      <c r="AV29">
        <v>0.58199999999999996</v>
      </c>
      <c r="AX29">
        <v>0.58799999999999997</v>
      </c>
      <c r="AY29">
        <v>0.58299999999999996</v>
      </c>
      <c r="AZ29">
        <v>0.496</v>
      </c>
      <c r="BA29">
        <v>0.42099999999999999</v>
      </c>
      <c r="BB29">
        <v>0.36099999999999999</v>
      </c>
      <c r="BC29">
        <v>0.32200000000000001</v>
      </c>
      <c r="BE29">
        <v>0.27800000000000002</v>
      </c>
      <c r="BF29">
        <v>0.26500000000000001</v>
      </c>
      <c r="BG29">
        <v>0.246</v>
      </c>
      <c r="BH29">
        <v>0.23499999999999999</v>
      </c>
      <c r="BI29">
        <v>0.246</v>
      </c>
      <c r="BJ29">
        <v>0.26</v>
      </c>
    </row>
    <row r="30" spans="1:62" x14ac:dyDescent="0.25">
      <c r="A30" t="s">
        <v>68</v>
      </c>
      <c r="B30" t="s">
        <v>69</v>
      </c>
      <c r="C30" t="s">
        <v>84</v>
      </c>
      <c r="D30">
        <v>20.53</v>
      </c>
      <c r="E30">
        <v>20.39</v>
      </c>
      <c r="F30">
        <v>20.39</v>
      </c>
      <c r="K30" t="s">
        <v>71</v>
      </c>
      <c r="O30">
        <v>0</v>
      </c>
      <c r="S30">
        <v>0.48399999999999999</v>
      </c>
      <c r="T30">
        <v>0.54300000000000004</v>
      </c>
      <c r="U30">
        <v>0.55400000000000005</v>
      </c>
      <c r="V30">
        <v>0.56000000000000005</v>
      </c>
      <c r="W30">
        <v>0.48499999999999999</v>
      </c>
      <c r="Z30">
        <v>0.42499999999999999</v>
      </c>
      <c r="AA30">
        <v>0.33200000000000002</v>
      </c>
      <c r="AB30">
        <v>0.33800000000000002</v>
      </c>
      <c r="AC30">
        <v>0.35299999999999998</v>
      </c>
      <c r="AD30">
        <v>0.39100000000000001</v>
      </c>
      <c r="AG30">
        <v>0.40799999999999997</v>
      </c>
      <c r="AI30">
        <v>0.40100000000000002</v>
      </c>
      <c r="AJ30">
        <v>0.39100000000000001</v>
      </c>
      <c r="AK30">
        <v>0.42599999999999999</v>
      </c>
      <c r="AL30">
        <v>0.495</v>
      </c>
      <c r="AM30">
        <v>0.51100000000000001</v>
      </c>
      <c r="AN30">
        <v>0.61699999999999999</v>
      </c>
      <c r="AQ30">
        <v>0.56499999999999995</v>
      </c>
      <c r="AR30">
        <v>0.57999999999999996</v>
      </c>
      <c r="AS30">
        <v>0.60799999999999998</v>
      </c>
      <c r="AT30">
        <v>0.64600000000000002</v>
      </c>
      <c r="AU30">
        <v>0.58499999999999996</v>
      </c>
      <c r="AV30">
        <v>0.57299999999999995</v>
      </c>
      <c r="AX30">
        <v>0.56499999999999995</v>
      </c>
      <c r="AY30">
        <v>0.57999999999999996</v>
      </c>
      <c r="AZ30">
        <v>0.54700000000000004</v>
      </c>
      <c r="BA30">
        <v>0.51200000000000001</v>
      </c>
      <c r="BB30">
        <v>0.45</v>
      </c>
      <c r="BC30">
        <v>0.42699999999999999</v>
      </c>
      <c r="BE30">
        <v>0.33700000000000002</v>
      </c>
      <c r="BF30">
        <v>0.317</v>
      </c>
      <c r="BG30">
        <v>0.28599999999999998</v>
      </c>
      <c r="BH30">
        <v>0.26600000000000001</v>
      </c>
      <c r="BI30">
        <v>0.29899999999999999</v>
      </c>
      <c r="BJ30">
        <v>0.29099999999999998</v>
      </c>
    </row>
    <row r="31" spans="1:62" x14ac:dyDescent="0.25">
      <c r="A31" t="s">
        <v>68</v>
      </c>
      <c r="B31" t="s">
        <v>69</v>
      </c>
      <c r="C31">
        <v>17</v>
      </c>
      <c r="D31">
        <v>59.55</v>
      </c>
      <c r="E31">
        <v>59.55</v>
      </c>
      <c r="F31">
        <v>59.55</v>
      </c>
      <c r="I31" t="s">
        <v>77</v>
      </c>
      <c r="K31" t="s">
        <v>70</v>
      </c>
      <c r="O31">
        <v>6.7799999999999994</v>
      </c>
      <c r="T31">
        <v>0.253</v>
      </c>
      <c r="U31">
        <v>0.251</v>
      </c>
      <c r="V31">
        <v>0.25800000000000001</v>
      </c>
      <c r="W31">
        <v>0.27100000000000002</v>
      </c>
      <c r="Z31">
        <v>0.28499999999999998</v>
      </c>
      <c r="AA31">
        <v>0.28999999999999998</v>
      </c>
      <c r="AB31">
        <v>0.29799999999999999</v>
      </c>
      <c r="AC31">
        <v>0.311</v>
      </c>
      <c r="AD31">
        <v>0.35599999999999998</v>
      </c>
      <c r="AG31">
        <v>0.40400000000000003</v>
      </c>
      <c r="AI31">
        <v>0.41799999999999998</v>
      </c>
      <c r="AJ31">
        <v>0.47899999999999998</v>
      </c>
      <c r="AK31">
        <v>0.56699999999999995</v>
      </c>
      <c r="AL31">
        <v>0.64300000000000002</v>
      </c>
      <c r="AN31">
        <v>0.78100000000000003</v>
      </c>
      <c r="AQ31">
        <v>0.78800000000000003</v>
      </c>
      <c r="AR31">
        <v>0.8</v>
      </c>
      <c r="AS31">
        <v>0.72899999999999998</v>
      </c>
      <c r="AT31">
        <v>0.70799999999999996</v>
      </c>
      <c r="AU31">
        <v>0.64800000000000002</v>
      </c>
      <c r="AV31">
        <v>0.64700000000000002</v>
      </c>
      <c r="AX31">
        <v>0.44800000000000001</v>
      </c>
      <c r="AY31">
        <v>0.50600000000000001</v>
      </c>
      <c r="AZ31">
        <v>0.40300000000000002</v>
      </c>
      <c r="BA31">
        <v>0.374</v>
      </c>
      <c r="BB31">
        <v>0.309</v>
      </c>
      <c r="BC31">
        <v>0.28399999999999997</v>
      </c>
      <c r="BE31">
        <v>0.26</v>
      </c>
      <c r="BF31">
        <v>0.25</v>
      </c>
      <c r="BG31">
        <v>0.24399999999999999</v>
      </c>
      <c r="BH31">
        <v>0.23699999999999999</v>
      </c>
      <c r="BI31">
        <v>0.24</v>
      </c>
      <c r="BJ31">
        <v>0.215</v>
      </c>
    </row>
    <row r="32" spans="1:62" x14ac:dyDescent="0.25">
      <c r="A32" t="s">
        <v>68</v>
      </c>
      <c r="B32" t="s">
        <v>69</v>
      </c>
      <c r="C32">
        <v>18</v>
      </c>
      <c r="D32">
        <v>47.41</v>
      </c>
      <c r="E32">
        <v>47.41</v>
      </c>
      <c r="F32">
        <v>47.41</v>
      </c>
      <c r="G32" t="s">
        <v>70</v>
      </c>
      <c r="I32" t="s">
        <v>127</v>
      </c>
      <c r="K32" t="s">
        <v>70</v>
      </c>
      <c r="M32" t="s">
        <v>204</v>
      </c>
      <c r="N32">
        <v>5.5</v>
      </c>
      <c r="O32">
        <v>3.4899999999999998</v>
      </c>
      <c r="S32">
        <v>0.27300000000000002</v>
      </c>
      <c r="T32">
        <v>0.24199999999999999</v>
      </c>
      <c r="U32">
        <v>0.248</v>
      </c>
      <c r="V32">
        <v>0.26400000000000001</v>
      </c>
      <c r="W32">
        <v>0.27200000000000002</v>
      </c>
      <c r="Z32">
        <v>0.28499999999999998</v>
      </c>
      <c r="AA32">
        <v>0.32300000000000001</v>
      </c>
      <c r="AB32">
        <v>0.32400000000000001</v>
      </c>
      <c r="AC32">
        <v>0.32</v>
      </c>
      <c r="AD32">
        <v>0.37</v>
      </c>
      <c r="AG32">
        <v>0.48199999999999998</v>
      </c>
      <c r="AI32">
        <v>0.49199999999999999</v>
      </c>
      <c r="AJ32">
        <v>0.55100000000000005</v>
      </c>
      <c r="AK32">
        <v>0.625</v>
      </c>
      <c r="AL32">
        <v>0.68300000000000005</v>
      </c>
      <c r="AN32">
        <v>0.76800000000000002</v>
      </c>
      <c r="AQ32">
        <v>0.79400000000000004</v>
      </c>
      <c r="AR32">
        <v>0.79200000000000004</v>
      </c>
      <c r="AS32">
        <v>0.71099999999999997</v>
      </c>
      <c r="AT32">
        <v>0.64300000000000002</v>
      </c>
      <c r="AU32">
        <v>0.56899999999999995</v>
      </c>
      <c r="AV32">
        <v>0.51</v>
      </c>
      <c r="AX32">
        <v>0.46400000000000002</v>
      </c>
      <c r="AY32">
        <v>0.45900000000000002</v>
      </c>
      <c r="AZ32">
        <v>0.41199999999999998</v>
      </c>
      <c r="BA32">
        <v>0.36599999999999999</v>
      </c>
      <c r="BB32">
        <v>0.28999999999999998</v>
      </c>
      <c r="BC32">
        <v>0.27100000000000002</v>
      </c>
      <c r="BE32">
        <v>0.27900000000000003</v>
      </c>
      <c r="BF32">
        <v>0.25800000000000001</v>
      </c>
      <c r="BG32">
        <v>0.24299999999999999</v>
      </c>
      <c r="BI32">
        <v>0.23599999999999999</v>
      </c>
      <c r="BJ32">
        <v>0.25900000000000001</v>
      </c>
    </row>
    <row r="33" spans="1:62" x14ac:dyDescent="0.25">
      <c r="A33" t="s">
        <v>68</v>
      </c>
      <c r="B33" t="s">
        <v>69</v>
      </c>
      <c r="C33">
        <v>20</v>
      </c>
      <c r="D33">
        <v>8.83</v>
      </c>
      <c r="E33">
        <v>8.83</v>
      </c>
      <c r="F33">
        <v>8.83</v>
      </c>
      <c r="K33" t="s">
        <v>70</v>
      </c>
      <c r="O33">
        <v>0</v>
      </c>
      <c r="S33">
        <v>0.40600000000000003</v>
      </c>
      <c r="T33">
        <v>0.372</v>
      </c>
      <c r="U33">
        <v>0.371</v>
      </c>
      <c r="V33">
        <v>0.376</v>
      </c>
      <c r="W33">
        <v>0.42499999999999999</v>
      </c>
      <c r="Z33">
        <v>0.439</v>
      </c>
      <c r="AA33">
        <v>0.433</v>
      </c>
      <c r="AB33">
        <v>0.432</v>
      </c>
      <c r="AC33">
        <v>0.40600000000000003</v>
      </c>
      <c r="AD33">
        <v>0.45300000000000001</v>
      </c>
      <c r="AG33">
        <v>0.46300000000000002</v>
      </c>
      <c r="AI33">
        <v>0.46800000000000003</v>
      </c>
      <c r="AJ33">
        <v>0.46899999999999997</v>
      </c>
      <c r="AK33">
        <v>0.52</v>
      </c>
      <c r="AL33">
        <v>0.56999999999999995</v>
      </c>
      <c r="AM33">
        <v>0.622</v>
      </c>
      <c r="AN33">
        <v>0.68600000000000005</v>
      </c>
      <c r="AQ33">
        <v>0.71499999999999997</v>
      </c>
      <c r="AR33">
        <v>0.69199999999999995</v>
      </c>
      <c r="AS33">
        <v>0.67200000000000004</v>
      </c>
      <c r="AT33">
        <v>0.65100000000000002</v>
      </c>
      <c r="AU33">
        <v>0.63400000000000001</v>
      </c>
      <c r="AV33">
        <v>0.61899999999999999</v>
      </c>
      <c r="AX33">
        <v>0.59299999999999997</v>
      </c>
      <c r="AY33">
        <v>0.59299999999999997</v>
      </c>
      <c r="AZ33">
        <v>0.49399999999999999</v>
      </c>
      <c r="BA33">
        <v>0.46800000000000003</v>
      </c>
      <c r="BB33">
        <v>0.41399999999999998</v>
      </c>
      <c r="BC33">
        <v>0.33400000000000002</v>
      </c>
      <c r="BE33">
        <v>0.34699999999999998</v>
      </c>
      <c r="BF33">
        <v>0.32500000000000001</v>
      </c>
      <c r="BG33">
        <v>0.26100000000000001</v>
      </c>
      <c r="BH33">
        <v>0.23200000000000001</v>
      </c>
      <c r="BI33">
        <v>0.28499999999999998</v>
      </c>
      <c r="BJ33">
        <v>0.27700000000000002</v>
      </c>
    </row>
    <row r="34" spans="1:62" x14ac:dyDescent="0.25">
      <c r="A34" t="s">
        <v>68</v>
      </c>
      <c r="B34" t="s">
        <v>69</v>
      </c>
      <c r="C34">
        <v>210</v>
      </c>
      <c r="D34">
        <v>6.41</v>
      </c>
      <c r="E34">
        <v>6.41</v>
      </c>
      <c r="F34">
        <v>6.41</v>
      </c>
      <c r="O34">
        <v>0</v>
      </c>
      <c r="T34">
        <v>0.45700000000000002</v>
      </c>
      <c r="U34">
        <v>0.48799999999999999</v>
      </c>
      <c r="V34">
        <v>0.55400000000000005</v>
      </c>
      <c r="W34">
        <v>0.56499999999999995</v>
      </c>
      <c r="Z34">
        <v>0.50700000000000001</v>
      </c>
      <c r="AA34">
        <v>0.41099999999999998</v>
      </c>
      <c r="AB34">
        <v>0.35699999999999998</v>
      </c>
      <c r="AC34">
        <v>0.33400000000000002</v>
      </c>
      <c r="AD34">
        <v>0.33800000000000002</v>
      </c>
      <c r="AG34">
        <v>0.34200000000000003</v>
      </c>
      <c r="AI34">
        <v>0.35399999999999998</v>
      </c>
      <c r="AJ34">
        <v>0.36</v>
      </c>
      <c r="AK34">
        <v>0.379</v>
      </c>
      <c r="AL34">
        <v>0.41099999999999998</v>
      </c>
      <c r="AM34">
        <v>0.436</v>
      </c>
      <c r="AN34">
        <v>0.60699999999999998</v>
      </c>
      <c r="AQ34">
        <v>0.63800000000000001</v>
      </c>
      <c r="AR34">
        <v>0.64600000000000002</v>
      </c>
      <c r="AS34">
        <v>0.63500000000000001</v>
      </c>
      <c r="AT34">
        <v>0.56499999999999995</v>
      </c>
      <c r="AU34">
        <v>0.56000000000000005</v>
      </c>
      <c r="AV34">
        <v>0.58599999999999997</v>
      </c>
      <c r="AX34">
        <v>0.60099999999999998</v>
      </c>
      <c r="AY34">
        <v>0.61699999999999999</v>
      </c>
      <c r="AZ34">
        <v>0.56899999999999995</v>
      </c>
      <c r="BA34">
        <v>0.53500000000000003</v>
      </c>
      <c r="BB34">
        <v>0.50800000000000001</v>
      </c>
      <c r="BC34">
        <v>0.40799999999999997</v>
      </c>
      <c r="BE34">
        <v>0.35399999999999998</v>
      </c>
      <c r="BF34">
        <v>0.34499999999999997</v>
      </c>
      <c r="BG34">
        <v>0.34200000000000003</v>
      </c>
      <c r="BH34">
        <v>0.34</v>
      </c>
      <c r="BI34">
        <v>0.33400000000000002</v>
      </c>
      <c r="BJ34">
        <v>0.33300000000000002</v>
      </c>
    </row>
    <row r="35" spans="1:62" x14ac:dyDescent="0.25">
      <c r="A35" t="s">
        <v>68</v>
      </c>
      <c r="B35" t="s">
        <v>69</v>
      </c>
      <c r="C35">
        <v>211</v>
      </c>
      <c r="D35">
        <v>15.52</v>
      </c>
      <c r="E35">
        <v>15.52</v>
      </c>
      <c r="F35">
        <v>15.52</v>
      </c>
      <c r="O35">
        <v>0</v>
      </c>
      <c r="S35">
        <v>0.49199999999999999</v>
      </c>
      <c r="T35">
        <v>0.48799999999999999</v>
      </c>
      <c r="U35">
        <v>0.48799999999999999</v>
      </c>
      <c r="V35">
        <v>0.50600000000000001</v>
      </c>
      <c r="W35">
        <v>0.38600000000000001</v>
      </c>
      <c r="Z35">
        <v>0.38200000000000001</v>
      </c>
      <c r="AA35">
        <v>0.32400000000000001</v>
      </c>
      <c r="AB35">
        <v>0.34300000000000003</v>
      </c>
      <c r="AC35">
        <v>0.34100000000000003</v>
      </c>
      <c r="AD35">
        <v>0.34699999999999998</v>
      </c>
      <c r="AI35">
        <v>0.37</v>
      </c>
      <c r="AJ35">
        <v>0.36399999999999999</v>
      </c>
      <c r="AK35">
        <v>0.38300000000000001</v>
      </c>
      <c r="AL35">
        <v>0.40300000000000002</v>
      </c>
      <c r="AM35">
        <v>0.45800000000000002</v>
      </c>
      <c r="AN35">
        <v>0.55000000000000004</v>
      </c>
      <c r="AQ35">
        <v>0.60299999999999998</v>
      </c>
      <c r="AR35">
        <v>0.58699999999999997</v>
      </c>
      <c r="AS35">
        <v>0.56899999999999995</v>
      </c>
      <c r="AT35">
        <v>0.54900000000000004</v>
      </c>
      <c r="AU35">
        <v>0.50600000000000001</v>
      </c>
      <c r="AW35">
        <v>0.53</v>
      </c>
      <c r="AX35">
        <v>0.59499999999999997</v>
      </c>
      <c r="AY35">
        <v>0.61399999999999999</v>
      </c>
      <c r="AZ35">
        <v>0.58399999999999996</v>
      </c>
      <c r="BA35">
        <v>0.499</v>
      </c>
      <c r="BB35">
        <v>0.432</v>
      </c>
      <c r="BC35">
        <v>0.38600000000000001</v>
      </c>
      <c r="BD35">
        <v>0.36199999999999999</v>
      </c>
      <c r="BE35">
        <v>0.315</v>
      </c>
      <c r="BF35">
        <v>0.316</v>
      </c>
      <c r="BG35">
        <v>0.308</v>
      </c>
      <c r="BH35">
        <v>0.28799999999999998</v>
      </c>
      <c r="BI35">
        <v>0.30199999999999999</v>
      </c>
      <c r="BJ35">
        <v>0.29899999999999999</v>
      </c>
    </row>
    <row r="36" spans="1:62" x14ac:dyDescent="0.25">
      <c r="A36" t="s">
        <v>68</v>
      </c>
      <c r="B36" t="s">
        <v>69</v>
      </c>
      <c r="C36">
        <v>212</v>
      </c>
      <c r="D36">
        <v>1.95</v>
      </c>
      <c r="E36">
        <v>1.95</v>
      </c>
      <c r="F36">
        <v>1.95</v>
      </c>
      <c r="O36">
        <v>0</v>
      </c>
      <c r="T36">
        <v>0.50900000000000001</v>
      </c>
      <c r="U36">
        <v>0.51200000000000001</v>
      </c>
      <c r="V36">
        <v>0.52400000000000002</v>
      </c>
      <c r="W36">
        <v>0.52700000000000002</v>
      </c>
      <c r="Z36">
        <v>0.442</v>
      </c>
      <c r="AA36">
        <v>0.42699999999999999</v>
      </c>
      <c r="AB36">
        <v>0.36599999999999999</v>
      </c>
      <c r="AC36">
        <v>0.315</v>
      </c>
      <c r="AD36">
        <v>0.30099999999999999</v>
      </c>
      <c r="AG36">
        <v>0.32600000000000001</v>
      </c>
      <c r="AI36">
        <v>0.35</v>
      </c>
      <c r="AJ36">
        <v>0.34399999999999997</v>
      </c>
      <c r="AK36">
        <v>0.42499999999999999</v>
      </c>
      <c r="AL36">
        <v>0.45300000000000001</v>
      </c>
      <c r="AM36">
        <v>0.46</v>
      </c>
      <c r="AN36">
        <v>0.54300000000000004</v>
      </c>
      <c r="AQ36">
        <v>0.65800000000000003</v>
      </c>
      <c r="AR36">
        <v>0.64900000000000002</v>
      </c>
      <c r="AS36">
        <v>0.59899999999999998</v>
      </c>
      <c r="AT36">
        <v>0.54</v>
      </c>
      <c r="AU36">
        <v>0.505</v>
      </c>
      <c r="AV36">
        <v>0.51600000000000001</v>
      </c>
      <c r="AX36">
        <v>0.52100000000000002</v>
      </c>
      <c r="AY36">
        <v>0.50600000000000001</v>
      </c>
      <c r="AZ36">
        <v>0.47299999999999998</v>
      </c>
      <c r="BA36">
        <v>0.42799999999999999</v>
      </c>
      <c r="BB36">
        <v>0.4</v>
      </c>
      <c r="BC36">
        <v>0.36199999999999999</v>
      </c>
      <c r="BE36">
        <v>0.33800000000000002</v>
      </c>
      <c r="BF36">
        <v>0.33100000000000002</v>
      </c>
      <c r="BG36">
        <v>0.32900000000000001</v>
      </c>
      <c r="BH36">
        <v>0.32700000000000001</v>
      </c>
      <c r="BI36">
        <v>0.309</v>
      </c>
      <c r="BJ36">
        <v>0.28100000000000003</v>
      </c>
    </row>
    <row r="37" spans="1:62" x14ac:dyDescent="0.25">
      <c r="A37" t="s">
        <v>68</v>
      </c>
      <c r="B37" t="s">
        <v>69</v>
      </c>
      <c r="C37">
        <v>22</v>
      </c>
      <c r="D37">
        <v>34.57</v>
      </c>
      <c r="E37">
        <v>45.58</v>
      </c>
      <c r="F37">
        <v>50</v>
      </c>
      <c r="G37" t="s">
        <v>70</v>
      </c>
      <c r="I37" t="s">
        <v>77</v>
      </c>
      <c r="K37" t="s">
        <v>70</v>
      </c>
      <c r="M37" t="s">
        <v>189</v>
      </c>
      <c r="N37">
        <v>10</v>
      </c>
      <c r="O37">
        <v>7.25</v>
      </c>
      <c r="S37">
        <v>0.28299999999999997</v>
      </c>
      <c r="T37">
        <v>0.26</v>
      </c>
      <c r="U37">
        <v>0.252</v>
      </c>
      <c r="V37">
        <v>0.27300000000000002</v>
      </c>
      <c r="W37">
        <v>0.25</v>
      </c>
      <c r="Z37">
        <v>0.251</v>
      </c>
      <c r="AA37">
        <v>0.26400000000000001</v>
      </c>
      <c r="AB37">
        <v>0.25800000000000001</v>
      </c>
      <c r="AC37">
        <v>0.26</v>
      </c>
      <c r="AD37">
        <v>0.25600000000000001</v>
      </c>
      <c r="AG37">
        <v>0.307</v>
      </c>
      <c r="AI37">
        <v>0.33500000000000002</v>
      </c>
      <c r="AJ37">
        <v>0.41399999999999998</v>
      </c>
      <c r="AK37">
        <v>0.51600000000000001</v>
      </c>
      <c r="AL37">
        <v>0.61899999999999999</v>
      </c>
      <c r="AM37">
        <v>0.67500000000000004</v>
      </c>
      <c r="AN37">
        <v>0.76300000000000001</v>
      </c>
      <c r="AQ37">
        <v>0.77600000000000002</v>
      </c>
      <c r="AR37">
        <v>0.79900000000000004</v>
      </c>
      <c r="AS37">
        <v>0.748</v>
      </c>
      <c r="AT37">
        <v>0.70099999999999996</v>
      </c>
      <c r="AU37">
        <v>0.63900000000000001</v>
      </c>
      <c r="AV37">
        <v>0.63400000000000001</v>
      </c>
      <c r="AX37">
        <v>0.45800000000000002</v>
      </c>
      <c r="AY37">
        <v>0.44</v>
      </c>
      <c r="AZ37">
        <v>0.35699999999999998</v>
      </c>
      <c r="BA37">
        <v>0.32800000000000001</v>
      </c>
      <c r="BB37">
        <v>0.29199999999999998</v>
      </c>
      <c r="BC37">
        <v>0.26500000000000001</v>
      </c>
      <c r="BE37">
        <v>0.215</v>
      </c>
      <c r="BF37">
        <v>0.222</v>
      </c>
      <c r="BG37">
        <v>0.22700000000000001</v>
      </c>
      <c r="BH37">
        <v>0.223</v>
      </c>
      <c r="BI37">
        <v>0.20599999999999999</v>
      </c>
      <c r="BJ37">
        <v>0.2</v>
      </c>
    </row>
    <row r="38" spans="1:62" x14ac:dyDescent="0.25">
      <c r="A38" t="s">
        <v>68</v>
      </c>
      <c r="B38" t="s">
        <v>69</v>
      </c>
      <c r="C38">
        <v>23</v>
      </c>
      <c r="D38">
        <v>141.87</v>
      </c>
      <c r="E38">
        <v>141.87</v>
      </c>
      <c r="F38">
        <v>141.87</v>
      </c>
      <c r="K38" t="s">
        <v>71</v>
      </c>
      <c r="O38">
        <v>0</v>
      </c>
      <c r="S38">
        <v>0.33800000000000002</v>
      </c>
      <c r="T38">
        <v>0.32</v>
      </c>
      <c r="U38">
        <v>0.33500000000000002</v>
      </c>
      <c r="V38">
        <v>0.372</v>
      </c>
      <c r="W38">
        <v>0.35399999999999998</v>
      </c>
      <c r="Z38">
        <v>0.26400000000000001</v>
      </c>
      <c r="AA38">
        <v>0.26</v>
      </c>
      <c r="AB38">
        <v>0.26400000000000001</v>
      </c>
      <c r="AC38">
        <v>0.28299999999999997</v>
      </c>
      <c r="AD38">
        <v>0.29799999999999999</v>
      </c>
      <c r="AG38">
        <v>0.34399999999999997</v>
      </c>
      <c r="AI38">
        <v>0.39300000000000002</v>
      </c>
      <c r="AJ38">
        <v>0.46300000000000002</v>
      </c>
      <c r="AK38">
        <v>0.56699999999999995</v>
      </c>
      <c r="AL38">
        <v>0.66800000000000004</v>
      </c>
      <c r="AM38">
        <v>0.74399999999999999</v>
      </c>
      <c r="AN38">
        <v>0.79300000000000004</v>
      </c>
      <c r="AQ38">
        <v>0.81100000000000005</v>
      </c>
      <c r="AR38">
        <v>0.80400000000000005</v>
      </c>
      <c r="AS38">
        <v>0.78500000000000003</v>
      </c>
      <c r="AT38">
        <v>0.74399999999999999</v>
      </c>
      <c r="AU38">
        <v>0.69099999999999995</v>
      </c>
      <c r="AV38">
        <v>0.68700000000000006</v>
      </c>
      <c r="AW38">
        <v>0.44600000000000001</v>
      </c>
      <c r="AX38">
        <v>0.46600000000000003</v>
      </c>
      <c r="AY38">
        <v>0.48499999999999999</v>
      </c>
      <c r="AZ38">
        <v>0.35099999999999998</v>
      </c>
      <c r="BA38">
        <v>0.34200000000000003</v>
      </c>
      <c r="BB38">
        <v>0.30299999999999999</v>
      </c>
      <c r="BC38">
        <v>0.27300000000000002</v>
      </c>
      <c r="BE38">
        <v>0.24199999999999999</v>
      </c>
      <c r="BF38">
        <v>0.246</v>
      </c>
      <c r="BG38">
        <v>0.24099999999999999</v>
      </c>
      <c r="BH38">
        <v>0.224</v>
      </c>
      <c r="BI38">
        <v>0.216</v>
      </c>
      <c r="BJ38">
        <v>0.21099999999999999</v>
      </c>
    </row>
    <row r="39" spans="1:62" x14ac:dyDescent="0.25">
      <c r="A39" t="s">
        <v>68</v>
      </c>
      <c r="B39" t="s">
        <v>69</v>
      </c>
      <c r="C39">
        <v>24</v>
      </c>
      <c r="D39">
        <v>54.04</v>
      </c>
      <c r="E39">
        <v>58.13</v>
      </c>
      <c r="F39">
        <v>58.13</v>
      </c>
      <c r="G39" t="s">
        <v>70</v>
      </c>
      <c r="I39" t="s">
        <v>77</v>
      </c>
      <c r="K39" t="s">
        <v>71</v>
      </c>
      <c r="N39">
        <v>6.85</v>
      </c>
      <c r="O39">
        <v>7.44</v>
      </c>
      <c r="S39">
        <v>0.313</v>
      </c>
      <c r="T39">
        <v>0.30099999999999999</v>
      </c>
      <c r="U39">
        <v>0.29699999999999999</v>
      </c>
      <c r="V39">
        <v>0.311</v>
      </c>
      <c r="W39">
        <v>0.30199999999999999</v>
      </c>
      <c r="Z39">
        <v>0.27700000000000002</v>
      </c>
      <c r="AA39">
        <v>0.28000000000000003</v>
      </c>
      <c r="AB39">
        <v>0.28000000000000003</v>
      </c>
      <c r="AC39">
        <v>0.29599999999999999</v>
      </c>
      <c r="AD39">
        <v>0.31</v>
      </c>
      <c r="AG39">
        <v>0.39500000000000002</v>
      </c>
      <c r="AI39">
        <v>0.432</v>
      </c>
      <c r="AJ39">
        <v>0.47099999999999997</v>
      </c>
      <c r="AK39">
        <v>0.54700000000000004</v>
      </c>
      <c r="AL39">
        <v>0.61399999999999999</v>
      </c>
      <c r="AN39">
        <v>0.79</v>
      </c>
      <c r="AQ39">
        <v>0.80500000000000005</v>
      </c>
      <c r="AR39">
        <v>0.80800000000000005</v>
      </c>
      <c r="AS39">
        <v>0.79400000000000004</v>
      </c>
      <c r="AT39">
        <v>0.74399999999999999</v>
      </c>
      <c r="AU39">
        <v>0.69499999999999995</v>
      </c>
      <c r="AV39">
        <v>0.68700000000000006</v>
      </c>
      <c r="AX39">
        <v>0.498</v>
      </c>
      <c r="AY39">
        <v>0.54800000000000004</v>
      </c>
      <c r="AZ39">
        <v>0.44400000000000001</v>
      </c>
      <c r="BA39">
        <v>0.41</v>
      </c>
      <c r="BB39">
        <v>0.34599999999999997</v>
      </c>
      <c r="BC39">
        <v>0.32400000000000001</v>
      </c>
      <c r="BE39">
        <v>0.28100000000000003</v>
      </c>
      <c r="BF39">
        <v>0.28100000000000003</v>
      </c>
      <c r="BG39">
        <v>0.27500000000000002</v>
      </c>
      <c r="BH39">
        <v>0.24399999999999999</v>
      </c>
      <c r="BI39">
        <v>0.23200000000000001</v>
      </c>
      <c r="BJ39">
        <v>0.223</v>
      </c>
    </row>
    <row r="40" spans="1:62" x14ac:dyDescent="0.25">
      <c r="A40" t="s">
        <v>68</v>
      </c>
      <c r="B40" t="s">
        <v>69</v>
      </c>
      <c r="C40">
        <v>301</v>
      </c>
      <c r="D40">
        <v>6.31</v>
      </c>
      <c r="E40">
        <v>6.31</v>
      </c>
      <c r="F40">
        <v>6.31</v>
      </c>
      <c r="O40">
        <v>0</v>
      </c>
      <c r="S40">
        <v>0.49199999999999999</v>
      </c>
      <c r="T40">
        <v>0.5</v>
      </c>
      <c r="U40">
        <v>0.505</v>
      </c>
      <c r="V40">
        <v>0.54800000000000004</v>
      </c>
      <c r="W40">
        <v>0.56699999999999995</v>
      </c>
      <c r="Z40">
        <v>0.38900000000000001</v>
      </c>
      <c r="AA40">
        <v>0.33400000000000002</v>
      </c>
      <c r="AB40">
        <v>0.33500000000000002</v>
      </c>
      <c r="AC40">
        <v>0.33500000000000002</v>
      </c>
      <c r="AD40">
        <v>0.32900000000000001</v>
      </c>
      <c r="AI40">
        <v>0.499</v>
      </c>
      <c r="AJ40">
        <v>0.51700000000000002</v>
      </c>
      <c r="AK40">
        <v>0.55300000000000005</v>
      </c>
      <c r="AL40">
        <v>0.55000000000000004</v>
      </c>
      <c r="AM40">
        <v>0.56299999999999994</v>
      </c>
      <c r="AN40">
        <v>0.58899999999999997</v>
      </c>
      <c r="AQ40">
        <v>0.51700000000000002</v>
      </c>
      <c r="AR40">
        <v>0.47</v>
      </c>
      <c r="AS40">
        <v>0.49099999999999999</v>
      </c>
      <c r="AT40">
        <v>0.45500000000000002</v>
      </c>
      <c r="AU40">
        <v>0.47599999999999998</v>
      </c>
      <c r="AV40">
        <v>0.48299999999999998</v>
      </c>
      <c r="AX40">
        <v>0.48199999999999998</v>
      </c>
      <c r="AY40">
        <v>0.46400000000000002</v>
      </c>
      <c r="AZ40">
        <v>0.36099999999999999</v>
      </c>
      <c r="BA40">
        <v>0.32600000000000001</v>
      </c>
      <c r="BB40">
        <v>0.28799999999999998</v>
      </c>
      <c r="BC40">
        <v>0.26400000000000001</v>
      </c>
      <c r="BE40">
        <v>0.26200000000000001</v>
      </c>
      <c r="BF40">
        <v>0.249</v>
      </c>
      <c r="BG40">
        <v>0.251</v>
      </c>
      <c r="BH40">
        <v>0.245</v>
      </c>
      <c r="BI40">
        <v>0.22600000000000001</v>
      </c>
      <c r="BJ40">
        <v>0.223</v>
      </c>
    </row>
    <row r="41" spans="1:62" x14ac:dyDescent="0.25">
      <c r="A41" t="s">
        <v>68</v>
      </c>
      <c r="B41" t="s">
        <v>69</v>
      </c>
      <c r="C41">
        <v>91</v>
      </c>
      <c r="D41">
        <v>26.52</v>
      </c>
      <c r="E41">
        <v>26.52</v>
      </c>
      <c r="F41">
        <v>26.52</v>
      </c>
      <c r="K41" t="s">
        <v>70</v>
      </c>
      <c r="O41">
        <v>0</v>
      </c>
      <c r="S41">
        <v>0.252</v>
      </c>
      <c r="T41">
        <v>0.251</v>
      </c>
      <c r="U41">
        <v>0.26400000000000001</v>
      </c>
      <c r="V41">
        <v>0.26600000000000001</v>
      </c>
      <c r="W41">
        <v>0.27200000000000002</v>
      </c>
      <c r="Z41">
        <v>0.29499999999999998</v>
      </c>
      <c r="AA41">
        <v>0.27400000000000002</v>
      </c>
      <c r="AB41">
        <v>0.27900000000000003</v>
      </c>
      <c r="AC41">
        <v>0.29899999999999999</v>
      </c>
      <c r="AD41">
        <v>0.32100000000000001</v>
      </c>
      <c r="AG41">
        <v>0.35</v>
      </c>
      <c r="AI41">
        <v>0.41699999999999998</v>
      </c>
      <c r="AJ41">
        <v>0.437</v>
      </c>
      <c r="AK41">
        <v>0.51600000000000001</v>
      </c>
      <c r="AL41">
        <v>0.59899999999999998</v>
      </c>
      <c r="AM41">
        <v>0.66</v>
      </c>
      <c r="AN41">
        <v>0.76100000000000001</v>
      </c>
      <c r="AQ41">
        <v>0.76</v>
      </c>
      <c r="AR41">
        <v>0.77800000000000002</v>
      </c>
      <c r="AS41">
        <v>0.74199999999999999</v>
      </c>
      <c r="AT41">
        <v>0.69299999999999995</v>
      </c>
      <c r="AU41">
        <v>0.64900000000000002</v>
      </c>
      <c r="AV41">
        <v>0.61499999999999999</v>
      </c>
      <c r="AX41">
        <v>0.50800000000000001</v>
      </c>
      <c r="AY41">
        <v>0.47</v>
      </c>
      <c r="AZ41">
        <v>0.39600000000000002</v>
      </c>
      <c r="BA41">
        <v>0.35399999999999998</v>
      </c>
      <c r="BB41">
        <v>0.30499999999999999</v>
      </c>
      <c r="BC41">
        <v>0.28199999999999997</v>
      </c>
      <c r="BE41">
        <v>0.26</v>
      </c>
      <c r="BF41">
        <v>0.252</v>
      </c>
      <c r="BG41">
        <v>0.26200000000000001</v>
      </c>
      <c r="BH41">
        <v>0.27200000000000002</v>
      </c>
      <c r="BI41">
        <v>0.23400000000000001</v>
      </c>
      <c r="BJ41">
        <v>0.22600000000000001</v>
      </c>
    </row>
    <row r="42" spans="1:62" x14ac:dyDescent="0.25">
      <c r="A42" t="s">
        <v>68</v>
      </c>
      <c r="B42" t="s">
        <v>69</v>
      </c>
      <c r="C42">
        <v>92</v>
      </c>
      <c r="D42">
        <v>36.549999999999997</v>
      </c>
      <c r="E42">
        <v>36.549999999999997</v>
      </c>
      <c r="F42">
        <v>36.549999999999997</v>
      </c>
      <c r="G42" t="s">
        <v>71</v>
      </c>
      <c r="I42" t="s">
        <v>77</v>
      </c>
      <c r="K42" t="s">
        <v>70</v>
      </c>
      <c r="M42" t="s">
        <v>205</v>
      </c>
      <c r="N42">
        <v>11.1</v>
      </c>
      <c r="O42">
        <v>3.09</v>
      </c>
      <c r="S42">
        <v>0.26800000000000002</v>
      </c>
      <c r="T42">
        <v>0.3</v>
      </c>
      <c r="U42">
        <v>0.312</v>
      </c>
      <c r="V42">
        <v>0.32200000000000001</v>
      </c>
      <c r="W42">
        <v>0.313</v>
      </c>
      <c r="Z42">
        <v>0.30299999999999999</v>
      </c>
      <c r="AA42">
        <v>0.26900000000000002</v>
      </c>
      <c r="AB42">
        <v>0.30099999999999999</v>
      </c>
      <c r="AC42">
        <v>0.32700000000000001</v>
      </c>
      <c r="AD42">
        <v>0.33400000000000002</v>
      </c>
      <c r="AG42">
        <v>0.33600000000000002</v>
      </c>
      <c r="AI42">
        <v>0.36499999999999999</v>
      </c>
      <c r="AJ42">
        <v>0.41599999999999998</v>
      </c>
      <c r="AK42">
        <v>0.46600000000000003</v>
      </c>
      <c r="AL42">
        <v>0.52300000000000002</v>
      </c>
      <c r="AM42">
        <v>0.54500000000000004</v>
      </c>
      <c r="AN42">
        <v>0.67500000000000004</v>
      </c>
      <c r="AQ42">
        <v>0.68799999999999994</v>
      </c>
      <c r="AR42">
        <v>0.69399999999999995</v>
      </c>
      <c r="AS42">
        <v>0.69399999999999995</v>
      </c>
      <c r="AT42">
        <v>0.69399999999999995</v>
      </c>
      <c r="AU42">
        <v>0.65400000000000003</v>
      </c>
      <c r="AV42">
        <v>0.68200000000000005</v>
      </c>
      <c r="AX42">
        <v>0.51</v>
      </c>
      <c r="AY42">
        <v>0.51900000000000002</v>
      </c>
      <c r="AZ42">
        <v>0.48899999999999999</v>
      </c>
      <c r="BA42">
        <v>0.41199999999999998</v>
      </c>
      <c r="BB42">
        <v>0.34499999999999997</v>
      </c>
      <c r="BC42">
        <v>0.32</v>
      </c>
      <c r="BE42">
        <v>0.30199999999999999</v>
      </c>
      <c r="BF42">
        <v>0.28899999999999998</v>
      </c>
      <c r="BG42">
        <v>0.251</v>
      </c>
      <c r="BH42">
        <v>0.23400000000000001</v>
      </c>
      <c r="BI42">
        <v>0.26200000000000001</v>
      </c>
      <c r="BJ42">
        <v>0.26200000000000001</v>
      </c>
    </row>
    <row r="43" spans="1:62" x14ac:dyDescent="0.25">
      <c r="A43" t="s">
        <v>68</v>
      </c>
      <c r="B43" t="s">
        <v>89</v>
      </c>
      <c r="C43">
        <v>102</v>
      </c>
      <c r="D43">
        <v>18.22</v>
      </c>
      <c r="E43">
        <v>18.22</v>
      </c>
      <c r="F43">
        <v>18.22</v>
      </c>
      <c r="I43" t="s">
        <v>127</v>
      </c>
      <c r="K43" t="s">
        <v>70</v>
      </c>
      <c r="O43">
        <v>3.38</v>
      </c>
      <c r="S43">
        <v>0.25600000000000001</v>
      </c>
      <c r="T43">
        <v>0.23200000000000001</v>
      </c>
      <c r="U43">
        <v>0.25600000000000001</v>
      </c>
      <c r="V43">
        <v>0.27500000000000002</v>
      </c>
      <c r="W43">
        <v>0.27600000000000002</v>
      </c>
      <c r="Z43">
        <v>0.30099999999999999</v>
      </c>
      <c r="AA43">
        <v>0.32600000000000001</v>
      </c>
      <c r="AB43">
        <v>0.32200000000000001</v>
      </c>
      <c r="AC43">
        <v>0.33</v>
      </c>
      <c r="AD43">
        <v>0.35</v>
      </c>
      <c r="AG43">
        <v>0.42099999999999999</v>
      </c>
      <c r="AI43">
        <v>0.48399999999999999</v>
      </c>
      <c r="AJ43">
        <v>0.53600000000000003</v>
      </c>
      <c r="AK43">
        <v>0.59599999999999997</v>
      </c>
      <c r="AL43">
        <v>0.65400000000000003</v>
      </c>
      <c r="AN43">
        <v>0.77500000000000002</v>
      </c>
      <c r="AQ43">
        <v>0.77600000000000002</v>
      </c>
      <c r="AR43">
        <v>0.754</v>
      </c>
      <c r="AS43">
        <v>0.68899999999999995</v>
      </c>
      <c r="AT43">
        <v>0.64400000000000002</v>
      </c>
      <c r="AU43">
        <v>0.59599999999999997</v>
      </c>
      <c r="AV43">
        <v>0.58699999999999997</v>
      </c>
      <c r="AX43">
        <v>0.48599999999999999</v>
      </c>
      <c r="AY43">
        <v>0.39100000000000001</v>
      </c>
      <c r="AZ43">
        <v>0.39200000000000002</v>
      </c>
      <c r="BA43">
        <v>0.372</v>
      </c>
      <c r="BB43">
        <v>0.34399999999999997</v>
      </c>
      <c r="BC43">
        <v>0.32400000000000001</v>
      </c>
      <c r="BE43">
        <v>0.29899999999999999</v>
      </c>
      <c r="BF43">
        <v>0.24399999999999999</v>
      </c>
      <c r="BG43">
        <v>0.24199999999999999</v>
      </c>
      <c r="BI43">
        <v>0.26400000000000001</v>
      </c>
      <c r="BJ43">
        <v>0.27800000000000002</v>
      </c>
    </row>
    <row r="44" spans="1:62" x14ac:dyDescent="0.25">
      <c r="A44" t="s">
        <v>68</v>
      </c>
      <c r="B44" t="s">
        <v>89</v>
      </c>
      <c r="C44">
        <v>152</v>
      </c>
      <c r="D44">
        <v>11.02</v>
      </c>
      <c r="E44">
        <v>11.02</v>
      </c>
      <c r="F44">
        <v>11.02</v>
      </c>
      <c r="K44" t="s">
        <v>70</v>
      </c>
      <c r="O44">
        <v>0</v>
      </c>
      <c r="S44">
        <v>0.33900000000000002</v>
      </c>
      <c r="T44">
        <v>0.30499999999999999</v>
      </c>
      <c r="U44">
        <v>0.30299999999999999</v>
      </c>
      <c r="V44">
        <v>0.30099999999999999</v>
      </c>
      <c r="W44">
        <v>0.29399999999999998</v>
      </c>
      <c r="Z44">
        <v>0.30099999999999999</v>
      </c>
      <c r="AA44">
        <v>0.28499999999999998</v>
      </c>
      <c r="AB44">
        <v>0.30599999999999999</v>
      </c>
      <c r="AC44">
        <v>0.32300000000000001</v>
      </c>
      <c r="AD44">
        <v>0.35599999999999998</v>
      </c>
      <c r="AG44">
        <v>0.40200000000000002</v>
      </c>
      <c r="AI44">
        <v>0.40899999999999997</v>
      </c>
      <c r="AJ44">
        <v>0.46899999999999997</v>
      </c>
      <c r="AK44">
        <v>0.51600000000000001</v>
      </c>
      <c r="AL44">
        <v>0.57499999999999996</v>
      </c>
      <c r="AM44">
        <v>0.58499999999999996</v>
      </c>
      <c r="AN44">
        <v>0.72</v>
      </c>
      <c r="AQ44">
        <v>0.746</v>
      </c>
      <c r="AR44">
        <v>0.73599999999999999</v>
      </c>
      <c r="AS44">
        <v>0.73</v>
      </c>
      <c r="AT44">
        <v>0.69199999999999995</v>
      </c>
      <c r="AU44">
        <v>0.67</v>
      </c>
      <c r="AV44">
        <v>0.66</v>
      </c>
      <c r="AW44">
        <v>0.65400000000000003</v>
      </c>
      <c r="AX44">
        <v>0.626</v>
      </c>
      <c r="AY44">
        <v>0.624</v>
      </c>
      <c r="AZ44">
        <v>0.58499999999999996</v>
      </c>
      <c r="BA44">
        <v>0.50900000000000001</v>
      </c>
      <c r="BB44">
        <v>0.4</v>
      </c>
      <c r="BC44">
        <v>0.308</v>
      </c>
      <c r="BE44">
        <v>0.28499999999999998</v>
      </c>
      <c r="BF44">
        <v>0.28100000000000003</v>
      </c>
      <c r="BG44">
        <v>0.27</v>
      </c>
      <c r="BH44">
        <v>0.245</v>
      </c>
      <c r="BI44">
        <v>0.26200000000000001</v>
      </c>
      <c r="BJ44">
        <v>0.246</v>
      </c>
    </row>
    <row r="45" spans="1:62" x14ac:dyDescent="0.25">
      <c r="A45" t="s">
        <v>68</v>
      </c>
      <c r="B45" t="s">
        <v>89</v>
      </c>
      <c r="C45">
        <v>25</v>
      </c>
      <c r="D45">
        <v>153.96</v>
      </c>
      <c r="E45">
        <v>153.96</v>
      </c>
      <c r="F45">
        <v>153.96</v>
      </c>
      <c r="G45" t="s">
        <v>71</v>
      </c>
      <c r="I45" t="s">
        <v>77</v>
      </c>
      <c r="K45" t="s">
        <v>70</v>
      </c>
      <c r="M45" t="s">
        <v>78</v>
      </c>
      <c r="N45">
        <v>7.87</v>
      </c>
      <c r="O45">
        <v>6.33</v>
      </c>
      <c r="S45">
        <v>0.23599999999999999</v>
      </c>
      <c r="T45">
        <v>0.20499999999999999</v>
      </c>
      <c r="U45">
        <v>0.218</v>
      </c>
      <c r="V45">
        <v>0.23300000000000001</v>
      </c>
      <c r="W45">
        <v>0.248</v>
      </c>
      <c r="Z45">
        <v>0.25600000000000001</v>
      </c>
      <c r="AA45">
        <v>0.26500000000000001</v>
      </c>
      <c r="AB45">
        <v>0.25600000000000001</v>
      </c>
      <c r="AC45">
        <v>0.253</v>
      </c>
      <c r="AD45">
        <v>0.3</v>
      </c>
      <c r="AG45">
        <v>0.32200000000000001</v>
      </c>
      <c r="AI45">
        <v>0.36499999999999999</v>
      </c>
      <c r="AJ45">
        <v>0.42599999999999999</v>
      </c>
      <c r="AK45">
        <v>0.50700000000000001</v>
      </c>
      <c r="AL45">
        <v>0.59199999999999997</v>
      </c>
      <c r="AM45">
        <v>0.68799999999999994</v>
      </c>
      <c r="AN45">
        <v>0.745</v>
      </c>
      <c r="AQ45">
        <v>0.754</v>
      </c>
      <c r="AR45">
        <v>0.75800000000000001</v>
      </c>
      <c r="AS45">
        <v>0.746</v>
      </c>
      <c r="AT45">
        <v>0.69599999999999995</v>
      </c>
      <c r="AU45">
        <v>0.64600000000000002</v>
      </c>
      <c r="AV45">
        <v>0.59099999999999997</v>
      </c>
      <c r="AX45">
        <v>0.44500000000000001</v>
      </c>
      <c r="AY45">
        <v>0.45500000000000002</v>
      </c>
      <c r="AZ45">
        <v>0.34100000000000003</v>
      </c>
      <c r="BA45">
        <v>0.34499999999999997</v>
      </c>
      <c r="BB45">
        <v>0.315</v>
      </c>
      <c r="BC45">
        <v>0.29299999999999998</v>
      </c>
      <c r="BE45">
        <v>0.28499999999999998</v>
      </c>
      <c r="BF45">
        <v>0.251</v>
      </c>
      <c r="BG45">
        <v>0.247</v>
      </c>
      <c r="BH45">
        <v>0.23499999999999999</v>
      </c>
      <c r="BI45">
        <v>0.219</v>
      </c>
      <c r="BJ45">
        <v>0.23599999999999999</v>
      </c>
    </row>
    <row r="46" spans="1:62" x14ac:dyDescent="0.25">
      <c r="A46" t="s">
        <v>68</v>
      </c>
      <c r="B46" t="s">
        <v>89</v>
      </c>
      <c r="C46" t="s">
        <v>91</v>
      </c>
      <c r="D46">
        <v>10.65</v>
      </c>
      <c r="E46">
        <v>10.65</v>
      </c>
      <c r="F46">
        <v>10.65</v>
      </c>
      <c r="O46">
        <v>0</v>
      </c>
      <c r="S46">
        <v>0.30299999999999999</v>
      </c>
      <c r="T46">
        <v>0.33800000000000002</v>
      </c>
      <c r="U46">
        <v>0.35599999999999998</v>
      </c>
      <c r="V46">
        <v>0.36599999999999999</v>
      </c>
      <c r="W46">
        <v>0.36899999999999999</v>
      </c>
      <c r="Z46">
        <v>0.29699999999999999</v>
      </c>
      <c r="AA46">
        <v>0.29199999999999998</v>
      </c>
      <c r="AB46">
        <v>0.30499999999999999</v>
      </c>
      <c r="AC46">
        <v>0.32400000000000001</v>
      </c>
      <c r="AD46">
        <v>0.33500000000000002</v>
      </c>
      <c r="AG46">
        <v>0.33800000000000002</v>
      </c>
      <c r="AI46">
        <v>0.41599999999999998</v>
      </c>
      <c r="AJ46">
        <v>0.42499999999999999</v>
      </c>
      <c r="AK46">
        <v>0.45300000000000001</v>
      </c>
      <c r="AL46">
        <v>0.47799999999999998</v>
      </c>
      <c r="AM46">
        <v>0.51500000000000001</v>
      </c>
      <c r="AN46">
        <v>0.55300000000000005</v>
      </c>
      <c r="AQ46">
        <v>0.57999999999999996</v>
      </c>
      <c r="AR46">
        <v>0.56399999999999995</v>
      </c>
      <c r="AS46">
        <v>0.56999999999999995</v>
      </c>
      <c r="AT46">
        <v>0.60899999999999999</v>
      </c>
      <c r="AU46">
        <v>0.68</v>
      </c>
      <c r="AV46">
        <v>0.69599999999999995</v>
      </c>
      <c r="AX46">
        <v>0.71</v>
      </c>
      <c r="AY46">
        <v>0.70199999999999996</v>
      </c>
      <c r="AZ46">
        <v>0.67900000000000005</v>
      </c>
      <c r="BA46">
        <v>0.64100000000000001</v>
      </c>
      <c r="BB46">
        <v>0.60099999999999998</v>
      </c>
      <c r="BC46">
        <v>0.54100000000000004</v>
      </c>
      <c r="BE46">
        <v>0.501</v>
      </c>
      <c r="BF46">
        <v>0.41499999999999998</v>
      </c>
      <c r="BG46">
        <v>0.42199999999999999</v>
      </c>
      <c r="BH46">
        <v>0.44900000000000001</v>
      </c>
      <c r="BI46">
        <v>0.434</v>
      </c>
      <c r="BJ46">
        <v>0.46700000000000003</v>
      </c>
    </row>
    <row r="47" spans="1:62" x14ac:dyDescent="0.25">
      <c r="A47" t="s">
        <v>68</v>
      </c>
      <c r="B47" t="s">
        <v>89</v>
      </c>
      <c r="C47">
        <v>26</v>
      </c>
      <c r="D47">
        <v>80.72</v>
      </c>
      <c r="E47">
        <v>80.72</v>
      </c>
      <c r="F47">
        <v>80.72</v>
      </c>
      <c r="K47" t="s">
        <v>70</v>
      </c>
      <c r="O47">
        <v>0</v>
      </c>
      <c r="S47">
        <v>0.27200000000000002</v>
      </c>
      <c r="T47">
        <v>0.22600000000000001</v>
      </c>
      <c r="U47">
        <v>0.23200000000000001</v>
      </c>
      <c r="V47">
        <v>0.25</v>
      </c>
      <c r="W47">
        <v>0.255</v>
      </c>
      <c r="Z47">
        <v>0.27</v>
      </c>
      <c r="AA47">
        <v>0.27800000000000002</v>
      </c>
      <c r="AB47">
        <v>0.32300000000000001</v>
      </c>
      <c r="AC47">
        <v>0.33500000000000002</v>
      </c>
      <c r="AD47">
        <v>0.34599999999999997</v>
      </c>
      <c r="AG47">
        <v>0.39400000000000002</v>
      </c>
      <c r="AI47">
        <v>0.42199999999999999</v>
      </c>
      <c r="AJ47">
        <v>0.48599999999999999</v>
      </c>
      <c r="AK47">
        <v>0.55600000000000005</v>
      </c>
      <c r="AL47">
        <v>0.627</v>
      </c>
      <c r="AN47">
        <v>0.80100000000000005</v>
      </c>
      <c r="AQ47">
        <v>0.81899999999999995</v>
      </c>
      <c r="AR47">
        <v>0.82</v>
      </c>
      <c r="AS47">
        <v>0.80800000000000005</v>
      </c>
      <c r="AT47">
        <v>0.77100000000000002</v>
      </c>
      <c r="AU47">
        <v>0.72299999999999998</v>
      </c>
      <c r="AV47">
        <v>0.66900000000000004</v>
      </c>
      <c r="AX47">
        <v>0.55000000000000004</v>
      </c>
      <c r="AY47">
        <v>0.53200000000000003</v>
      </c>
      <c r="AZ47">
        <v>0.45</v>
      </c>
      <c r="BA47">
        <v>0.375</v>
      </c>
      <c r="BB47">
        <v>0.316</v>
      </c>
      <c r="BC47">
        <v>0.29799999999999999</v>
      </c>
      <c r="BE47">
        <v>0.251</v>
      </c>
      <c r="BF47">
        <v>0.25600000000000001</v>
      </c>
      <c r="BG47">
        <v>0.251</v>
      </c>
      <c r="BH47">
        <v>0.24299999999999999</v>
      </c>
      <c r="BI47">
        <v>0.23200000000000001</v>
      </c>
      <c r="BJ47">
        <v>0.248</v>
      </c>
    </row>
    <row r="48" spans="1:62" x14ac:dyDescent="0.25">
      <c r="A48" t="s">
        <v>68</v>
      </c>
      <c r="B48" t="s">
        <v>89</v>
      </c>
      <c r="C48">
        <v>27</v>
      </c>
      <c r="D48">
        <v>64.540000000000006</v>
      </c>
      <c r="E48">
        <v>64.540000000000006</v>
      </c>
      <c r="F48">
        <v>64.540000000000006</v>
      </c>
      <c r="G48" t="s">
        <v>71</v>
      </c>
      <c r="I48" t="s">
        <v>77</v>
      </c>
      <c r="K48" t="s">
        <v>70</v>
      </c>
      <c r="M48" t="s">
        <v>206</v>
      </c>
      <c r="N48">
        <v>7.5</v>
      </c>
      <c r="O48">
        <v>7.7799999999999994</v>
      </c>
      <c r="S48">
        <v>0.23799999999999999</v>
      </c>
      <c r="T48">
        <v>0.251</v>
      </c>
      <c r="U48">
        <v>0.25800000000000001</v>
      </c>
      <c r="V48">
        <v>0.27300000000000002</v>
      </c>
      <c r="W48">
        <v>0.29199999999999998</v>
      </c>
      <c r="Z48">
        <v>0.314</v>
      </c>
      <c r="AA48">
        <v>0.32200000000000001</v>
      </c>
      <c r="AB48">
        <v>0.32</v>
      </c>
      <c r="AC48">
        <v>0.32600000000000001</v>
      </c>
      <c r="AD48">
        <v>0.34200000000000003</v>
      </c>
      <c r="AG48">
        <v>0.35499999999999998</v>
      </c>
      <c r="AI48">
        <v>0.495</v>
      </c>
      <c r="AJ48">
        <v>0.55500000000000005</v>
      </c>
      <c r="AK48">
        <v>0.64100000000000001</v>
      </c>
      <c r="AL48">
        <v>0.71099999999999997</v>
      </c>
      <c r="AM48">
        <v>0.72599999999999998</v>
      </c>
      <c r="AN48">
        <v>0.77</v>
      </c>
      <c r="AQ48">
        <v>0.76500000000000001</v>
      </c>
      <c r="AR48">
        <v>0.76200000000000001</v>
      </c>
      <c r="AS48">
        <v>0.74299999999999999</v>
      </c>
      <c r="AT48">
        <v>0.68200000000000005</v>
      </c>
      <c r="AU48">
        <v>0.60899999999999999</v>
      </c>
      <c r="AV48">
        <v>0.58299999999999996</v>
      </c>
      <c r="AW48">
        <v>0.40799999999999997</v>
      </c>
      <c r="AX48">
        <v>0.436</v>
      </c>
      <c r="AY48">
        <v>0.46</v>
      </c>
      <c r="AZ48">
        <v>0.34</v>
      </c>
      <c r="BA48">
        <v>0.308</v>
      </c>
      <c r="BB48">
        <v>0.28299999999999997</v>
      </c>
      <c r="BC48">
        <v>0.26900000000000002</v>
      </c>
      <c r="BE48">
        <v>0.24399999999999999</v>
      </c>
      <c r="BF48">
        <v>0.25</v>
      </c>
      <c r="BG48">
        <v>0.27200000000000002</v>
      </c>
      <c r="BH48">
        <v>0.27400000000000002</v>
      </c>
      <c r="BI48">
        <v>0.26300000000000001</v>
      </c>
      <c r="BJ48">
        <v>0.245</v>
      </c>
    </row>
    <row r="49" spans="1:62" x14ac:dyDescent="0.25">
      <c r="A49" t="s">
        <v>68</v>
      </c>
      <c r="B49" t="s">
        <v>89</v>
      </c>
      <c r="C49" t="s">
        <v>93</v>
      </c>
      <c r="D49">
        <v>20.100000000000001</v>
      </c>
      <c r="E49">
        <v>20.77</v>
      </c>
      <c r="F49">
        <v>20.77</v>
      </c>
      <c r="G49" t="s">
        <v>70</v>
      </c>
      <c r="I49" t="s">
        <v>77</v>
      </c>
      <c r="K49" t="s">
        <v>94</v>
      </c>
      <c r="N49">
        <v>9.0299999999999994</v>
      </c>
      <c r="O49">
        <v>8.4</v>
      </c>
      <c r="S49">
        <v>0.23599999999999999</v>
      </c>
      <c r="T49">
        <v>0.24099999999999999</v>
      </c>
      <c r="U49">
        <v>0.24</v>
      </c>
      <c r="V49">
        <v>0.24399999999999999</v>
      </c>
      <c r="W49">
        <v>0.24199999999999999</v>
      </c>
      <c r="Z49">
        <v>0.23699999999999999</v>
      </c>
      <c r="AA49">
        <v>0.27400000000000002</v>
      </c>
      <c r="AB49">
        <v>0.28399999999999997</v>
      </c>
      <c r="AC49">
        <v>0.29499999999999998</v>
      </c>
      <c r="AD49">
        <v>0.33100000000000002</v>
      </c>
      <c r="AG49">
        <v>0.378</v>
      </c>
      <c r="AI49">
        <v>0.38200000000000001</v>
      </c>
      <c r="AJ49">
        <v>0.45300000000000001</v>
      </c>
      <c r="AK49">
        <v>0.60399999999999998</v>
      </c>
      <c r="AL49">
        <v>0.69099999999999995</v>
      </c>
      <c r="AM49">
        <v>0.74</v>
      </c>
      <c r="AN49">
        <v>0.80400000000000005</v>
      </c>
      <c r="AQ49">
        <v>0.82699999999999996</v>
      </c>
      <c r="AR49">
        <v>0.81899999999999995</v>
      </c>
      <c r="AS49">
        <v>0.82099999999999995</v>
      </c>
      <c r="AT49">
        <v>0.78200000000000003</v>
      </c>
      <c r="AU49">
        <v>0.74199999999999999</v>
      </c>
      <c r="AV49">
        <v>0.72799999999999998</v>
      </c>
      <c r="AW49">
        <v>0.59799999999999998</v>
      </c>
      <c r="AX49">
        <v>0.46200000000000002</v>
      </c>
      <c r="AY49">
        <v>0.46</v>
      </c>
      <c r="AZ49">
        <v>0.33900000000000002</v>
      </c>
      <c r="BA49">
        <v>0.30199999999999999</v>
      </c>
      <c r="BB49">
        <v>0.27400000000000002</v>
      </c>
      <c r="BC49">
        <v>0.254</v>
      </c>
      <c r="BE49">
        <v>0.25600000000000001</v>
      </c>
      <c r="BF49">
        <v>0.26100000000000001</v>
      </c>
      <c r="BG49">
        <v>0.3</v>
      </c>
      <c r="BH49">
        <v>0.32600000000000001</v>
      </c>
      <c r="BI49">
        <v>0.29899999999999999</v>
      </c>
      <c r="BJ49">
        <v>0.24199999999999999</v>
      </c>
    </row>
    <row r="50" spans="1:62" x14ac:dyDescent="0.25">
      <c r="A50" t="s">
        <v>68</v>
      </c>
      <c r="B50" t="s">
        <v>89</v>
      </c>
      <c r="C50" t="s">
        <v>95</v>
      </c>
      <c r="D50">
        <v>4.6399999999999997</v>
      </c>
      <c r="E50">
        <v>5.21</v>
      </c>
      <c r="F50">
        <v>5.21</v>
      </c>
      <c r="G50" t="s">
        <v>162</v>
      </c>
      <c r="I50" t="s">
        <v>77</v>
      </c>
      <c r="K50" t="s">
        <v>70</v>
      </c>
      <c r="M50" t="s">
        <v>189</v>
      </c>
      <c r="N50">
        <v>11.03</v>
      </c>
      <c r="O50">
        <v>6.4799999999999995</v>
      </c>
      <c r="S50">
        <v>0.27200000000000002</v>
      </c>
      <c r="T50">
        <v>0.26</v>
      </c>
      <c r="U50">
        <v>0.26400000000000001</v>
      </c>
      <c r="V50">
        <v>0.29499999999999998</v>
      </c>
      <c r="W50">
        <v>0.26</v>
      </c>
      <c r="Z50">
        <v>0.253</v>
      </c>
      <c r="AA50">
        <v>0.25900000000000001</v>
      </c>
      <c r="AB50">
        <v>0.28999999999999998</v>
      </c>
      <c r="AC50">
        <v>0.32700000000000001</v>
      </c>
      <c r="AD50">
        <v>0.35499999999999998</v>
      </c>
      <c r="AG50">
        <v>0.41699999999999998</v>
      </c>
      <c r="AI50">
        <v>0.46899999999999997</v>
      </c>
      <c r="AJ50">
        <v>0.50600000000000001</v>
      </c>
      <c r="AK50">
        <v>0.59899999999999998</v>
      </c>
      <c r="AL50">
        <v>0.67100000000000004</v>
      </c>
      <c r="AM50">
        <v>0.72199999999999998</v>
      </c>
      <c r="AN50">
        <v>0.754</v>
      </c>
      <c r="AQ50">
        <v>0.74099999999999999</v>
      </c>
      <c r="AR50">
        <v>0.72899999999999998</v>
      </c>
      <c r="AS50">
        <v>0.72799999999999998</v>
      </c>
      <c r="AT50">
        <v>0.66600000000000004</v>
      </c>
      <c r="AU50">
        <v>0.61699999999999999</v>
      </c>
      <c r="AV50">
        <v>0.57199999999999995</v>
      </c>
      <c r="AX50">
        <v>0.55900000000000005</v>
      </c>
      <c r="AY50">
        <v>0.56499999999999995</v>
      </c>
      <c r="AZ50">
        <v>0.53100000000000003</v>
      </c>
      <c r="BA50">
        <v>0.48499999999999999</v>
      </c>
      <c r="BB50">
        <v>0.42399999999999999</v>
      </c>
      <c r="BC50">
        <v>0.32900000000000001</v>
      </c>
      <c r="BE50">
        <v>0.32100000000000001</v>
      </c>
      <c r="BF50">
        <v>0.318</v>
      </c>
      <c r="BG50">
        <v>0.32400000000000001</v>
      </c>
      <c r="BH50">
        <v>0.32200000000000001</v>
      </c>
      <c r="BI50">
        <v>0.29899999999999999</v>
      </c>
      <c r="BJ50">
        <v>0.28799999999999998</v>
      </c>
    </row>
    <row r="51" spans="1:62" x14ac:dyDescent="0.25">
      <c r="A51" t="s">
        <v>68</v>
      </c>
      <c r="B51" t="s">
        <v>89</v>
      </c>
      <c r="C51">
        <v>29</v>
      </c>
      <c r="D51">
        <v>16.52</v>
      </c>
      <c r="E51">
        <v>16.52</v>
      </c>
      <c r="F51">
        <v>16.52</v>
      </c>
      <c r="G51" t="s">
        <v>71</v>
      </c>
      <c r="I51" t="s">
        <v>77</v>
      </c>
      <c r="K51" t="s">
        <v>70</v>
      </c>
      <c r="M51" t="s">
        <v>193</v>
      </c>
      <c r="N51">
        <v>9.86</v>
      </c>
      <c r="O51">
        <v>7.44</v>
      </c>
      <c r="S51">
        <v>0.24399999999999999</v>
      </c>
      <c r="T51">
        <v>0.26900000000000002</v>
      </c>
      <c r="U51">
        <v>0.27</v>
      </c>
      <c r="V51">
        <v>0.26900000000000002</v>
      </c>
      <c r="W51">
        <v>0.24</v>
      </c>
      <c r="Z51">
        <v>0.251</v>
      </c>
      <c r="AA51">
        <v>0.26400000000000001</v>
      </c>
      <c r="AB51">
        <v>0.28399999999999997</v>
      </c>
      <c r="AC51">
        <v>0.32700000000000001</v>
      </c>
      <c r="AD51">
        <v>0.33300000000000002</v>
      </c>
      <c r="AG51">
        <v>0.39400000000000002</v>
      </c>
      <c r="AI51">
        <v>0.46600000000000003</v>
      </c>
      <c r="AJ51">
        <v>0.49</v>
      </c>
      <c r="AK51">
        <v>0.56299999999999994</v>
      </c>
      <c r="AL51">
        <v>0.63600000000000001</v>
      </c>
      <c r="AM51">
        <v>0.67800000000000005</v>
      </c>
      <c r="AN51">
        <v>0.77100000000000002</v>
      </c>
      <c r="AQ51">
        <v>0.8</v>
      </c>
      <c r="AR51">
        <v>0.80500000000000005</v>
      </c>
      <c r="AS51">
        <v>0.80300000000000005</v>
      </c>
      <c r="AT51">
        <v>0.755</v>
      </c>
      <c r="AU51">
        <v>0.71499999999999997</v>
      </c>
      <c r="AV51">
        <v>0.70099999999999996</v>
      </c>
      <c r="AX51">
        <v>0.48399999999999999</v>
      </c>
      <c r="AY51">
        <v>0.47299999999999998</v>
      </c>
      <c r="AZ51">
        <v>0.36199999999999999</v>
      </c>
      <c r="BA51">
        <v>0.33900000000000002</v>
      </c>
      <c r="BB51">
        <v>0.32100000000000001</v>
      </c>
      <c r="BC51">
        <v>0.27400000000000002</v>
      </c>
      <c r="BE51">
        <v>0.252</v>
      </c>
      <c r="BF51">
        <v>0.23200000000000001</v>
      </c>
      <c r="BG51">
        <v>0.246</v>
      </c>
      <c r="BH51">
        <v>0.23499999999999999</v>
      </c>
      <c r="BI51">
        <v>0.22500000000000001</v>
      </c>
      <c r="BJ51">
        <v>0.21199999999999999</v>
      </c>
    </row>
    <row r="52" spans="1:62" x14ac:dyDescent="0.25">
      <c r="A52" t="s">
        <v>68</v>
      </c>
      <c r="B52" t="s">
        <v>89</v>
      </c>
      <c r="C52" t="s">
        <v>97</v>
      </c>
      <c r="D52">
        <v>11.11</v>
      </c>
      <c r="E52">
        <v>11.11</v>
      </c>
      <c r="F52">
        <v>11.11</v>
      </c>
      <c r="G52" t="s">
        <v>71</v>
      </c>
      <c r="I52" t="s">
        <v>77</v>
      </c>
      <c r="K52" t="s">
        <v>70</v>
      </c>
      <c r="M52" t="s">
        <v>189</v>
      </c>
      <c r="N52">
        <v>10.38</v>
      </c>
      <c r="O52">
        <v>8.07</v>
      </c>
      <c r="S52">
        <v>0.32600000000000001</v>
      </c>
      <c r="T52">
        <v>0.30399999999999999</v>
      </c>
      <c r="U52">
        <v>0.312</v>
      </c>
      <c r="V52">
        <v>0.35599999999999998</v>
      </c>
      <c r="W52">
        <v>0.38700000000000001</v>
      </c>
      <c r="Z52">
        <v>0.32800000000000001</v>
      </c>
      <c r="AA52">
        <v>0.31900000000000001</v>
      </c>
      <c r="AB52">
        <v>0.30299999999999999</v>
      </c>
      <c r="AC52">
        <v>0.28599999999999998</v>
      </c>
      <c r="AD52">
        <v>0.29799999999999999</v>
      </c>
      <c r="AG52">
        <v>0.33900000000000002</v>
      </c>
      <c r="AI52">
        <v>0.41</v>
      </c>
      <c r="AJ52">
        <v>0.49</v>
      </c>
      <c r="AK52">
        <v>0.57299999999999995</v>
      </c>
      <c r="AL52">
        <v>0.64400000000000002</v>
      </c>
      <c r="AM52">
        <v>0.70199999999999996</v>
      </c>
      <c r="AN52">
        <v>0.77100000000000002</v>
      </c>
      <c r="AQ52">
        <v>0.76500000000000001</v>
      </c>
      <c r="AR52">
        <v>0.77200000000000002</v>
      </c>
      <c r="AS52">
        <v>0.79700000000000004</v>
      </c>
      <c r="AT52">
        <v>0.78200000000000003</v>
      </c>
      <c r="AU52">
        <v>0.748</v>
      </c>
      <c r="AV52">
        <v>0.66400000000000003</v>
      </c>
      <c r="AW52">
        <v>0.60299999999999998</v>
      </c>
      <c r="AX52">
        <v>0.499</v>
      </c>
      <c r="AY52">
        <v>0.46200000000000002</v>
      </c>
      <c r="AZ52">
        <v>0.40600000000000003</v>
      </c>
      <c r="BA52">
        <v>0.33900000000000002</v>
      </c>
      <c r="BB52">
        <v>0.28999999999999998</v>
      </c>
      <c r="BC52">
        <v>0.26300000000000001</v>
      </c>
      <c r="BE52">
        <v>0.23</v>
      </c>
      <c r="BF52">
        <v>0.224</v>
      </c>
      <c r="BG52">
        <v>0.224</v>
      </c>
      <c r="BH52">
        <v>0.219</v>
      </c>
      <c r="BI52">
        <v>0.217</v>
      </c>
      <c r="BJ52">
        <v>0.214</v>
      </c>
    </row>
    <row r="53" spans="1:62" x14ac:dyDescent="0.25">
      <c r="A53" t="s">
        <v>68</v>
      </c>
      <c r="B53" t="s">
        <v>89</v>
      </c>
      <c r="C53">
        <v>30</v>
      </c>
      <c r="D53">
        <v>57.56</v>
      </c>
      <c r="E53">
        <v>57.56</v>
      </c>
      <c r="F53">
        <v>57.56</v>
      </c>
      <c r="K53" t="s">
        <v>70</v>
      </c>
      <c r="O53">
        <v>0</v>
      </c>
      <c r="S53">
        <v>0.25600000000000001</v>
      </c>
      <c r="T53">
        <v>0.22500000000000001</v>
      </c>
      <c r="U53">
        <v>0.22700000000000001</v>
      </c>
      <c r="V53">
        <v>0.24</v>
      </c>
      <c r="W53">
        <v>0.25600000000000001</v>
      </c>
      <c r="Z53">
        <v>0.27</v>
      </c>
      <c r="AA53">
        <v>0.28299999999999997</v>
      </c>
      <c r="AB53">
        <v>0.29099999999999998</v>
      </c>
      <c r="AC53">
        <v>0.308</v>
      </c>
      <c r="AD53">
        <v>0.316</v>
      </c>
      <c r="AG53">
        <v>0.38600000000000001</v>
      </c>
      <c r="AI53">
        <v>0.46500000000000002</v>
      </c>
      <c r="AJ53">
        <v>0.57399999999999995</v>
      </c>
      <c r="AK53">
        <v>0.64100000000000001</v>
      </c>
      <c r="AL53">
        <v>0.71399999999999997</v>
      </c>
      <c r="AM53">
        <v>0.752</v>
      </c>
      <c r="AN53">
        <v>0.79400000000000004</v>
      </c>
      <c r="AQ53">
        <v>0.78900000000000003</v>
      </c>
      <c r="AR53">
        <v>0.76300000000000001</v>
      </c>
      <c r="AS53">
        <v>0.78</v>
      </c>
      <c r="AT53">
        <v>0.71399999999999997</v>
      </c>
      <c r="AU53">
        <v>0.68799999999999994</v>
      </c>
      <c r="AV53">
        <v>0.69199999999999995</v>
      </c>
      <c r="AW53">
        <v>0.433</v>
      </c>
      <c r="AX53">
        <v>0.42599999999999999</v>
      </c>
      <c r="AY53">
        <v>0.43</v>
      </c>
      <c r="AZ53">
        <v>0.33500000000000002</v>
      </c>
      <c r="BA53">
        <v>0.30299999999999999</v>
      </c>
      <c r="BB53">
        <v>0.27500000000000002</v>
      </c>
      <c r="BC53">
        <v>0.253</v>
      </c>
      <c r="BE53">
        <v>0.23100000000000001</v>
      </c>
      <c r="BF53">
        <v>0.22500000000000001</v>
      </c>
      <c r="BG53">
        <v>0.23200000000000001</v>
      </c>
      <c r="BH53">
        <v>0.22600000000000001</v>
      </c>
      <c r="BI53">
        <v>0.217</v>
      </c>
      <c r="BJ53">
        <v>0.21</v>
      </c>
    </row>
    <row r="54" spans="1:62" x14ac:dyDescent="0.25">
      <c r="A54" t="s">
        <v>68</v>
      </c>
      <c r="B54" t="s">
        <v>89</v>
      </c>
      <c r="C54" t="s">
        <v>100</v>
      </c>
      <c r="D54">
        <v>11.26</v>
      </c>
      <c r="E54">
        <v>11.26</v>
      </c>
      <c r="F54">
        <v>11.26</v>
      </c>
      <c r="I54" t="s">
        <v>77</v>
      </c>
      <c r="K54" t="s">
        <v>70</v>
      </c>
      <c r="O54">
        <v>7.15</v>
      </c>
      <c r="S54">
        <v>0.374</v>
      </c>
      <c r="T54">
        <v>0.41099999999999998</v>
      </c>
      <c r="U54">
        <v>0.46100000000000002</v>
      </c>
      <c r="V54">
        <v>0.497</v>
      </c>
      <c r="W54">
        <v>0.47699999999999998</v>
      </c>
      <c r="Z54">
        <v>0.32300000000000001</v>
      </c>
      <c r="AA54">
        <v>0.30599999999999999</v>
      </c>
      <c r="AB54">
        <v>0.27700000000000002</v>
      </c>
      <c r="AC54">
        <v>0.26200000000000001</v>
      </c>
      <c r="AD54">
        <v>0.27300000000000002</v>
      </c>
      <c r="AG54">
        <v>0.32900000000000001</v>
      </c>
      <c r="AI54">
        <v>0.36599999999999999</v>
      </c>
      <c r="AJ54">
        <v>0.48499999999999999</v>
      </c>
      <c r="AK54">
        <v>0.57399999999999995</v>
      </c>
      <c r="AL54">
        <v>0.63300000000000001</v>
      </c>
      <c r="AM54">
        <v>0.61599999999999999</v>
      </c>
      <c r="AN54">
        <v>0.78200000000000003</v>
      </c>
      <c r="AQ54">
        <v>0.77500000000000002</v>
      </c>
      <c r="AR54">
        <v>0.77700000000000002</v>
      </c>
      <c r="AS54">
        <v>0.80500000000000005</v>
      </c>
      <c r="AT54">
        <v>0.77300000000000002</v>
      </c>
      <c r="AU54">
        <v>0.75900000000000001</v>
      </c>
      <c r="AV54">
        <v>0.75600000000000001</v>
      </c>
      <c r="AW54">
        <v>0.56699999999999995</v>
      </c>
      <c r="AX54">
        <v>0.495</v>
      </c>
      <c r="AY54">
        <v>0.47399999999999998</v>
      </c>
      <c r="AZ54">
        <v>0.40600000000000003</v>
      </c>
      <c r="BA54">
        <v>0.32300000000000001</v>
      </c>
      <c r="BB54">
        <v>0.28699999999999998</v>
      </c>
      <c r="BC54">
        <v>0.25600000000000001</v>
      </c>
      <c r="BE54">
        <v>0.23200000000000001</v>
      </c>
      <c r="BF54">
        <v>0.22900000000000001</v>
      </c>
      <c r="BG54">
        <v>0.23499999999999999</v>
      </c>
      <c r="BH54">
        <v>0.223</v>
      </c>
      <c r="BI54">
        <v>0.22700000000000001</v>
      </c>
      <c r="BJ54">
        <v>0.22</v>
      </c>
    </row>
    <row r="55" spans="1:62" x14ac:dyDescent="0.25">
      <c r="A55" t="s">
        <v>68</v>
      </c>
      <c r="B55" t="s">
        <v>89</v>
      </c>
      <c r="C55">
        <v>31</v>
      </c>
      <c r="D55">
        <v>65.16</v>
      </c>
      <c r="E55">
        <v>65.16</v>
      </c>
      <c r="F55">
        <v>65.16</v>
      </c>
      <c r="K55" t="s">
        <v>70</v>
      </c>
      <c r="O55">
        <v>0</v>
      </c>
      <c r="S55">
        <v>0.315</v>
      </c>
      <c r="T55">
        <v>0.27500000000000002</v>
      </c>
      <c r="U55">
        <v>0.23300000000000001</v>
      </c>
      <c r="V55">
        <v>0.247</v>
      </c>
      <c r="W55">
        <v>0.28399999999999997</v>
      </c>
      <c r="Z55">
        <v>0.29599999999999999</v>
      </c>
      <c r="AA55">
        <v>0.30399999999999999</v>
      </c>
      <c r="AB55">
        <v>0.30599999999999999</v>
      </c>
      <c r="AC55">
        <v>0.31900000000000001</v>
      </c>
      <c r="AD55">
        <v>0.33100000000000002</v>
      </c>
      <c r="AG55">
        <v>0.38600000000000001</v>
      </c>
      <c r="AI55">
        <v>0.46899999999999997</v>
      </c>
      <c r="AJ55">
        <v>0.48299999999999998</v>
      </c>
      <c r="AK55">
        <v>0.56299999999999994</v>
      </c>
      <c r="AL55">
        <v>0.64800000000000002</v>
      </c>
      <c r="AM55">
        <v>0.7</v>
      </c>
      <c r="AN55">
        <v>0.75600000000000001</v>
      </c>
      <c r="AQ55">
        <v>0.74399999999999999</v>
      </c>
      <c r="AR55">
        <v>0.73799999999999999</v>
      </c>
      <c r="AS55">
        <v>0.72299999999999998</v>
      </c>
      <c r="AT55">
        <v>0.68200000000000005</v>
      </c>
      <c r="AU55">
        <v>0.63200000000000001</v>
      </c>
      <c r="AV55">
        <v>0.59299999999999997</v>
      </c>
      <c r="AW55">
        <v>0.55000000000000004</v>
      </c>
      <c r="AX55">
        <v>0.505</v>
      </c>
      <c r="AY55">
        <v>0.51</v>
      </c>
      <c r="AZ55">
        <v>0.47099999999999997</v>
      </c>
      <c r="BA55">
        <v>0.42599999999999999</v>
      </c>
      <c r="BB55">
        <v>0.36099999999999999</v>
      </c>
      <c r="BC55">
        <v>0.34200000000000003</v>
      </c>
      <c r="BE55">
        <v>0.28299999999999997</v>
      </c>
      <c r="BF55">
        <v>0.28799999999999998</v>
      </c>
      <c r="BG55">
        <v>0.28899999999999998</v>
      </c>
      <c r="BH55">
        <v>0.27600000000000002</v>
      </c>
      <c r="BI55">
        <v>0.24299999999999999</v>
      </c>
      <c r="BJ55">
        <v>0.22900000000000001</v>
      </c>
    </row>
    <row r="56" spans="1:62" x14ac:dyDescent="0.25">
      <c r="A56" t="s">
        <v>68</v>
      </c>
      <c r="B56" t="s">
        <v>89</v>
      </c>
      <c r="C56">
        <v>32</v>
      </c>
      <c r="D56">
        <v>38.31</v>
      </c>
      <c r="E56">
        <v>38.31</v>
      </c>
      <c r="F56">
        <v>38.31</v>
      </c>
      <c r="G56" t="s">
        <v>70</v>
      </c>
      <c r="I56" t="s">
        <v>70</v>
      </c>
      <c r="K56" t="s">
        <v>71</v>
      </c>
      <c r="M56" t="s">
        <v>207</v>
      </c>
      <c r="N56">
        <v>3.09</v>
      </c>
      <c r="O56">
        <v>2.2000000000000002</v>
      </c>
      <c r="S56">
        <v>0.51200000000000001</v>
      </c>
      <c r="T56">
        <v>0.57899999999999996</v>
      </c>
      <c r="U56">
        <v>0.59799999999999998</v>
      </c>
      <c r="V56">
        <v>0.60799999999999998</v>
      </c>
      <c r="W56">
        <v>0.60899999999999999</v>
      </c>
      <c r="Z56">
        <v>0.46500000000000002</v>
      </c>
      <c r="AA56">
        <v>0.36</v>
      </c>
      <c r="AB56">
        <v>0.34499999999999997</v>
      </c>
      <c r="AC56">
        <v>0.34499999999999997</v>
      </c>
      <c r="AD56">
        <v>0.38800000000000001</v>
      </c>
      <c r="AG56">
        <v>0.44500000000000001</v>
      </c>
      <c r="AI56">
        <v>0.45800000000000002</v>
      </c>
      <c r="AJ56">
        <v>0.432</v>
      </c>
      <c r="AK56">
        <v>0.45600000000000002</v>
      </c>
      <c r="AL56">
        <v>0.48199999999999998</v>
      </c>
      <c r="AM56">
        <v>0.45</v>
      </c>
      <c r="AN56">
        <v>0.69799999999999995</v>
      </c>
      <c r="AQ56">
        <v>0.76100000000000001</v>
      </c>
      <c r="AR56">
        <v>0.77500000000000002</v>
      </c>
      <c r="AS56">
        <v>0.79</v>
      </c>
      <c r="AT56">
        <v>0.78800000000000003</v>
      </c>
      <c r="AU56">
        <v>0.754</v>
      </c>
      <c r="AV56">
        <v>0.72</v>
      </c>
      <c r="AW56">
        <v>0.69699999999999995</v>
      </c>
      <c r="AX56">
        <v>0.58299999999999996</v>
      </c>
      <c r="AY56">
        <v>0.57499999999999996</v>
      </c>
      <c r="AZ56">
        <v>0.46400000000000002</v>
      </c>
      <c r="BA56">
        <v>0.38</v>
      </c>
      <c r="BB56">
        <v>0.316</v>
      </c>
      <c r="BC56">
        <v>0.28599999999999998</v>
      </c>
      <c r="BE56">
        <v>0.247</v>
      </c>
      <c r="BF56">
        <v>0.246</v>
      </c>
      <c r="BG56">
        <v>0.24</v>
      </c>
      <c r="BH56">
        <v>0.23499999999999999</v>
      </c>
      <c r="BI56">
        <v>0.224</v>
      </c>
      <c r="BJ56">
        <v>0.22600000000000001</v>
      </c>
    </row>
    <row r="57" spans="1:62" x14ac:dyDescent="0.25">
      <c r="A57" t="s">
        <v>68</v>
      </c>
      <c r="B57" t="s">
        <v>89</v>
      </c>
      <c r="C57">
        <v>33</v>
      </c>
      <c r="D57">
        <v>30.24</v>
      </c>
      <c r="E57">
        <v>30.24</v>
      </c>
      <c r="F57">
        <v>30.24</v>
      </c>
      <c r="G57" t="s">
        <v>70</v>
      </c>
      <c r="I57" t="s">
        <v>70</v>
      </c>
      <c r="K57" t="s">
        <v>71</v>
      </c>
      <c r="M57" t="s">
        <v>207</v>
      </c>
      <c r="N57">
        <v>2.9</v>
      </c>
      <c r="O57">
        <v>2.79</v>
      </c>
      <c r="S57">
        <v>0.58699999999999997</v>
      </c>
      <c r="T57">
        <v>0.63300000000000001</v>
      </c>
      <c r="U57">
        <v>0.629</v>
      </c>
      <c r="V57">
        <v>0.629</v>
      </c>
      <c r="W57">
        <v>0.54200000000000004</v>
      </c>
      <c r="Z57">
        <v>0.47799999999999998</v>
      </c>
      <c r="AA57">
        <v>0.34300000000000003</v>
      </c>
      <c r="AB57">
        <v>0.33100000000000002</v>
      </c>
      <c r="AC57">
        <v>0.32900000000000001</v>
      </c>
      <c r="AD57">
        <v>0.33400000000000002</v>
      </c>
      <c r="AG57">
        <v>0.36199999999999999</v>
      </c>
      <c r="AI57">
        <v>0.35099999999999998</v>
      </c>
      <c r="AJ57">
        <v>0.34399999999999997</v>
      </c>
      <c r="AK57">
        <v>0.372</v>
      </c>
      <c r="AL57">
        <v>0.40200000000000002</v>
      </c>
      <c r="AM57">
        <v>0.376</v>
      </c>
      <c r="AN57">
        <v>0.63600000000000001</v>
      </c>
      <c r="AQ57">
        <v>0.78700000000000003</v>
      </c>
      <c r="AR57">
        <v>0.78100000000000003</v>
      </c>
      <c r="AS57">
        <v>0.80400000000000005</v>
      </c>
      <c r="AT57">
        <v>0.81100000000000005</v>
      </c>
      <c r="AU57">
        <v>0.79200000000000004</v>
      </c>
      <c r="AV57">
        <v>0.77200000000000002</v>
      </c>
      <c r="AW57">
        <v>0.74399999999999999</v>
      </c>
      <c r="AX57">
        <v>0.61</v>
      </c>
      <c r="AY57">
        <v>0.56200000000000006</v>
      </c>
      <c r="AZ57">
        <v>0.40100000000000002</v>
      </c>
      <c r="BA57">
        <v>0.33400000000000002</v>
      </c>
      <c r="BB57">
        <v>0.27200000000000002</v>
      </c>
      <c r="BC57">
        <v>0.253</v>
      </c>
      <c r="BE57">
        <v>0.23200000000000001</v>
      </c>
      <c r="BF57">
        <v>0.23100000000000001</v>
      </c>
      <c r="BG57">
        <v>0.251</v>
      </c>
      <c r="BH57">
        <v>0.25600000000000001</v>
      </c>
      <c r="BI57">
        <v>0.19800000000000001</v>
      </c>
      <c r="BJ57">
        <v>0.193</v>
      </c>
    </row>
    <row r="58" spans="1:62" x14ac:dyDescent="0.25">
      <c r="A58" t="s">
        <v>68</v>
      </c>
      <c r="B58" t="s">
        <v>89</v>
      </c>
      <c r="C58" t="s">
        <v>105</v>
      </c>
      <c r="D58">
        <v>6.1</v>
      </c>
      <c r="E58">
        <v>6.1</v>
      </c>
      <c r="F58">
        <v>6.1</v>
      </c>
      <c r="G58" t="s">
        <v>70</v>
      </c>
      <c r="I58" t="s">
        <v>70</v>
      </c>
      <c r="K58" t="s">
        <v>71</v>
      </c>
      <c r="O58">
        <v>2.29</v>
      </c>
      <c r="S58">
        <v>0.47199999999999998</v>
      </c>
      <c r="T58">
        <v>0.47299999999999998</v>
      </c>
      <c r="U58">
        <v>0.49399999999999999</v>
      </c>
      <c r="V58">
        <v>0.50800000000000001</v>
      </c>
      <c r="W58">
        <v>0.51800000000000002</v>
      </c>
      <c r="Z58">
        <v>0.377</v>
      </c>
      <c r="AA58">
        <v>0.313</v>
      </c>
      <c r="AB58">
        <v>0.32100000000000001</v>
      </c>
      <c r="AC58">
        <v>0.33700000000000002</v>
      </c>
      <c r="AD58">
        <v>0.36299999999999999</v>
      </c>
      <c r="AG58">
        <v>0.375</v>
      </c>
      <c r="AI58">
        <v>0.47899999999999998</v>
      </c>
      <c r="AJ58">
        <v>0.53500000000000003</v>
      </c>
      <c r="AK58">
        <v>0.53700000000000003</v>
      </c>
      <c r="AL58">
        <v>0.56499999999999995</v>
      </c>
      <c r="AM58">
        <v>0.60099999999999998</v>
      </c>
      <c r="AN58">
        <v>0.73199999999999998</v>
      </c>
      <c r="AQ58">
        <v>0.76300000000000001</v>
      </c>
      <c r="AR58">
        <v>0.77</v>
      </c>
      <c r="AS58">
        <v>0.77600000000000002</v>
      </c>
      <c r="AT58">
        <v>0.76600000000000001</v>
      </c>
      <c r="AU58">
        <v>0.74099999999999999</v>
      </c>
      <c r="AV58">
        <v>0.70399999999999996</v>
      </c>
      <c r="AW58">
        <v>0.67400000000000004</v>
      </c>
      <c r="AX58">
        <v>0.57299999999999995</v>
      </c>
      <c r="AY58">
        <v>0.51300000000000001</v>
      </c>
      <c r="AZ58">
        <v>0.435</v>
      </c>
      <c r="BA58">
        <v>0.379</v>
      </c>
      <c r="BB58">
        <v>0.33300000000000002</v>
      </c>
      <c r="BC58">
        <v>0.29199999999999998</v>
      </c>
      <c r="BE58">
        <v>0.26</v>
      </c>
      <c r="BF58">
        <v>0.25</v>
      </c>
      <c r="BG58">
        <v>0.252</v>
      </c>
      <c r="BH58">
        <v>0.24199999999999999</v>
      </c>
      <c r="BI58">
        <v>0.23400000000000001</v>
      </c>
      <c r="BJ58">
        <v>0.23699999999999999</v>
      </c>
    </row>
    <row r="59" spans="1:62" x14ac:dyDescent="0.25">
      <c r="A59" t="s">
        <v>68</v>
      </c>
      <c r="B59" t="s">
        <v>89</v>
      </c>
      <c r="C59">
        <v>34</v>
      </c>
      <c r="D59">
        <v>31.26</v>
      </c>
      <c r="E59">
        <v>31.26</v>
      </c>
      <c r="F59">
        <v>31.26</v>
      </c>
      <c r="G59" t="s">
        <v>70</v>
      </c>
      <c r="I59" t="s">
        <v>70</v>
      </c>
      <c r="K59" t="s">
        <v>71</v>
      </c>
      <c r="O59">
        <v>2.73</v>
      </c>
      <c r="S59">
        <v>0.53100000000000003</v>
      </c>
      <c r="T59">
        <v>0.60199999999999998</v>
      </c>
      <c r="U59">
        <v>0.59099999999999997</v>
      </c>
      <c r="V59">
        <v>0.59299999999999997</v>
      </c>
      <c r="W59">
        <v>0.65</v>
      </c>
      <c r="Z59">
        <v>0.45400000000000001</v>
      </c>
      <c r="AA59">
        <v>0.34899999999999998</v>
      </c>
      <c r="AB59">
        <v>0.33700000000000002</v>
      </c>
      <c r="AC59">
        <v>0.35099999999999998</v>
      </c>
      <c r="AD59">
        <v>0.36499999999999999</v>
      </c>
      <c r="AG59">
        <v>0.39</v>
      </c>
      <c r="AI59">
        <v>0.39800000000000002</v>
      </c>
      <c r="AJ59">
        <v>0.41</v>
      </c>
      <c r="AK59">
        <v>0.432</v>
      </c>
      <c r="AL59">
        <v>0.42899999999999999</v>
      </c>
      <c r="AM59">
        <v>0.44800000000000001</v>
      </c>
      <c r="AN59">
        <v>0.71199999999999997</v>
      </c>
      <c r="AQ59">
        <v>0.73499999999999999</v>
      </c>
      <c r="AR59">
        <v>0.75600000000000001</v>
      </c>
      <c r="AS59">
        <v>0.77400000000000002</v>
      </c>
      <c r="AT59">
        <v>0.76600000000000001</v>
      </c>
      <c r="AU59">
        <v>0.77800000000000002</v>
      </c>
      <c r="AV59">
        <v>0.82299999999999995</v>
      </c>
      <c r="AW59">
        <v>0.70899999999999996</v>
      </c>
      <c r="AX59">
        <v>0.60299999999999998</v>
      </c>
      <c r="AY59">
        <v>0.59699999999999998</v>
      </c>
      <c r="AZ59">
        <v>0.45</v>
      </c>
      <c r="BA59">
        <v>0.38</v>
      </c>
      <c r="BB59">
        <v>0.315</v>
      </c>
      <c r="BC59">
        <v>0.26100000000000001</v>
      </c>
      <c r="BE59">
        <v>0.26500000000000001</v>
      </c>
      <c r="BF59">
        <v>0.29599999999999999</v>
      </c>
      <c r="BG59">
        <v>0.29199999999999998</v>
      </c>
      <c r="BH59">
        <v>0.25600000000000001</v>
      </c>
      <c r="BI59">
        <v>0.25600000000000001</v>
      </c>
      <c r="BJ59">
        <v>0.23</v>
      </c>
    </row>
    <row r="60" spans="1:62" x14ac:dyDescent="0.25">
      <c r="A60" t="s">
        <v>68</v>
      </c>
      <c r="B60" t="s">
        <v>89</v>
      </c>
      <c r="C60" t="s">
        <v>106</v>
      </c>
      <c r="D60">
        <v>39.67</v>
      </c>
      <c r="E60">
        <v>39.67</v>
      </c>
      <c r="F60">
        <v>39.67</v>
      </c>
      <c r="G60" t="s">
        <v>73</v>
      </c>
      <c r="I60" t="s">
        <v>70</v>
      </c>
      <c r="K60" t="s">
        <v>71</v>
      </c>
      <c r="N60">
        <v>1.8</v>
      </c>
      <c r="O60">
        <v>2.06</v>
      </c>
      <c r="S60">
        <v>0.49</v>
      </c>
      <c r="T60">
        <v>0.53400000000000003</v>
      </c>
      <c r="U60">
        <v>0.56699999999999995</v>
      </c>
      <c r="V60">
        <v>0.58199999999999996</v>
      </c>
      <c r="W60">
        <v>0.58499999999999996</v>
      </c>
      <c r="Z60">
        <v>0.434</v>
      </c>
      <c r="AA60">
        <v>0.376</v>
      </c>
      <c r="AB60">
        <v>0.312</v>
      </c>
      <c r="AC60">
        <v>0.26</v>
      </c>
      <c r="AD60">
        <v>0.27700000000000002</v>
      </c>
      <c r="AG60">
        <v>0.311</v>
      </c>
      <c r="AI60">
        <v>0.30499999999999999</v>
      </c>
      <c r="AJ60">
        <v>0.54300000000000004</v>
      </c>
      <c r="AK60">
        <v>0.55200000000000005</v>
      </c>
      <c r="AL60">
        <v>0.55100000000000005</v>
      </c>
      <c r="AM60">
        <v>0.54200000000000004</v>
      </c>
      <c r="AN60">
        <v>0.70199999999999996</v>
      </c>
      <c r="AQ60">
        <v>0.71699999999999997</v>
      </c>
      <c r="AR60">
        <v>0.72799999999999998</v>
      </c>
      <c r="AS60">
        <v>0.77700000000000002</v>
      </c>
      <c r="AT60">
        <v>0.78500000000000003</v>
      </c>
      <c r="AU60">
        <v>0.75800000000000001</v>
      </c>
      <c r="AV60">
        <v>0.74399999999999999</v>
      </c>
      <c r="AW60">
        <v>0.74199999999999999</v>
      </c>
      <c r="AX60">
        <v>0.59299999999999997</v>
      </c>
      <c r="AY60">
        <v>0.53800000000000003</v>
      </c>
      <c r="AZ60">
        <v>0.47899999999999998</v>
      </c>
      <c r="BA60">
        <v>0.38100000000000001</v>
      </c>
      <c r="BB60">
        <v>0.35099999999999998</v>
      </c>
      <c r="BC60">
        <v>0.311</v>
      </c>
      <c r="BE60">
        <v>0.27600000000000002</v>
      </c>
      <c r="BF60">
        <v>0.22800000000000001</v>
      </c>
      <c r="BG60">
        <v>0.224</v>
      </c>
      <c r="BH60">
        <v>0.218</v>
      </c>
      <c r="BI60">
        <v>0.21</v>
      </c>
      <c r="BJ60">
        <v>0.20100000000000001</v>
      </c>
    </row>
    <row r="61" spans="1:62" x14ac:dyDescent="0.25">
      <c r="A61" t="s">
        <v>68</v>
      </c>
      <c r="B61" t="s">
        <v>89</v>
      </c>
      <c r="C61" t="s">
        <v>107</v>
      </c>
      <c r="D61">
        <v>52.2</v>
      </c>
      <c r="E61">
        <v>52.2</v>
      </c>
      <c r="F61">
        <v>52.2</v>
      </c>
      <c r="G61" t="s">
        <v>73</v>
      </c>
      <c r="I61" t="s">
        <v>70</v>
      </c>
      <c r="K61" t="s">
        <v>73</v>
      </c>
      <c r="M61" t="s">
        <v>208</v>
      </c>
      <c r="N61">
        <v>1.2</v>
      </c>
      <c r="O61">
        <v>2.42</v>
      </c>
      <c r="S61">
        <v>0.34599999999999997</v>
      </c>
      <c r="T61">
        <v>0.34300000000000003</v>
      </c>
      <c r="U61">
        <v>0.34399999999999997</v>
      </c>
      <c r="V61">
        <v>0.38</v>
      </c>
      <c r="W61">
        <v>0.372</v>
      </c>
      <c r="Z61">
        <v>0.32200000000000001</v>
      </c>
      <c r="AA61">
        <v>0.31</v>
      </c>
      <c r="AB61">
        <v>0.32700000000000001</v>
      </c>
      <c r="AC61">
        <v>0.34499999999999997</v>
      </c>
      <c r="AD61">
        <v>0.36499999999999999</v>
      </c>
      <c r="AG61">
        <v>0.39200000000000002</v>
      </c>
      <c r="AI61">
        <v>0.66600000000000004</v>
      </c>
      <c r="AJ61">
        <v>0.65200000000000002</v>
      </c>
      <c r="AK61">
        <v>0.66500000000000004</v>
      </c>
      <c r="AL61">
        <v>0.68700000000000006</v>
      </c>
      <c r="AM61">
        <v>0.68899999999999995</v>
      </c>
      <c r="AN61">
        <v>0.78300000000000003</v>
      </c>
      <c r="AQ61">
        <v>0.78500000000000003</v>
      </c>
      <c r="AR61">
        <v>0.78</v>
      </c>
      <c r="AS61">
        <v>0.78700000000000003</v>
      </c>
      <c r="AT61">
        <v>0.78200000000000003</v>
      </c>
      <c r="AU61">
        <v>0.75900000000000001</v>
      </c>
      <c r="AV61">
        <v>0.74099999999999999</v>
      </c>
      <c r="AW61">
        <v>0.66400000000000003</v>
      </c>
      <c r="AX61">
        <v>0.57199999999999995</v>
      </c>
      <c r="AY61">
        <v>0.56299999999999994</v>
      </c>
      <c r="AZ61">
        <v>0.46100000000000002</v>
      </c>
      <c r="BA61">
        <v>0.39</v>
      </c>
      <c r="BB61">
        <v>0.35599999999999998</v>
      </c>
      <c r="BC61">
        <v>0.33900000000000002</v>
      </c>
      <c r="BE61">
        <v>0.26700000000000002</v>
      </c>
      <c r="BF61">
        <v>0.27300000000000002</v>
      </c>
      <c r="BG61">
        <v>0.28699999999999998</v>
      </c>
      <c r="BH61">
        <v>0.28999999999999998</v>
      </c>
      <c r="BI61">
        <v>0.28100000000000003</v>
      </c>
      <c r="BJ61">
        <v>0.25</v>
      </c>
    </row>
    <row r="62" spans="1:62" x14ac:dyDescent="0.25">
      <c r="A62" t="s">
        <v>68</v>
      </c>
      <c r="B62" t="s">
        <v>89</v>
      </c>
      <c r="C62" t="s">
        <v>108</v>
      </c>
      <c r="D62">
        <v>2.44</v>
      </c>
      <c r="E62">
        <v>2.44</v>
      </c>
      <c r="F62">
        <v>2.44</v>
      </c>
      <c r="I62" t="s">
        <v>70</v>
      </c>
      <c r="K62" t="s">
        <v>73</v>
      </c>
      <c r="O62">
        <v>1.81</v>
      </c>
      <c r="S62">
        <v>0.48799999999999999</v>
      </c>
      <c r="T62">
        <v>0.53600000000000003</v>
      </c>
      <c r="U62">
        <v>0.55200000000000005</v>
      </c>
      <c r="V62">
        <v>0.55100000000000005</v>
      </c>
      <c r="W62">
        <v>0.54300000000000004</v>
      </c>
      <c r="Z62">
        <v>0.45400000000000001</v>
      </c>
      <c r="AA62">
        <v>0.39</v>
      </c>
      <c r="AB62">
        <v>0.39</v>
      </c>
      <c r="AC62">
        <v>0.39600000000000002</v>
      </c>
      <c r="AD62">
        <v>0.36299999999999999</v>
      </c>
      <c r="AG62">
        <v>0.29899999999999999</v>
      </c>
      <c r="AI62">
        <v>0.42899999999999999</v>
      </c>
      <c r="AJ62">
        <v>0.53900000000000003</v>
      </c>
      <c r="AK62">
        <v>0.50800000000000001</v>
      </c>
      <c r="AL62">
        <v>0.52100000000000002</v>
      </c>
      <c r="AM62">
        <v>0.54300000000000004</v>
      </c>
      <c r="AN62">
        <v>0.71799999999999997</v>
      </c>
      <c r="AQ62">
        <v>0.73799999999999999</v>
      </c>
      <c r="AR62">
        <v>0.74</v>
      </c>
      <c r="AS62">
        <v>0.76800000000000002</v>
      </c>
      <c r="AT62">
        <v>0.78100000000000003</v>
      </c>
      <c r="AU62">
        <v>0.75900000000000001</v>
      </c>
      <c r="AV62">
        <v>0.73199999999999998</v>
      </c>
      <c r="AW62">
        <v>0.70899999999999996</v>
      </c>
      <c r="AX62">
        <v>0.60699999999999998</v>
      </c>
      <c r="AY62">
        <v>0.60699999999999998</v>
      </c>
      <c r="AZ62">
        <v>0.52500000000000002</v>
      </c>
      <c r="BA62">
        <v>0.43099999999999999</v>
      </c>
      <c r="BB62">
        <v>0.39200000000000002</v>
      </c>
      <c r="BC62">
        <v>0.374</v>
      </c>
      <c r="BE62">
        <v>0.28000000000000003</v>
      </c>
      <c r="BF62">
        <v>0.27100000000000002</v>
      </c>
      <c r="BG62">
        <v>0.26700000000000002</v>
      </c>
      <c r="BH62">
        <v>0.255</v>
      </c>
      <c r="BI62">
        <v>0.251</v>
      </c>
      <c r="BJ62">
        <v>0.22600000000000001</v>
      </c>
    </row>
    <row r="63" spans="1:62" x14ac:dyDescent="0.25">
      <c r="A63" t="s">
        <v>68</v>
      </c>
      <c r="B63" t="s">
        <v>89</v>
      </c>
      <c r="C63" t="s">
        <v>110</v>
      </c>
      <c r="D63">
        <v>19.05</v>
      </c>
      <c r="E63">
        <v>19.05</v>
      </c>
      <c r="F63">
        <v>19.05</v>
      </c>
      <c r="G63" t="s">
        <v>73</v>
      </c>
      <c r="I63" t="s">
        <v>70</v>
      </c>
      <c r="K63" t="s">
        <v>73</v>
      </c>
      <c r="M63" t="s">
        <v>209</v>
      </c>
      <c r="N63">
        <v>1.2</v>
      </c>
      <c r="O63">
        <v>2.41</v>
      </c>
      <c r="S63">
        <v>0.40600000000000003</v>
      </c>
      <c r="T63">
        <v>0.374</v>
      </c>
      <c r="U63">
        <v>0.374</v>
      </c>
      <c r="V63">
        <v>0.39100000000000001</v>
      </c>
      <c r="W63">
        <v>0.372</v>
      </c>
      <c r="Z63">
        <v>0.28799999999999998</v>
      </c>
      <c r="AA63">
        <v>0.24</v>
      </c>
      <c r="AB63">
        <v>0.35599999999999998</v>
      </c>
      <c r="AC63">
        <v>0.39300000000000002</v>
      </c>
      <c r="AD63">
        <v>0.4</v>
      </c>
      <c r="AG63">
        <v>0.39800000000000002</v>
      </c>
      <c r="AI63">
        <v>0.53500000000000003</v>
      </c>
      <c r="AJ63">
        <v>0.56499999999999995</v>
      </c>
      <c r="AK63">
        <v>0.56999999999999995</v>
      </c>
      <c r="AL63">
        <v>0.58799999999999997</v>
      </c>
      <c r="AM63">
        <v>0.59899999999999998</v>
      </c>
      <c r="AN63">
        <v>0.77400000000000002</v>
      </c>
      <c r="AQ63">
        <v>0.75600000000000001</v>
      </c>
      <c r="AR63">
        <v>0.70099999999999996</v>
      </c>
      <c r="AS63">
        <v>0.67100000000000004</v>
      </c>
      <c r="AT63">
        <v>0.71399999999999997</v>
      </c>
      <c r="AU63">
        <v>0.70299999999999996</v>
      </c>
      <c r="AV63">
        <v>0.70499999999999996</v>
      </c>
      <c r="AW63">
        <v>0.56899999999999995</v>
      </c>
      <c r="AX63">
        <v>0.5</v>
      </c>
      <c r="AY63">
        <v>0.60799999999999998</v>
      </c>
      <c r="AZ63">
        <v>0.59899999999999998</v>
      </c>
      <c r="BA63">
        <v>0.48799999999999999</v>
      </c>
      <c r="BB63">
        <v>0.41</v>
      </c>
      <c r="BC63">
        <v>0.39700000000000002</v>
      </c>
      <c r="BE63">
        <v>0.372</v>
      </c>
      <c r="BF63">
        <v>0.33200000000000002</v>
      </c>
      <c r="BG63">
        <v>0.33</v>
      </c>
      <c r="BH63">
        <v>0.32</v>
      </c>
      <c r="BI63">
        <v>0.33300000000000002</v>
      </c>
      <c r="BJ63">
        <v>0.32400000000000001</v>
      </c>
    </row>
    <row r="64" spans="1:62" x14ac:dyDescent="0.25">
      <c r="A64" t="s">
        <v>68</v>
      </c>
      <c r="B64" t="s">
        <v>89</v>
      </c>
      <c r="C64">
        <v>37</v>
      </c>
      <c r="D64">
        <v>6.16</v>
      </c>
      <c r="E64">
        <v>6.16</v>
      </c>
      <c r="F64">
        <v>6.16</v>
      </c>
      <c r="O64">
        <v>0</v>
      </c>
      <c r="S64">
        <v>0.42099999999999999</v>
      </c>
      <c r="T64">
        <v>0.39900000000000002</v>
      </c>
      <c r="U64">
        <v>0.42</v>
      </c>
      <c r="V64">
        <v>0.48199999999999998</v>
      </c>
      <c r="W64">
        <v>0.46200000000000002</v>
      </c>
      <c r="Z64">
        <v>0.34899999999999998</v>
      </c>
      <c r="AA64">
        <v>0.311</v>
      </c>
      <c r="AB64">
        <v>0.32</v>
      </c>
      <c r="AC64">
        <v>0.378</v>
      </c>
      <c r="AD64">
        <v>0.39</v>
      </c>
      <c r="AG64">
        <v>0.50800000000000001</v>
      </c>
      <c r="AI64">
        <v>0.53900000000000003</v>
      </c>
      <c r="AJ64">
        <v>0.54200000000000004</v>
      </c>
      <c r="AK64">
        <v>0.54200000000000004</v>
      </c>
      <c r="AL64">
        <v>0.57999999999999996</v>
      </c>
      <c r="AM64">
        <v>0.61099999999999999</v>
      </c>
      <c r="AN64">
        <v>0.71099999999999997</v>
      </c>
      <c r="AQ64">
        <v>0.71699999999999997</v>
      </c>
      <c r="AR64">
        <v>0.71699999999999997</v>
      </c>
      <c r="AS64">
        <v>0.71799999999999997</v>
      </c>
      <c r="AT64">
        <v>0.72699999999999998</v>
      </c>
      <c r="AU64">
        <v>0.72499999999999998</v>
      </c>
      <c r="AV64">
        <v>0.69499999999999995</v>
      </c>
      <c r="AW64">
        <v>0.66500000000000004</v>
      </c>
      <c r="AX64">
        <v>0.61199999999999999</v>
      </c>
      <c r="AY64">
        <v>0.58899999999999997</v>
      </c>
      <c r="AZ64">
        <v>0.443</v>
      </c>
      <c r="BA64">
        <v>0.39600000000000002</v>
      </c>
      <c r="BB64">
        <v>0.35599999999999998</v>
      </c>
      <c r="BC64">
        <v>0.30099999999999999</v>
      </c>
      <c r="BE64">
        <v>0.22800000000000001</v>
      </c>
      <c r="BF64">
        <v>0.22500000000000001</v>
      </c>
      <c r="BG64">
        <v>0.224</v>
      </c>
      <c r="BH64">
        <v>0.22500000000000001</v>
      </c>
      <c r="BI64">
        <v>0.21199999999999999</v>
      </c>
      <c r="BJ64">
        <v>0.20899999999999999</v>
      </c>
    </row>
    <row r="65" spans="1:62" x14ac:dyDescent="0.25">
      <c r="A65" t="s">
        <v>68</v>
      </c>
      <c r="B65" t="s">
        <v>89</v>
      </c>
      <c r="C65" t="s">
        <v>111</v>
      </c>
      <c r="D65">
        <v>19.920000000000002</v>
      </c>
      <c r="E65">
        <v>19.920000000000002</v>
      </c>
      <c r="F65">
        <v>19.920000000000002</v>
      </c>
      <c r="G65" t="s">
        <v>70</v>
      </c>
      <c r="I65" t="s">
        <v>70</v>
      </c>
      <c r="K65" t="s">
        <v>71</v>
      </c>
      <c r="O65">
        <v>1.9300000000000002</v>
      </c>
      <c r="S65">
        <v>0.39</v>
      </c>
      <c r="T65">
        <v>0.38100000000000001</v>
      </c>
      <c r="U65">
        <v>0.39300000000000002</v>
      </c>
      <c r="V65">
        <v>0.433</v>
      </c>
      <c r="W65">
        <v>0.42899999999999999</v>
      </c>
      <c r="Z65">
        <v>0.34599999999999997</v>
      </c>
      <c r="AA65">
        <v>0.30199999999999999</v>
      </c>
      <c r="AB65">
        <v>0.33700000000000002</v>
      </c>
      <c r="AC65">
        <v>0.40699999999999997</v>
      </c>
      <c r="AD65">
        <v>0.436</v>
      </c>
      <c r="AG65">
        <v>0.42599999999999999</v>
      </c>
      <c r="AI65">
        <v>0.41199999999999998</v>
      </c>
      <c r="AJ65">
        <v>0.375</v>
      </c>
      <c r="AK65">
        <v>0.47299999999999998</v>
      </c>
      <c r="AL65">
        <v>0.54</v>
      </c>
      <c r="AM65">
        <v>0.55800000000000005</v>
      </c>
      <c r="AN65">
        <v>0.57999999999999996</v>
      </c>
      <c r="AQ65">
        <v>0.59099999999999997</v>
      </c>
      <c r="AR65">
        <v>0.59699999999999998</v>
      </c>
      <c r="AS65">
        <v>0.61399999999999999</v>
      </c>
      <c r="AT65">
        <v>0.63</v>
      </c>
      <c r="AU65">
        <v>0.66600000000000004</v>
      </c>
      <c r="AV65">
        <v>0.64800000000000002</v>
      </c>
      <c r="AW65">
        <v>0.66200000000000003</v>
      </c>
      <c r="AX65">
        <v>0.64300000000000002</v>
      </c>
      <c r="AY65">
        <v>0.65300000000000002</v>
      </c>
      <c r="AZ65">
        <v>0.48699999999999999</v>
      </c>
      <c r="BA65">
        <v>0.439</v>
      </c>
      <c r="BB65">
        <v>0.36</v>
      </c>
      <c r="BC65">
        <v>0.318</v>
      </c>
      <c r="BE65">
        <v>0.251</v>
      </c>
      <c r="BF65">
        <v>0.248</v>
      </c>
      <c r="BG65">
        <v>0.248</v>
      </c>
      <c r="BH65">
        <v>0.248</v>
      </c>
      <c r="BI65">
        <v>0.23599999999999999</v>
      </c>
      <c r="BJ65">
        <v>0.26500000000000001</v>
      </c>
    </row>
    <row r="66" spans="1:62" x14ac:dyDescent="0.25">
      <c r="A66" t="s">
        <v>68</v>
      </c>
      <c r="B66" t="s">
        <v>89</v>
      </c>
      <c r="C66" t="s">
        <v>112</v>
      </c>
      <c r="D66">
        <v>12.27</v>
      </c>
      <c r="E66">
        <v>12.27</v>
      </c>
      <c r="F66">
        <v>12.27</v>
      </c>
      <c r="K66" t="s">
        <v>71</v>
      </c>
      <c r="O66">
        <v>0</v>
      </c>
      <c r="S66">
        <v>0.496</v>
      </c>
      <c r="T66">
        <v>0.54600000000000004</v>
      </c>
      <c r="U66">
        <v>0.55500000000000005</v>
      </c>
      <c r="V66">
        <v>0.56699999999999995</v>
      </c>
      <c r="W66">
        <v>0.55100000000000005</v>
      </c>
      <c r="Z66">
        <v>0.38400000000000001</v>
      </c>
      <c r="AA66">
        <v>0.32800000000000001</v>
      </c>
      <c r="AB66">
        <v>0.38400000000000001</v>
      </c>
      <c r="AC66">
        <v>0.40899999999999997</v>
      </c>
      <c r="AD66">
        <v>0.40699999999999997</v>
      </c>
      <c r="AG66">
        <v>0.40200000000000002</v>
      </c>
      <c r="AI66">
        <v>0.41599999999999998</v>
      </c>
      <c r="AJ66">
        <v>0.42699999999999999</v>
      </c>
      <c r="AK66">
        <v>0.40600000000000003</v>
      </c>
      <c r="AL66">
        <v>0.43099999999999999</v>
      </c>
      <c r="AM66">
        <v>0.441</v>
      </c>
      <c r="AN66">
        <v>0.64800000000000002</v>
      </c>
      <c r="AQ66">
        <v>0.75900000000000001</v>
      </c>
      <c r="AR66">
        <v>0.75600000000000001</v>
      </c>
      <c r="AS66">
        <v>0.78100000000000003</v>
      </c>
      <c r="AT66">
        <v>0.76500000000000001</v>
      </c>
      <c r="AU66">
        <v>0.73699999999999999</v>
      </c>
      <c r="AV66">
        <v>0.70899999999999996</v>
      </c>
      <c r="AW66">
        <v>0.70499999999999996</v>
      </c>
      <c r="AX66">
        <v>0.61199999999999999</v>
      </c>
      <c r="AY66">
        <v>0.59699999999999998</v>
      </c>
      <c r="AZ66">
        <v>0.497</v>
      </c>
      <c r="BA66">
        <v>0.39400000000000002</v>
      </c>
      <c r="BB66">
        <v>0.34200000000000003</v>
      </c>
      <c r="BC66">
        <v>0.309</v>
      </c>
      <c r="BE66">
        <v>0.26600000000000001</v>
      </c>
      <c r="BF66">
        <v>0.252</v>
      </c>
      <c r="BG66">
        <v>0.252</v>
      </c>
      <c r="BH66">
        <v>0.24099999999999999</v>
      </c>
      <c r="BI66">
        <v>0.22800000000000001</v>
      </c>
      <c r="BJ66">
        <v>0.23599999999999999</v>
      </c>
    </row>
    <row r="67" spans="1:62" x14ac:dyDescent="0.25">
      <c r="A67" t="s">
        <v>68</v>
      </c>
      <c r="B67" t="s">
        <v>89</v>
      </c>
      <c r="C67" t="s">
        <v>113</v>
      </c>
      <c r="D67">
        <v>4.38</v>
      </c>
      <c r="E67">
        <v>4.38</v>
      </c>
      <c r="F67">
        <v>4.38</v>
      </c>
      <c r="I67" t="s">
        <v>70</v>
      </c>
      <c r="K67" t="s">
        <v>71</v>
      </c>
      <c r="O67">
        <v>2.38</v>
      </c>
      <c r="S67">
        <v>0.42099999999999999</v>
      </c>
      <c r="T67">
        <v>0.41199999999999998</v>
      </c>
      <c r="U67">
        <v>0.43099999999999999</v>
      </c>
      <c r="V67">
        <v>0.435</v>
      </c>
      <c r="W67">
        <v>0.40100000000000002</v>
      </c>
      <c r="Z67">
        <v>0.32300000000000001</v>
      </c>
      <c r="AA67">
        <v>0.30199999999999999</v>
      </c>
      <c r="AB67">
        <v>0.308</v>
      </c>
      <c r="AC67">
        <v>0.34300000000000003</v>
      </c>
      <c r="AD67">
        <v>0.373</v>
      </c>
      <c r="AG67">
        <v>0.42099999999999999</v>
      </c>
      <c r="AI67">
        <v>0.47099999999999997</v>
      </c>
      <c r="AJ67">
        <v>0.52700000000000002</v>
      </c>
      <c r="AK67">
        <v>0.53900000000000003</v>
      </c>
      <c r="AL67">
        <v>0.59699999999999998</v>
      </c>
      <c r="AM67">
        <v>0.66200000000000003</v>
      </c>
      <c r="AN67">
        <v>0.73599999999999999</v>
      </c>
      <c r="AQ67">
        <v>0.749</v>
      </c>
      <c r="AR67">
        <v>0.753</v>
      </c>
      <c r="AS67">
        <v>0.76100000000000001</v>
      </c>
      <c r="AT67">
        <v>0.76200000000000001</v>
      </c>
      <c r="AU67">
        <v>0.748</v>
      </c>
      <c r="AV67">
        <v>0.69299999999999995</v>
      </c>
      <c r="AW67">
        <v>0.65</v>
      </c>
      <c r="AX67">
        <v>0.54500000000000004</v>
      </c>
      <c r="AY67">
        <v>0.46300000000000002</v>
      </c>
      <c r="AZ67">
        <v>0.38100000000000001</v>
      </c>
      <c r="BA67">
        <v>0.35899999999999999</v>
      </c>
      <c r="BB67">
        <v>0.314</v>
      </c>
      <c r="BC67">
        <v>0.26500000000000001</v>
      </c>
      <c r="BE67">
        <v>0.22500000000000001</v>
      </c>
      <c r="BF67">
        <v>0.22700000000000001</v>
      </c>
      <c r="BG67">
        <v>0.22800000000000001</v>
      </c>
      <c r="BH67">
        <v>0.22</v>
      </c>
      <c r="BI67">
        <v>0.21299999999999999</v>
      </c>
      <c r="BJ67">
        <v>0.21</v>
      </c>
    </row>
    <row r="68" spans="1:62" x14ac:dyDescent="0.25">
      <c r="A68" t="s">
        <v>68</v>
      </c>
      <c r="B68" t="s">
        <v>89</v>
      </c>
      <c r="C68" t="s">
        <v>114</v>
      </c>
      <c r="D68">
        <v>12.7</v>
      </c>
      <c r="E68">
        <v>15</v>
      </c>
      <c r="F68">
        <v>15</v>
      </c>
      <c r="K68" t="s">
        <v>70</v>
      </c>
      <c r="O68">
        <v>0</v>
      </c>
      <c r="S68">
        <v>0.39</v>
      </c>
      <c r="T68">
        <v>0.38100000000000001</v>
      </c>
      <c r="U68">
        <v>0.39300000000000002</v>
      </c>
      <c r="V68">
        <v>0.433</v>
      </c>
      <c r="W68">
        <v>0.42899999999999999</v>
      </c>
      <c r="Z68">
        <v>0.34599999999999997</v>
      </c>
      <c r="AA68">
        <v>0.30199999999999999</v>
      </c>
      <c r="AB68">
        <v>0.33700000000000002</v>
      </c>
      <c r="AC68">
        <v>0.40699999999999997</v>
      </c>
      <c r="AD68">
        <v>0.436</v>
      </c>
      <c r="AG68">
        <v>0.42599999999999999</v>
      </c>
      <c r="AI68">
        <v>0.41199999999999998</v>
      </c>
      <c r="AJ68">
        <v>0.375</v>
      </c>
      <c r="AK68">
        <v>0.47299999999999998</v>
      </c>
      <c r="AL68">
        <v>0.54</v>
      </c>
      <c r="AM68">
        <v>0.55800000000000005</v>
      </c>
      <c r="AN68">
        <v>0.57999999999999996</v>
      </c>
      <c r="AQ68">
        <v>0.59099999999999997</v>
      </c>
      <c r="AR68">
        <v>0.59699999999999998</v>
      </c>
      <c r="AS68">
        <v>0.61399999999999999</v>
      </c>
      <c r="AT68">
        <v>0.63</v>
      </c>
      <c r="AU68">
        <v>0.66600000000000004</v>
      </c>
      <c r="AV68">
        <v>0.64800000000000002</v>
      </c>
      <c r="AW68">
        <v>0.66200000000000003</v>
      </c>
      <c r="AX68">
        <v>0.64300000000000002</v>
      </c>
      <c r="AY68">
        <v>0.65300000000000002</v>
      </c>
      <c r="AZ68">
        <v>0.48699999999999999</v>
      </c>
      <c r="BA68">
        <v>0.439</v>
      </c>
      <c r="BB68">
        <v>0.36</v>
      </c>
      <c r="BC68">
        <v>0.318</v>
      </c>
      <c r="BE68">
        <v>0.251</v>
      </c>
      <c r="BF68">
        <v>0.248</v>
      </c>
      <c r="BG68">
        <v>0.248</v>
      </c>
      <c r="BH68">
        <v>0.248</v>
      </c>
      <c r="BI68">
        <v>0.23599999999999999</v>
      </c>
      <c r="BJ68">
        <v>0.26500000000000001</v>
      </c>
    </row>
    <row r="69" spans="1:62" x14ac:dyDescent="0.25">
      <c r="A69" t="s">
        <v>68</v>
      </c>
      <c r="B69" t="s">
        <v>89</v>
      </c>
      <c r="C69">
        <v>38</v>
      </c>
      <c r="D69">
        <v>63.49</v>
      </c>
      <c r="E69">
        <v>63.49</v>
      </c>
      <c r="F69">
        <v>63.49</v>
      </c>
      <c r="G69" t="s">
        <v>127</v>
      </c>
      <c r="I69" t="s">
        <v>70</v>
      </c>
      <c r="K69" t="s">
        <v>73</v>
      </c>
      <c r="M69" t="s">
        <v>207</v>
      </c>
      <c r="N69">
        <v>3.15</v>
      </c>
      <c r="O69">
        <v>2.42</v>
      </c>
      <c r="S69">
        <v>0.41199999999999998</v>
      </c>
      <c r="T69">
        <v>0.46100000000000002</v>
      </c>
      <c r="U69">
        <v>0.47</v>
      </c>
      <c r="V69">
        <v>0.49299999999999999</v>
      </c>
      <c r="W69">
        <v>0.45800000000000002</v>
      </c>
      <c r="Z69">
        <v>0.38200000000000001</v>
      </c>
      <c r="AA69">
        <v>0.308</v>
      </c>
      <c r="AB69">
        <v>0.29899999999999999</v>
      </c>
      <c r="AC69">
        <v>0.30199999999999999</v>
      </c>
      <c r="AD69">
        <v>0.32</v>
      </c>
      <c r="AG69">
        <v>0.47799999999999998</v>
      </c>
      <c r="AI69">
        <v>0.48299999999999998</v>
      </c>
      <c r="AJ69">
        <v>0.51500000000000001</v>
      </c>
      <c r="AK69">
        <v>0.51500000000000001</v>
      </c>
      <c r="AL69">
        <v>0.55500000000000005</v>
      </c>
      <c r="AM69">
        <v>0.59699999999999998</v>
      </c>
      <c r="AN69">
        <v>0.747</v>
      </c>
      <c r="AQ69">
        <v>0.73499999999999999</v>
      </c>
      <c r="AR69">
        <v>0.70599999999999996</v>
      </c>
      <c r="AS69">
        <v>0.76</v>
      </c>
      <c r="AT69">
        <v>0.75700000000000001</v>
      </c>
      <c r="AU69">
        <v>0.73499999999999999</v>
      </c>
      <c r="AV69">
        <v>0.72399999999999998</v>
      </c>
      <c r="AW69">
        <v>0.58099999999999996</v>
      </c>
      <c r="AX69">
        <v>0.49399999999999999</v>
      </c>
      <c r="AY69">
        <v>0.42599999999999999</v>
      </c>
      <c r="AZ69">
        <v>0.316</v>
      </c>
      <c r="BA69">
        <v>0.3</v>
      </c>
      <c r="BB69">
        <v>0.27200000000000002</v>
      </c>
      <c r="BC69">
        <v>0.24299999999999999</v>
      </c>
      <c r="BE69">
        <v>0.22700000000000001</v>
      </c>
      <c r="BF69">
        <v>0.23300000000000001</v>
      </c>
      <c r="BG69">
        <v>0.24099999999999999</v>
      </c>
      <c r="BH69">
        <v>0.23</v>
      </c>
      <c r="BI69">
        <v>0.222</v>
      </c>
      <c r="BJ69">
        <v>0.214</v>
      </c>
    </row>
    <row r="70" spans="1:62" x14ac:dyDescent="0.25">
      <c r="A70" t="s">
        <v>68</v>
      </c>
      <c r="B70" t="s">
        <v>89</v>
      </c>
      <c r="C70" t="s">
        <v>116</v>
      </c>
      <c r="D70">
        <v>183.89</v>
      </c>
      <c r="E70">
        <v>183.89</v>
      </c>
      <c r="F70">
        <v>183.89</v>
      </c>
      <c r="G70" t="s">
        <v>77</v>
      </c>
      <c r="I70" t="s">
        <v>70</v>
      </c>
      <c r="K70" t="s">
        <v>73</v>
      </c>
      <c r="M70" t="s">
        <v>207</v>
      </c>
      <c r="N70">
        <v>2.4900000000000002</v>
      </c>
      <c r="O70">
        <v>2.4500000000000002</v>
      </c>
      <c r="S70">
        <v>0.32700000000000001</v>
      </c>
      <c r="T70">
        <v>0.34699999999999998</v>
      </c>
      <c r="U70">
        <v>0.35399999999999998</v>
      </c>
      <c r="V70">
        <v>0.35899999999999999</v>
      </c>
      <c r="W70">
        <v>0.35799999999999998</v>
      </c>
      <c r="Z70">
        <v>0.26300000000000001</v>
      </c>
      <c r="AA70">
        <v>0.27400000000000002</v>
      </c>
      <c r="AB70">
        <v>0.28799999999999998</v>
      </c>
      <c r="AC70">
        <v>0.29299999999999998</v>
      </c>
      <c r="AD70">
        <v>0.32500000000000001</v>
      </c>
      <c r="AG70">
        <v>0.42099999999999999</v>
      </c>
      <c r="AI70">
        <v>0.46800000000000003</v>
      </c>
      <c r="AJ70">
        <v>0.504</v>
      </c>
      <c r="AK70">
        <v>0.501</v>
      </c>
      <c r="AL70">
        <v>0.53600000000000003</v>
      </c>
      <c r="AM70">
        <v>0.56999999999999995</v>
      </c>
      <c r="AN70">
        <v>0.74299999999999999</v>
      </c>
      <c r="AQ70">
        <v>0.75800000000000001</v>
      </c>
      <c r="AR70">
        <v>0.77</v>
      </c>
      <c r="AS70">
        <v>0.79700000000000004</v>
      </c>
      <c r="AT70">
        <v>0.78800000000000003</v>
      </c>
      <c r="AU70">
        <v>0.76300000000000001</v>
      </c>
      <c r="AV70">
        <v>0.75900000000000001</v>
      </c>
      <c r="AW70">
        <v>0.59899999999999998</v>
      </c>
      <c r="AX70">
        <v>0.48499999999999999</v>
      </c>
      <c r="AY70">
        <v>0.49299999999999999</v>
      </c>
      <c r="AZ70">
        <v>0.378</v>
      </c>
      <c r="BA70">
        <v>0.33900000000000002</v>
      </c>
      <c r="BB70">
        <v>0.29599999999999999</v>
      </c>
      <c r="BC70">
        <v>0.27200000000000002</v>
      </c>
      <c r="BE70">
        <v>0.23699999999999999</v>
      </c>
      <c r="BF70">
        <v>0.23200000000000001</v>
      </c>
      <c r="BG70">
        <v>0.23699999999999999</v>
      </c>
      <c r="BH70">
        <v>0.224</v>
      </c>
      <c r="BI70">
        <v>0.215</v>
      </c>
      <c r="BJ70">
        <v>0.22700000000000001</v>
      </c>
    </row>
    <row r="71" spans="1:62" x14ac:dyDescent="0.25">
      <c r="A71" t="s">
        <v>68</v>
      </c>
      <c r="B71" t="s">
        <v>89</v>
      </c>
      <c r="C71">
        <v>43</v>
      </c>
      <c r="D71">
        <v>100.38</v>
      </c>
      <c r="E71">
        <v>100.38</v>
      </c>
      <c r="F71">
        <v>100.38</v>
      </c>
      <c r="G71" t="s">
        <v>77</v>
      </c>
      <c r="I71" t="s">
        <v>70</v>
      </c>
      <c r="K71" t="s">
        <v>71</v>
      </c>
      <c r="M71" t="s">
        <v>210</v>
      </c>
      <c r="N71">
        <v>3.13</v>
      </c>
      <c r="O71">
        <v>2.63</v>
      </c>
      <c r="S71">
        <v>0.501</v>
      </c>
      <c r="T71">
        <v>0.56000000000000005</v>
      </c>
      <c r="U71">
        <v>0.57199999999999995</v>
      </c>
      <c r="V71">
        <v>0.57599999999999996</v>
      </c>
      <c r="W71">
        <v>0.59899999999999998</v>
      </c>
      <c r="Z71">
        <v>0.41199999999999998</v>
      </c>
      <c r="AA71">
        <v>0.34100000000000003</v>
      </c>
      <c r="AB71">
        <v>0.27900000000000003</v>
      </c>
      <c r="AC71">
        <v>0.249</v>
      </c>
      <c r="AD71">
        <v>0.27800000000000002</v>
      </c>
      <c r="AG71">
        <v>0.30299999999999999</v>
      </c>
      <c r="AI71">
        <v>0.32200000000000001</v>
      </c>
      <c r="AJ71">
        <v>0.379</v>
      </c>
      <c r="AK71">
        <v>0.38800000000000001</v>
      </c>
      <c r="AL71">
        <v>0.437</v>
      </c>
      <c r="AM71">
        <v>0.45200000000000001</v>
      </c>
      <c r="AN71">
        <v>0.68600000000000005</v>
      </c>
      <c r="AQ71">
        <v>0.71</v>
      </c>
      <c r="AR71">
        <v>0.71499999999999997</v>
      </c>
      <c r="AS71">
        <v>0.76300000000000001</v>
      </c>
      <c r="AT71">
        <v>0.753</v>
      </c>
      <c r="AU71">
        <v>0.73699999999999999</v>
      </c>
      <c r="AW71">
        <v>0.69899999999999995</v>
      </c>
      <c r="AX71">
        <v>0.54800000000000004</v>
      </c>
      <c r="AY71">
        <v>0.56999999999999995</v>
      </c>
      <c r="AZ71">
        <v>0.39</v>
      </c>
      <c r="BA71">
        <v>0.34200000000000003</v>
      </c>
      <c r="BB71">
        <v>0.31</v>
      </c>
      <c r="BC71">
        <v>0.307</v>
      </c>
      <c r="BE71">
        <v>0.27200000000000002</v>
      </c>
      <c r="BF71">
        <v>0.28399999999999997</v>
      </c>
      <c r="BG71">
        <v>0.27800000000000002</v>
      </c>
      <c r="BH71">
        <v>0.245</v>
      </c>
      <c r="BI71">
        <v>0.23300000000000001</v>
      </c>
      <c r="BJ71">
        <v>0.22700000000000001</v>
      </c>
    </row>
    <row r="72" spans="1:62" x14ac:dyDescent="0.25">
      <c r="A72" t="s">
        <v>68</v>
      </c>
      <c r="B72" t="s">
        <v>89</v>
      </c>
      <c r="C72" t="s">
        <v>118</v>
      </c>
      <c r="D72">
        <v>17.5</v>
      </c>
      <c r="E72">
        <v>17.5</v>
      </c>
      <c r="F72">
        <v>17.5</v>
      </c>
      <c r="G72" t="s">
        <v>77</v>
      </c>
      <c r="I72" t="s">
        <v>70</v>
      </c>
      <c r="K72" t="s">
        <v>71</v>
      </c>
      <c r="M72" t="s">
        <v>211</v>
      </c>
      <c r="N72">
        <v>3.05</v>
      </c>
      <c r="O72">
        <v>2.29</v>
      </c>
      <c r="S72">
        <v>0.30399999999999999</v>
      </c>
      <c r="T72">
        <v>0.28999999999999998</v>
      </c>
      <c r="U72">
        <v>0.29599999999999999</v>
      </c>
      <c r="V72">
        <v>0.316</v>
      </c>
      <c r="W72">
        <v>0.30599999999999999</v>
      </c>
      <c r="Z72">
        <v>0.29399999999999998</v>
      </c>
      <c r="AA72">
        <v>0.28399999999999997</v>
      </c>
      <c r="AB72">
        <v>0.309</v>
      </c>
      <c r="AC72">
        <v>0.35</v>
      </c>
      <c r="AD72">
        <v>0.35499999999999998</v>
      </c>
      <c r="AG72">
        <v>0.51300000000000001</v>
      </c>
      <c r="AI72">
        <v>0.55400000000000005</v>
      </c>
      <c r="AJ72">
        <v>0.57599999999999996</v>
      </c>
      <c r="AK72">
        <v>0.58399999999999996</v>
      </c>
      <c r="AL72">
        <v>0.59099999999999997</v>
      </c>
      <c r="AM72">
        <v>0.60099999999999998</v>
      </c>
      <c r="AN72">
        <v>0.749</v>
      </c>
      <c r="AQ72">
        <v>0.752</v>
      </c>
      <c r="AR72">
        <v>0.75600000000000001</v>
      </c>
      <c r="AS72">
        <v>0.78400000000000003</v>
      </c>
      <c r="AT72">
        <v>0.77800000000000002</v>
      </c>
      <c r="AU72">
        <v>0.76900000000000002</v>
      </c>
      <c r="AV72">
        <v>0.752</v>
      </c>
      <c r="AW72">
        <v>0.70599999999999996</v>
      </c>
      <c r="AX72">
        <v>0.53500000000000003</v>
      </c>
      <c r="AY72">
        <v>0.50600000000000001</v>
      </c>
      <c r="AZ72">
        <v>0.34300000000000003</v>
      </c>
      <c r="BA72">
        <v>0.30099999999999999</v>
      </c>
      <c r="BB72">
        <v>0.27600000000000002</v>
      </c>
      <c r="BC72">
        <v>0.25700000000000001</v>
      </c>
      <c r="BE72">
        <v>0.224</v>
      </c>
      <c r="BF72">
        <v>0.22</v>
      </c>
      <c r="BG72">
        <v>0.22</v>
      </c>
      <c r="BH72">
        <v>0.218</v>
      </c>
      <c r="BI72">
        <v>0.20300000000000001</v>
      </c>
      <c r="BJ72">
        <v>0.19500000000000001</v>
      </c>
    </row>
    <row r="73" spans="1:62" x14ac:dyDescent="0.25">
      <c r="A73" t="s">
        <v>68</v>
      </c>
      <c r="B73" t="s">
        <v>89</v>
      </c>
      <c r="C73" t="s">
        <v>119</v>
      </c>
      <c r="D73">
        <v>4.95</v>
      </c>
      <c r="E73">
        <v>4.95</v>
      </c>
      <c r="F73">
        <v>4.95</v>
      </c>
      <c r="G73" t="s">
        <v>70</v>
      </c>
      <c r="I73" t="s">
        <v>77</v>
      </c>
      <c r="K73" t="s">
        <v>70</v>
      </c>
      <c r="M73" t="s">
        <v>206</v>
      </c>
      <c r="N73">
        <v>0.57999999999999996</v>
      </c>
      <c r="O73">
        <v>4.93</v>
      </c>
      <c r="S73">
        <v>0.34599999999999997</v>
      </c>
      <c r="T73">
        <v>0.47499999999999998</v>
      </c>
      <c r="U73">
        <v>0.49299999999999999</v>
      </c>
      <c r="V73">
        <v>0.48599999999999999</v>
      </c>
      <c r="W73">
        <v>0.46800000000000003</v>
      </c>
      <c r="Z73">
        <v>0.33800000000000002</v>
      </c>
      <c r="AA73">
        <v>0.31900000000000001</v>
      </c>
      <c r="AB73">
        <v>0.28599999999999998</v>
      </c>
      <c r="AC73">
        <v>0.28199999999999997</v>
      </c>
      <c r="AD73">
        <v>0.29599999999999999</v>
      </c>
      <c r="AG73">
        <v>0.33100000000000002</v>
      </c>
      <c r="AI73">
        <v>0.42899999999999999</v>
      </c>
      <c r="AJ73">
        <v>0.47299999999999998</v>
      </c>
      <c r="AK73">
        <v>0.48599999999999999</v>
      </c>
      <c r="AL73">
        <v>0.55000000000000004</v>
      </c>
      <c r="AM73">
        <v>0.56299999999999994</v>
      </c>
      <c r="AN73">
        <v>0.74199999999999999</v>
      </c>
      <c r="AQ73">
        <v>0.76400000000000001</v>
      </c>
      <c r="AR73">
        <v>0.77</v>
      </c>
      <c r="AS73">
        <v>0.77600000000000002</v>
      </c>
      <c r="AT73">
        <v>0.76900000000000002</v>
      </c>
      <c r="AU73">
        <v>0.70399999999999996</v>
      </c>
      <c r="AV73">
        <v>0.63300000000000001</v>
      </c>
      <c r="AW73">
        <v>0.60599999999999998</v>
      </c>
      <c r="AX73">
        <v>0.45300000000000001</v>
      </c>
      <c r="AY73">
        <v>0.42399999999999999</v>
      </c>
      <c r="AZ73">
        <v>0.312</v>
      </c>
      <c r="BA73">
        <v>0.28999999999999998</v>
      </c>
      <c r="BB73">
        <v>0.25900000000000001</v>
      </c>
      <c r="BC73">
        <v>0.23499999999999999</v>
      </c>
      <c r="BE73">
        <v>0.223</v>
      </c>
      <c r="BF73">
        <v>0.223</v>
      </c>
      <c r="BG73">
        <v>0.221</v>
      </c>
      <c r="BH73">
        <v>0.21299999999999999</v>
      </c>
      <c r="BI73">
        <v>0.20799999999999999</v>
      </c>
      <c r="BJ73">
        <v>0.19900000000000001</v>
      </c>
    </row>
    <row r="74" spans="1:62" x14ac:dyDescent="0.25">
      <c r="A74" t="s">
        <v>68</v>
      </c>
      <c r="B74" t="s">
        <v>89</v>
      </c>
      <c r="C74" t="s">
        <v>120</v>
      </c>
      <c r="D74">
        <v>35.14</v>
      </c>
      <c r="E74">
        <v>35.14</v>
      </c>
      <c r="F74">
        <v>35.14</v>
      </c>
      <c r="G74" t="s">
        <v>70</v>
      </c>
      <c r="I74" t="s">
        <v>77</v>
      </c>
      <c r="K74" t="s">
        <v>70</v>
      </c>
      <c r="M74" t="s">
        <v>212</v>
      </c>
      <c r="N74">
        <v>6.78</v>
      </c>
      <c r="O74">
        <v>5.6899999999999995</v>
      </c>
      <c r="S74">
        <v>0.41</v>
      </c>
      <c r="T74">
        <v>0.29599999999999999</v>
      </c>
      <c r="U74">
        <v>0.318</v>
      </c>
      <c r="V74">
        <v>0.36399999999999999</v>
      </c>
      <c r="W74">
        <v>0.46300000000000002</v>
      </c>
      <c r="Z74">
        <v>0.317</v>
      </c>
      <c r="AA74">
        <v>0.32200000000000001</v>
      </c>
      <c r="AB74">
        <v>0.315</v>
      </c>
      <c r="AC74">
        <v>0.3</v>
      </c>
      <c r="AD74">
        <v>0.317</v>
      </c>
      <c r="AG74">
        <v>0.36699999999999999</v>
      </c>
      <c r="AI74">
        <v>0.49</v>
      </c>
      <c r="AJ74">
        <v>0.498</v>
      </c>
      <c r="AK74">
        <v>0.54100000000000004</v>
      </c>
      <c r="AL74">
        <v>0.60899999999999999</v>
      </c>
      <c r="AM74">
        <v>0.66300000000000003</v>
      </c>
      <c r="AN74">
        <v>0.75</v>
      </c>
      <c r="AQ74">
        <v>0.76</v>
      </c>
      <c r="AR74">
        <v>0.75900000000000001</v>
      </c>
      <c r="AS74">
        <v>0.749</v>
      </c>
      <c r="AT74">
        <v>0.69799999999999995</v>
      </c>
      <c r="AU74">
        <v>0.65</v>
      </c>
      <c r="AW74">
        <v>0.55200000000000005</v>
      </c>
      <c r="AX74">
        <v>0.47799999999999998</v>
      </c>
      <c r="AY74">
        <v>0.43099999999999999</v>
      </c>
      <c r="AZ74">
        <v>0.372</v>
      </c>
      <c r="BA74">
        <v>0.33400000000000002</v>
      </c>
      <c r="BB74">
        <v>0.28599999999999998</v>
      </c>
      <c r="BC74">
        <v>0.26200000000000001</v>
      </c>
      <c r="BE74">
        <v>0.22600000000000001</v>
      </c>
      <c r="BF74">
        <v>0.22800000000000001</v>
      </c>
      <c r="BG74">
        <v>0.23400000000000001</v>
      </c>
      <c r="BH74">
        <v>0.223</v>
      </c>
      <c r="BI74">
        <v>0.214</v>
      </c>
      <c r="BJ74">
        <v>0.21099999999999999</v>
      </c>
    </row>
    <row r="75" spans="1:62" x14ac:dyDescent="0.25">
      <c r="A75" t="s">
        <v>68</v>
      </c>
      <c r="B75" t="s">
        <v>89</v>
      </c>
      <c r="C75">
        <v>45</v>
      </c>
      <c r="D75">
        <v>11.88</v>
      </c>
      <c r="E75">
        <v>11.88</v>
      </c>
      <c r="F75">
        <v>11.88</v>
      </c>
      <c r="O75">
        <v>0</v>
      </c>
      <c r="S75">
        <v>0.35499999999999998</v>
      </c>
      <c r="T75">
        <v>0.38400000000000001</v>
      </c>
      <c r="U75">
        <v>0.38</v>
      </c>
      <c r="V75">
        <v>0.36799999999999999</v>
      </c>
      <c r="W75">
        <v>0.36299999999999999</v>
      </c>
      <c r="Z75">
        <v>0.316</v>
      </c>
      <c r="AA75">
        <v>0.311</v>
      </c>
      <c r="AB75">
        <v>0.32200000000000001</v>
      </c>
      <c r="AC75">
        <v>0.33700000000000002</v>
      </c>
      <c r="AD75">
        <v>0.35299999999999998</v>
      </c>
      <c r="AG75">
        <v>0.42299999999999999</v>
      </c>
      <c r="AI75">
        <v>0.49099999999999999</v>
      </c>
      <c r="AJ75">
        <v>0.51</v>
      </c>
      <c r="AK75">
        <v>0.54600000000000004</v>
      </c>
      <c r="AL75">
        <v>0.58699999999999997</v>
      </c>
      <c r="AM75">
        <v>0.61099999999999999</v>
      </c>
      <c r="AN75">
        <v>0.64400000000000002</v>
      </c>
      <c r="AQ75">
        <v>0.65200000000000002</v>
      </c>
      <c r="AR75">
        <v>0.63600000000000001</v>
      </c>
      <c r="AS75">
        <v>0.61699999999999999</v>
      </c>
      <c r="AT75">
        <v>0.59</v>
      </c>
      <c r="AU75">
        <v>0.58299999999999996</v>
      </c>
      <c r="AV75">
        <v>0.58499999999999996</v>
      </c>
      <c r="AW75">
        <v>0.59</v>
      </c>
      <c r="AX75">
        <v>0.55500000000000005</v>
      </c>
      <c r="AY75">
        <v>0.54</v>
      </c>
      <c r="AZ75">
        <v>0.495</v>
      </c>
      <c r="BA75">
        <v>0.47499999999999998</v>
      </c>
      <c r="BB75">
        <v>0.436</v>
      </c>
      <c r="BC75">
        <v>0.35699999999999998</v>
      </c>
      <c r="BE75">
        <v>0.312</v>
      </c>
      <c r="BF75">
        <v>0.29499999999999998</v>
      </c>
      <c r="BG75">
        <v>0.30099999999999999</v>
      </c>
      <c r="BH75">
        <v>0.318</v>
      </c>
      <c r="BI75">
        <v>0.31</v>
      </c>
      <c r="BJ75">
        <v>0.309</v>
      </c>
    </row>
    <row r="76" spans="1:62" x14ac:dyDescent="0.25">
      <c r="A76" t="s">
        <v>68</v>
      </c>
      <c r="B76" t="s">
        <v>89</v>
      </c>
      <c r="C76" t="s">
        <v>121</v>
      </c>
      <c r="D76">
        <v>5</v>
      </c>
      <c r="E76">
        <v>5</v>
      </c>
      <c r="F76">
        <v>5</v>
      </c>
      <c r="G76" t="s">
        <v>70</v>
      </c>
      <c r="I76" t="s">
        <v>77</v>
      </c>
      <c r="K76" t="s">
        <v>70</v>
      </c>
      <c r="O76">
        <v>5.4</v>
      </c>
      <c r="S76">
        <v>0.49199999999999999</v>
      </c>
      <c r="T76">
        <v>0.44600000000000001</v>
      </c>
      <c r="U76">
        <v>0.45300000000000001</v>
      </c>
      <c r="V76">
        <v>0.498</v>
      </c>
      <c r="W76">
        <v>0.51700000000000002</v>
      </c>
      <c r="Z76">
        <v>0.34100000000000003</v>
      </c>
      <c r="AA76">
        <v>0.312</v>
      </c>
      <c r="AB76">
        <v>0.30599999999999999</v>
      </c>
      <c r="AC76">
        <v>0.32100000000000001</v>
      </c>
      <c r="AD76">
        <v>0.34100000000000003</v>
      </c>
      <c r="AG76">
        <v>0.48799999999999999</v>
      </c>
      <c r="AI76">
        <v>0.51600000000000001</v>
      </c>
      <c r="AJ76">
        <v>0.53700000000000003</v>
      </c>
      <c r="AK76">
        <v>0.53100000000000003</v>
      </c>
      <c r="AL76">
        <v>0.57899999999999996</v>
      </c>
      <c r="AM76">
        <v>0.61899999999999999</v>
      </c>
      <c r="AN76">
        <v>0.72899999999999998</v>
      </c>
      <c r="AQ76">
        <v>0.72199999999999998</v>
      </c>
      <c r="AR76">
        <v>0.72699999999999998</v>
      </c>
      <c r="AS76">
        <v>0.70199999999999996</v>
      </c>
      <c r="AT76">
        <v>0.64</v>
      </c>
      <c r="AU76">
        <v>0.56699999999999995</v>
      </c>
      <c r="AV76">
        <v>0.55000000000000004</v>
      </c>
      <c r="AW76">
        <v>0.53700000000000003</v>
      </c>
      <c r="AX76">
        <v>0.501</v>
      </c>
      <c r="AY76">
        <v>0.504</v>
      </c>
      <c r="AZ76">
        <v>0.45100000000000001</v>
      </c>
      <c r="BA76">
        <v>0.41799999999999998</v>
      </c>
      <c r="BB76">
        <v>0.41599999999999998</v>
      </c>
      <c r="BC76">
        <v>0.34399999999999997</v>
      </c>
      <c r="BE76">
        <v>0.29099999999999998</v>
      </c>
      <c r="BF76">
        <v>0.27900000000000003</v>
      </c>
      <c r="BG76">
        <v>0.27600000000000002</v>
      </c>
      <c r="BH76">
        <v>0.28499999999999998</v>
      </c>
      <c r="BI76">
        <v>0.26500000000000001</v>
      </c>
      <c r="BJ76">
        <v>0.27100000000000002</v>
      </c>
    </row>
    <row r="77" spans="1:62" x14ac:dyDescent="0.25">
      <c r="A77" t="s">
        <v>68</v>
      </c>
      <c r="B77" t="s">
        <v>89</v>
      </c>
      <c r="C77" t="s">
        <v>122</v>
      </c>
      <c r="D77">
        <v>4.53</v>
      </c>
      <c r="E77">
        <v>4.53</v>
      </c>
      <c r="F77">
        <v>4.53</v>
      </c>
      <c r="G77" t="s">
        <v>70</v>
      </c>
      <c r="I77" t="s">
        <v>77</v>
      </c>
      <c r="K77" t="s">
        <v>70</v>
      </c>
      <c r="O77">
        <v>5.85</v>
      </c>
      <c r="S77">
        <v>0.32800000000000001</v>
      </c>
      <c r="T77">
        <v>0.30399999999999999</v>
      </c>
      <c r="U77">
        <v>0.315</v>
      </c>
      <c r="V77">
        <v>0.34300000000000003</v>
      </c>
      <c r="W77">
        <v>0.35899999999999999</v>
      </c>
      <c r="Z77">
        <v>0.33100000000000002</v>
      </c>
      <c r="AA77">
        <v>0.312</v>
      </c>
      <c r="AB77">
        <v>0.33300000000000002</v>
      </c>
      <c r="AC77">
        <v>0.372</v>
      </c>
      <c r="AD77">
        <v>0.39500000000000002</v>
      </c>
      <c r="AG77">
        <v>0.48499999999999999</v>
      </c>
      <c r="AI77">
        <v>0.50900000000000001</v>
      </c>
      <c r="AJ77">
        <v>0.54100000000000004</v>
      </c>
      <c r="AK77">
        <v>0.56100000000000005</v>
      </c>
      <c r="AL77">
        <v>0.59499999999999997</v>
      </c>
      <c r="AM77">
        <v>0.61599999999999999</v>
      </c>
      <c r="AN77">
        <v>0.65800000000000003</v>
      </c>
      <c r="AQ77">
        <v>0.65200000000000002</v>
      </c>
      <c r="AR77">
        <v>0.64700000000000002</v>
      </c>
      <c r="AS77">
        <v>0.64900000000000002</v>
      </c>
      <c r="AT77">
        <v>0.63200000000000001</v>
      </c>
      <c r="AU77">
        <v>0.61699999999999999</v>
      </c>
      <c r="AV77">
        <v>0.61899999999999999</v>
      </c>
      <c r="AW77">
        <v>0.60299999999999998</v>
      </c>
      <c r="AX77">
        <v>0.56799999999999995</v>
      </c>
      <c r="AY77">
        <v>0.56899999999999995</v>
      </c>
      <c r="AZ77">
        <v>0.51200000000000001</v>
      </c>
      <c r="BA77">
        <v>0.47499999999999998</v>
      </c>
      <c r="BB77">
        <v>0.433</v>
      </c>
      <c r="BC77">
        <v>0.39200000000000002</v>
      </c>
      <c r="BE77">
        <v>0.29899999999999999</v>
      </c>
      <c r="BF77">
        <v>0.29299999999999998</v>
      </c>
      <c r="BG77">
        <v>0.28899999999999998</v>
      </c>
      <c r="BH77">
        <v>0.28599999999999998</v>
      </c>
      <c r="BI77">
        <v>0.27200000000000002</v>
      </c>
      <c r="BJ77">
        <v>0.27500000000000002</v>
      </c>
    </row>
    <row r="78" spans="1:62" x14ac:dyDescent="0.25">
      <c r="A78" t="s">
        <v>68</v>
      </c>
      <c r="B78" t="s">
        <v>89</v>
      </c>
      <c r="C78">
        <v>48</v>
      </c>
      <c r="D78">
        <v>3.1</v>
      </c>
      <c r="E78">
        <v>3.1</v>
      </c>
      <c r="F78">
        <v>3.1</v>
      </c>
      <c r="I78" t="s">
        <v>70</v>
      </c>
      <c r="K78" t="s">
        <v>70</v>
      </c>
      <c r="M78" t="s">
        <v>207</v>
      </c>
      <c r="N78">
        <v>1.62</v>
      </c>
      <c r="O78">
        <v>2.31</v>
      </c>
      <c r="S78">
        <v>0.5</v>
      </c>
      <c r="T78">
        <v>0.41899999999999998</v>
      </c>
      <c r="U78">
        <v>0.41499999999999998</v>
      </c>
      <c r="V78">
        <v>0.42399999999999999</v>
      </c>
      <c r="W78">
        <v>0.48899999999999999</v>
      </c>
      <c r="Z78">
        <v>0.42099999999999999</v>
      </c>
      <c r="AA78">
        <v>0.39200000000000002</v>
      </c>
      <c r="AB78">
        <v>0.41299999999999998</v>
      </c>
      <c r="AC78">
        <v>0.41799999999999998</v>
      </c>
      <c r="AD78">
        <v>0.42399999999999999</v>
      </c>
      <c r="AG78">
        <v>0.41699999999999998</v>
      </c>
      <c r="AI78">
        <v>0.56299999999999994</v>
      </c>
      <c r="AJ78">
        <v>0.57699999999999996</v>
      </c>
      <c r="AK78">
        <v>0.59199999999999997</v>
      </c>
      <c r="AL78">
        <v>0.626</v>
      </c>
      <c r="AM78">
        <v>0.66900000000000004</v>
      </c>
      <c r="AN78">
        <v>0.71299999999999997</v>
      </c>
      <c r="AQ78">
        <v>0.70799999999999996</v>
      </c>
      <c r="AR78">
        <v>0.70399999999999996</v>
      </c>
      <c r="AS78">
        <v>0.71199999999999997</v>
      </c>
      <c r="AT78">
        <v>0.71199999999999997</v>
      </c>
      <c r="AU78">
        <v>0.70699999999999996</v>
      </c>
      <c r="AW78">
        <v>0.60199999999999998</v>
      </c>
      <c r="AX78">
        <v>0.58499999999999996</v>
      </c>
      <c r="AY78">
        <v>0.61499999999999999</v>
      </c>
      <c r="AZ78">
        <v>0.496</v>
      </c>
      <c r="BA78">
        <v>0.47199999999999998</v>
      </c>
      <c r="BB78">
        <v>0.40699999999999997</v>
      </c>
      <c r="BC78">
        <v>0.35699999999999998</v>
      </c>
      <c r="BE78">
        <v>0.28399999999999997</v>
      </c>
      <c r="BF78">
        <v>0.27600000000000002</v>
      </c>
      <c r="BG78">
        <v>0.27300000000000002</v>
      </c>
      <c r="BH78">
        <v>0.26500000000000001</v>
      </c>
      <c r="BI78">
        <v>0.25700000000000001</v>
      </c>
      <c r="BJ78">
        <v>0.23400000000000001</v>
      </c>
    </row>
    <row r="79" spans="1:62" x14ac:dyDescent="0.25">
      <c r="A79" t="s">
        <v>68</v>
      </c>
      <c r="B79" t="s">
        <v>89</v>
      </c>
      <c r="C79">
        <v>72</v>
      </c>
      <c r="D79">
        <v>90</v>
      </c>
      <c r="E79">
        <v>90</v>
      </c>
      <c r="F79">
        <v>90</v>
      </c>
      <c r="I79" t="s">
        <v>71</v>
      </c>
      <c r="K79" t="s">
        <v>70</v>
      </c>
      <c r="O79">
        <v>3.9299999999999997</v>
      </c>
      <c r="S79">
        <v>0.36399999999999999</v>
      </c>
      <c r="T79">
        <v>0.311</v>
      </c>
      <c r="U79">
        <v>0.316</v>
      </c>
      <c r="V79">
        <v>0.36099999999999999</v>
      </c>
      <c r="W79">
        <v>0.39200000000000002</v>
      </c>
      <c r="Z79">
        <v>0.35899999999999999</v>
      </c>
      <c r="AA79">
        <v>0.35299999999999998</v>
      </c>
      <c r="AB79">
        <v>0.37</v>
      </c>
      <c r="AC79">
        <v>0.432</v>
      </c>
      <c r="AD79">
        <v>0.47399999999999998</v>
      </c>
      <c r="AG79">
        <v>0.41</v>
      </c>
      <c r="AI79">
        <v>0.27900000000000003</v>
      </c>
      <c r="AJ79">
        <v>0.27200000000000002</v>
      </c>
      <c r="AK79">
        <v>0.27500000000000002</v>
      </c>
      <c r="AL79">
        <v>0.30499999999999999</v>
      </c>
      <c r="AM79">
        <v>0.28499999999999998</v>
      </c>
      <c r="AN79">
        <v>0.36599999999999999</v>
      </c>
      <c r="AQ79">
        <v>0.377</v>
      </c>
      <c r="AR79">
        <v>0.45100000000000001</v>
      </c>
      <c r="AS79">
        <v>0.48299999999999998</v>
      </c>
      <c r="AT79">
        <v>0.51600000000000001</v>
      </c>
      <c r="AU79">
        <v>0.622</v>
      </c>
      <c r="AV79">
        <v>0.65600000000000003</v>
      </c>
      <c r="AW79">
        <v>0.70599999999999996</v>
      </c>
      <c r="AX79">
        <v>0.78700000000000003</v>
      </c>
      <c r="AY79">
        <v>0.79600000000000004</v>
      </c>
      <c r="AZ79">
        <v>0.82</v>
      </c>
      <c r="BA79">
        <v>0.76300000000000001</v>
      </c>
      <c r="BB79">
        <v>0.76100000000000001</v>
      </c>
      <c r="BC79">
        <v>0.70499999999999996</v>
      </c>
      <c r="BE79">
        <v>0.55200000000000005</v>
      </c>
      <c r="BF79">
        <v>0.55500000000000005</v>
      </c>
      <c r="BG79">
        <v>0.55500000000000005</v>
      </c>
      <c r="BH79">
        <v>0.55700000000000005</v>
      </c>
      <c r="BI79">
        <v>0.51700000000000002</v>
      </c>
      <c r="BJ79">
        <v>0.51200000000000001</v>
      </c>
    </row>
    <row r="80" spans="1:62" x14ac:dyDescent="0.25">
      <c r="A80" t="s">
        <v>68</v>
      </c>
      <c r="B80" t="s">
        <v>89</v>
      </c>
      <c r="C80">
        <v>88</v>
      </c>
      <c r="D80">
        <v>25.04</v>
      </c>
      <c r="E80">
        <v>25.04</v>
      </c>
      <c r="F80">
        <v>25.04</v>
      </c>
      <c r="G80" t="s">
        <v>71</v>
      </c>
      <c r="I80" t="s">
        <v>77</v>
      </c>
      <c r="K80" t="s">
        <v>70</v>
      </c>
      <c r="M80" t="s">
        <v>191</v>
      </c>
      <c r="N80">
        <v>10</v>
      </c>
      <c r="O80">
        <v>5.61</v>
      </c>
      <c r="S80">
        <v>0.26</v>
      </c>
      <c r="T80">
        <v>0.24</v>
      </c>
      <c r="U80">
        <v>0.26400000000000001</v>
      </c>
      <c r="V80">
        <v>0.28100000000000003</v>
      </c>
      <c r="W80">
        <v>0.27900000000000003</v>
      </c>
      <c r="Z80">
        <v>0.29899999999999999</v>
      </c>
      <c r="AA80">
        <v>0.307</v>
      </c>
      <c r="AB80">
        <v>0.35099999999999998</v>
      </c>
      <c r="AC80">
        <v>0.36599999999999999</v>
      </c>
      <c r="AD80">
        <v>0.38900000000000001</v>
      </c>
      <c r="AG80">
        <v>0.433</v>
      </c>
      <c r="AI80">
        <v>0.47599999999999998</v>
      </c>
      <c r="AJ80">
        <v>0.52600000000000002</v>
      </c>
      <c r="AK80">
        <v>0.60499999999999998</v>
      </c>
      <c r="AL80">
        <v>0.67200000000000004</v>
      </c>
      <c r="AM80">
        <v>0.69399999999999995</v>
      </c>
      <c r="AN80">
        <v>0.75600000000000001</v>
      </c>
      <c r="AQ80">
        <v>0.75900000000000001</v>
      </c>
      <c r="AR80">
        <v>0.748</v>
      </c>
      <c r="AS80">
        <v>0.71399999999999997</v>
      </c>
      <c r="AT80">
        <v>0.67100000000000004</v>
      </c>
      <c r="AU80">
        <v>0.61</v>
      </c>
      <c r="AV80">
        <v>0.54500000000000004</v>
      </c>
      <c r="AW80">
        <v>0.50800000000000001</v>
      </c>
      <c r="AX80">
        <v>0.49</v>
      </c>
      <c r="AY80">
        <v>0.48</v>
      </c>
      <c r="AZ80">
        <v>0.46</v>
      </c>
      <c r="BA80">
        <v>0.373</v>
      </c>
      <c r="BB80">
        <v>0.29099999999999998</v>
      </c>
      <c r="BC80">
        <v>0.24</v>
      </c>
      <c r="BE80">
        <v>0.22900000000000001</v>
      </c>
      <c r="BF80">
        <v>0.247</v>
      </c>
      <c r="BG80">
        <v>0.246</v>
      </c>
      <c r="BH80">
        <v>0.22800000000000001</v>
      </c>
      <c r="BI80">
        <v>0.216</v>
      </c>
      <c r="BJ80">
        <v>0.21099999999999999</v>
      </c>
    </row>
    <row r="81" spans="1:62" x14ac:dyDescent="0.25">
      <c r="A81" t="s">
        <v>68</v>
      </c>
      <c r="B81" t="s">
        <v>89</v>
      </c>
      <c r="C81">
        <v>89</v>
      </c>
      <c r="D81">
        <v>35.57</v>
      </c>
      <c r="E81">
        <v>35.57</v>
      </c>
      <c r="F81">
        <v>35.57</v>
      </c>
      <c r="G81" t="s">
        <v>71</v>
      </c>
      <c r="I81" t="s">
        <v>127</v>
      </c>
      <c r="K81" t="s">
        <v>70</v>
      </c>
      <c r="M81" t="s">
        <v>213</v>
      </c>
      <c r="N81">
        <v>3.24</v>
      </c>
      <c r="O81">
        <v>3.47</v>
      </c>
      <c r="S81">
        <v>0.217</v>
      </c>
      <c r="T81">
        <v>0.248</v>
      </c>
      <c r="U81">
        <v>0.26400000000000001</v>
      </c>
      <c r="V81">
        <v>0.26700000000000002</v>
      </c>
      <c r="W81">
        <v>0.27800000000000002</v>
      </c>
      <c r="Z81">
        <v>0.28699999999999998</v>
      </c>
      <c r="AA81">
        <v>0.28100000000000003</v>
      </c>
      <c r="AB81">
        <v>0.29599999999999999</v>
      </c>
      <c r="AC81">
        <v>0.311</v>
      </c>
      <c r="AD81">
        <v>0.35299999999999998</v>
      </c>
      <c r="AG81">
        <v>0.53900000000000003</v>
      </c>
      <c r="AI81">
        <v>0.55500000000000005</v>
      </c>
      <c r="AJ81">
        <v>0.56200000000000006</v>
      </c>
      <c r="AK81">
        <v>0.59899999999999998</v>
      </c>
      <c r="AL81">
        <v>0.64600000000000002</v>
      </c>
      <c r="AM81">
        <v>0.69199999999999995</v>
      </c>
      <c r="AN81">
        <v>0.77100000000000002</v>
      </c>
      <c r="AQ81">
        <v>0.78</v>
      </c>
      <c r="AR81">
        <v>0.79500000000000004</v>
      </c>
      <c r="AS81">
        <v>0.74399999999999999</v>
      </c>
      <c r="AT81">
        <v>0.68500000000000005</v>
      </c>
      <c r="AU81">
        <v>0.66200000000000003</v>
      </c>
      <c r="AV81">
        <v>0.64200000000000002</v>
      </c>
      <c r="AX81">
        <v>0.42799999999999999</v>
      </c>
      <c r="AY81">
        <v>0.432</v>
      </c>
      <c r="AZ81">
        <v>0.39200000000000002</v>
      </c>
      <c r="BA81">
        <v>0.41799999999999998</v>
      </c>
      <c r="BB81">
        <v>0.34599999999999997</v>
      </c>
      <c r="BC81">
        <v>0.309</v>
      </c>
      <c r="BE81">
        <v>0.28999999999999998</v>
      </c>
      <c r="BF81">
        <v>0.28000000000000003</v>
      </c>
      <c r="BG81">
        <v>0.30199999999999999</v>
      </c>
      <c r="BH81">
        <v>0.32700000000000001</v>
      </c>
      <c r="BI81">
        <v>0.28199999999999997</v>
      </c>
      <c r="BJ81">
        <v>0.27500000000000002</v>
      </c>
    </row>
    <row r="82" spans="1:62" x14ac:dyDescent="0.25">
      <c r="A82" t="s">
        <v>68</v>
      </c>
      <c r="B82" t="s">
        <v>124</v>
      </c>
      <c r="C82">
        <v>128</v>
      </c>
      <c r="D82">
        <v>7.97</v>
      </c>
      <c r="E82">
        <v>7.97</v>
      </c>
      <c r="F82">
        <v>7.97</v>
      </c>
      <c r="I82" t="s">
        <v>71</v>
      </c>
      <c r="K82" t="s">
        <v>70</v>
      </c>
      <c r="O82">
        <v>2.48</v>
      </c>
      <c r="S82">
        <v>0.36599999999999999</v>
      </c>
      <c r="T82">
        <v>0.39900000000000002</v>
      </c>
      <c r="U82">
        <v>0.41699999999999998</v>
      </c>
      <c r="V82">
        <v>0.41199999999999998</v>
      </c>
      <c r="W82">
        <v>0.40400000000000003</v>
      </c>
      <c r="Z82">
        <v>0.45200000000000001</v>
      </c>
      <c r="AA82">
        <v>0.46800000000000003</v>
      </c>
      <c r="AB82">
        <v>0.47</v>
      </c>
      <c r="AC82">
        <v>0.47</v>
      </c>
      <c r="AD82">
        <v>0.4</v>
      </c>
      <c r="AG82">
        <v>0.442</v>
      </c>
      <c r="AI82">
        <v>0.42099999999999999</v>
      </c>
      <c r="AJ82">
        <v>0.42</v>
      </c>
      <c r="AK82">
        <v>0.43</v>
      </c>
      <c r="AL82">
        <v>0.46700000000000003</v>
      </c>
      <c r="AM82">
        <v>0.53500000000000003</v>
      </c>
      <c r="AN82">
        <v>0.62</v>
      </c>
      <c r="AQ82">
        <v>0.64400000000000002</v>
      </c>
      <c r="AR82">
        <v>0.621</v>
      </c>
      <c r="AS82">
        <v>0.67</v>
      </c>
      <c r="AT82">
        <v>0.63700000000000001</v>
      </c>
      <c r="AU82">
        <v>0.65300000000000002</v>
      </c>
      <c r="AX82">
        <v>0.65500000000000003</v>
      </c>
      <c r="AY82">
        <v>0.63800000000000001</v>
      </c>
      <c r="AZ82">
        <v>0.61</v>
      </c>
      <c r="BA82">
        <v>0.55100000000000005</v>
      </c>
      <c r="BB82">
        <v>0.48</v>
      </c>
      <c r="BC82">
        <v>0.371</v>
      </c>
      <c r="BE82">
        <v>0.35199999999999998</v>
      </c>
      <c r="BF82">
        <v>0.33300000000000002</v>
      </c>
      <c r="BG82">
        <v>0.36699999999999999</v>
      </c>
      <c r="BH82">
        <v>0.35</v>
      </c>
      <c r="BI82">
        <v>0.33</v>
      </c>
      <c r="BJ82">
        <v>0.33500000000000002</v>
      </c>
    </row>
    <row r="83" spans="1:62" x14ac:dyDescent="0.25">
      <c r="A83" t="s">
        <v>68</v>
      </c>
      <c r="B83" t="s">
        <v>124</v>
      </c>
      <c r="C83">
        <v>131</v>
      </c>
      <c r="D83">
        <v>66.09</v>
      </c>
      <c r="E83">
        <v>66.09</v>
      </c>
      <c r="F83">
        <v>66.09</v>
      </c>
      <c r="I83" t="s">
        <v>70</v>
      </c>
      <c r="K83" t="s">
        <v>71</v>
      </c>
      <c r="N83">
        <v>1.95</v>
      </c>
      <c r="O83">
        <v>1.52</v>
      </c>
      <c r="S83">
        <v>0.43</v>
      </c>
      <c r="T83">
        <v>0.47099999999999997</v>
      </c>
      <c r="U83">
        <v>0.47899999999999998</v>
      </c>
      <c r="V83">
        <v>0.47599999999999998</v>
      </c>
      <c r="W83">
        <v>0.47299999999999998</v>
      </c>
      <c r="Z83">
        <v>0.38600000000000001</v>
      </c>
      <c r="AA83">
        <v>0.36699999999999999</v>
      </c>
      <c r="AB83">
        <v>0.32200000000000001</v>
      </c>
      <c r="AC83">
        <v>0.29599999999999999</v>
      </c>
      <c r="AD83">
        <v>0.29099999999999998</v>
      </c>
      <c r="AG83">
        <v>0.28499999999999998</v>
      </c>
      <c r="AI83">
        <v>0.28599999999999998</v>
      </c>
      <c r="AJ83">
        <v>0.372</v>
      </c>
      <c r="AK83">
        <v>0.38100000000000001</v>
      </c>
      <c r="AL83">
        <v>0.40200000000000002</v>
      </c>
      <c r="AM83">
        <v>0.39800000000000002</v>
      </c>
      <c r="AN83">
        <v>0.57199999999999995</v>
      </c>
      <c r="AQ83">
        <v>0.70599999999999996</v>
      </c>
      <c r="AR83">
        <v>0.71799999999999997</v>
      </c>
      <c r="AS83">
        <v>0.755</v>
      </c>
      <c r="AT83">
        <v>0.72799999999999998</v>
      </c>
      <c r="AU83">
        <v>0.69799999999999995</v>
      </c>
      <c r="AW83">
        <v>0.50700000000000001</v>
      </c>
      <c r="AX83">
        <v>0.496</v>
      </c>
      <c r="AY83">
        <v>0.45500000000000002</v>
      </c>
      <c r="AZ83">
        <v>0.38</v>
      </c>
      <c r="BA83">
        <v>0.35</v>
      </c>
      <c r="BB83">
        <v>0.32100000000000001</v>
      </c>
      <c r="BC83">
        <v>0.29299999999999998</v>
      </c>
      <c r="BE83">
        <v>0.252</v>
      </c>
      <c r="BF83">
        <v>0.255</v>
      </c>
      <c r="BG83">
        <v>0.27400000000000002</v>
      </c>
      <c r="BH83">
        <v>0.28299999999999997</v>
      </c>
      <c r="BI83">
        <v>0.246</v>
      </c>
      <c r="BJ83">
        <v>0.23699999999999999</v>
      </c>
    </row>
    <row r="84" spans="1:62" x14ac:dyDescent="0.25">
      <c r="A84" t="s">
        <v>68</v>
      </c>
      <c r="B84" t="s">
        <v>124</v>
      </c>
      <c r="C84">
        <v>132</v>
      </c>
      <c r="D84">
        <v>17.5</v>
      </c>
      <c r="E84">
        <v>17.5</v>
      </c>
      <c r="F84">
        <v>17.5</v>
      </c>
      <c r="G84" t="s">
        <v>162</v>
      </c>
      <c r="I84" t="s">
        <v>70</v>
      </c>
      <c r="K84" t="s">
        <v>71</v>
      </c>
      <c r="O84">
        <v>1.89</v>
      </c>
      <c r="S84">
        <v>0.42499999999999999</v>
      </c>
      <c r="T84">
        <v>0.45700000000000002</v>
      </c>
      <c r="U84">
        <v>0.45900000000000002</v>
      </c>
      <c r="V84">
        <v>0.47299999999999998</v>
      </c>
      <c r="W84">
        <v>0.46700000000000003</v>
      </c>
      <c r="Z84">
        <v>0.45900000000000002</v>
      </c>
      <c r="AA84">
        <v>0.46400000000000002</v>
      </c>
      <c r="AB84">
        <v>0.44800000000000001</v>
      </c>
      <c r="AC84">
        <v>0.42199999999999999</v>
      </c>
      <c r="AD84">
        <v>0.42299999999999999</v>
      </c>
      <c r="AG84">
        <v>0.41</v>
      </c>
      <c r="AI84">
        <v>0.39800000000000002</v>
      </c>
      <c r="AJ84">
        <v>0.441</v>
      </c>
      <c r="AK84">
        <v>0.45300000000000001</v>
      </c>
      <c r="AL84">
        <v>0.48</v>
      </c>
      <c r="AM84">
        <v>0.51</v>
      </c>
      <c r="AN84">
        <v>0.61599999999999999</v>
      </c>
      <c r="AQ84">
        <v>0.71399999999999997</v>
      </c>
      <c r="AR84">
        <v>0.72</v>
      </c>
      <c r="AS84">
        <v>0.77</v>
      </c>
      <c r="AT84">
        <v>0.77700000000000002</v>
      </c>
      <c r="AU84">
        <v>0.73399999999999999</v>
      </c>
      <c r="AW84">
        <v>0.57899999999999996</v>
      </c>
      <c r="AX84">
        <v>0.58499999999999996</v>
      </c>
      <c r="AY84">
        <v>0.55700000000000005</v>
      </c>
      <c r="AZ84">
        <v>0.51100000000000001</v>
      </c>
      <c r="BA84">
        <v>0.47199999999999998</v>
      </c>
      <c r="BB84">
        <v>0.44900000000000001</v>
      </c>
      <c r="BC84">
        <v>0.435</v>
      </c>
      <c r="BE84">
        <v>0.34300000000000003</v>
      </c>
      <c r="BF84">
        <v>0.33300000000000002</v>
      </c>
      <c r="BG84">
        <v>0.33</v>
      </c>
      <c r="BH84">
        <v>0.33300000000000002</v>
      </c>
      <c r="BI84">
        <v>0.315</v>
      </c>
      <c r="BJ84">
        <v>0.311</v>
      </c>
    </row>
    <row r="85" spans="1:62" x14ac:dyDescent="0.25">
      <c r="A85" t="s">
        <v>68</v>
      </c>
      <c r="B85" t="s">
        <v>124</v>
      </c>
      <c r="C85">
        <v>133</v>
      </c>
      <c r="D85">
        <v>10.97</v>
      </c>
      <c r="E85">
        <v>10.97</v>
      </c>
      <c r="F85">
        <v>10.97</v>
      </c>
      <c r="G85" t="s">
        <v>77</v>
      </c>
      <c r="I85" t="s">
        <v>162</v>
      </c>
      <c r="K85" t="s">
        <v>70</v>
      </c>
      <c r="O85">
        <v>0</v>
      </c>
      <c r="S85">
        <v>0.39800000000000002</v>
      </c>
      <c r="T85">
        <v>0.47699999999999998</v>
      </c>
      <c r="U85">
        <v>0.52</v>
      </c>
      <c r="V85">
        <v>0.53800000000000003</v>
      </c>
      <c r="W85">
        <v>0.50700000000000001</v>
      </c>
      <c r="Z85">
        <v>0.48299999999999998</v>
      </c>
      <c r="AA85">
        <v>0.35899999999999999</v>
      </c>
      <c r="AB85">
        <v>0.40200000000000002</v>
      </c>
      <c r="AC85">
        <v>0.47599999999999998</v>
      </c>
      <c r="AD85">
        <v>0.40600000000000003</v>
      </c>
      <c r="AG85">
        <v>0.38300000000000001</v>
      </c>
      <c r="AI85">
        <v>0.36399999999999999</v>
      </c>
      <c r="AJ85">
        <v>0.29899999999999999</v>
      </c>
      <c r="AK85">
        <v>0.28399999999999997</v>
      </c>
      <c r="AL85">
        <v>0.28999999999999998</v>
      </c>
      <c r="AM85">
        <v>0.315</v>
      </c>
      <c r="AN85">
        <v>0.42699999999999999</v>
      </c>
      <c r="AQ85">
        <v>0.44700000000000001</v>
      </c>
      <c r="AR85">
        <v>0.46200000000000002</v>
      </c>
      <c r="AS85">
        <v>0.48599999999999999</v>
      </c>
      <c r="AT85">
        <v>0.54500000000000004</v>
      </c>
      <c r="AU85">
        <v>0.61399999999999999</v>
      </c>
      <c r="AX85">
        <v>0.72799999999999998</v>
      </c>
      <c r="AY85">
        <v>0.75600000000000001</v>
      </c>
      <c r="AZ85">
        <v>0.76300000000000001</v>
      </c>
      <c r="BA85">
        <v>0.68600000000000005</v>
      </c>
      <c r="BB85">
        <v>0.63300000000000001</v>
      </c>
      <c r="BC85">
        <v>0.59099999999999997</v>
      </c>
      <c r="BE85">
        <v>0.38900000000000001</v>
      </c>
      <c r="BF85">
        <v>0.39500000000000002</v>
      </c>
      <c r="BG85">
        <v>0.42699999999999999</v>
      </c>
      <c r="BH85">
        <v>0.44500000000000001</v>
      </c>
      <c r="BI85">
        <v>0.41399999999999998</v>
      </c>
      <c r="BJ85">
        <v>0.433</v>
      </c>
    </row>
    <row r="86" spans="1:62" x14ac:dyDescent="0.25">
      <c r="A86" t="s">
        <v>68</v>
      </c>
      <c r="B86" t="s">
        <v>124</v>
      </c>
      <c r="C86">
        <v>134</v>
      </c>
      <c r="D86">
        <v>68.06</v>
      </c>
      <c r="E86">
        <v>68.06</v>
      </c>
      <c r="F86">
        <v>68.06</v>
      </c>
      <c r="I86" t="s">
        <v>70</v>
      </c>
      <c r="K86" t="s">
        <v>71</v>
      </c>
      <c r="N86">
        <v>1.43</v>
      </c>
      <c r="O86">
        <v>1.6800000000000002</v>
      </c>
      <c r="S86">
        <v>0.372</v>
      </c>
      <c r="T86">
        <v>0.38300000000000001</v>
      </c>
      <c r="U86">
        <v>0.41</v>
      </c>
      <c r="V86">
        <v>0.40699999999999997</v>
      </c>
      <c r="W86">
        <v>0.39700000000000002</v>
      </c>
      <c r="Z86">
        <v>0.35</v>
      </c>
      <c r="AA86">
        <v>0.34399999999999997</v>
      </c>
      <c r="AB86">
        <v>0.35799999999999998</v>
      </c>
      <c r="AC86">
        <v>0.371</v>
      </c>
      <c r="AD86">
        <v>0.40200000000000002</v>
      </c>
      <c r="AG86">
        <v>0.436</v>
      </c>
      <c r="AI86">
        <v>0.438</v>
      </c>
      <c r="AJ86">
        <v>0.54900000000000004</v>
      </c>
      <c r="AK86">
        <v>0.60299999999999998</v>
      </c>
      <c r="AL86">
        <v>0.66100000000000003</v>
      </c>
      <c r="AM86">
        <v>0.70199999999999996</v>
      </c>
      <c r="AN86">
        <v>0.74299999999999999</v>
      </c>
      <c r="AQ86">
        <v>0.64700000000000002</v>
      </c>
      <c r="AR86">
        <v>0.59899999999999998</v>
      </c>
      <c r="AS86">
        <v>0.52500000000000002</v>
      </c>
      <c r="AT86">
        <v>0.45500000000000002</v>
      </c>
      <c r="AU86">
        <v>0.45300000000000001</v>
      </c>
      <c r="AW86">
        <v>0.44700000000000001</v>
      </c>
      <c r="AX86">
        <v>0.47499999999999998</v>
      </c>
      <c r="AY86">
        <v>0.48499999999999999</v>
      </c>
      <c r="AZ86">
        <v>0.42</v>
      </c>
      <c r="BA86">
        <v>0.41499999999999998</v>
      </c>
      <c r="BB86">
        <v>0.36599999999999999</v>
      </c>
      <c r="BC86">
        <v>0.33300000000000002</v>
      </c>
      <c r="BE86">
        <v>0.30499999999999999</v>
      </c>
      <c r="BF86">
        <v>0.32200000000000001</v>
      </c>
      <c r="BG86">
        <v>0.307</v>
      </c>
      <c r="BI86">
        <v>0.3</v>
      </c>
      <c r="BJ86">
        <v>0.29699999999999999</v>
      </c>
    </row>
    <row r="87" spans="1:62" x14ac:dyDescent="0.25">
      <c r="A87" t="s">
        <v>68</v>
      </c>
      <c r="B87" t="s">
        <v>124</v>
      </c>
      <c r="C87">
        <v>137</v>
      </c>
      <c r="D87">
        <v>15.96</v>
      </c>
      <c r="E87">
        <v>15.96</v>
      </c>
      <c r="F87">
        <v>15.96</v>
      </c>
      <c r="I87" t="s">
        <v>70</v>
      </c>
      <c r="K87" t="s">
        <v>71</v>
      </c>
      <c r="N87">
        <v>1.05</v>
      </c>
      <c r="O87">
        <v>1.8199999999999998</v>
      </c>
      <c r="S87">
        <v>0.31</v>
      </c>
      <c r="T87">
        <v>0.309</v>
      </c>
      <c r="U87">
        <v>0.33300000000000002</v>
      </c>
      <c r="V87">
        <v>0.34599999999999997</v>
      </c>
      <c r="W87">
        <v>0.34100000000000003</v>
      </c>
      <c r="Z87">
        <v>0.30599999999999999</v>
      </c>
      <c r="AA87">
        <v>0.30399999999999999</v>
      </c>
      <c r="AB87">
        <v>0.34699999999999998</v>
      </c>
      <c r="AC87">
        <v>0.38600000000000001</v>
      </c>
      <c r="AD87">
        <v>0.41699999999999998</v>
      </c>
      <c r="AF87">
        <v>0.437</v>
      </c>
      <c r="AG87">
        <v>0.45400000000000001</v>
      </c>
      <c r="AI87">
        <v>0.46800000000000003</v>
      </c>
      <c r="AJ87">
        <v>0.48299999999999998</v>
      </c>
      <c r="AK87">
        <v>0.50700000000000001</v>
      </c>
      <c r="AL87">
        <v>0.55700000000000005</v>
      </c>
      <c r="AM87">
        <v>0.56200000000000006</v>
      </c>
      <c r="AN87">
        <v>0.64700000000000002</v>
      </c>
      <c r="AQ87">
        <v>0.64300000000000002</v>
      </c>
      <c r="AR87">
        <v>0.61099999999999999</v>
      </c>
      <c r="AS87">
        <v>0.60599999999999998</v>
      </c>
      <c r="AT87">
        <v>0.58399999999999996</v>
      </c>
      <c r="AU87">
        <v>0.57999999999999996</v>
      </c>
      <c r="AV87">
        <v>0.58099999999999996</v>
      </c>
      <c r="AW87">
        <v>0.61</v>
      </c>
      <c r="AX87">
        <v>0.59799999999999998</v>
      </c>
      <c r="AY87">
        <v>0.58899999999999997</v>
      </c>
      <c r="AZ87">
        <v>0.55100000000000005</v>
      </c>
      <c r="BA87">
        <v>0.48099999999999998</v>
      </c>
      <c r="BB87">
        <v>0.40600000000000003</v>
      </c>
      <c r="BC87">
        <v>0.34</v>
      </c>
      <c r="BE87">
        <v>0.29399999999999998</v>
      </c>
      <c r="BF87">
        <v>0.28499999999999998</v>
      </c>
      <c r="BG87">
        <v>0.3</v>
      </c>
      <c r="BH87">
        <v>0.30499999999999999</v>
      </c>
      <c r="BI87">
        <v>0.28399999999999997</v>
      </c>
      <c r="BJ87">
        <v>0.27900000000000003</v>
      </c>
    </row>
    <row r="88" spans="1:62" x14ac:dyDescent="0.25">
      <c r="A88" t="s">
        <v>68</v>
      </c>
      <c r="B88" t="s">
        <v>124</v>
      </c>
      <c r="C88">
        <v>140</v>
      </c>
      <c r="D88">
        <v>14.62</v>
      </c>
      <c r="E88">
        <v>14.62</v>
      </c>
      <c r="F88">
        <v>14.62</v>
      </c>
      <c r="G88" t="s">
        <v>70</v>
      </c>
      <c r="I88" t="s">
        <v>70</v>
      </c>
      <c r="K88" t="s">
        <v>71</v>
      </c>
      <c r="O88">
        <v>1.8399999999999999</v>
      </c>
      <c r="T88">
        <v>0.37</v>
      </c>
      <c r="U88">
        <v>0.38700000000000001</v>
      </c>
      <c r="V88">
        <v>0.40799999999999997</v>
      </c>
      <c r="W88">
        <v>0.38400000000000001</v>
      </c>
      <c r="Z88">
        <v>0.34</v>
      </c>
      <c r="AA88">
        <v>0.34699999999999998</v>
      </c>
      <c r="AB88">
        <v>0.38</v>
      </c>
      <c r="AC88">
        <v>0.378</v>
      </c>
      <c r="AD88">
        <v>0.39600000000000002</v>
      </c>
      <c r="AG88">
        <v>0.40200000000000002</v>
      </c>
      <c r="AI88">
        <v>0.40899999999999997</v>
      </c>
      <c r="AJ88">
        <v>0.436</v>
      </c>
      <c r="AK88">
        <v>0.45200000000000001</v>
      </c>
      <c r="AL88">
        <v>0.51700000000000002</v>
      </c>
      <c r="AM88">
        <v>0.51500000000000001</v>
      </c>
      <c r="AN88">
        <v>0.64</v>
      </c>
      <c r="AQ88">
        <v>0.60399999999999998</v>
      </c>
      <c r="AR88">
        <v>0.60099999999999998</v>
      </c>
      <c r="AS88">
        <v>0.60799999999999998</v>
      </c>
      <c r="AT88">
        <v>0.61299999999999999</v>
      </c>
      <c r="AU88">
        <v>0.57999999999999996</v>
      </c>
      <c r="AV88">
        <v>0.58099999999999996</v>
      </c>
      <c r="AW88">
        <v>0.58299999999999996</v>
      </c>
      <c r="AX88">
        <v>0.55800000000000005</v>
      </c>
      <c r="AY88">
        <v>0.55500000000000005</v>
      </c>
      <c r="AZ88">
        <v>0.58699999999999997</v>
      </c>
      <c r="BA88">
        <v>0.54700000000000004</v>
      </c>
      <c r="BB88">
        <v>0.47499999999999998</v>
      </c>
      <c r="BC88">
        <v>0.41899999999999998</v>
      </c>
      <c r="BE88">
        <v>0.33500000000000002</v>
      </c>
      <c r="BF88">
        <v>0.32700000000000001</v>
      </c>
      <c r="BG88">
        <v>0.34799999999999998</v>
      </c>
      <c r="BH88">
        <v>0.36799999999999999</v>
      </c>
      <c r="BI88">
        <v>0.34499999999999997</v>
      </c>
      <c r="BJ88">
        <v>0.34100000000000003</v>
      </c>
    </row>
    <row r="89" spans="1:62" x14ac:dyDescent="0.25">
      <c r="A89" t="s">
        <v>68</v>
      </c>
      <c r="B89" t="s">
        <v>124</v>
      </c>
      <c r="C89">
        <v>141</v>
      </c>
      <c r="D89">
        <v>28.21</v>
      </c>
      <c r="E89">
        <v>28.21</v>
      </c>
      <c r="F89">
        <v>28.21</v>
      </c>
      <c r="G89" t="s">
        <v>70</v>
      </c>
      <c r="I89" t="s">
        <v>70</v>
      </c>
      <c r="K89" t="s">
        <v>73</v>
      </c>
      <c r="O89">
        <v>1.8800000000000001</v>
      </c>
      <c r="S89">
        <v>0.36599999999999999</v>
      </c>
      <c r="T89">
        <v>0.378</v>
      </c>
      <c r="U89">
        <v>0.374</v>
      </c>
      <c r="V89">
        <v>0.39200000000000002</v>
      </c>
      <c r="W89">
        <v>0.4</v>
      </c>
      <c r="Z89">
        <v>0.36899999999999999</v>
      </c>
      <c r="AA89">
        <v>0.29799999999999999</v>
      </c>
      <c r="AB89">
        <v>0.39700000000000002</v>
      </c>
      <c r="AC89">
        <v>0.437</v>
      </c>
      <c r="AD89">
        <v>0.46800000000000003</v>
      </c>
      <c r="AG89">
        <v>0.51100000000000001</v>
      </c>
      <c r="AI89">
        <v>0.51200000000000001</v>
      </c>
      <c r="AJ89">
        <v>0.52</v>
      </c>
      <c r="AK89">
        <v>0.48499999999999999</v>
      </c>
      <c r="AL89">
        <v>0.55700000000000005</v>
      </c>
      <c r="AM89">
        <v>0.56899999999999995</v>
      </c>
      <c r="AN89">
        <v>0.65100000000000002</v>
      </c>
      <c r="AQ89">
        <v>0.65</v>
      </c>
      <c r="AR89">
        <v>0.64900000000000002</v>
      </c>
      <c r="AS89">
        <v>0.61699999999999999</v>
      </c>
      <c r="AT89">
        <v>0.57599999999999996</v>
      </c>
      <c r="AU89">
        <v>0.56899999999999995</v>
      </c>
      <c r="AX89">
        <v>0.57899999999999996</v>
      </c>
      <c r="AY89">
        <v>0.57099999999999995</v>
      </c>
      <c r="AZ89">
        <v>0.503</v>
      </c>
      <c r="BA89">
        <v>0.45700000000000002</v>
      </c>
      <c r="BB89">
        <v>0.373</v>
      </c>
      <c r="BC89">
        <v>0.34100000000000003</v>
      </c>
      <c r="BE89">
        <v>0.26100000000000001</v>
      </c>
      <c r="BF89">
        <v>0.25900000000000001</v>
      </c>
      <c r="BG89">
        <v>0.26</v>
      </c>
      <c r="BH89">
        <v>0.252</v>
      </c>
      <c r="BI89">
        <v>0.23400000000000001</v>
      </c>
      <c r="BJ89">
        <v>0.246</v>
      </c>
    </row>
    <row r="90" spans="1:62" x14ac:dyDescent="0.25">
      <c r="A90" t="s">
        <v>68</v>
      </c>
      <c r="B90" t="s">
        <v>124</v>
      </c>
      <c r="C90">
        <v>142</v>
      </c>
      <c r="D90">
        <v>22.89</v>
      </c>
      <c r="E90">
        <v>22.89</v>
      </c>
      <c r="F90">
        <v>22.89</v>
      </c>
      <c r="K90" t="s">
        <v>71</v>
      </c>
      <c r="O90">
        <v>0</v>
      </c>
      <c r="S90">
        <v>0.441</v>
      </c>
      <c r="T90">
        <v>0.40699999999999997</v>
      </c>
      <c r="U90">
        <v>0.42099999999999999</v>
      </c>
      <c r="V90">
        <v>0.42799999999999999</v>
      </c>
      <c r="W90">
        <v>0.41699999999999998</v>
      </c>
      <c r="Z90">
        <v>0.34599999999999997</v>
      </c>
      <c r="AA90">
        <v>0.33700000000000002</v>
      </c>
      <c r="AB90">
        <v>0.33200000000000002</v>
      </c>
      <c r="AC90">
        <v>0.33500000000000002</v>
      </c>
      <c r="AD90">
        <v>0.34300000000000003</v>
      </c>
      <c r="AG90">
        <v>0.34599999999999997</v>
      </c>
      <c r="AI90">
        <v>0.377</v>
      </c>
      <c r="AJ90">
        <v>0.41099999999999998</v>
      </c>
      <c r="AK90">
        <v>0.4</v>
      </c>
      <c r="AL90">
        <v>0.41599999999999998</v>
      </c>
      <c r="AM90">
        <v>0.439</v>
      </c>
      <c r="AN90">
        <v>0.47599999999999998</v>
      </c>
      <c r="AQ90">
        <v>0.46</v>
      </c>
      <c r="AR90">
        <v>0.44</v>
      </c>
      <c r="AS90">
        <v>0.432</v>
      </c>
      <c r="AT90">
        <v>0.437</v>
      </c>
      <c r="AU90">
        <v>0.42899999999999999</v>
      </c>
      <c r="AX90">
        <v>0.72699999999999998</v>
      </c>
      <c r="AY90">
        <v>0.76300000000000001</v>
      </c>
      <c r="AZ90">
        <v>0.64600000000000002</v>
      </c>
      <c r="BA90">
        <v>0.63400000000000001</v>
      </c>
      <c r="BB90">
        <v>0.53200000000000003</v>
      </c>
      <c r="BC90">
        <v>0.46100000000000002</v>
      </c>
      <c r="BE90">
        <v>0.39300000000000002</v>
      </c>
      <c r="BF90">
        <v>0.41499999999999998</v>
      </c>
      <c r="BG90">
        <v>0.40799999999999997</v>
      </c>
      <c r="BH90">
        <v>0.40899999999999997</v>
      </c>
      <c r="BI90">
        <v>0.36799999999999999</v>
      </c>
      <c r="BJ90">
        <v>0.379</v>
      </c>
    </row>
    <row r="91" spans="1:62" x14ac:dyDescent="0.25">
      <c r="A91" t="s">
        <v>68</v>
      </c>
      <c r="B91" t="s">
        <v>124</v>
      </c>
      <c r="C91">
        <v>143</v>
      </c>
      <c r="D91">
        <v>6.29</v>
      </c>
      <c r="E91">
        <v>6.29</v>
      </c>
      <c r="F91">
        <v>6.29</v>
      </c>
      <c r="O91">
        <v>0</v>
      </c>
      <c r="S91">
        <v>0.40200000000000002</v>
      </c>
      <c r="T91">
        <v>0.41</v>
      </c>
      <c r="U91">
        <v>0.433</v>
      </c>
      <c r="V91">
        <v>0.47499999999999998</v>
      </c>
      <c r="W91">
        <v>0.47899999999999998</v>
      </c>
      <c r="Z91">
        <v>0.47599999999999998</v>
      </c>
      <c r="AA91">
        <v>0.438</v>
      </c>
      <c r="AB91">
        <v>0.46700000000000003</v>
      </c>
      <c r="AC91">
        <v>0.497</v>
      </c>
      <c r="AD91">
        <v>0.504</v>
      </c>
      <c r="AG91">
        <v>0.50800000000000001</v>
      </c>
      <c r="AI91">
        <v>0.51600000000000001</v>
      </c>
      <c r="AJ91">
        <v>0.52300000000000002</v>
      </c>
      <c r="AK91">
        <v>0.51500000000000001</v>
      </c>
      <c r="AL91">
        <v>0.53800000000000003</v>
      </c>
      <c r="AM91">
        <v>0.53</v>
      </c>
      <c r="AN91">
        <v>0.57999999999999996</v>
      </c>
      <c r="AQ91">
        <v>0.58299999999999996</v>
      </c>
      <c r="AR91">
        <v>0.60699999999999998</v>
      </c>
      <c r="AS91">
        <v>0.627</v>
      </c>
      <c r="AT91">
        <v>0.63100000000000001</v>
      </c>
      <c r="AU91">
        <v>0.63200000000000001</v>
      </c>
      <c r="AW91">
        <v>0.65400000000000003</v>
      </c>
      <c r="AX91">
        <v>0.68600000000000005</v>
      </c>
      <c r="AY91">
        <v>0.69</v>
      </c>
      <c r="AZ91">
        <v>0.68799999999999994</v>
      </c>
      <c r="BA91">
        <v>0.66100000000000003</v>
      </c>
      <c r="BB91">
        <v>0.60099999999999998</v>
      </c>
      <c r="BC91">
        <v>0.57699999999999996</v>
      </c>
      <c r="BE91">
        <v>0.42499999999999999</v>
      </c>
      <c r="BF91">
        <v>0.41599999999999998</v>
      </c>
      <c r="BG91">
        <v>0.44800000000000001</v>
      </c>
      <c r="BH91">
        <v>0.45700000000000002</v>
      </c>
      <c r="BI91">
        <v>0.46500000000000002</v>
      </c>
      <c r="BJ91">
        <v>0.46</v>
      </c>
    </row>
    <row r="92" spans="1:62" x14ac:dyDescent="0.25">
      <c r="A92" t="s">
        <v>68</v>
      </c>
      <c r="B92" t="s">
        <v>124</v>
      </c>
      <c r="C92">
        <v>144</v>
      </c>
      <c r="D92">
        <v>30.03</v>
      </c>
      <c r="E92">
        <v>30.03</v>
      </c>
      <c r="F92">
        <v>30.03</v>
      </c>
      <c r="K92" t="s">
        <v>70</v>
      </c>
      <c r="O92">
        <v>0</v>
      </c>
      <c r="S92">
        <v>0.40600000000000003</v>
      </c>
      <c r="T92">
        <v>0.42699999999999999</v>
      </c>
      <c r="U92">
        <v>0.433</v>
      </c>
      <c r="V92">
        <v>0.45300000000000001</v>
      </c>
      <c r="W92">
        <v>0.47</v>
      </c>
      <c r="Z92">
        <v>0.35599999999999998</v>
      </c>
      <c r="AA92">
        <v>0.317</v>
      </c>
      <c r="AB92">
        <v>0.28000000000000003</v>
      </c>
      <c r="AC92">
        <v>0.27200000000000002</v>
      </c>
      <c r="AD92">
        <v>0.33500000000000002</v>
      </c>
      <c r="AG92">
        <v>0.40899999999999997</v>
      </c>
      <c r="AI92">
        <v>0.40699999999999997</v>
      </c>
      <c r="AJ92">
        <v>0.40200000000000002</v>
      </c>
      <c r="AK92">
        <v>0.42</v>
      </c>
      <c r="AL92">
        <v>0.43</v>
      </c>
      <c r="AM92">
        <v>0.40600000000000003</v>
      </c>
      <c r="AN92">
        <v>0.44800000000000001</v>
      </c>
      <c r="AQ92">
        <v>0.46300000000000002</v>
      </c>
      <c r="AR92">
        <v>0.46899999999999997</v>
      </c>
      <c r="AS92">
        <v>0.55600000000000005</v>
      </c>
      <c r="AT92">
        <v>0.58299999999999996</v>
      </c>
      <c r="AU92">
        <v>0.59</v>
      </c>
      <c r="AX92">
        <v>0.61499999999999999</v>
      </c>
      <c r="AY92">
        <v>0.61499999999999999</v>
      </c>
      <c r="AZ92">
        <v>0.52</v>
      </c>
      <c r="BA92">
        <v>0.44</v>
      </c>
      <c r="BB92">
        <v>0.4</v>
      </c>
      <c r="BC92">
        <v>0.34100000000000003</v>
      </c>
      <c r="BE92">
        <v>0.31900000000000001</v>
      </c>
      <c r="BF92">
        <v>0.29499999999999998</v>
      </c>
      <c r="BG92">
        <v>0.29599999999999999</v>
      </c>
      <c r="BH92">
        <v>0.27900000000000003</v>
      </c>
      <c r="BI92">
        <v>0.26</v>
      </c>
      <c r="BJ92">
        <v>0.24299999999999999</v>
      </c>
    </row>
    <row r="93" spans="1:62" x14ac:dyDescent="0.25">
      <c r="A93" t="s">
        <v>68</v>
      </c>
      <c r="B93" t="s">
        <v>124</v>
      </c>
      <c r="C93">
        <v>300</v>
      </c>
      <c r="D93">
        <v>10.18</v>
      </c>
      <c r="E93">
        <v>10.18</v>
      </c>
      <c r="F93">
        <v>10.18</v>
      </c>
      <c r="O93">
        <v>0</v>
      </c>
      <c r="T93">
        <v>0.253</v>
      </c>
      <c r="U93">
        <v>0.26</v>
      </c>
      <c r="V93">
        <v>0.28799999999999998</v>
      </c>
      <c r="W93">
        <v>0.29399999999999998</v>
      </c>
      <c r="Z93">
        <v>0.28799999999999998</v>
      </c>
      <c r="AA93">
        <v>0.27600000000000002</v>
      </c>
      <c r="AB93">
        <v>0.29099999999999998</v>
      </c>
      <c r="AC93">
        <v>0.30399999999999999</v>
      </c>
      <c r="AD93">
        <v>0.33600000000000002</v>
      </c>
      <c r="AG93">
        <v>0.40200000000000002</v>
      </c>
      <c r="AI93">
        <v>0.49199999999999999</v>
      </c>
      <c r="AJ93">
        <v>0.51600000000000001</v>
      </c>
      <c r="AK93">
        <v>0.56399999999999995</v>
      </c>
      <c r="AL93">
        <v>0.626</v>
      </c>
      <c r="AM93">
        <v>0.64</v>
      </c>
      <c r="AN93">
        <v>0.67800000000000005</v>
      </c>
      <c r="AQ93">
        <v>0.67400000000000004</v>
      </c>
      <c r="AR93">
        <v>0.67500000000000004</v>
      </c>
      <c r="AS93">
        <v>0.56799999999999995</v>
      </c>
      <c r="AT93">
        <v>0.499</v>
      </c>
      <c r="AU93">
        <v>0.47299999999999998</v>
      </c>
      <c r="AX93">
        <v>0.46600000000000003</v>
      </c>
      <c r="AY93">
        <v>0.47699999999999998</v>
      </c>
      <c r="AZ93">
        <v>0.45400000000000001</v>
      </c>
      <c r="BA93">
        <v>0.41099999999999998</v>
      </c>
      <c r="BB93">
        <v>0.377</v>
      </c>
      <c r="BC93">
        <v>0.32600000000000001</v>
      </c>
      <c r="BE93">
        <v>0.25800000000000001</v>
      </c>
      <c r="BF93">
        <v>0.25</v>
      </c>
      <c r="BG93">
        <v>0.247</v>
      </c>
      <c r="BH93">
        <v>0.25</v>
      </c>
      <c r="BI93">
        <v>0.254</v>
      </c>
      <c r="BJ93">
        <v>0.27100000000000002</v>
      </c>
    </row>
    <row r="94" spans="1:62" x14ac:dyDescent="0.25">
      <c r="A94" t="s">
        <v>68</v>
      </c>
      <c r="B94" t="s">
        <v>124</v>
      </c>
      <c r="C94">
        <v>41</v>
      </c>
      <c r="D94">
        <v>40.51</v>
      </c>
      <c r="E94">
        <v>40.51</v>
      </c>
      <c r="F94">
        <v>40.51</v>
      </c>
      <c r="G94" t="s">
        <v>71</v>
      </c>
      <c r="I94" t="s">
        <v>71</v>
      </c>
      <c r="K94" t="s">
        <v>129</v>
      </c>
      <c r="M94" t="s">
        <v>139</v>
      </c>
      <c r="N94">
        <v>3.21</v>
      </c>
      <c r="O94">
        <v>3.59</v>
      </c>
      <c r="S94">
        <v>0.42099999999999999</v>
      </c>
      <c r="T94">
        <v>0.47099999999999997</v>
      </c>
      <c r="U94">
        <v>0.48399999999999999</v>
      </c>
      <c r="V94">
        <v>0.53300000000000003</v>
      </c>
      <c r="W94">
        <v>0.51600000000000001</v>
      </c>
      <c r="Z94">
        <v>0.433</v>
      </c>
      <c r="AA94">
        <v>0.374</v>
      </c>
      <c r="AB94">
        <v>0.41199999999999998</v>
      </c>
      <c r="AC94">
        <v>0.45300000000000001</v>
      </c>
      <c r="AD94">
        <v>0.44700000000000001</v>
      </c>
      <c r="AG94">
        <v>0.439</v>
      </c>
      <c r="AI94">
        <v>0.437</v>
      </c>
      <c r="AJ94">
        <v>0.36299999999999999</v>
      </c>
      <c r="AK94">
        <v>0.34499999999999997</v>
      </c>
      <c r="AL94">
        <v>0.39500000000000002</v>
      </c>
      <c r="AM94">
        <v>0.436</v>
      </c>
      <c r="AN94">
        <v>0.46500000000000002</v>
      </c>
      <c r="AQ94">
        <v>0.49299999999999999</v>
      </c>
      <c r="AR94">
        <v>0.51600000000000001</v>
      </c>
      <c r="AS94">
        <v>0.56799999999999995</v>
      </c>
      <c r="AT94">
        <v>0.60199999999999998</v>
      </c>
      <c r="AU94">
        <v>0.627</v>
      </c>
      <c r="AW94">
        <v>0.69299999999999995</v>
      </c>
      <c r="AX94">
        <v>0.74399999999999999</v>
      </c>
      <c r="AY94">
        <v>0.755</v>
      </c>
      <c r="AZ94">
        <v>0.76500000000000001</v>
      </c>
      <c r="BA94">
        <v>0.68700000000000006</v>
      </c>
      <c r="BB94">
        <v>0.64600000000000002</v>
      </c>
      <c r="BC94">
        <v>0.58799999999999997</v>
      </c>
      <c r="BE94">
        <v>0.46600000000000003</v>
      </c>
      <c r="BF94">
        <v>0.42099999999999999</v>
      </c>
      <c r="BG94">
        <v>0.40799999999999997</v>
      </c>
      <c r="BH94">
        <v>0.40699999999999997</v>
      </c>
      <c r="BI94">
        <v>0.40200000000000002</v>
      </c>
      <c r="BJ94">
        <v>0.41399999999999998</v>
      </c>
    </row>
    <row r="95" spans="1:62" x14ac:dyDescent="0.25">
      <c r="A95" t="s">
        <v>68</v>
      </c>
      <c r="B95" t="s">
        <v>124</v>
      </c>
      <c r="C95" t="s">
        <v>214</v>
      </c>
      <c r="D95">
        <v>5.72</v>
      </c>
      <c r="E95">
        <v>5</v>
      </c>
      <c r="F95">
        <v>5</v>
      </c>
      <c r="G95" t="s">
        <v>70</v>
      </c>
      <c r="I95" t="s">
        <v>77</v>
      </c>
      <c r="O95">
        <v>5.16</v>
      </c>
      <c r="S95">
        <v>0.32700000000000001</v>
      </c>
      <c r="T95">
        <v>0.32900000000000001</v>
      </c>
      <c r="U95">
        <v>0.34100000000000003</v>
      </c>
      <c r="V95">
        <v>0.379</v>
      </c>
      <c r="W95">
        <v>0.436</v>
      </c>
      <c r="Z95">
        <v>0.36299999999999999</v>
      </c>
      <c r="AA95">
        <v>0.34100000000000003</v>
      </c>
      <c r="AB95">
        <v>0.38700000000000001</v>
      </c>
      <c r="AC95">
        <v>0.41399999999999998</v>
      </c>
      <c r="AD95">
        <v>0.44400000000000001</v>
      </c>
      <c r="AG95">
        <v>0.48499999999999999</v>
      </c>
      <c r="AI95">
        <v>0.51600000000000001</v>
      </c>
      <c r="AJ95">
        <v>0.55200000000000005</v>
      </c>
      <c r="AK95">
        <v>0.58799999999999997</v>
      </c>
      <c r="AL95">
        <v>0.60899999999999999</v>
      </c>
      <c r="AM95">
        <v>0.64700000000000002</v>
      </c>
      <c r="AN95">
        <v>0.67800000000000005</v>
      </c>
      <c r="AQ95">
        <v>0.66600000000000004</v>
      </c>
      <c r="AR95">
        <v>0.66100000000000003</v>
      </c>
      <c r="AS95">
        <v>0.67500000000000004</v>
      </c>
      <c r="AT95">
        <v>0.63400000000000001</v>
      </c>
      <c r="AU95">
        <v>0.59699999999999998</v>
      </c>
      <c r="AV95">
        <v>0.58399999999999996</v>
      </c>
      <c r="AW95">
        <v>0.58799999999999997</v>
      </c>
      <c r="AX95">
        <v>0.60199999999999998</v>
      </c>
      <c r="AY95">
        <v>0.59</v>
      </c>
      <c r="AZ95">
        <v>0.56999999999999995</v>
      </c>
      <c r="BA95">
        <v>0.54300000000000004</v>
      </c>
      <c r="BB95">
        <v>0.46600000000000003</v>
      </c>
      <c r="BC95">
        <v>0.39200000000000002</v>
      </c>
      <c r="BE95">
        <v>0.32700000000000001</v>
      </c>
      <c r="BF95">
        <v>0.309</v>
      </c>
      <c r="BG95">
        <v>0.32200000000000001</v>
      </c>
      <c r="BH95">
        <v>0.32500000000000001</v>
      </c>
      <c r="BI95">
        <v>0.32</v>
      </c>
      <c r="BJ95">
        <v>0.29399999999999998</v>
      </c>
    </row>
    <row r="96" spans="1:62" x14ac:dyDescent="0.25">
      <c r="A96" t="s">
        <v>68</v>
      </c>
      <c r="B96" t="s">
        <v>124</v>
      </c>
      <c r="C96">
        <v>46</v>
      </c>
      <c r="D96">
        <v>43.69</v>
      </c>
      <c r="E96">
        <v>43.69</v>
      </c>
      <c r="F96">
        <v>43.69</v>
      </c>
      <c r="G96" t="s">
        <v>77</v>
      </c>
      <c r="I96" t="s">
        <v>71</v>
      </c>
      <c r="K96" t="s">
        <v>70</v>
      </c>
      <c r="M96" t="s">
        <v>126</v>
      </c>
      <c r="N96">
        <v>2.41</v>
      </c>
      <c r="O96">
        <v>3.34</v>
      </c>
      <c r="S96">
        <v>0.436</v>
      </c>
      <c r="T96">
        <v>0.42899999999999999</v>
      </c>
      <c r="U96">
        <v>0.42899999999999999</v>
      </c>
      <c r="V96">
        <v>0.43</v>
      </c>
      <c r="W96">
        <v>0.43099999999999999</v>
      </c>
      <c r="Z96">
        <v>0.38700000000000001</v>
      </c>
      <c r="AA96">
        <v>0.378</v>
      </c>
      <c r="AB96">
        <v>0.40899999999999997</v>
      </c>
      <c r="AC96">
        <v>0.47299999999999998</v>
      </c>
      <c r="AD96">
        <v>0.47199999999999998</v>
      </c>
      <c r="AG96">
        <v>0.433</v>
      </c>
      <c r="AI96">
        <v>0.374</v>
      </c>
      <c r="AJ96">
        <v>0.32400000000000001</v>
      </c>
      <c r="AK96">
        <v>0.34300000000000003</v>
      </c>
      <c r="AL96">
        <v>0.34300000000000003</v>
      </c>
      <c r="AM96">
        <v>0.34200000000000003</v>
      </c>
      <c r="AN96">
        <v>0.40100000000000002</v>
      </c>
      <c r="AQ96">
        <v>0.58899999999999997</v>
      </c>
      <c r="AR96">
        <v>0.56699999999999995</v>
      </c>
      <c r="AS96">
        <v>0.57199999999999995</v>
      </c>
      <c r="AT96">
        <v>0.58499999999999996</v>
      </c>
      <c r="AU96">
        <v>0.59</v>
      </c>
      <c r="AX96">
        <v>0.73199999999999998</v>
      </c>
      <c r="AY96">
        <v>0.746</v>
      </c>
      <c r="AZ96">
        <v>0.70399999999999996</v>
      </c>
      <c r="BA96">
        <v>0.63900000000000001</v>
      </c>
      <c r="BB96">
        <v>0.56499999999999995</v>
      </c>
      <c r="BC96">
        <v>0.5</v>
      </c>
      <c r="BE96">
        <v>0.33400000000000002</v>
      </c>
      <c r="BF96">
        <v>0.33600000000000002</v>
      </c>
      <c r="BG96">
        <v>0.33200000000000002</v>
      </c>
      <c r="BH96">
        <v>0.33600000000000002</v>
      </c>
      <c r="BI96">
        <v>0.29499999999999998</v>
      </c>
      <c r="BJ96">
        <v>0.311</v>
      </c>
    </row>
    <row r="97" spans="1:62" x14ac:dyDescent="0.25">
      <c r="A97" t="s">
        <v>68</v>
      </c>
      <c r="B97" t="s">
        <v>124</v>
      </c>
      <c r="C97">
        <v>47</v>
      </c>
      <c r="D97">
        <v>86.5</v>
      </c>
      <c r="E97">
        <v>86.5</v>
      </c>
      <c r="F97">
        <v>86.5</v>
      </c>
      <c r="G97" t="s">
        <v>70</v>
      </c>
      <c r="I97" t="s">
        <v>71</v>
      </c>
      <c r="K97" t="s">
        <v>71</v>
      </c>
      <c r="M97" t="s">
        <v>139</v>
      </c>
      <c r="N97">
        <v>3.93</v>
      </c>
      <c r="O97">
        <v>3.81</v>
      </c>
      <c r="S97">
        <v>0.501</v>
      </c>
      <c r="T97">
        <v>0.54700000000000004</v>
      </c>
      <c r="U97">
        <v>0.58299999999999996</v>
      </c>
      <c r="V97">
        <v>0.57999999999999996</v>
      </c>
      <c r="W97">
        <v>0.58299999999999996</v>
      </c>
      <c r="Z97">
        <v>0.42599999999999999</v>
      </c>
      <c r="AA97">
        <v>0.34799999999999998</v>
      </c>
      <c r="AB97">
        <v>0.309</v>
      </c>
      <c r="AC97">
        <v>0.27800000000000002</v>
      </c>
      <c r="AD97">
        <v>0.315</v>
      </c>
      <c r="AG97">
        <v>0.32700000000000001</v>
      </c>
      <c r="AI97">
        <v>0.317</v>
      </c>
      <c r="AJ97">
        <v>0.30399999999999999</v>
      </c>
      <c r="AK97">
        <v>0.29099999999999998</v>
      </c>
      <c r="AL97">
        <v>0.307</v>
      </c>
      <c r="AM97">
        <v>0.29399999999999998</v>
      </c>
      <c r="AN97">
        <v>0.33200000000000002</v>
      </c>
      <c r="AP97">
        <v>0.374</v>
      </c>
      <c r="AQ97">
        <v>0.40899999999999997</v>
      </c>
      <c r="AR97">
        <v>0.44400000000000001</v>
      </c>
      <c r="AS97">
        <v>0.46500000000000002</v>
      </c>
      <c r="AT97">
        <v>0.52100000000000002</v>
      </c>
      <c r="AU97">
        <v>0.56799999999999995</v>
      </c>
      <c r="AW97">
        <v>0.748</v>
      </c>
      <c r="AX97">
        <v>0.79</v>
      </c>
      <c r="AY97">
        <v>0.79600000000000004</v>
      </c>
      <c r="AZ97">
        <v>0.80600000000000005</v>
      </c>
      <c r="BA97">
        <v>0.72099999999999997</v>
      </c>
      <c r="BB97">
        <v>0.67</v>
      </c>
      <c r="BC97">
        <v>0.61399999999999999</v>
      </c>
      <c r="BE97">
        <v>0.41</v>
      </c>
      <c r="BF97">
        <v>0.40600000000000003</v>
      </c>
      <c r="BG97">
        <v>0.40699999999999997</v>
      </c>
      <c r="BH97">
        <v>0.41599999999999998</v>
      </c>
      <c r="BI97">
        <v>0.36699999999999999</v>
      </c>
      <c r="BJ97">
        <v>0.35199999999999998</v>
      </c>
    </row>
    <row r="98" spans="1:62" x14ac:dyDescent="0.25">
      <c r="A98" t="s">
        <v>68</v>
      </c>
      <c r="B98" t="s">
        <v>124</v>
      </c>
      <c r="C98">
        <v>49</v>
      </c>
      <c r="D98">
        <v>83.06</v>
      </c>
      <c r="E98">
        <v>83.06</v>
      </c>
      <c r="F98">
        <v>83.06</v>
      </c>
      <c r="G98" t="s">
        <v>70</v>
      </c>
      <c r="I98" t="s">
        <v>70</v>
      </c>
      <c r="K98" t="s">
        <v>71</v>
      </c>
      <c r="M98" t="s">
        <v>207</v>
      </c>
      <c r="N98">
        <v>2.99</v>
      </c>
      <c r="O98">
        <v>2.59</v>
      </c>
      <c r="S98">
        <v>0.56000000000000005</v>
      </c>
      <c r="T98">
        <v>0.626</v>
      </c>
      <c r="U98">
        <v>0.63400000000000001</v>
      </c>
      <c r="V98">
        <v>0.65</v>
      </c>
      <c r="W98">
        <v>0.66600000000000004</v>
      </c>
      <c r="Z98">
        <v>0.502</v>
      </c>
      <c r="AA98">
        <v>0.44</v>
      </c>
      <c r="AB98">
        <v>0.33100000000000002</v>
      </c>
      <c r="AC98">
        <v>0.30399999999999999</v>
      </c>
      <c r="AD98">
        <v>0.34</v>
      </c>
      <c r="AG98">
        <v>0.38600000000000001</v>
      </c>
      <c r="AI98">
        <v>0.48299999999999998</v>
      </c>
      <c r="AJ98">
        <v>0.49299999999999999</v>
      </c>
      <c r="AK98">
        <v>0.497</v>
      </c>
      <c r="AL98">
        <v>0.54200000000000004</v>
      </c>
      <c r="AM98">
        <v>0.61099999999999999</v>
      </c>
      <c r="AN98">
        <v>0.75</v>
      </c>
      <c r="AQ98">
        <v>0.75</v>
      </c>
      <c r="AR98">
        <v>0.75800000000000001</v>
      </c>
      <c r="AS98">
        <v>0.77</v>
      </c>
      <c r="AT98">
        <v>0.751</v>
      </c>
      <c r="AU98">
        <v>0.70099999999999996</v>
      </c>
      <c r="AW98">
        <v>0.55200000000000005</v>
      </c>
      <c r="AX98">
        <v>0.54100000000000004</v>
      </c>
      <c r="AY98">
        <v>0.54200000000000004</v>
      </c>
      <c r="AZ98">
        <v>0.44700000000000001</v>
      </c>
      <c r="BA98">
        <v>0.36799999999999999</v>
      </c>
      <c r="BB98">
        <v>0.30499999999999999</v>
      </c>
      <c r="BC98">
        <v>0.28299999999999997</v>
      </c>
      <c r="BE98">
        <v>0.25700000000000001</v>
      </c>
      <c r="BF98">
        <v>0.252</v>
      </c>
      <c r="BG98">
        <v>0.246</v>
      </c>
      <c r="BH98">
        <v>0.22900000000000001</v>
      </c>
      <c r="BI98">
        <v>0.222</v>
      </c>
      <c r="BJ98">
        <v>0.23100000000000001</v>
      </c>
    </row>
    <row r="99" spans="1:62" x14ac:dyDescent="0.25">
      <c r="A99" t="s">
        <v>68</v>
      </c>
      <c r="B99" t="s">
        <v>124</v>
      </c>
      <c r="C99" t="s">
        <v>132</v>
      </c>
      <c r="D99">
        <v>15.88</v>
      </c>
      <c r="E99">
        <v>16.23</v>
      </c>
      <c r="F99">
        <v>16.23</v>
      </c>
      <c r="G99" t="s">
        <v>70</v>
      </c>
      <c r="I99" t="s">
        <v>70</v>
      </c>
      <c r="K99" t="s">
        <v>71</v>
      </c>
      <c r="M99" t="s">
        <v>207</v>
      </c>
      <c r="N99">
        <v>1.86</v>
      </c>
      <c r="O99">
        <v>1.72</v>
      </c>
      <c r="S99">
        <v>0.42499999999999999</v>
      </c>
      <c r="T99">
        <v>0.49299999999999999</v>
      </c>
      <c r="U99">
        <v>0.52400000000000002</v>
      </c>
      <c r="V99">
        <v>0.51300000000000001</v>
      </c>
      <c r="W99">
        <v>0.49099999999999999</v>
      </c>
      <c r="Z99">
        <v>0.44500000000000001</v>
      </c>
      <c r="AA99">
        <v>0.36299999999999999</v>
      </c>
      <c r="AB99">
        <v>0.38400000000000001</v>
      </c>
      <c r="AC99">
        <v>0.437</v>
      </c>
      <c r="AD99">
        <v>0.41599999999999998</v>
      </c>
      <c r="AG99">
        <v>0.44800000000000001</v>
      </c>
      <c r="AI99">
        <v>0.48699999999999999</v>
      </c>
      <c r="AJ99">
        <v>0.48499999999999999</v>
      </c>
      <c r="AK99">
        <v>0.49199999999999999</v>
      </c>
      <c r="AL99">
        <v>0.495</v>
      </c>
      <c r="AM99">
        <v>0.46300000000000002</v>
      </c>
      <c r="AN99">
        <v>0.70099999999999996</v>
      </c>
      <c r="AQ99">
        <v>0.67800000000000005</v>
      </c>
      <c r="AR99">
        <v>0.67600000000000005</v>
      </c>
      <c r="AS99">
        <v>0.65800000000000003</v>
      </c>
      <c r="AT99">
        <v>0.64</v>
      </c>
      <c r="AU99">
        <v>0.63500000000000001</v>
      </c>
      <c r="AW99">
        <v>0.66900000000000004</v>
      </c>
      <c r="AX99">
        <v>0.66</v>
      </c>
      <c r="AY99">
        <v>0.61099999999999999</v>
      </c>
      <c r="AZ99">
        <v>0.54100000000000004</v>
      </c>
      <c r="BA99">
        <v>0.50600000000000001</v>
      </c>
      <c r="BB99">
        <v>0.47099999999999997</v>
      </c>
      <c r="BC99">
        <v>0.40899999999999997</v>
      </c>
      <c r="BE99">
        <v>0.315</v>
      </c>
      <c r="BF99">
        <v>0.316</v>
      </c>
      <c r="BG99">
        <v>0.32300000000000001</v>
      </c>
      <c r="BH99">
        <v>0.33200000000000002</v>
      </c>
      <c r="BI99">
        <v>0.32</v>
      </c>
      <c r="BJ99">
        <v>0.317</v>
      </c>
    </row>
    <row r="100" spans="1:62" x14ac:dyDescent="0.25">
      <c r="A100" t="s">
        <v>68</v>
      </c>
      <c r="B100" t="s">
        <v>124</v>
      </c>
      <c r="C100" t="s">
        <v>133</v>
      </c>
      <c r="D100">
        <v>55.29</v>
      </c>
      <c r="E100">
        <v>59.83</v>
      </c>
      <c r="F100">
        <v>59.83</v>
      </c>
      <c r="G100" t="s">
        <v>77</v>
      </c>
      <c r="I100" t="s">
        <v>70</v>
      </c>
      <c r="K100" t="s">
        <v>71</v>
      </c>
      <c r="N100">
        <v>2.78</v>
      </c>
      <c r="O100">
        <v>2.2800000000000002</v>
      </c>
      <c r="S100">
        <v>0.44400000000000001</v>
      </c>
      <c r="T100">
        <v>0.433</v>
      </c>
      <c r="U100">
        <v>0.41799999999999998</v>
      </c>
      <c r="V100">
        <v>0.42199999999999999</v>
      </c>
      <c r="W100">
        <v>0.436</v>
      </c>
      <c r="Z100">
        <v>0.32900000000000001</v>
      </c>
      <c r="AA100">
        <v>0.32200000000000001</v>
      </c>
      <c r="AB100">
        <v>0.29299999999999998</v>
      </c>
      <c r="AC100">
        <v>0.28899999999999998</v>
      </c>
      <c r="AD100">
        <v>0.32500000000000001</v>
      </c>
      <c r="AG100">
        <v>0.45600000000000002</v>
      </c>
      <c r="AI100">
        <v>0.44900000000000001</v>
      </c>
      <c r="AJ100">
        <v>0.44400000000000001</v>
      </c>
      <c r="AK100">
        <v>0.443</v>
      </c>
      <c r="AL100">
        <v>0.502</v>
      </c>
      <c r="AM100">
        <v>0.62</v>
      </c>
      <c r="AN100">
        <v>0.75600000000000001</v>
      </c>
      <c r="AQ100">
        <v>0.77700000000000002</v>
      </c>
      <c r="AR100">
        <v>0.79200000000000004</v>
      </c>
      <c r="AS100">
        <v>0.80800000000000005</v>
      </c>
      <c r="AT100">
        <v>0.78600000000000003</v>
      </c>
      <c r="AU100">
        <v>0.76100000000000001</v>
      </c>
      <c r="AX100">
        <v>0.51600000000000001</v>
      </c>
      <c r="AY100">
        <v>0.44500000000000001</v>
      </c>
      <c r="AZ100">
        <v>0.34499999999999997</v>
      </c>
      <c r="BA100">
        <v>0.33900000000000002</v>
      </c>
      <c r="BB100">
        <v>0.32600000000000001</v>
      </c>
      <c r="BC100">
        <v>0.33</v>
      </c>
      <c r="BE100">
        <v>0.25600000000000001</v>
      </c>
      <c r="BF100">
        <v>0.254</v>
      </c>
      <c r="BG100">
        <v>0.24399999999999999</v>
      </c>
      <c r="BH100">
        <v>0.22800000000000001</v>
      </c>
      <c r="BI100">
        <v>0.22500000000000001</v>
      </c>
      <c r="BJ100">
        <v>0.224</v>
      </c>
    </row>
    <row r="101" spans="1:62" x14ac:dyDescent="0.25">
      <c r="A101" t="s">
        <v>68</v>
      </c>
      <c r="B101" t="s">
        <v>124</v>
      </c>
      <c r="C101" t="s">
        <v>134</v>
      </c>
      <c r="D101">
        <v>21.52</v>
      </c>
      <c r="E101">
        <v>21.52</v>
      </c>
      <c r="F101">
        <v>21.52</v>
      </c>
      <c r="G101" t="s">
        <v>70</v>
      </c>
      <c r="I101" t="s">
        <v>71</v>
      </c>
      <c r="K101" t="s">
        <v>70</v>
      </c>
      <c r="M101" t="s">
        <v>139</v>
      </c>
      <c r="N101">
        <v>3.23</v>
      </c>
      <c r="O101">
        <v>3.2700000000000005</v>
      </c>
      <c r="S101">
        <v>0.51300000000000001</v>
      </c>
      <c r="T101">
        <v>0.57599999999999996</v>
      </c>
      <c r="U101">
        <v>0.58199999999999996</v>
      </c>
      <c r="V101">
        <v>0.58599999999999997</v>
      </c>
      <c r="W101">
        <v>0.57199999999999995</v>
      </c>
      <c r="Z101">
        <v>0.51900000000000002</v>
      </c>
      <c r="AA101">
        <v>0.46200000000000002</v>
      </c>
      <c r="AB101">
        <v>0.46200000000000002</v>
      </c>
      <c r="AC101">
        <v>0.45</v>
      </c>
      <c r="AD101">
        <v>0.441</v>
      </c>
      <c r="AG101">
        <v>0.443</v>
      </c>
      <c r="AI101">
        <v>0.38100000000000001</v>
      </c>
      <c r="AJ101">
        <v>0.37</v>
      </c>
      <c r="AK101">
        <v>0.373</v>
      </c>
      <c r="AL101">
        <v>0.39700000000000002</v>
      </c>
      <c r="AM101">
        <v>0.40699999999999997</v>
      </c>
      <c r="AN101">
        <v>0.51700000000000002</v>
      </c>
      <c r="AQ101">
        <v>0.53200000000000003</v>
      </c>
      <c r="AR101">
        <v>0.56399999999999995</v>
      </c>
      <c r="AS101">
        <v>0.621</v>
      </c>
      <c r="AT101">
        <v>0.61599999999999999</v>
      </c>
      <c r="AU101">
        <v>0.6</v>
      </c>
      <c r="AX101">
        <v>0.73499999999999999</v>
      </c>
      <c r="AY101">
        <v>0.73299999999999998</v>
      </c>
      <c r="AZ101">
        <v>0.71399999999999997</v>
      </c>
      <c r="BA101">
        <v>0.63900000000000001</v>
      </c>
      <c r="BB101">
        <v>0.59299999999999997</v>
      </c>
      <c r="BC101">
        <v>0.48399999999999999</v>
      </c>
      <c r="BE101">
        <v>0.374</v>
      </c>
      <c r="BF101">
        <v>0.36099999999999999</v>
      </c>
      <c r="BG101">
        <v>0.35599999999999998</v>
      </c>
      <c r="BH101">
        <v>0.34899999999999998</v>
      </c>
      <c r="BI101">
        <v>0.34300000000000003</v>
      </c>
      <c r="BJ101">
        <v>0.32700000000000001</v>
      </c>
    </row>
    <row r="102" spans="1:62" x14ac:dyDescent="0.25">
      <c r="A102" t="s">
        <v>68</v>
      </c>
      <c r="B102" t="s">
        <v>124</v>
      </c>
      <c r="C102">
        <v>51</v>
      </c>
      <c r="D102">
        <v>49.24</v>
      </c>
      <c r="E102">
        <v>49.24</v>
      </c>
      <c r="F102">
        <v>49.24</v>
      </c>
      <c r="G102" t="s">
        <v>71</v>
      </c>
      <c r="I102" t="s">
        <v>71</v>
      </c>
      <c r="K102" t="s">
        <v>129</v>
      </c>
      <c r="O102">
        <v>3.7</v>
      </c>
      <c r="S102">
        <v>0.375</v>
      </c>
      <c r="T102">
        <v>0.38700000000000001</v>
      </c>
      <c r="U102">
        <v>0.40600000000000003</v>
      </c>
      <c r="V102">
        <v>0.45400000000000001</v>
      </c>
      <c r="W102">
        <v>0.44900000000000001</v>
      </c>
      <c r="Z102">
        <v>0.39700000000000002</v>
      </c>
      <c r="AA102">
        <v>0.377</v>
      </c>
      <c r="AB102">
        <v>0.378</v>
      </c>
      <c r="AC102">
        <v>0.375</v>
      </c>
      <c r="AD102">
        <v>0.43099999999999999</v>
      </c>
      <c r="AG102">
        <v>0.44400000000000001</v>
      </c>
      <c r="AI102">
        <v>0.31</v>
      </c>
      <c r="AJ102">
        <v>0.33100000000000002</v>
      </c>
      <c r="AK102">
        <v>0.32300000000000001</v>
      </c>
      <c r="AL102">
        <v>0.316</v>
      </c>
      <c r="AM102">
        <v>0.313</v>
      </c>
      <c r="AN102">
        <v>0.34300000000000003</v>
      </c>
      <c r="AQ102">
        <v>0.35799999999999998</v>
      </c>
      <c r="AR102">
        <v>0.40600000000000003</v>
      </c>
      <c r="AS102">
        <v>0.46</v>
      </c>
      <c r="AT102">
        <v>0.51300000000000001</v>
      </c>
      <c r="AU102">
        <v>0.55000000000000004</v>
      </c>
      <c r="AX102">
        <v>0.77200000000000002</v>
      </c>
      <c r="AY102">
        <v>0.78500000000000003</v>
      </c>
      <c r="AZ102">
        <v>0.78400000000000003</v>
      </c>
      <c r="BA102">
        <v>0.73799999999999999</v>
      </c>
      <c r="BB102">
        <v>0.67200000000000004</v>
      </c>
      <c r="BC102">
        <v>0.61299999999999999</v>
      </c>
      <c r="BE102">
        <v>0.45700000000000002</v>
      </c>
      <c r="BF102">
        <v>0.45500000000000002</v>
      </c>
      <c r="BG102">
        <v>0.42599999999999999</v>
      </c>
      <c r="BH102">
        <v>0.40799999999999997</v>
      </c>
      <c r="BI102">
        <v>0.438</v>
      </c>
      <c r="BJ102">
        <v>0.42899999999999999</v>
      </c>
    </row>
    <row r="103" spans="1:62" x14ac:dyDescent="0.25">
      <c r="A103" t="s">
        <v>68</v>
      </c>
      <c r="B103" t="s">
        <v>124</v>
      </c>
      <c r="C103">
        <v>54</v>
      </c>
      <c r="D103">
        <v>83.27</v>
      </c>
      <c r="E103">
        <v>83.27</v>
      </c>
      <c r="F103">
        <v>83.27</v>
      </c>
      <c r="G103" t="s">
        <v>70</v>
      </c>
      <c r="I103" t="s">
        <v>71</v>
      </c>
      <c r="K103" t="s">
        <v>70</v>
      </c>
      <c r="N103">
        <v>4.93</v>
      </c>
      <c r="O103">
        <v>4.4000000000000004</v>
      </c>
      <c r="S103">
        <v>0.28199999999999997</v>
      </c>
      <c r="T103">
        <v>0.29199999999999998</v>
      </c>
      <c r="U103">
        <v>0.28899999999999998</v>
      </c>
      <c r="V103">
        <v>0.29899999999999999</v>
      </c>
      <c r="W103">
        <v>0.29399999999999998</v>
      </c>
      <c r="Z103">
        <v>0.377</v>
      </c>
      <c r="AA103">
        <v>0.45</v>
      </c>
      <c r="AB103">
        <v>0.50600000000000001</v>
      </c>
      <c r="AC103">
        <v>0.51200000000000001</v>
      </c>
      <c r="AD103">
        <v>0.47799999999999998</v>
      </c>
      <c r="AG103">
        <v>0.41899999999999998</v>
      </c>
      <c r="AI103">
        <v>0.33800000000000002</v>
      </c>
      <c r="AJ103">
        <v>0.315</v>
      </c>
      <c r="AK103">
        <v>0.29299999999999998</v>
      </c>
      <c r="AL103">
        <v>0.31900000000000001</v>
      </c>
      <c r="AM103">
        <v>0.312</v>
      </c>
      <c r="AN103">
        <v>0.39</v>
      </c>
      <c r="AP103">
        <v>0.42899999999999999</v>
      </c>
      <c r="AQ103">
        <v>0.47399999999999998</v>
      </c>
      <c r="AR103">
        <v>0.44</v>
      </c>
      <c r="AS103">
        <v>0.47199999999999998</v>
      </c>
      <c r="AT103">
        <v>0.58899999999999997</v>
      </c>
      <c r="AU103">
        <v>0.67700000000000005</v>
      </c>
      <c r="AW103">
        <v>0.76400000000000001</v>
      </c>
      <c r="AX103">
        <v>0.79100000000000004</v>
      </c>
      <c r="AY103">
        <v>0.79500000000000004</v>
      </c>
      <c r="AZ103">
        <v>0.79800000000000004</v>
      </c>
      <c r="BA103">
        <v>0.72</v>
      </c>
      <c r="BB103">
        <v>0.67300000000000004</v>
      </c>
      <c r="BC103">
        <v>0.60499999999999998</v>
      </c>
      <c r="BE103">
        <v>0.41899999999999998</v>
      </c>
      <c r="BF103">
        <v>0.42099999999999999</v>
      </c>
      <c r="BG103">
        <v>0.42199999999999999</v>
      </c>
      <c r="BH103">
        <v>0.42199999999999999</v>
      </c>
      <c r="BI103">
        <v>0.379</v>
      </c>
      <c r="BJ103">
        <v>0.36799999999999999</v>
      </c>
    </row>
    <row r="104" spans="1:62" x14ac:dyDescent="0.25">
      <c r="A104" t="s">
        <v>68</v>
      </c>
      <c r="B104" t="s">
        <v>124</v>
      </c>
      <c r="C104" t="s">
        <v>137</v>
      </c>
      <c r="D104">
        <v>24.21</v>
      </c>
      <c r="E104">
        <v>24.21</v>
      </c>
      <c r="F104">
        <v>24.21</v>
      </c>
      <c r="G104" t="s">
        <v>70</v>
      </c>
      <c r="I104" t="s">
        <v>71</v>
      </c>
      <c r="K104" t="s">
        <v>70</v>
      </c>
      <c r="M104" t="s">
        <v>126</v>
      </c>
      <c r="N104">
        <v>3.1</v>
      </c>
      <c r="O104">
        <v>3.28</v>
      </c>
      <c r="S104">
        <v>0.30399999999999999</v>
      </c>
      <c r="T104">
        <v>0.316</v>
      </c>
      <c r="U104">
        <v>0.317</v>
      </c>
      <c r="V104">
        <v>0.32900000000000001</v>
      </c>
      <c r="W104">
        <v>0.34300000000000003</v>
      </c>
      <c r="Z104">
        <v>0.35499999999999998</v>
      </c>
      <c r="AA104">
        <v>0.34399999999999997</v>
      </c>
      <c r="AB104">
        <v>0.38200000000000001</v>
      </c>
      <c r="AC104">
        <v>0.48299999999999998</v>
      </c>
      <c r="AD104">
        <v>0.51900000000000002</v>
      </c>
      <c r="AG104">
        <v>0.51600000000000001</v>
      </c>
      <c r="AI104">
        <v>0.37</v>
      </c>
      <c r="AJ104">
        <v>0.37</v>
      </c>
      <c r="AK104">
        <v>0.38400000000000001</v>
      </c>
      <c r="AL104">
        <v>0.40300000000000002</v>
      </c>
      <c r="AM104">
        <v>0.40699999999999997</v>
      </c>
      <c r="AN104">
        <v>0.46</v>
      </c>
      <c r="AQ104">
        <v>0.49399999999999999</v>
      </c>
      <c r="AR104">
        <v>0.48899999999999999</v>
      </c>
      <c r="AS104">
        <v>0.51300000000000001</v>
      </c>
      <c r="AT104">
        <v>0.61099999999999999</v>
      </c>
      <c r="AU104">
        <v>0.64700000000000002</v>
      </c>
      <c r="AW104">
        <v>0.749</v>
      </c>
      <c r="AX104">
        <v>0.74</v>
      </c>
      <c r="AY104">
        <v>0.75600000000000001</v>
      </c>
      <c r="AZ104">
        <v>0.71099999999999997</v>
      </c>
      <c r="BA104">
        <v>0.627</v>
      </c>
      <c r="BB104">
        <v>0.55100000000000005</v>
      </c>
      <c r="BC104">
        <v>0.499</v>
      </c>
      <c r="BE104">
        <v>0.30299999999999999</v>
      </c>
      <c r="BF104">
        <v>0.29599999999999999</v>
      </c>
      <c r="BG104">
        <v>0.29699999999999999</v>
      </c>
      <c r="BH104">
        <v>0.28699999999999998</v>
      </c>
      <c r="BI104">
        <v>0.26100000000000001</v>
      </c>
      <c r="BJ104">
        <v>0.252</v>
      </c>
    </row>
    <row r="105" spans="1:62" x14ac:dyDescent="0.25">
      <c r="A105" t="s">
        <v>68</v>
      </c>
      <c r="B105" t="s">
        <v>124</v>
      </c>
      <c r="C105" t="s">
        <v>138</v>
      </c>
      <c r="D105">
        <v>15.25</v>
      </c>
      <c r="E105">
        <v>15.25</v>
      </c>
      <c r="F105">
        <v>15.25</v>
      </c>
      <c r="G105" t="s">
        <v>77</v>
      </c>
      <c r="I105" t="s">
        <v>71</v>
      </c>
      <c r="K105" t="s">
        <v>70</v>
      </c>
      <c r="M105" t="s">
        <v>126</v>
      </c>
      <c r="N105">
        <v>3.46</v>
      </c>
      <c r="O105">
        <v>4.01</v>
      </c>
      <c r="S105">
        <v>0.28399999999999997</v>
      </c>
      <c r="T105">
        <v>0.33300000000000002</v>
      </c>
      <c r="U105">
        <v>0.33300000000000002</v>
      </c>
      <c r="V105">
        <v>0.33900000000000002</v>
      </c>
      <c r="W105">
        <v>0.33700000000000002</v>
      </c>
      <c r="Z105">
        <v>0.32200000000000001</v>
      </c>
      <c r="AA105">
        <v>0.312</v>
      </c>
      <c r="AB105">
        <v>0.39900000000000002</v>
      </c>
      <c r="AC105">
        <v>0.505</v>
      </c>
      <c r="AD105">
        <v>0.51500000000000001</v>
      </c>
      <c r="AG105">
        <v>0.47699999999999998</v>
      </c>
      <c r="AI105">
        <v>0.35399999999999998</v>
      </c>
      <c r="AJ105">
        <v>0.35399999999999998</v>
      </c>
      <c r="AK105">
        <v>0.36299999999999999</v>
      </c>
      <c r="AL105">
        <v>0.38800000000000001</v>
      </c>
      <c r="AM105">
        <v>0.39700000000000002</v>
      </c>
      <c r="AN105">
        <v>0.44500000000000001</v>
      </c>
      <c r="AQ105">
        <v>0.495</v>
      </c>
      <c r="AR105">
        <v>0.49299999999999999</v>
      </c>
      <c r="AS105">
        <v>0.53900000000000003</v>
      </c>
      <c r="AT105">
        <v>0.60599999999999998</v>
      </c>
      <c r="AU105">
        <v>0.66</v>
      </c>
      <c r="AW105">
        <v>0.74199999999999999</v>
      </c>
      <c r="AX105">
        <v>0.77300000000000002</v>
      </c>
      <c r="AY105">
        <v>0.77300000000000002</v>
      </c>
      <c r="AZ105">
        <v>0.751</v>
      </c>
      <c r="BA105">
        <v>0.69199999999999995</v>
      </c>
      <c r="BB105">
        <v>0.61899999999999999</v>
      </c>
      <c r="BC105">
        <v>0.54</v>
      </c>
      <c r="BE105">
        <v>0.33700000000000002</v>
      </c>
      <c r="BF105">
        <v>0.33800000000000002</v>
      </c>
      <c r="BG105">
        <v>0.34</v>
      </c>
      <c r="BH105">
        <v>0.32800000000000001</v>
      </c>
      <c r="BI105">
        <v>0.33800000000000002</v>
      </c>
      <c r="BJ105">
        <v>0.34399999999999997</v>
      </c>
    </row>
    <row r="106" spans="1:62" x14ac:dyDescent="0.25">
      <c r="A106" t="s">
        <v>68</v>
      </c>
      <c r="B106" t="s">
        <v>124</v>
      </c>
      <c r="C106" t="s">
        <v>140</v>
      </c>
      <c r="D106">
        <v>12.79</v>
      </c>
      <c r="E106">
        <v>12.79</v>
      </c>
      <c r="F106">
        <v>12.79</v>
      </c>
      <c r="G106" t="s">
        <v>70</v>
      </c>
      <c r="I106" t="s">
        <v>71</v>
      </c>
      <c r="K106" t="s">
        <v>70</v>
      </c>
      <c r="M106" t="s">
        <v>126</v>
      </c>
      <c r="N106">
        <v>3.66</v>
      </c>
      <c r="O106">
        <v>3.1</v>
      </c>
      <c r="S106">
        <v>0.29499999999999998</v>
      </c>
      <c r="T106">
        <v>0.29899999999999999</v>
      </c>
      <c r="U106">
        <v>0.30499999999999999</v>
      </c>
      <c r="V106">
        <v>0.34599999999999997</v>
      </c>
      <c r="W106">
        <v>0.38100000000000001</v>
      </c>
      <c r="Z106">
        <v>0.375</v>
      </c>
      <c r="AA106">
        <v>0.39300000000000002</v>
      </c>
      <c r="AB106">
        <v>0.41599999999999998</v>
      </c>
      <c r="AC106">
        <v>0.46899999999999997</v>
      </c>
      <c r="AD106">
        <v>0.499</v>
      </c>
      <c r="AG106">
        <v>0.50800000000000001</v>
      </c>
      <c r="AI106">
        <v>0.35399999999999998</v>
      </c>
      <c r="AJ106">
        <v>0.39500000000000002</v>
      </c>
      <c r="AK106">
        <v>0.41899999999999998</v>
      </c>
      <c r="AL106">
        <v>0.42099999999999999</v>
      </c>
      <c r="AM106">
        <v>0.378</v>
      </c>
      <c r="AN106">
        <v>0.47899999999999998</v>
      </c>
      <c r="AQ106">
        <v>0.50600000000000001</v>
      </c>
      <c r="AR106">
        <v>0.53200000000000003</v>
      </c>
      <c r="AS106">
        <v>0.54100000000000004</v>
      </c>
      <c r="AT106">
        <v>0.61099999999999999</v>
      </c>
      <c r="AU106">
        <v>0.65800000000000003</v>
      </c>
      <c r="AW106">
        <v>0.68899999999999995</v>
      </c>
      <c r="AX106">
        <v>0.73399999999999999</v>
      </c>
      <c r="AY106">
        <v>0.74099999999999999</v>
      </c>
      <c r="AZ106">
        <v>0.67400000000000004</v>
      </c>
      <c r="BA106">
        <v>0.60099999999999998</v>
      </c>
      <c r="BB106">
        <v>0.51200000000000001</v>
      </c>
      <c r="BC106">
        <v>0.41399999999999998</v>
      </c>
      <c r="BE106">
        <v>0.28299999999999997</v>
      </c>
      <c r="BF106">
        <v>0.29099999999999998</v>
      </c>
      <c r="BG106">
        <v>0.30099999999999999</v>
      </c>
      <c r="BH106">
        <v>0.29499999999999998</v>
      </c>
      <c r="BI106">
        <v>0.247</v>
      </c>
      <c r="BJ106">
        <v>0.26200000000000001</v>
      </c>
    </row>
    <row r="107" spans="1:62" x14ac:dyDescent="0.25">
      <c r="A107" t="s">
        <v>68</v>
      </c>
      <c r="B107" t="s">
        <v>124</v>
      </c>
      <c r="C107" t="s">
        <v>141</v>
      </c>
      <c r="D107">
        <v>5.01</v>
      </c>
      <c r="E107">
        <v>5.01</v>
      </c>
      <c r="F107">
        <v>5.01</v>
      </c>
      <c r="K107" t="s">
        <v>70</v>
      </c>
      <c r="O107">
        <v>0</v>
      </c>
      <c r="S107">
        <v>0.35399999999999998</v>
      </c>
      <c r="T107">
        <v>0.33800000000000002</v>
      </c>
      <c r="U107">
        <v>0.33400000000000002</v>
      </c>
      <c r="V107">
        <v>0.34599999999999997</v>
      </c>
      <c r="W107">
        <v>0.42299999999999999</v>
      </c>
      <c r="Z107">
        <v>0.41599999999999998</v>
      </c>
      <c r="AA107">
        <v>0.39100000000000001</v>
      </c>
      <c r="AB107">
        <v>0.38900000000000001</v>
      </c>
      <c r="AC107">
        <v>0.38200000000000001</v>
      </c>
      <c r="AD107">
        <v>0.41299999999999998</v>
      </c>
      <c r="AG107">
        <v>0.46899999999999997</v>
      </c>
      <c r="AI107">
        <v>0.44500000000000001</v>
      </c>
      <c r="AJ107">
        <v>0.437</v>
      </c>
      <c r="AK107">
        <v>0.43099999999999999</v>
      </c>
      <c r="AL107">
        <v>0.48099999999999998</v>
      </c>
      <c r="AM107">
        <v>0.45800000000000002</v>
      </c>
      <c r="AN107">
        <v>0.51600000000000001</v>
      </c>
      <c r="AP107">
        <v>0.52500000000000002</v>
      </c>
      <c r="AQ107">
        <v>0.54400000000000004</v>
      </c>
      <c r="AR107">
        <v>0.55300000000000005</v>
      </c>
      <c r="AS107">
        <v>0.52400000000000002</v>
      </c>
      <c r="AT107">
        <v>0.58099999999999996</v>
      </c>
      <c r="AU107">
        <v>0.60299999999999998</v>
      </c>
      <c r="AX107">
        <v>0.60299999999999998</v>
      </c>
      <c r="AY107">
        <v>0.628</v>
      </c>
      <c r="AZ107">
        <v>0.61199999999999999</v>
      </c>
      <c r="BA107">
        <v>0.56599999999999995</v>
      </c>
      <c r="BB107">
        <v>0.48499999999999999</v>
      </c>
      <c r="BC107">
        <v>0.38200000000000001</v>
      </c>
      <c r="BE107">
        <v>0.26400000000000001</v>
      </c>
      <c r="BF107">
        <v>0.26200000000000001</v>
      </c>
      <c r="BG107">
        <v>0.26700000000000002</v>
      </c>
      <c r="BH107">
        <v>0.26800000000000002</v>
      </c>
      <c r="BI107">
        <v>0.249</v>
      </c>
      <c r="BJ107">
        <v>0.255</v>
      </c>
    </row>
    <row r="108" spans="1:62" x14ac:dyDescent="0.25">
      <c r="A108" t="s">
        <v>68</v>
      </c>
      <c r="B108" t="s">
        <v>124</v>
      </c>
      <c r="C108" t="s">
        <v>186</v>
      </c>
      <c r="D108">
        <v>1.47</v>
      </c>
      <c r="E108">
        <v>1.47</v>
      </c>
      <c r="F108">
        <v>1.47</v>
      </c>
      <c r="G108" t="s">
        <v>70</v>
      </c>
      <c r="I108" t="s">
        <v>71</v>
      </c>
      <c r="K108" t="s">
        <v>70</v>
      </c>
      <c r="M108" t="s">
        <v>126</v>
      </c>
      <c r="O108">
        <v>3.3600000000000003</v>
      </c>
      <c r="S108">
        <v>0.4</v>
      </c>
      <c r="T108">
        <v>0.46600000000000003</v>
      </c>
      <c r="U108">
        <v>0.51500000000000001</v>
      </c>
      <c r="V108">
        <v>0.48699999999999999</v>
      </c>
      <c r="W108">
        <v>0.437</v>
      </c>
      <c r="Z108">
        <v>0.434</v>
      </c>
      <c r="AA108">
        <v>0.36599999999999999</v>
      </c>
      <c r="AB108">
        <v>0.39500000000000002</v>
      </c>
      <c r="AC108">
        <v>0.44600000000000001</v>
      </c>
      <c r="AD108">
        <v>0.496</v>
      </c>
      <c r="AG108">
        <v>0.51</v>
      </c>
      <c r="AI108">
        <v>0.50900000000000001</v>
      </c>
      <c r="AJ108">
        <v>0.50800000000000001</v>
      </c>
      <c r="AK108">
        <v>0.53</v>
      </c>
      <c r="AL108">
        <v>0.56200000000000006</v>
      </c>
      <c r="AM108">
        <v>0.58799999999999997</v>
      </c>
      <c r="AN108">
        <v>0.61699999999999999</v>
      </c>
      <c r="AP108">
        <v>0.61</v>
      </c>
      <c r="AQ108">
        <v>0.59299999999999997</v>
      </c>
      <c r="AR108">
        <v>0.58199999999999996</v>
      </c>
      <c r="AS108">
        <v>0.59</v>
      </c>
      <c r="AT108">
        <v>0.61799999999999999</v>
      </c>
      <c r="AU108">
        <v>0.64600000000000002</v>
      </c>
      <c r="AW108">
        <v>0.65500000000000003</v>
      </c>
      <c r="AX108">
        <v>0.71399999999999997</v>
      </c>
      <c r="AY108">
        <v>0.71099999999999997</v>
      </c>
      <c r="AZ108">
        <v>0.68100000000000005</v>
      </c>
      <c r="BA108">
        <v>0.59599999999999997</v>
      </c>
      <c r="BB108">
        <v>0.51900000000000002</v>
      </c>
      <c r="BC108">
        <v>0.46700000000000003</v>
      </c>
      <c r="BE108">
        <v>0.31</v>
      </c>
      <c r="BF108">
        <v>0.32</v>
      </c>
      <c r="BG108">
        <v>0.31</v>
      </c>
      <c r="BH108">
        <v>0.30099999999999999</v>
      </c>
      <c r="BI108">
        <v>0.29299999999999998</v>
      </c>
      <c r="BJ108">
        <v>0.30299999999999999</v>
      </c>
    </row>
    <row r="109" spans="1:62" x14ac:dyDescent="0.25">
      <c r="A109" t="s">
        <v>68</v>
      </c>
      <c r="B109" t="s">
        <v>124</v>
      </c>
      <c r="C109" t="s">
        <v>142</v>
      </c>
      <c r="D109">
        <v>20.66</v>
      </c>
      <c r="E109">
        <v>20.66</v>
      </c>
      <c r="F109">
        <v>20.66</v>
      </c>
      <c r="G109" t="s">
        <v>70</v>
      </c>
      <c r="I109" t="s">
        <v>71</v>
      </c>
      <c r="K109" t="s">
        <v>129</v>
      </c>
      <c r="O109">
        <v>3.5</v>
      </c>
      <c r="S109">
        <v>0.498</v>
      </c>
      <c r="T109">
        <v>0.61299999999999999</v>
      </c>
      <c r="U109">
        <v>0.64200000000000002</v>
      </c>
      <c r="V109">
        <v>0.65700000000000003</v>
      </c>
      <c r="W109">
        <v>0.64800000000000002</v>
      </c>
      <c r="Z109">
        <v>0.58299999999999996</v>
      </c>
      <c r="AA109">
        <v>0.48599999999999999</v>
      </c>
      <c r="AB109">
        <v>0.51500000000000001</v>
      </c>
      <c r="AC109">
        <v>0.52500000000000002</v>
      </c>
      <c r="AD109">
        <v>0.50800000000000001</v>
      </c>
      <c r="AG109">
        <v>0.502</v>
      </c>
      <c r="AI109">
        <v>0.41299999999999998</v>
      </c>
      <c r="AJ109">
        <v>0.39700000000000002</v>
      </c>
      <c r="AK109">
        <v>0.40600000000000003</v>
      </c>
      <c r="AL109">
        <v>0.43099999999999999</v>
      </c>
      <c r="AM109">
        <v>0.434</v>
      </c>
      <c r="AN109">
        <v>0.52600000000000002</v>
      </c>
      <c r="AQ109">
        <v>0.57399999999999995</v>
      </c>
      <c r="AR109">
        <v>0.57499999999999996</v>
      </c>
      <c r="AS109">
        <v>0.623</v>
      </c>
      <c r="AT109">
        <v>0.61299999999999999</v>
      </c>
      <c r="AU109">
        <v>0.64400000000000002</v>
      </c>
      <c r="AX109">
        <v>0.746</v>
      </c>
      <c r="AY109">
        <v>0.751</v>
      </c>
      <c r="AZ109">
        <v>0.7</v>
      </c>
      <c r="BA109">
        <v>0.67</v>
      </c>
      <c r="BB109">
        <v>0.61699999999999999</v>
      </c>
      <c r="BC109">
        <v>0.53600000000000003</v>
      </c>
      <c r="BE109">
        <v>0.371</v>
      </c>
      <c r="BF109">
        <v>0.35699999999999998</v>
      </c>
      <c r="BG109">
        <v>0.35899999999999999</v>
      </c>
      <c r="BH109">
        <v>0.36199999999999999</v>
      </c>
      <c r="BI109">
        <v>0.34899999999999998</v>
      </c>
      <c r="BJ109">
        <v>0.34599999999999997</v>
      </c>
    </row>
    <row r="110" spans="1:62" x14ac:dyDescent="0.25">
      <c r="A110" t="s">
        <v>68</v>
      </c>
      <c r="B110" t="s">
        <v>124</v>
      </c>
      <c r="C110">
        <v>58</v>
      </c>
      <c r="D110">
        <v>27.01</v>
      </c>
      <c r="E110">
        <v>27.01</v>
      </c>
      <c r="F110">
        <v>27.01</v>
      </c>
      <c r="G110" t="s">
        <v>127</v>
      </c>
      <c r="I110" t="s">
        <v>70</v>
      </c>
      <c r="K110" t="s">
        <v>71</v>
      </c>
      <c r="N110">
        <v>1.18</v>
      </c>
      <c r="O110">
        <v>2.0100000000000002</v>
      </c>
      <c r="S110">
        <v>0.41299999999999998</v>
      </c>
      <c r="T110">
        <v>0.43099999999999999</v>
      </c>
      <c r="U110">
        <v>0.44700000000000001</v>
      </c>
      <c r="V110">
        <v>0.45500000000000002</v>
      </c>
      <c r="W110">
        <v>0.47099999999999997</v>
      </c>
      <c r="Z110">
        <v>0.36599999999999999</v>
      </c>
      <c r="AA110">
        <v>0.35099999999999998</v>
      </c>
      <c r="AB110">
        <v>0.34499999999999997</v>
      </c>
      <c r="AC110">
        <v>0.33900000000000002</v>
      </c>
      <c r="AD110">
        <v>0.375</v>
      </c>
      <c r="AG110">
        <v>0.42899999999999999</v>
      </c>
      <c r="AI110">
        <v>0.46600000000000003</v>
      </c>
      <c r="AJ110">
        <v>0.496</v>
      </c>
      <c r="AK110">
        <v>0.48899999999999999</v>
      </c>
      <c r="AL110">
        <v>0.51300000000000001</v>
      </c>
      <c r="AM110">
        <v>0.55500000000000005</v>
      </c>
      <c r="AN110">
        <v>0.64700000000000002</v>
      </c>
      <c r="AQ110">
        <v>0.67400000000000004</v>
      </c>
      <c r="AR110">
        <v>0.67100000000000004</v>
      </c>
      <c r="AS110">
        <v>0.67700000000000005</v>
      </c>
      <c r="AT110">
        <v>0.68500000000000005</v>
      </c>
      <c r="AU110">
        <v>0.64100000000000001</v>
      </c>
      <c r="AX110">
        <v>0.59599999999999997</v>
      </c>
      <c r="AY110">
        <v>0.58499999999999996</v>
      </c>
      <c r="AZ110">
        <v>0.46600000000000003</v>
      </c>
      <c r="BA110">
        <v>0.438</v>
      </c>
      <c r="BB110">
        <v>0.36</v>
      </c>
      <c r="BC110">
        <v>0.32500000000000001</v>
      </c>
      <c r="BE110">
        <v>0.27400000000000002</v>
      </c>
      <c r="BF110">
        <v>0.27300000000000002</v>
      </c>
      <c r="BG110">
        <v>0.27400000000000002</v>
      </c>
      <c r="BH110">
        <v>0.27400000000000002</v>
      </c>
      <c r="BI110">
        <v>0.28100000000000003</v>
      </c>
      <c r="BJ110">
        <v>0.28199999999999997</v>
      </c>
    </row>
    <row r="111" spans="1:62" x14ac:dyDescent="0.25">
      <c r="A111" t="s">
        <v>68</v>
      </c>
      <c r="B111" t="s">
        <v>124</v>
      </c>
      <c r="C111">
        <v>61</v>
      </c>
      <c r="D111">
        <v>44.49</v>
      </c>
      <c r="E111">
        <v>40.22</v>
      </c>
      <c r="F111">
        <v>40.22</v>
      </c>
      <c r="K111" t="s">
        <v>70</v>
      </c>
      <c r="O111">
        <v>0</v>
      </c>
      <c r="S111">
        <v>0.25600000000000001</v>
      </c>
      <c r="T111">
        <v>0.26400000000000001</v>
      </c>
      <c r="U111">
        <v>0.27300000000000002</v>
      </c>
      <c r="V111">
        <v>0.28899999999999998</v>
      </c>
      <c r="W111">
        <v>0.30299999999999999</v>
      </c>
      <c r="Z111">
        <v>0.31900000000000001</v>
      </c>
      <c r="AA111">
        <v>0.33600000000000002</v>
      </c>
      <c r="AB111">
        <v>0.42599999999999999</v>
      </c>
      <c r="AC111">
        <v>0.47399999999999998</v>
      </c>
      <c r="AD111">
        <v>0.42899999999999999</v>
      </c>
      <c r="AG111">
        <v>0.42899999999999999</v>
      </c>
      <c r="AI111">
        <v>0.33600000000000002</v>
      </c>
      <c r="AJ111">
        <v>0.32200000000000001</v>
      </c>
      <c r="AK111">
        <v>0.38200000000000001</v>
      </c>
      <c r="AL111">
        <v>0.38600000000000001</v>
      </c>
      <c r="AM111">
        <v>0.39300000000000002</v>
      </c>
      <c r="AN111">
        <v>0.434</v>
      </c>
      <c r="AQ111">
        <v>0.51600000000000001</v>
      </c>
      <c r="AR111">
        <v>0.51600000000000001</v>
      </c>
      <c r="AS111">
        <v>0.54100000000000004</v>
      </c>
      <c r="AT111">
        <v>0.59099999999999997</v>
      </c>
      <c r="AU111">
        <v>0.61099999999999999</v>
      </c>
      <c r="AX111">
        <v>0.74</v>
      </c>
      <c r="AY111">
        <v>0.72699999999999998</v>
      </c>
      <c r="AZ111">
        <v>0.72</v>
      </c>
      <c r="BA111">
        <v>0.64500000000000002</v>
      </c>
      <c r="BB111">
        <v>0.55700000000000005</v>
      </c>
      <c r="BC111">
        <v>0.48299999999999998</v>
      </c>
      <c r="BE111">
        <v>0.32200000000000001</v>
      </c>
      <c r="BF111">
        <v>0.33</v>
      </c>
      <c r="BG111">
        <v>0.34100000000000003</v>
      </c>
      <c r="BH111">
        <v>0.32600000000000001</v>
      </c>
      <c r="BI111">
        <v>0.308</v>
      </c>
      <c r="BJ111">
        <v>0.28699999999999998</v>
      </c>
    </row>
    <row r="112" spans="1:62" x14ac:dyDescent="0.25">
      <c r="A112" t="s">
        <v>68</v>
      </c>
      <c r="B112" t="s">
        <v>124</v>
      </c>
      <c r="C112" t="s">
        <v>146</v>
      </c>
      <c r="D112">
        <v>34.770000000000003</v>
      </c>
      <c r="E112">
        <v>34.770000000000003</v>
      </c>
      <c r="F112">
        <v>34.770000000000003</v>
      </c>
      <c r="G112" t="s">
        <v>127</v>
      </c>
      <c r="I112" t="s">
        <v>71</v>
      </c>
      <c r="K112" t="s">
        <v>70</v>
      </c>
      <c r="M112" t="s">
        <v>126</v>
      </c>
      <c r="N112">
        <v>2.6</v>
      </c>
      <c r="O112">
        <v>2.7399999999999998</v>
      </c>
      <c r="S112">
        <v>0.23599999999999999</v>
      </c>
      <c r="T112">
        <v>0.23599999999999999</v>
      </c>
      <c r="U112">
        <v>0.26900000000000002</v>
      </c>
      <c r="V112">
        <v>0.29899999999999999</v>
      </c>
      <c r="W112">
        <v>0.312</v>
      </c>
      <c r="Z112">
        <v>0.29899999999999999</v>
      </c>
      <c r="AA112">
        <v>0.29099999999999998</v>
      </c>
      <c r="AB112">
        <v>0.32100000000000001</v>
      </c>
      <c r="AC112">
        <v>0.33100000000000002</v>
      </c>
      <c r="AD112">
        <v>0.35299999999999998</v>
      </c>
      <c r="AG112">
        <v>0.38</v>
      </c>
      <c r="AI112">
        <v>0.35399999999999998</v>
      </c>
      <c r="AJ112">
        <v>0.34799999999999998</v>
      </c>
      <c r="AK112">
        <v>0.314</v>
      </c>
      <c r="AL112">
        <v>0.38200000000000001</v>
      </c>
      <c r="AM112">
        <v>0.41799999999999998</v>
      </c>
      <c r="AN112">
        <v>0.47899999999999998</v>
      </c>
      <c r="AQ112">
        <v>0.50800000000000001</v>
      </c>
      <c r="AR112">
        <v>0.48499999999999999</v>
      </c>
      <c r="AS112">
        <v>0.44900000000000001</v>
      </c>
      <c r="AT112">
        <v>0.47199999999999998</v>
      </c>
      <c r="AU112">
        <v>0.48399999999999999</v>
      </c>
      <c r="AW112">
        <v>0.63800000000000001</v>
      </c>
      <c r="AX112">
        <v>0.67900000000000005</v>
      </c>
      <c r="AY112">
        <v>0.68799999999999994</v>
      </c>
      <c r="AZ112">
        <v>0.66</v>
      </c>
      <c r="BA112">
        <v>0.63600000000000001</v>
      </c>
      <c r="BB112">
        <v>0.56299999999999994</v>
      </c>
      <c r="BC112">
        <v>0.45700000000000002</v>
      </c>
      <c r="BE112">
        <v>0.309</v>
      </c>
      <c r="BF112">
        <v>0.315</v>
      </c>
      <c r="BG112">
        <v>0.316</v>
      </c>
      <c r="BH112">
        <v>0.316</v>
      </c>
      <c r="BI112">
        <v>0.29799999999999999</v>
      </c>
      <c r="BJ112">
        <v>0.29299999999999998</v>
      </c>
    </row>
    <row r="113" spans="1:62" x14ac:dyDescent="0.25">
      <c r="A113" t="s">
        <v>68</v>
      </c>
      <c r="B113" t="s">
        <v>124</v>
      </c>
      <c r="C113">
        <v>65</v>
      </c>
      <c r="D113">
        <v>22.62</v>
      </c>
      <c r="E113">
        <v>22.62</v>
      </c>
      <c r="F113">
        <v>22.62</v>
      </c>
      <c r="I113" t="s">
        <v>71</v>
      </c>
      <c r="K113" t="s">
        <v>70</v>
      </c>
      <c r="O113">
        <v>3.1</v>
      </c>
      <c r="S113">
        <v>0.307</v>
      </c>
      <c r="T113">
        <v>0.28999999999999998</v>
      </c>
      <c r="U113">
        <v>0.311</v>
      </c>
      <c r="V113">
        <v>0.35099999999999998</v>
      </c>
      <c r="W113">
        <v>0.34399999999999997</v>
      </c>
      <c r="Z113">
        <v>0.57399999999999995</v>
      </c>
      <c r="AA113">
        <v>0.51300000000000001</v>
      </c>
      <c r="AB113">
        <v>0.58299999999999996</v>
      </c>
      <c r="AC113">
        <v>0.59499999999999997</v>
      </c>
      <c r="AD113">
        <v>0.52600000000000002</v>
      </c>
      <c r="AG113">
        <v>0.433</v>
      </c>
      <c r="AI113">
        <v>0.39400000000000002</v>
      </c>
      <c r="AJ113">
        <v>0.308</v>
      </c>
      <c r="AK113">
        <v>0.29699999999999999</v>
      </c>
      <c r="AL113">
        <v>0.30199999999999999</v>
      </c>
      <c r="AM113">
        <v>0.29899999999999999</v>
      </c>
      <c r="AN113">
        <v>0.432</v>
      </c>
      <c r="AQ113">
        <v>0.59399999999999997</v>
      </c>
      <c r="AR113">
        <v>0.61799999999999999</v>
      </c>
      <c r="AS113">
        <v>0.56200000000000006</v>
      </c>
      <c r="AT113">
        <v>0.55800000000000005</v>
      </c>
      <c r="AU113">
        <v>0.60199999999999998</v>
      </c>
      <c r="AX113">
        <v>0.74</v>
      </c>
      <c r="AY113">
        <v>0.71199999999999997</v>
      </c>
      <c r="AZ113">
        <v>0.69799999999999995</v>
      </c>
      <c r="BA113">
        <v>0.623</v>
      </c>
      <c r="BB113">
        <v>0.56200000000000006</v>
      </c>
      <c r="BC113">
        <v>0.438</v>
      </c>
      <c r="BE113">
        <v>0.316</v>
      </c>
      <c r="BF113">
        <v>0.31900000000000001</v>
      </c>
      <c r="BG113">
        <v>0.34200000000000003</v>
      </c>
      <c r="BH113">
        <v>0.35399999999999998</v>
      </c>
      <c r="BI113">
        <v>0.29299999999999998</v>
      </c>
      <c r="BJ113">
        <v>0.29399999999999998</v>
      </c>
    </row>
    <row r="114" spans="1:62" x14ac:dyDescent="0.25">
      <c r="A114" t="s">
        <v>68</v>
      </c>
      <c r="B114" t="s">
        <v>124</v>
      </c>
      <c r="C114">
        <v>67</v>
      </c>
      <c r="D114">
        <v>75.25</v>
      </c>
      <c r="E114">
        <v>75.25</v>
      </c>
      <c r="F114">
        <v>75.25</v>
      </c>
      <c r="I114" t="s">
        <v>71</v>
      </c>
      <c r="K114" t="s">
        <v>70</v>
      </c>
      <c r="O114">
        <v>3.2399999999999998</v>
      </c>
      <c r="S114">
        <v>0.31</v>
      </c>
      <c r="T114">
        <v>0.308</v>
      </c>
      <c r="U114">
        <v>0.313</v>
      </c>
      <c r="V114">
        <v>0.33700000000000002</v>
      </c>
      <c r="W114">
        <v>0.35599999999999998</v>
      </c>
      <c r="Z114">
        <v>0.49299999999999999</v>
      </c>
      <c r="AA114">
        <v>0.499</v>
      </c>
      <c r="AB114">
        <v>0.621</v>
      </c>
      <c r="AC114">
        <v>0.66100000000000003</v>
      </c>
      <c r="AD114">
        <v>0.56999999999999995</v>
      </c>
      <c r="AG114">
        <v>0.35099999999999998</v>
      </c>
      <c r="AI114">
        <v>0.34</v>
      </c>
      <c r="AJ114">
        <v>0.30099999999999999</v>
      </c>
      <c r="AK114">
        <v>0.28199999999999997</v>
      </c>
      <c r="AL114">
        <v>0.30599999999999999</v>
      </c>
      <c r="AM114">
        <v>0.312</v>
      </c>
      <c r="AN114">
        <v>0.41299999999999998</v>
      </c>
      <c r="AQ114">
        <v>0.56599999999999995</v>
      </c>
      <c r="AR114">
        <v>0.53500000000000003</v>
      </c>
      <c r="AS114">
        <v>0.51500000000000001</v>
      </c>
      <c r="AT114">
        <v>0.54500000000000004</v>
      </c>
      <c r="AU114">
        <v>0.55100000000000005</v>
      </c>
      <c r="AX114">
        <v>0.78700000000000003</v>
      </c>
      <c r="AY114">
        <v>0.78400000000000003</v>
      </c>
      <c r="AZ114">
        <v>0.77300000000000002</v>
      </c>
      <c r="BA114">
        <v>0.68799999999999994</v>
      </c>
      <c r="BB114">
        <v>0.61199999999999999</v>
      </c>
      <c r="BC114">
        <v>0.51700000000000002</v>
      </c>
      <c r="BE114">
        <v>0.373</v>
      </c>
      <c r="BF114">
        <v>0.36599999999999999</v>
      </c>
      <c r="BG114">
        <v>0.379</v>
      </c>
      <c r="BH114">
        <v>0.38300000000000001</v>
      </c>
      <c r="BI114">
        <v>0.32600000000000001</v>
      </c>
      <c r="BJ114">
        <v>0.33800000000000002</v>
      </c>
    </row>
    <row r="115" spans="1:62" x14ac:dyDescent="0.25">
      <c r="A115" t="s">
        <v>68</v>
      </c>
      <c r="B115" t="s">
        <v>124</v>
      </c>
      <c r="C115">
        <v>68</v>
      </c>
      <c r="D115">
        <v>4.58</v>
      </c>
      <c r="E115">
        <v>4.58</v>
      </c>
      <c r="F115">
        <v>4.58</v>
      </c>
      <c r="O115">
        <v>0</v>
      </c>
      <c r="S115">
        <v>0.46100000000000002</v>
      </c>
      <c r="T115">
        <v>0.56299999999999994</v>
      </c>
      <c r="U115">
        <v>0.57799999999999996</v>
      </c>
      <c r="V115">
        <v>0.56100000000000005</v>
      </c>
      <c r="W115">
        <v>0.51600000000000001</v>
      </c>
      <c r="Z115">
        <v>0.44700000000000001</v>
      </c>
      <c r="AA115">
        <v>0.38800000000000001</v>
      </c>
      <c r="AB115">
        <v>0.375</v>
      </c>
      <c r="AC115">
        <v>0.44400000000000001</v>
      </c>
      <c r="AD115">
        <v>0.439</v>
      </c>
      <c r="AG115">
        <v>0.39500000000000002</v>
      </c>
      <c r="AI115">
        <v>0.35399999999999998</v>
      </c>
      <c r="AJ115">
        <v>0.39600000000000002</v>
      </c>
      <c r="AK115">
        <v>0.38300000000000001</v>
      </c>
      <c r="AL115">
        <v>0.40699999999999997</v>
      </c>
      <c r="AM115">
        <v>0.44400000000000001</v>
      </c>
      <c r="AN115">
        <v>0.49199999999999999</v>
      </c>
      <c r="AQ115">
        <v>0.54500000000000004</v>
      </c>
      <c r="AR115">
        <v>0.55600000000000005</v>
      </c>
      <c r="AS115">
        <v>0.59599999999999997</v>
      </c>
      <c r="AT115">
        <v>0.59399999999999997</v>
      </c>
      <c r="AU115">
        <v>0.63100000000000001</v>
      </c>
      <c r="AX115">
        <v>0.71699999999999997</v>
      </c>
      <c r="AY115">
        <v>0.74</v>
      </c>
      <c r="AZ115">
        <v>0.76100000000000001</v>
      </c>
      <c r="BA115">
        <v>0.64600000000000002</v>
      </c>
      <c r="BB115">
        <v>0.59499999999999997</v>
      </c>
      <c r="BC115">
        <v>0.49399999999999999</v>
      </c>
      <c r="BE115">
        <v>0.35499999999999998</v>
      </c>
      <c r="BF115">
        <v>0.35599999999999998</v>
      </c>
      <c r="BG115">
        <v>0.35099999999999998</v>
      </c>
      <c r="BH115">
        <v>0.34</v>
      </c>
      <c r="BI115">
        <v>0.33700000000000002</v>
      </c>
      <c r="BJ115">
        <v>0.34300000000000003</v>
      </c>
    </row>
    <row r="116" spans="1:62" x14ac:dyDescent="0.25">
      <c r="A116" t="s">
        <v>68</v>
      </c>
      <c r="B116" t="s">
        <v>124</v>
      </c>
      <c r="C116" t="s">
        <v>149</v>
      </c>
      <c r="D116">
        <v>5.0999999999999996</v>
      </c>
      <c r="E116">
        <v>5.0999999999999996</v>
      </c>
      <c r="F116">
        <v>5.0999999999999996</v>
      </c>
      <c r="G116" t="s">
        <v>70</v>
      </c>
      <c r="I116" t="s">
        <v>71</v>
      </c>
      <c r="K116" t="s">
        <v>70</v>
      </c>
      <c r="M116" t="s">
        <v>126</v>
      </c>
      <c r="N116">
        <v>2.83</v>
      </c>
      <c r="O116">
        <v>3.5200000000000005</v>
      </c>
      <c r="S116">
        <v>0.377</v>
      </c>
      <c r="T116">
        <v>0.435</v>
      </c>
      <c r="U116">
        <v>0.442</v>
      </c>
      <c r="V116">
        <v>0.443</v>
      </c>
      <c r="W116">
        <v>0.39500000000000002</v>
      </c>
      <c r="Z116">
        <v>0.40300000000000002</v>
      </c>
      <c r="AA116">
        <v>0.39800000000000002</v>
      </c>
      <c r="AB116">
        <v>0.40799999999999997</v>
      </c>
      <c r="AC116">
        <v>0.45300000000000001</v>
      </c>
      <c r="AD116">
        <v>0.432</v>
      </c>
      <c r="AG116">
        <v>0.38200000000000001</v>
      </c>
      <c r="AI116">
        <v>0.34699999999999998</v>
      </c>
      <c r="AJ116">
        <v>0.377</v>
      </c>
      <c r="AK116">
        <v>0.35699999999999998</v>
      </c>
      <c r="AL116">
        <v>0.38</v>
      </c>
      <c r="AM116">
        <v>0.443</v>
      </c>
      <c r="AN116">
        <v>0.55100000000000005</v>
      </c>
      <c r="AQ116">
        <v>0.60299999999999998</v>
      </c>
      <c r="AR116">
        <v>0.58499999999999996</v>
      </c>
      <c r="AS116">
        <v>0.58699999999999997</v>
      </c>
      <c r="AT116">
        <v>0.61599999999999999</v>
      </c>
      <c r="AU116">
        <v>0.628</v>
      </c>
      <c r="AX116">
        <v>0.72599999999999998</v>
      </c>
      <c r="AY116">
        <v>0.73399999999999999</v>
      </c>
      <c r="AZ116">
        <v>0.69699999999999995</v>
      </c>
      <c r="BA116">
        <v>0.63700000000000001</v>
      </c>
      <c r="BB116">
        <v>0.54</v>
      </c>
      <c r="BC116">
        <v>0.45600000000000002</v>
      </c>
      <c r="BE116">
        <v>0.35799999999999998</v>
      </c>
      <c r="BF116">
        <v>0.33900000000000002</v>
      </c>
      <c r="BG116">
        <v>0.33</v>
      </c>
      <c r="BH116">
        <v>0.314</v>
      </c>
      <c r="BI116">
        <v>0.31900000000000001</v>
      </c>
      <c r="BJ116">
        <v>0.32200000000000001</v>
      </c>
    </row>
    <row r="117" spans="1:62" x14ac:dyDescent="0.25">
      <c r="A117" t="s">
        <v>68</v>
      </c>
      <c r="B117" t="s">
        <v>124</v>
      </c>
      <c r="C117" t="s">
        <v>151</v>
      </c>
      <c r="D117">
        <v>4.99</v>
      </c>
      <c r="E117">
        <v>4.99</v>
      </c>
      <c r="F117">
        <v>4.99</v>
      </c>
      <c r="G117" t="s">
        <v>70</v>
      </c>
      <c r="I117" t="s">
        <v>71</v>
      </c>
      <c r="K117" t="s">
        <v>70</v>
      </c>
      <c r="M117" t="s">
        <v>172</v>
      </c>
      <c r="N117">
        <v>2.83</v>
      </c>
      <c r="O117">
        <v>2.65</v>
      </c>
      <c r="S117">
        <v>0.39</v>
      </c>
      <c r="T117">
        <v>0.41</v>
      </c>
      <c r="U117">
        <v>0.41299999999999998</v>
      </c>
      <c r="V117">
        <v>0.41699999999999998</v>
      </c>
      <c r="W117">
        <v>0.39100000000000001</v>
      </c>
      <c r="Z117">
        <v>0.36</v>
      </c>
      <c r="AA117">
        <v>0.35199999999999998</v>
      </c>
      <c r="AB117">
        <v>0.434</v>
      </c>
      <c r="AC117">
        <v>0.46800000000000003</v>
      </c>
      <c r="AD117">
        <v>0.46</v>
      </c>
      <c r="AG117">
        <v>0.42699999999999999</v>
      </c>
      <c r="AI117">
        <v>0.40899999999999997</v>
      </c>
      <c r="AJ117">
        <v>0.41299999999999998</v>
      </c>
      <c r="AK117">
        <v>0.4</v>
      </c>
      <c r="AL117">
        <v>0.41</v>
      </c>
      <c r="AM117">
        <v>0.40600000000000003</v>
      </c>
      <c r="AN117">
        <v>0.64500000000000002</v>
      </c>
      <c r="AQ117">
        <v>0.66200000000000003</v>
      </c>
      <c r="AR117">
        <v>0.59499999999999997</v>
      </c>
      <c r="AS117">
        <v>0.621</v>
      </c>
      <c r="AT117">
        <v>0.65200000000000002</v>
      </c>
      <c r="AU117">
        <v>0.67500000000000004</v>
      </c>
      <c r="AX117">
        <v>0.69299999999999995</v>
      </c>
      <c r="AY117">
        <v>0.65800000000000003</v>
      </c>
      <c r="AZ117">
        <v>0.64300000000000002</v>
      </c>
      <c r="BA117">
        <v>0.56899999999999995</v>
      </c>
      <c r="BB117">
        <v>0.47899999999999998</v>
      </c>
      <c r="BC117">
        <v>0.38500000000000001</v>
      </c>
      <c r="BE117">
        <v>0.30199999999999999</v>
      </c>
      <c r="BF117">
        <v>0.28299999999999997</v>
      </c>
      <c r="BG117">
        <v>0.27700000000000002</v>
      </c>
      <c r="BH117">
        <v>0.27500000000000002</v>
      </c>
      <c r="BI117">
        <v>0.27500000000000002</v>
      </c>
      <c r="BJ117">
        <v>0.27</v>
      </c>
    </row>
    <row r="118" spans="1:62" x14ac:dyDescent="0.25">
      <c r="A118" t="s">
        <v>68</v>
      </c>
      <c r="B118" t="s">
        <v>124</v>
      </c>
      <c r="C118" t="s">
        <v>152</v>
      </c>
      <c r="D118">
        <v>21.37</v>
      </c>
      <c r="E118">
        <v>21.37</v>
      </c>
      <c r="F118">
        <v>21.37</v>
      </c>
      <c r="G118" t="s">
        <v>70</v>
      </c>
      <c r="I118" t="s">
        <v>169</v>
      </c>
      <c r="K118" t="s">
        <v>70</v>
      </c>
      <c r="M118" t="s">
        <v>99</v>
      </c>
      <c r="N118">
        <v>1.38</v>
      </c>
      <c r="O118">
        <v>2.87</v>
      </c>
      <c r="S118">
        <v>0.38200000000000001</v>
      </c>
      <c r="T118">
        <v>0.307</v>
      </c>
      <c r="U118">
        <v>0.32300000000000001</v>
      </c>
      <c r="V118">
        <v>0.36499999999999999</v>
      </c>
      <c r="W118">
        <v>0.40300000000000002</v>
      </c>
      <c r="Z118">
        <v>0.36599999999999999</v>
      </c>
      <c r="AA118">
        <v>0.47799999999999998</v>
      </c>
      <c r="AB118">
        <v>0.625</v>
      </c>
      <c r="AC118">
        <v>0.66300000000000003</v>
      </c>
      <c r="AD118">
        <v>0.61</v>
      </c>
      <c r="AG118">
        <v>0.26400000000000001</v>
      </c>
      <c r="AI118">
        <v>0.30199999999999999</v>
      </c>
      <c r="AJ118">
        <v>0.34200000000000003</v>
      </c>
      <c r="AK118">
        <v>0.33300000000000002</v>
      </c>
      <c r="AL118">
        <v>0.35</v>
      </c>
      <c r="AM118">
        <v>0.35799999999999998</v>
      </c>
      <c r="AN118">
        <v>0.376</v>
      </c>
      <c r="AQ118">
        <v>0.53</v>
      </c>
      <c r="AR118">
        <v>0.59099999999999997</v>
      </c>
      <c r="AS118">
        <v>0.60899999999999999</v>
      </c>
      <c r="AT118">
        <v>0.66</v>
      </c>
      <c r="AU118">
        <v>0.71199999999999997</v>
      </c>
      <c r="AX118">
        <v>0.752</v>
      </c>
      <c r="AY118">
        <v>0.71099999999999997</v>
      </c>
      <c r="AZ118">
        <v>0.7</v>
      </c>
      <c r="BA118">
        <v>0.58299999999999996</v>
      </c>
      <c r="BB118">
        <v>0.53300000000000003</v>
      </c>
      <c r="BC118">
        <v>0.48399999999999999</v>
      </c>
      <c r="BE118">
        <v>0.32800000000000001</v>
      </c>
      <c r="BF118">
        <v>0.315</v>
      </c>
      <c r="BG118">
        <v>0.316</v>
      </c>
      <c r="BH118">
        <v>0.29499999999999998</v>
      </c>
      <c r="BI118">
        <v>0.28100000000000003</v>
      </c>
      <c r="BJ118">
        <v>0.26900000000000002</v>
      </c>
    </row>
    <row r="119" spans="1:62" x14ac:dyDescent="0.25">
      <c r="A119" t="s">
        <v>68</v>
      </c>
      <c r="B119" t="s">
        <v>124</v>
      </c>
      <c r="C119">
        <v>69</v>
      </c>
      <c r="D119">
        <v>43.92</v>
      </c>
      <c r="E119">
        <v>43.92</v>
      </c>
      <c r="F119">
        <v>43.92</v>
      </c>
      <c r="G119" t="s">
        <v>77</v>
      </c>
      <c r="I119" t="s">
        <v>70</v>
      </c>
      <c r="K119" t="s">
        <v>71</v>
      </c>
      <c r="M119" t="s">
        <v>215</v>
      </c>
      <c r="N119">
        <v>2.52</v>
      </c>
      <c r="O119">
        <v>1.89</v>
      </c>
      <c r="S119">
        <v>0.40699999999999997</v>
      </c>
      <c r="T119">
        <v>0.36799999999999999</v>
      </c>
      <c r="U119">
        <v>0.38500000000000001</v>
      </c>
      <c r="V119">
        <v>0.42899999999999999</v>
      </c>
      <c r="W119">
        <v>0.433</v>
      </c>
      <c r="Z119">
        <v>0.29399999999999998</v>
      </c>
      <c r="AA119">
        <v>0.28899999999999998</v>
      </c>
      <c r="AB119">
        <v>0.28299999999999997</v>
      </c>
      <c r="AC119">
        <v>0.26600000000000001</v>
      </c>
      <c r="AD119">
        <v>0.32</v>
      </c>
      <c r="AG119">
        <v>0.374</v>
      </c>
      <c r="AI119">
        <v>0.372</v>
      </c>
      <c r="AJ119">
        <v>0.36499999999999999</v>
      </c>
      <c r="AK119">
        <v>0.4</v>
      </c>
      <c r="AL119">
        <v>0.504</v>
      </c>
      <c r="AM119">
        <v>0.60199999999999998</v>
      </c>
      <c r="AN119">
        <v>0.73599999999999999</v>
      </c>
      <c r="AQ119">
        <v>0.745</v>
      </c>
      <c r="AR119">
        <v>0.75900000000000001</v>
      </c>
      <c r="AS119">
        <v>0.73599999999999999</v>
      </c>
      <c r="AT119">
        <v>0.68200000000000005</v>
      </c>
      <c r="AU119">
        <v>0.65200000000000002</v>
      </c>
      <c r="AX119">
        <v>0.48099999999999998</v>
      </c>
      <c r="AY119">
        <v>0.47299999999999998</v>
      </c>
      <c r="AZ119">
        <v>0.35599999999999998</v>
      </c>
      <c r="BA119">
        <v>0.36199999999999999</v>
      </c>
      <c r="BB119">
        <v>0.34399999999999997</v>
      </c>
      <c r="BC119">
        <v>0.314</v>
      </c>
      <c r="BE119">
        <v>0.26300000000000001</v>
      </c>
      <c r="BF119">
        <v>0.26</v>
      </c>
      <c r="BG119">
        <v>0.26600000000000001</v>
      </c>
      <c r="BH119">
        <v>0.27400000000000002</v>
      </c>
      <c r="BI119">
        <v>0.254</v>
      </c>
      <c r="BJ119">
        <v>0.25</v>
      </c>
    </row>
    <row r="120" spans="1:62" x14ac:dyDescent="0.25">
      <c r="A120" t="s">
        <v>68</v>
      </c>
      <c r="B120" t="s">
        <v>124</v>
      </c>
      <c r="C120">
        <v>70</v>
      </c>
      <c r="D120">
        <v>60.07</v>
      </c>
      <c r="E120">
        <v>60.07</v>
      </c>
      <c r="F120">
        <v>60.07</v>
      </c>
      <c r="G120" t="s">
        <v>127</v>
      </c>
      <c r="I120" t="s">
        <v>169</v>
      </c>
      <c r="K120" t="s">
        <v>70</v>
      </c>
      <c r="N120">
        <v>1.7</v>
      </c>
      <c r="O120">
        <v>2.9699999999999998</v>
      </c>
      <c r="S120">
        <v>0.29799999999999999</v>
      </c>
      <c r="T120">
        <v>0.28699999999999998</v>
      </c>
      <c r="U120">
        <v>0.29299999999999998</v>
      </c>
      <c r="V120">
        <v>0.34</v>
      </c>
      <c r="W120">
        <v>0.34799999999999998</v>
      </c>
      <c r="Z120">
        <v>0.313</v>
      </c>
      <c r="AA120">
        <v>0.32</v>
      </c>
      <c r="AB120">
        <v>0.309</v>
      </c>
      <c r="AC120">
        <v>0.30099999999999999</v>
      </c>
      <c r="AD120">
        <v>0.318</v>
      </c>
      <c r="AG120">
        <v>0.371</v>
      </c>
      <c r="AI120">
        <v>0.31900000000000001</v>
      </c>
      <c r="AJ120">
        <v>0.32300000000000001</v>
      </c>
      <c r="AK120">
        <v>0.32300000000000001</v>
      </c>
      <c r="AL120">
        <v>0.32100000000000001</v>
      </c>
      <c r="AM120">
        <v>0.29299999999999998</v>
      </c>
      <c r="AN120">
        <v>0.43099999999999999</v>
      </c>
      <c r="AQ120">
        <v>0.56000000000000005</v>
      </c>
      <c r="AR120">
        <v>0.58599999999999997</v>
      </c>
      <c r="AS120">
        <v>0.58199999999999996</v>
      </c>
      <c r="AT120">
        <v>0.65500000000000003</v>
      </c>
      <c r="AU120">
        <v>0.68200000000000005</v>
      </c>
      <c r="AX120">
        <v>0.70799999999999996</v>
      </c>
      <c r="AY120">
        <v>0.72199999999999998</v>
      </c>
      <c r="AZ120">
        <v>0.58899999999999997</v>
      </c>
      <c r="BA120">
        <v>0.52200000000000002</v>
      </c>
      <c r="BB120">
        <v>0.432</v>
      </c>
      <c r="BC120">
        <v>0.35899999999999999</v>
      </c>
      <c r="BE120">
        <v>0.25700000000000001</v>
      </c>
      <c r="BF120">
        <v>0.26900000000000002</v>
      </c>
      <c r="BG120">
        <v>0.26500000000000001</v>
      </c>
      <c r="BH120">
        <v>0.25700000000000001</v>
      </c>
      <c r="BI120">
        <v>0.23300000000000001</v>
      </c>
      <c r="BJ120">
        <v>0.218</v>
      </c>
    </row>
    <row r="121" spans="1:62" x14ac:dyDescent="0.25">
      <c r="A121" t="s">
        <v>68</v>
      </c>
      <c r="B121" t="s">
        <v>124</v>
      </c>
      <c r="C121">
        <v>71</v>
      </c>
      <c r="D121">
        <v>71.400000000000006</v>
      </c>
      <c r="E121">
        <v>71.400000000000006</v>
      </c>
      <c r="F121">
        <v>71.400000000000006</v>
      </c>
      <c r="G121" t="s">
        <v>127</v>
      </c>
      <c r="I121" t="s">
        <v>70</v>
      </c>
      <c r="K121" t="s">
        <v>71</v>
      </c>
      <c r="M121" t="s">
        <v>211</v>
      </c>
      <c r="N121">
        <v>2.37</v>
      </c>
      <c r="O121">
        <v>1.55</v>
      </c>
      <c r="S121">
        <v>0.43</v>
      </c>
      <c r="T121">
        <v>0.434</v>
      </c>
      <c r="U121">
        <v>0.442</v>
      </c>
      <c r="V121">
        <v>0.46</v>
      </c>
      <c r="W121">
        <v>0.46899999999999997</v>
      </c>
      <c r="Z121">
        <v>0.374</v>
      </c>
      <c r="AA121">
        <v>0.35399999999999998</v>
      </c>
      <c r="AB121">
        <v>0.34599999999999997</v>
      </c>
      <c r="AC121">
        <v>0.32800000000000001</v>
      </c>
      <c r="AD121">
        <v>0.36799999999999999</v>
      </c>
      <c r="AG121">
        <v>0.376</v>
      </c>
      <c r="AI121">
        <v>0.371</v>
      </c>
      <c r="AJ121">
        <v>0.44400000000000001</v>
      </c>
      <c r="AK121">
        <v>0.45500000000000002</v>
      </c>
      <c r="AL121">
        <v>0.48699999999999999</v>
      </c>
      <c r="AM121">
        <v>0.50900000000000001</v>
      </c>
      <c r="AN121">
        <v>0.65500000000000003</v>
      </c>
      <c r="AQ121">
        <v>0.70699999999999996</v>
      </c>
      <c r="AR121">
        <v>0.72799999999999998</v>
      </c>
      <c r="AS121">
        <v>0.74</v>
      </c>
      <c r="AT121">
        <v>0.71299999999999997</v>
      </c>
      <c r="AU121">
        <v>0.64900000000000002</v>
      </c>
      <c r="AW121">
        <v>0.47099999999999997</v>
      </c>
      <c r="AX121">
        <v>0.45</v>
      </c>
      <c r="AY121">
        <v>0.39700000000000002</v>
      </c>
      <c r="AZ121">
        <v>0.34200000000000003</v>
      </c>
      <c r="BA121">
        <v>0.32600000000000001</v>
      </c>
      <c r="BB121">
        <v>0.29099999999999998</v>
      </c>
      <c r="BC121">
        <v>0.27100000000000002</v>
      </c>
      <c r="BE121">
        <v>0.255</v>
      </c>
      <c r="BF121">
        <v>0.247</v>
      </c>
      <c r="BG121">
        <v>0.27300000000000002</v>
      </c>
      <c r="BH121">
        <v>0.25</v>
      </c>
      <c r="BI121">
        <v>0.23300000000000001</v>
      </c>
      <c r="BJ121">
        <v>0.25</v>
      </c>
    </row>
    <row r="122" spans="1:62" x14ac:dyDescent="0.25">
      <c r="A122" t="s">
        <v>68</v>
      </c>
      <c r="B122" t="s">
        <v>124</v>
      </c>
      <c r="C122">
        <v>73</v>
      </c>
      <c r="D122">
        <v>6.49</v>
      </c>
      <c r="E122">
        <v>6.49</v>
      </c>
      <c r="F122">
        <v>6.49</v>
      </c>
      <c r="G122" t="s">
        <v>162</v>
      </c>
      <c r="I122" t="s">
        <v>71</v>
      </c>
      <c r="K122" t="s">
        <v>129</v>
      </c>
      <c r="M122" t="s">
        <v>125</v>
      </c>
      <c r="N122">
        <v>2.85</v>
      </c>
      <c r="O122">
        <v>4.17</v>
      </c>
      <c r="S122">
        <v>0.41699999999999998</v>
      </c>
      <c r="T122">
        <v>0.44600000000000001</v>
      </c>
      <c r="U122">
        <v>0.47599999999999998</v>
      </c>
      <c r="V122">
        <v>0.49199999999999999</v>
      </c>
      <c r="W122">
        <v>0.47699999999999998</v>
      </c>
      <c r="Z122">
        <v>0.48399999999999999</v>
      </c>
      <c r="AA122">
        <v>0.48499999999999999</v>
      </c>
      <c r="AB122">
        <v>0.49099999999999999</v>
      </c>
      <c r="AC122">
        <v>0.47099999999999997</v>
      </c>
      <c r="AD122">
        <v>0.48499999999999999</v>
      </c>
      <c r="AG122">
        <v>0.45800000000000002</v>
      </c>
      <c r="AI122">
        <v>0.46700000000000003</v>
      </c>
      <c r="AJ122">
        <v>0.47899999999999998</v>
      </c>
      <c r="AK122">
        <v>0.42899999999999999</v>
      </c>
      <c r="AL122">
        <v>0.42899999999999999</v>
      </c>
      <c r="AM122">
        <v>0.436</v>
      </c>
      <c r="AN122">
        <v>0.505</v>
      </c>
      <c r="AQ122">
        <v>0.51300000000000001</v>
      </c>
      <c r="AR122">
        <v>0.51900000000000002</v>
      </c>
      <c r="AS122">
        <v>0.56899999999999995</v>
      </c>
      <c r="AT122">
        <v>0.622</v>
      </c>
      <c r="AU122">
        <v>0.65</v>
      </c>
      <c r="AX122">
        <v>0.78800000000000003</v>
      </c>
      <c r="AY122">
        <v>0.79200000000000004</v>
      </c>
      <c r="AZ122">
        <v>0.78600000000000003</v>
      </c>
      <c r="BA122">
        <v>0.70799999999999996</v>
      </c>
      <c r="BB122">
        <v>0.63300000000000001</v>
      </c>
      <c r="BC122">
        <v>0.59299999999999997</v>
      </c>
      <c r="BE122">
        <v>0.44500000000000001</v>
      </c>
      <c r="BF122">
        <v>0.44700000000000001</v>
      </c>
      <c r="BG122">
        <v>0.44900000000000001</v>
      </c>
      <c r="BH122">
        <v>0.443</v>
      </c>
      <c r="BI122">
        <v>0.42399999999999999</v>
      </c>
      <c r="BJ122">
        <v>0.42899999999999999</v>
      </c>
    </row>
    <row r="123" spans="1:62" x14ac:dyDescent="0.25">
      <c r="A123" t="s">
        <v>68</v>
      </c>
      <c r="B123" t="s">
        <v>124</v>
      </c>
      <c r="C123" t="s">
        <v>154</v>
      </c>
      <c r="D123">
        <v>79.62</v>
      </c>
      <c r="E123">
        <v>79.62</v>
      </c>
      <c r="F123">
        <v>79.62</v>
      </c>
      <c r="O123">
        <v>0</v>
      </c>
      <c r="S123">
        <v>0.30299999999999999</v>
      </c>
      <c r="T123">
        <v>0.32800000000000001</v>
      </c>
      <c r="U123">
        <v>0.33700000000000002</v>
      </c>
      <c r="V123">
        <v>0.36599999999999999</v>
      </c>
      <c r="W123">
        <v>0.379</v>
      </c>
      <c r="Z123">
        <v>0.40300000000000002</v>
      </c>
      <c r="AA123">
        <v>0.38900000000000001</v>
      </c>
      <c r="AB123">
        <v>0.42299999999999999</v>
      </c>
      <c r="AC123">
        <v>0.45800000000000002</v>
      </c>
      <c r="AD123">
        <v>0.47199999999999998</v>
      </c>
      <c r="AG123">
        <v>0.48699999999999999</v>
      </c>
      <c r="AI123">
        <v>0.46500000000000002</v>
      </c>
      <c r="AJ123">
        <v>0.49199999999999999</v>
      </c>
      <c r="AK123">
        <v>0.51800000000000002</v>
      </c>
      <c r="AL123">
        <v>0.52600000000000002</v>
      </c>
      <c r="AM123">
        <v>0.52700000000000002</v>
      </c>
      <c r="AN123">
        <v>0.66600000000000004</v>
      </c>
      <c r="AQ123">
        <v>0.71899999999999997</v>
      </c>
      <c r="AR123">
        <v>0.72299999999999998</v>
      </c>
      <c r="AS123">
        <v>0.73599999999999999</v>
      </c>
      <c r="AT123">
        <v>0.73799999999999999</v>
      </c>
      <c r="AU123">
        <v>0.73</v>
      </c>
      <c r="AV123">
        <v>0.75</v>
      </c>
      <c r="AW123">
        <v>0.63800000000000001</v>
      </c>
      <c r="AX123">
        <v>0.64100000000000001</v>
      </c>
      <c r="AY123">
        <v>0.64300000000000002</v>
      </c>
      <c r="AZ123">
        <v>0.55200000000000005</v>
      </c>
      <c r="BA123">
        <v>0.47399999999999998</v>
      </c>
      <c r="BB123">
        <v>0.42599999999999999</v>
      </c>
      <c r="BC123">
        <v>0.41099999999999998</v>
      </c>
      <c r="BE123">
        <v>0.30499999999999999</v>
      </c>
      <c r="BF123">
        <v>0.317</v>
      </c>
      <c r="BG123">
        <v>0.32300000000000001</v>
      </c>
      <c r="BH123">
        <v>0.32100000000000001</v>
      </c>
      <c r="BI123">
        <v>0.307</v>
      </c>
      <c r="BJ123">
        <v>0.32300000000000001</v>
      </c>
    </row>
    <row r="124" spans="1:62" x14ac:dyDescent="0.25">
      <c r="A124" t="s">
        <v>68</v>
      </c>
      <c r="B124" t="s">
        <v>155</v>
      </c>
      <c r="C124" t="s">
        <v>156</v>
      </c>
      <c r="D124">
        <v>10.82</v>
      </c>
      <c r="E124">
        <v>10.82</v>
      </c>
      <c r="F124">
        <v>10.82</v>
      </c>
      <c r="G124" t="s">
        <v>162</v>
      </c>
      <c r="I124" t="s">
        <v>71</v>
      </c>
      <c r="K124" t="s">
        <v>77</v>
      </c>
      <c r="M124" t="s">
        <v>126</v>
      </c>
      <c r="N124">
        <v>2.5</v>
      </c>
      <c r="O124">
        <v>2.7600000000000002</v>
      </c>
      <c r="T124">
        <v>0.40500000000000003</v>
      </c>
      <c r="U124">
        <v>0.39400000000000002</v>
      </c>
      <c r="V124">
        <v>0.41199999999999998</v>
      </c>
      <c r="W124">
        <v>0.41699999999999998</v>
      </c>
      <c r="Z124">
        <v>0.377</v>
      </c>
      <c r="AA124">
        <v>0.30599999999999999</v>
      </c>
      <c r="AB124">
        <v>0.316</v>
      </c>
      <c r="AC124">
        <v>0.32700000000000001</v>
      </c>
      <c r="AD124">
        <v>0.34799999999999998</v>
      </c>
      <c r="AG124">
        <v>0.40200000000000002</v>
      </c>
      <c r="AI124">
        <v>0.4</v>
      </c>
      <c r="AJ124">
        <v>0.39800000000000002</v>
      </c>
      <c r="AK124">
        <v>0.38800000000000001</v>
      </c>
      <c r="AL124">
        <v>0.41899999999999998</v>
      </c>
      <c r="AM124">
        <v>0.499</v>
      </c>
      <c r="AN124">
        <v>0.56999999999999995</v>
      </c>
      <c r="AQ124">
        <v>0.63600000000000001</v>
      </c>
      <c r="AR124">
        <v>0.628</v>
      </c>
      <c r="AS124">
        <v>0.60899999999999999</v>
      </c>
      <c r="AT124">
        <v>0.60799999999999998</v>
      </c>
      <c r="AU124">
        <v>0.65200000000000002</v>
      </c>
      <c r="AV124">
        <v>0.72799999999999998</v>
      </c>
      <c r="AX124">
        <v>0.76200000000000001</v>
      </c>
      <c r="AY124">
        <v>0.746</v>
      </c>
      <c r="AZ124">
        <v>0.71599999999999997</v>
      </c>
      <c r="BA124">
        <v>0.67</v>
      </c>
      <c r="BB124">
        <v>0.60699999999999998</v>
      </c>
      <c r="BC124">
        <v>0.48899999999999999</v>
      </c>
      <c r="BE124">
        <v>0.36199999999999999</v>
      </c>
      <c r="BF124">
        <v>0.34699999999999998</v>
      </c>
      <c r="BG124">
        <v>0.34499999999999997</v>
      </c>
      <c r="BH124">
        <v>0.34599999999999997</v>
      </c>
      <c r="BI124">
        <v>0.34200000000000003</v>
      </c>
      <c r="BJ124">
        <v>0.35399999999999998</v>
      </c>
    </row>
    <row r="125" spans="1:62" x14ac:dyDescent="0.25">
      <c r="A125" t="s">
        <v>68</v>
      </c>
      <c r="B125" t="s">
        <v>155</v>
      </c>
      <c r="C125" t="s">
        <v>158</v>
      </c>
      <c r="D125">
        <v>13.62</v>
      </c>
      <c r="E125">
        <v>13.62</v>
      </c>
      <c r="F125">
        <v>13.62</v>
      </c>
      <c r="G125" t="s">
        <v>70</v>
      </c>
      <c r="I125" t="s">
        <v>71</v>
      </c>
      <c r="K125" t="s">
        <v>77</v>
      </c>
      <c r="M125" t="s">
        <v>126</v>
      </c>
      <c r="N125">
        <v>2.5</v>
      </c>
      <c r="O125">
        <v>3.29</v>
      </c>
      <c r="T125">
        <v>0.28000000000000003</v>
      </c>
      <c r="U125">
        <v>0.29099999999999998</v>
      </c>
      <c r="V125">
        <v>0.34599999999999997</v>
      </c>
      <c r="W125">
        <v>0.39500000000000002</v>
      </c>
      <c r="Z125">
        <v>0.39800000000000002</v>
      </c>
      <c r="AA125">
        <v>0.378</v>
      </c>
      <c r="AB125">
        <v>0.40600000000000003</v>
      </c>
      <c r="AC125">
        <v>0.41</v>
      </c>
      <c r="AD125">
        <v>0.41299999999999998</v>
      </c>
      <c r="AG125">
        <v>0.44500000000000001</v>
      </c>
      <c r="AI125">
        <v>0.27600000000000002</v>
      </c>
      <c r="AJ125">
        <v>0.28100000000000003</v>
      </c>
      <c r="AK125">
        <v>0.31</v>
      </c>
      <c r="AL125">
        <v>0.33900000000000002</v>
      </c>
      <c r="AM125">
        <v>0.36699999999999999</v>
      </c>
      <c r="AN125">
        <v>0.45400000000000001</v>
      </c>
      <c r="AQ125">
        <v>0.47799999999999998</v>
      </c>
      <c r="AR125">
        <v>0.45300000000000001</v>
      </c>
      <c r="AS125">
        <v>0.45200000000000001</v>
      </c>
      <c r="AT125">
        <v>0.46300000000000002</v>
      </c>
      <c r="AU125">
        <v>0.54900000000000004</v>
      </c>
      <c r="AV125">
        <v>0.61</v>
      </c>
      <c r="AX125">
        <v>0.72</v>
      </c>
      <c r="AY125">
        <v>0.755</v>
      </c>
      <c r="AZ125">
        <v>0.71599999999999997</v>
      </c>
      <c r="BA125">
        <v>0.68600000000000005</v>
      </c>
      <c r="BB125">
        <v>0.64500000000000002</v>
      </c>
      <c r="BC125">
        <v>0.52500000000000002</v>
      </c>
      <c r="BE125">
        <v>0.39800000000000002</v>
      </c>
      <c r="BF125">
        <v>0.38800000000000001</v>
      </c>
      <c r="BG125">
        <v>0.39300000000000002</v>
      </c>
      <c r="BH125">
        <v>0.39300000000000002</v>
      </c>
      <c r="BI125">
        <v>0.38300000000000001</v>
      </c>
      <c r="BJ125">
        <v>0.38800000000000001</v>
      </c>
    </row>
    <row r="126" spans="1:62" x14ac:dyDescent="0.25">
      <c r="A126" t="s">
        <v>68</v>
      </c>
      <c r="B126" t="s">
        <v>155</v>
      </c>
      <c r="C126">
        <v>120</v>
      </c>
      <c r="D126">
        <v>71.849999999999994</v>
      </c>
      <c r="E126">
        <v>71.849999999999994</v>
      </c>
      <c r="F126">
        <v>71.849999999999994</v>
      </c>
      <c r="G126" t="s">
        <v>71</v>
      </c>
      <c r="I126" t="s">
        <v>127</v>
      </c>
      <c r="K126" t="s">
        <v>70</v>
      </c>
      <c r="M126" t="s">
        <v>204</v>
      </c>
      <c r="N126">
        <v>4</v>
      </c>
      <c r="O126">
        <v>2.41</v>
      </c>
      <c r="T126">
        <v>0.27700000000000002</v>
      </c>
      <c r="U126">
        <v>0.27700000000000002</v>
      </c>
      <c r="V126">
        <v>0.29699999999999999</v>
      </c>
      <c r="W126">
        <v>0.29299999999999998</v>
      </c>
      <c r="Z126">
        <v>0.28000000000000003</v>
      </c>
      <c r="AA126">
        <v>0.27800000000000002</v>
      </c>
      <c r="AB126">
        <v>0.29599999999999999</v>
      </c>
      <c r="AC126">
        <v>0.313</v>
      </c>
      <c r="AD126">
        <v>0.371</v>
      </c>
      <c r="AG126">
        <v>0.443</v>
      </c>
      <c r="AI126">
        <v>0.46600000000000003</v>
      </c>
      <c r="AJ126">
        <v>0.53500000000000003</v>
      </c>
      <c r="AK126">
        <v>0.58899999999999997</v>
      </c>
      <c r="AL126">
        <v>0.626</v>
      </c>
      <c r="AM126">
        <v>0.624</v>
      </c>
      <c r="AN126">
        <v>0.71799999999999997</v>
      </c>
      <c r="AQ126">
        <v>0.69699999999999995</v>
      </c>
      <c r="AR126">
        <v>0.69499999999999995</v>
      </c>
      <c r="AS126">
        <v>0.57199999999999995</v>
      </c>
      <c r="AT126">
        <v>0.497</v>
      </c>
      <c r="AU126">
        <v>0.48</v>
      </c>
      <c r="AV126">
        <v>0.46400000000000002</v>
      </c>
      <c r="AX126">
        <v>0.45</v>
      </c>
      <c r="AY126">
        <v>0.45</v>
      </c>
      <c r="AZ126">
        <v>0.35299999999999998</v>
      </c>
      <c r="BA126">
        <v>0.35899999999999999</v>
      </c>
      <c r="BB126">
        <v>0.33200000000000002</v>
      </c>
      <c r="BC126">
        <v>0.317</v>
      </c>
      <c r="BE126">
        <v>0.318</v>
      </c>
      <c r="BF126">
        <v>0.29799999999999999</v>
      </c>
      <c r="BG126">
        <v>0.28000000000000003</v>
      </c>
      <c r="BH126">
        <v>0.28499999999999998</v>
      </c>
      <c r="BI126">
        <v>0.28299999999999997</v>
      </c>
      <c r="BJ126">
        <v>0.28100000000000003</v>
      </c>
    </row>
    <row r="127" spans="1:62" x14ac:dyDescent="0.25">
      <c r="A127" t="s">
        <v>68</v>
      </c>
      <c r="B127" t="s">
        <v>155</v>
      </c>
      <c r="C127">
        <v>122</v>
      </c>
      <c r="D127">
        <v>30.73</v>
      </c>
      <c r="E127">
        <v>30.73</v>
      </c>
      <c r="F127">
        <v>30.73</v>
      </c>
      <c r="G127" t="s">
        <v>71</v>
      </c>
      <c r="I127" t="s">
        <v>127</v>
      </c>
      <c r="K127" t="s">
        <v>70</v>
      </c>
      <c r="N127">
        <v>3.65</v>
      </c>
      <c r="O127">
        <v>3.16</v>
      </c>
      <c r="T127">
        <v>0.29299999999999998</v>
      </c>
      <c r="U127">
        <v>0.27600000000000002</v>
      </c>
      <c r="V127">
        <v>0.35199999999999998</v>
      </c>
      <c r="W127">
        <v>0.372</v>
      </c>
      <c r="Z127">
        <v>0.30199999999999999</v>
      </c>
      <c r="AA127">
        <v>0.23300000000000001</v>
      </c>
      <c r="AB127">
        <v>0.245</v>
      </c>
      <c r="AC127">
        <v>0.26400000000000001</v>
      </c>
      <c r="AD127">
        <v>0.34699999999999998</v>
      </c>
      <c r="AF127">
        <v>0.45700000000000002</v>
      </c>
      <c r="AG127">
        <v>0.47599999999999998</v>
      </c>
      <c r="AI127">
        <v>0.55900000000000005</v>
      </c>
      <c r="AJ127">
        <v>0.56100000000000005</v>
      </c>
      <c r="AK127">
        <v>0.60099999999999998</v>
      </c>
      <c r="AL127">
        <v>0.66</v>
      </c>
      <c r="AM127">
        <v>0.70599999999999996</v>
      </c>
      <c r="AN127">
        <v>0.747</v>
      </c>
      <c r="AQ127">
        <v>0.752</v>
      </c>
      <c r="AR127">
        <v>0.77400000000000002</v>
      </c>
      <c r="AS127">
        <v>0.65600000000000003</v>
      </c>
      <c r="AT127">
        <v>0.55300000000000005</v>
      </c>
      <c r="AU127">
        <v>0.56999999999999995</v>
      </c>
      <c r="AV127">
        <v>0.626</v>
      </c>
      <c r="AX127">
        <v>0.54</v>
      </c>
      <c r="AY127">
        <v>0.55000000000000004</v>
      </c>
      <c r="AZ127">
        <v>0.46100000000000002</v>
      </c>
      <c r="BA127">
        <v>0.41299999999999998</v>
      </c>
      <c r="BB127">
        <v>0.40400000000000003</v>
      </c>
      <c r="BC127">
        <v>0.41399999999999998</v>
      </c>
      <c r="BE127">
        <v>0.40699999999999997</v>
      </c>
      <c r="BF127">
        <v>0.40500000000000003</v>
      </c>
      <c r="BG127">
        <v>0.40600000000000003</v>
      </c>
      <c r="BI127">
        <v>0.38</v>
      </c>
      <c r="BJ127">
        <v>0.33400000000000002</v>
      </c>
    </row>
    <row r="128" spans="1:62" x14ac:dyDescent="0.25">
      <c r="A128" t="s">
        <v>68</v>
      </c>
      <c r="B128" t="s">
        <v>155</v>
      </c>
      <c r="C128">
        <v>123</v>
      </c>
      <c r="D128">
        <v>51.88</v>
      </c>
      <c r="E128">
        <v>51.88</v>
      </c>
      <c r="F128">
        <v>51.88</v>
      </c>
      <c r="G128" t="s">
        <v>71</v>
      </c>
      <c r="I128" t="s">
        <v>129</v>
      </c>
      <c r="K128" t="s">
        <v>71</v>
      </c>
      <c r="N128">
        <v>0.78</v>
      </c>
      <c r="O128">
        <v>2.37</v>
      </c>
      <c r="T128">
        <v>0.51300000000000001</v>
      </c>
      <c r="U128">
        <v>0.51100000000000001</v>
      </c>
      <c r="V128">
        <v>0.52800000000000002</v>
      </c>
      <c r="W128">
        <v>0.53</v>
      </c>
      <c r="Z128">
        <v>0.38300000000000001</v>
      </c>
      <c r="AA128">
        <v>0.33500000000000002</v>
      </c>
      <c r="AB128">
        <v>0.30199999999999999</v>
      </c>
      <c r="AC128">
        <v>0.28999999999999998</v>
      </c>
      <c r="AD128">
        <v>0.38400000000000001</v>
      </c>
      <c r="AG128">
        <v>0.46200000000000002</v>
      </c>
      <c r="AI128">
        <v>0.33400000000000002</v>
      </c>
      <c r="AJ128">
        <v>0.33200000000000002</v>
      </c>
      <c r="AK128">
        <v>0.33900000000000002</v>
      </c>
      <c r="AL128">
        <v>0.34499999999999997</v>
      </c>
      <c r="AM128">
        <v>0.35899999999999999</v>
      </c>
      <c r="AN128">
        <v>0.50700000000000001</v>
      </c>
      <c r="AQ128">
        <v>0.58599999999999997</v>
      </c>
      <c r="AR128">
        <v>0.56000000000000005</v>
      </c>
      <c r="AS128">
        <v>0.54300000000000004</v>
      </c>
      <c r="AT128">
        <v>0.53900000000000003</v>
      </c>
      <c r="AU128">
        <v>0.56599999999999995</v>
      </c>
      <c r="AV128">
        <v>0.60699999999999998</v>
      </c>
      <c r="AW128">
        <v>0.64200000000000002</v>
      </c>
      <c r="AX128">
        <v>0.67400000000000004</v>
      </c>
      <c r="AY128">
        <v>0.68</v>
      </c>
      <c r="AZ128">
        <v>0.59199999999999997</v>
      </c>
      <c r="BA128">
        <v>0.59799999999999998</v>
      </c>
      <c r="BB128">
        <v>0.58499999999999996</v>
      </c>
      <c r="BC128">
        <v>0.53600000000000003</v>
      </c>
      <c r="BE128">
        <v>0.37</v>
      </c>
      <c r="BF128">
        <v>0.36099999999999999</v>
      </c>
      <c r="BG128">
        <v>0.34</v>
      </c>
      <c r="BI128">
        <v>0.33200000000000002</v>
      </c>
      <c r="BJ128">
        <v>0.32800000000000001</v>
      </c>
    </row>
    <row r="129" spans="1:62" x14ac:dyDescent="0.25">
      <c r="A129" t="s">
        <v>68</v>
      </c>
      <c r="B129" t="s">
        <v>155</v>
      </c>
      <c r="C129">
        <v>125</v>
      </c>
      <c r="D129">
        <v>19.559999999999999</v>
      </c>
      <c r="E129">
        <v>19.559999999999999</v>
      </c>
      <c r="F129">
        <v>19.559999999999999</v>
      </c>
      <c r="I129" t="s">
        <v>162</v>
      </c>
      <c r="K129" t="s">
        <v>77</v>
      </c>
      <c r="O129">
        <v>0</v>
      </c>
      <c r="T129">
        <v>0.38400000000000001</v>
      </c>
      <c r="U129">
        <v>0.40100000000000002</v>
      </c>
      <c r="V129">
        <v>0.42299999999999999</v>
      </c>
      <c r="W129">
        <v>0.441</v>
      </c>
      <c r="Z129">
        <v>0.45200000000000001</v>
      </c>
      <c r="AA129">
        <v>0.47399999999999998</v>
      </c>
      <c r="AB129">
        <v>0.47699999999999998</v>
      </c>
      <c r="AC129">
        <v>0.45700000000000002</v>
      </c>
      <c r="AD129">
        <v>0.44</v>
      </c>
      <c r="AG129">
        <v>0.45900000000000002</v>
      </c>
      <c r="AI129">
        <v>0.42199999999999999</v>
      </c>
      <c r="AJ129">
        <v>0.45300000000000001</v>
      </c>
      <c r="AK129">
        <v>0.46100000000000002</v>
      </c>
      <c r="AL129">
        <v>0.47899999999999998</v>
      </c>
      <c r="AM129">
        <v>0.53400000000000003</v>
      </c>
      <c r="AN129">
        <v>0.57799999999999996</v>
      </c>
      <c r="AQ129">
        <v>0.56699999999999995</v>
      </c>
      <c r="AR129">
        <v>0.55700000000000005</v>
      </c>
      <c r="AS129">
        <v>0.54300000000000004</v>
      </c>
      <c r="AT129">
        <v>0.505</v>
      </c>
      <c r="AU129">
        <v>0.51400000000000001</v>
      </c>
      <c r="AV129">
        <v>0.52500000000000002</v>
      </c>
      <c r="AX129">
        <v>0.46100000000000002</v>
      </c>
      <c r="AY129">
        <v>0.51100000000000001</v>
      </c>
      <c r="AZ129">
        <v>0.48699999999999999</v>
      </c>
      <c r="BA129">
        <v>0.46300000000000002</v>
      </c>
      <c r="BB129">
        <v>0.41499999999999998</v>
      </c>
      <c r="BC129">
        <v>0.41</v>
      </c>
      <c r="BE129">
        <v>0.378</v>
      </c>
      <c r="BF129">
        <v>0.34699999999999998</v>
      </c>
      <c r="BG129">
        <v>0.32700000000000001</v>
      </c>
      <c r="BI129">
        <v>0.33400000000000002</v>
      </c>
      <c r="BJ129">
        <v>0.316</v>
      </c>
    </row>
    <row r="130" spans="1:62" x14ac:dyDescent="0.25">
      <c r="A130" t="s">
        <v>68</v>
      </c>
      <c r="B130" t="s">
        <v>155</v>
      </c>
      <c r="C130">
        <v>126</v>
      </c>
      <c r="D130">
        <v>62.99</v>
      </c>
      <c r="E130">
        <v>62.99</v>
      </c>
      <c r="F130">
        <v>62.99</v>
      </c>
      <c r="I130" t="s">
        <v>70</v>
      </c>
      <c r="K130" t="s">
        <v>77</v>
      </c>
      <c r="O130">
        <v>1.73</v>
      </c>
      <c r="T130">
        <v>0.28799999999999998</v>
      </c>
      <c r="U130">
        <v>0.316</v>
      </c>
      <c r="V130">
        <v>0.35</v>
      </c>
      <c r="W130">
        <v>0.37</v>
      </c>
      <c r="Z130">
        <v>0.38</v>
      </c>
      <c r="AA130">
        <v>0.38900000000000001</v>
      </c>
      <c r="AB130">
        <v>0.36299999999999999</v>
      </c>
      <c r="AC130">
        <v>0.34399999999999997</v>
      </c>
      <c r="AD130">
        <v>0.36799999999999999</v>
      </c>
      <c r="AG130">
        <v>0.40100000000000002</v>
      </c>
      <c r="AI130">
        <v>0.40600000000000003</v>
      </c>
      <c r="AJ130">
        <v>0.41299999999999998</v>
      </c>
      <c r="AK130">
        <v>0.41199999999999998</v>
      </c>
      <c r="AL130">
        <v>0.45400000000000001</v>
      </c>
      <c r="AM130">
        <v>0.46</v>
      </c>
      <c r="AN130">
        <v>0.61099999999999999</v>
      </c>
      <c r="AQ130">
        <v>0.66800000000000004</v>
      </c>
      <c r="AR130">
        <v>0.67700000000000005</v>
      </c>
      <c r="AS130">
        <v>0.64800000000000002</v>
      </c>
      <c r="AT130">
        <v>0.629</v>
      </c>
      <c r="AU130">
        <v>0.60599999999999998</v>
      </c>
      <c r="AV130">
        <v>0.60599999999999998</v>
      </c>
      <c r="AX130">
        <v>0.52700000000000002</v>
      </c>
      <c r="AY130">
        <v>0.52100000000000002</v>
      </c>
      <c r="AZ130">
        <v>0.46</v>
      </c>
      <c r="BA130">
        <v>0.44700000000000001</v>
      </c>
      <c r="BB130">
        <v>0.42499999999999999</v>
      </c>
      <c r="BC130">
        <v>0.40699999999999997</v>
      </c>
      <c r="BE130">
        <v>0.40600000000000003</v>
      </c>
      <c r="BF130">
        <v>0.36299999999999999</v>
      </c>
      <c r="BG130">
        <v>0.35899999999999999</v>
      </c>
      <c r="BH130">
        <v>0.37</v>
      </c>
      <c r="BI130">
        <v>0.316</v>
      </c>
      <c r="BJ130">
        <v>0.32900000000000001</v>
      </c>
    </row>
    <row r="131" spans="1:62" x14ac:dyDescent="0.25">
      <c r="A131" t="s">
        <v>68</v>
      </c>
      <c r="B131" t="s">
        <v>155</v>
      </c>
      <c r="C131">
        <v>129</v>
      </c>
      <c r="D131">
        <v>30.99</v>
      </c>
      <c r="E131">
        <v>30.99</v>
      </c>
      <c r="F131">
        <v>30.99</v>
      </c>
      <c r="G131" t="s">
        <v>70</v>
      </c>
      <c r="I131" t="s">
        <v>71</v>
      </c>
      <c r="K131" t="s">
        <v>77</v>
      </c>
      <c r="M131" t="s">
        <v>126</v>
      </c>
      <c r="N131">
        <v>2.5</v>
      </c>
      <c r="O131">
        <v>3.31</v>
      </c>
      <c r="T131">
        <v>0.27600000000000002</v>
      </c>
      <c r="U131">
        <v>0.28599999999999998</v>
      </c>
      <c r="V131">
        <v>0.33700000000000002</v>
      </c>
      <c r="W131">
        <v>0.36399999999999999</v>
      </c>
      <c r="Z131">
        <v>0.38400000000000001</v>
      </c>
      <c r="AA131">
        <v>0.375</v>
      </c>
      <c r="AB131">
        <v>0.36699999999999999</v>
      </c>
      <c r="AC131">
        <v>0.39400000000000002</v>
      </c>
      <c r="AD131">
        <v>0.40799999999999997</v>
      </c>
      <c r="AG131">
        <v>0.36899999999999999</v>
      </c>
      <c r="AI131">
        <v>0.32800000000000001</v>
      </c>
      <c r="AJ131">
        <v>0.34300000000000003</v>
      </c>
      <c r="AK131">
        <v>0.35599999999999998</v>
      </c>
      <c r="AL131">
        <v>0.378</v>
      </c>
      <c r="AM131">
        <v>0.42299999999999999</v>
      </c>
      <c r="AN131">
        <v>0.52</v>
      </c>
      <c r="AQ131">
        <v>0.60799999999999998</v>
      </c>
      <c r="AR131">
        <v>0.58099999999999996</v>
      </c>
      <c r="AS131">
        <v>0.56100000000000005</v>
      </c>
      <c r="AT131">
        <v>0.56499999999999995</v>
      </c>
      <c r="AU131">
        <v>0.57099999999999995</v>
      </c>
      <c r="AV131">
        <v>0.61499999999999999</v>
      </c>
      <c r="AX131">
        <v>0.76200000000000001</v>
      </c>
      <c r="AY131">
        <v>0.76</v>
      </c>
      <c r="AZ131">
        <v>0.70599999999999996</v>
      </c>
      <c r="BA131">
        <v>0.63700000000000001</v>
      </c>
      <c r="BB131">
        <v>0.57799999999999996</v>
      </c>
      <c r="BC131">
        <v>0.51500000000000001</v>
      </c>
      <c r="BE131">
        <v>0.32700000000000001</v>
      </c>
      <c r="BF131">
        <v>0.32600000000000001</v>
      </c>
      <c r="BG131">
        <v>0.33800000000000002</v>
      </c>
      <c r="BH131">
        <v>0.33200000000000002</v>
      </c>
      <c r="BI131">
        <v>0.307</v>
      </c>
      <c r="BJ131">
        <v>0.27900000000000003</v>
      </c>
    </row>
    <row r="132" spans="1:62" x14ac:dyDescent="0.25">
      <c r="A132" t="s">
        <v>68</v>
      </c>
      <c r="B132" t="s">
        <v>155</v>
      </c>
      <c r="C132">
        <v>130</v>
      </c>
      <c r="D132">
        <v>53.16</v>
      </c>
      <c r="E132">
        <v>53.08</v>
      </c>
      <c r="F132">
        <v>53.08</v>
      </c>
      <c r="G132" t="s">
        <v>77</v>
      </c>
      <c r="I132" t="s">
        <v>70</v>
      </c>
      <c r="K132" t="s">
        <v>77</v>
      </c>
      <c r="N132">
        <v>3.01</v>
      </c>
      <c r="O132">
        <v>2.44</v>
      </c>
      <c r="S132">
        <v>0.33700000000000002</v>
      </c>
      <c r="T132">
        <v>0.35699999999999998</v>
      </c>
      <c r="U132">
        <v>0.318</v>
      </c>
      <c r="V132">
        <v>0.32700000000000001</v>
      </c>
      <c r="W132">
        <v>0.314</v>
      </c>
      <c r="Z132">
        <v>0.32</v>
      </c>
      <c r="AA132">
        <v>0.311</v>
      </c>
      <c r="AB132">
        <v>0.311</v>
      </c>
      <c r="AC132">
        <v>0.32100000000000001</v>
      </c>
      <c r="AD132">
        <v>0.32900000000000001</v>
      </c>
      <c r="AG132">
        <v>0.37</v>
      </c>
      <c r="AI132">
        <v>0.439</v>
      </c>
      <c r="AJ132">
        <v>0.45700000000000002</v>
      </c>
      <c r="AK132">
        <v>0.52300000000000002</v>
      </c>
      <c r="AL132">
        <v>0.55200000000000005</v>
      </c>
      <c r="AM132">
        <v>0.60099999999999998</v>
      </c>
      <c r="AN132">
        <v>0.751</v>
      </c>
      <c r="AQ132">
        <v>0.77</v>
      </c>
      <c r="AR132">
        <v>0.753</v>
      </c>
      <c r="AS132">
        <v>0.752</v>
      </c>
      <c r="AT132">
        <v>0.73799999999999999</v>
      </c>
      <c r="AU132">
        <v>0.70399999999999996</v>
      </c>
      <c r="AX132">
        <v>0.54700000000000004</v>
      </c>
      <c r="AY132">
        <v>0.53500000000000003</v>
      </c>
      <c r="AZ132">
        <v>0.40200000000000002</v>
      </c>
      <c r="BA132">
        <v>0.33600000000000002</v>
      </c>
      <c r="BB132">
        <v>0.3</v>
      </c>
      <c r="BC132">
        <v>0.28299999999999997</v>
      </c>
      <c r="BE132">
        <v>0.24199999999999999</v>
      </c>
      <c r="BF132">
        <v>0.22900000000000001</v>
      </c>
      <c r="BG132">
        <v>0.23400000000000001</v>
      </c>
      <c r="BH132">
        <v>0.23499999999999999</v>
      </c>
      <c r="BI132">
        <v>0.224</v>
      </c>
      <c r="BJ132">
        <v>0.23200000000000001</v>
      </c>
    </row>
    <row r="133" spans="1:62" x14ac:dyDescent="0.25">
      <c r="A133" t="s">
        <v>68</v>
      </c>
      <c r="B133" t="s">
        <v>155</v>
      </c>
      <c r="C133">
        <v>145</v>
      </c>
      <c r="D133">
        <v>71.040000000000006</v>
      </c>
      <c r="E133">
        <v>71.040000000000006</v>
      </c>
      <c r="F133">
        <v>71.040000000000006</v>
      </c>
      <c r="K133" t="s">
        <v>70</v>
      </c>
      <c r="O133">
        <v>0</v>
      </c>
      <c r="S133">
        <v>0.42499999999999999</v>
      </c>
      <c r="T133">
        <v>0.48099999999999998</v>
      </c>
      <c r="U133">
        <v>0.50800000000000001</v>
      </c>
      <c r="V133">
        <v>0.52400000000000002</v>
      </c>
      <c r="W133">
        <v>0.52700000000000002</v>
      </c>
      <c r="Z133">
        <v>0.49199999999999999</v>
      </c>
      <c r="AA133">
        <v>0.35599999999999998</v>
      </c>
      <c r="AB133">
        <v>0.35799999999999998</v>
      </c>
      <c r="AC133">
        <v>0.35199999999999998</v>
      </c>
      <c r="AD133">
        <v>0.32500000000000001</v>
      </c>
      <c r="AG133">
        <v>0.36699999999999999</v>
      </c>
      <c r="AI133">
        <v>0.40899999999999997</v>
      </c>
      <c r="AJ133">
        <v>0.39</v>
      </c>
      <c r="AK133">
        <v>0.41</v>
      </c>
      <c r="AL133">
        <v>0.41699999999999998</v>
      </c>
      <c r="AM133">
        <v>0.41199999999999998</v>
      </c>
      <c r="AN133">
        <v>0.437</v>
      </c>
      <c r="AQ133">
        <v>0.48099999999999998</v>
      </c>
      <c r="AR133">
        <v>0.52400000000000002</v>
      </c>
      <c r="AS133">
        <v>0.51100000000000001</v>
      </c>
      <c r="AT133">
        <v>0.53</v>
      </c>
      <c r="AU133">
        <v>0.52400000000000002</v>
      </c>
      <c r="AX133">
        <v>0.66200000000000003</v>
      </c>
      <c r="AY133">
        <v>0.65900000000000003</v>
      </c>
      <c r="AZ133">
        <v>0.64900000000000002</v>
      </c>
      <c r="BA133">
        <v>0.57999999999999996</v>
      </c>
      <c r="BB133">
        <v>0.46400000000000002</v>
      </c>
      <c r="BC133">
        <v>0.38100000000000001</v>
      </c>
      <c r="BE133">
        <v>0.307</v>
      </c>
      <c r="BF133">
        <v>0.29499999999999998</v>
      </c>
      <c r="BG133">
        <v>0.29299999999999998</v>
      </c>
      <c r="BH133">
        <v>0.28899999999999998</v>
      </c>
      <c r="BI133">
        <v>0.27600000000000002</v>
      </c>
      <c r="BJ133">
        <v>0.28699999999999998</v>
      </c>
    </row>
    <row r="134" spans="1:62" x14ac:dyDescent="0.25">
      <c r="A134" t="s">
        <v>68</v>
      </c>
      <c r="B134" t="s">
        <v>155</v>
      </c>
      <c r="C134">
        <v>150</v>
      </c>
      <c r="D134">
        <v>44.15</v>
      </c>
      <c r="E134">
        <v>44.15</v>
      </c>
      <c r="F134">
        <v>44.15</v>
      </c>
      <c r="G134" t="s">
        <v>70</v>
      </c>
      <c r="I134" t="s">
        <v>73</v>
      </c>
      <c r="K134" t="s">
        <v>77</v>
      </c>
      <c r="O134">
        <v>3.8299999999999996</v>
      </c>
      <c r="S134">
        <v>0.45300000000000001</v>
      </c>
      <c r="T134">
        <v>0.441</v>
      </c>
      <c r="U134">
        <v>0.441</v>
      </c>
      <c r="V134">
        <v>0.44500000000000001</v>
      </c>
      <c r="W134">
        <v>0.41499999999999998</v>
      </c>
      <c r="Z134">
        <v>0.378</v>
      </c>
      <c r="AA134">
        <v>0.36599999999999999</v>
      </c>
      <c r="AB134">
        <v>0.33200000000000002</v>
      </c>
      <c r="AC134">
        <v>0.34</v>
      </c>
      <c r="AD134">
        <v>0.33100000000000002</v>
      </c>
      <c r="AG134">
        <v>0.433</v>
      </c>
      <c r="AI134">
        <v>0.46899999999999997</v>
      </c>
      <c r="AJ134">
        <v>0.53700000000000003</v>
      </c>
      <c r="AK134">
        <v>0.57599999999999996</v>
      </c>
      <c r="AL134">
        <v>0.622</v>
      </c>
      <c r="AM134">
        <v>0.65</v>
      </c>
      <c r="AN134">
        <v>0.72899999999999998</v>
      </c>
      <c r="AQ134">
        <v>0.73899999999999999</v>
      </c>
      <c r="AR134">
        <v>0.73099999999999998</v>
      </c>
      <c r="AS134">
        <v>0.69</v>
      </c>
      <c r="AT134">
        <v>0.60799999999999998</v>
      </c>
      <c r="AU134">
        <v>0.49099999999999999</v>
      </c>
      <c r="AX134">
        <v>0.503</v>
      </c>
      <c r="AY134">
        <v>0.504</v>
      </c>
      <c r="AZ134">
        <v>0.41799999999999998</v>
      </c>
      <c r="BA134">
        <v>0.376</v>
      </c>
      <c r="BB134">
        <v>0.32300000000000001</v>
      </c>
      <c r="BC134">
        <v>0.27</v>
      </c>
      <c r="BE134">
        <v>0.25800000000000001</v>
      </c>
      <c r="BF134">
        <v>0.23499999999999999</v>
      </c>
      <c r="BG134">
        <v>0.23899999999999999</v>
      </c>
      <c r="BH134">
        <v>0.24</v>
      </c>
      <c r="BI134">
        <v>0.23499999999999999</v>
      </c>
      <c r="BJ134">
        <v>0.23599999999999999</v>
      </c>
    </row>
    <row r="135" spans="1:62" x14ac:dyDescent="0.25">
      <c r="A135" t="s">
        <v>68</v>
      </c>
      <c r="B135" t="s">
        <v>155</v>
      </c>
      <c r="C135">
        <v>153</v>
      </c>
      <c r="D135">
        <v>4.22</v>
      </c>
      <c r="E135">
        <v>4.22</v>
      </c>
      <c r="F135">
        <v>4.22</v>
      </c>
      <c r="O135">
        <v>0</v>
      </c>
      <c r="T135">
        <v>0.32300000000000001</v>
      </c>
      <c r="U135">
        <v>0.33500000000000002</v>
      </c>
      <c r="V135">
        <v>0.35</v>
      </c>
      <c r="W135">
        <v>0.36299999999999999</v>
      </c>
      <c r="Z135">
        <v>0.372</v>
      </c>
      <c r="AA135">
        <v>0.374</v>
      </c>
      <c r="AB135">
        <v>0.39500000000000002</v>
      </c>
      <c r="AC135">
        <v>0.41</v>
      </c>
      <c r="AD135">
        <v>0.43</v>
      </c>
      <c r="AG135">
        <v>0.502</v>
      </c>
      <c r="AI135">
        <v>0.52600000000000002</v>
      </c>
      <c r="AJ135">
        <v>0.56100000000000005</v>
      </c>
      <c r="AK135">
        <v>0.58099999999999996</v>
      </c>
      <c r="AL135">
        <v>0.61299999999999999</v>
      </c>
      <c r="AM135">
        <v>0.64</v>
      </c>
      <c r="AN135">
        <v>0.66500000000000004</v>
      </c>
      <c r="AQ135">
        <v>0.61699999999999999</v>
      </c>
      <c r="AR135">
        <v>0.54400000000000004</v>
      </c>
      <c r="AS135">
        <v>0.48699999999999999</v>
      </c>
      <c r="AT135">
        <v>0.46100000000000002</v>
      </c>
      <c r="AU135">
        <v>0.47599999999999998</v>
      </c>
      <c r="AV135">
        <v>0.55000000000000004</v>
      </c>
      <c r="AX135">
        <v>0.60699999999999998</v>
      </c>
      <c r="AY135">
        <v>0.63200000000000001</v>
      </c>
      <c r="AZ135">
        <v>0.61699999999999999</v>
      </c>
      <c r="BA135">
        <v>0.56499999999999995</v>
      </c>
      <c r="BB135">
        <v>0.48499999999999999</v>
      </c>
      <c r="BC135">
        <v>0.41299999999999998</v>
      </c>
      <c r="BE135">
        <v>0.316</v>
      </c>
      <c r="BF135">
        <v>0.311</v>
      </c>
      <c r="BG135">
        <v>0.28899999999999998</v>
      </c>
      <c r="BI135">
        <v>0.31</v>
      </c>
      <c r="BJ135">
        <v>0.28999999999999998</v>
      </c>
    </row>
    <row r="136" spans="1:62" x14ac:dyDescent="0.25">
      <c r="A136" t="s">
        <v>68</v>
      </c>
      <c r="B136" t="s">
        <v>155</v>
      </c>
      <c r="C136">
        <v>154</v>
      </c>
      <c r="D136">
        <v>5.07</v>
      </c>
      <c r="E136">
        <v>5.07</v>
      </c>
      <c r="F136">
        <v>5.07</v>
      </c>
      <c r="O136">
        <v>0</v>
      </c>
      <c r="S136">
        <v>0.26600000000000001</v>
      </c>
      <c r="T136">
        <v>0.29799999999999999</v>
      </c>
      <c r="U136">
        <v>0.32200000000000001</v>
      </c>
      <c r="V136">
        <v>0.33400000000000002</v>
      </c>
      <c r="W136">
        <v>0.33200000000000002</v>
      </c>
      <c r="Z136">
        <v>0.33100000000000002</v>
      </c>
      <c r="AA136">
        <v>0.33</v>
      </c>
      <c r="AB136">
        <v>0.32800000000000001</v>
      </c>
      <c r="AC136">
        <v>0.32900000000000001</v>
      </c>
      <c r="AD136">
        <v>0.36899999999999999</v>
      </c>
      <c r="AG136">
        <v>0.47399999999999998</v>
      </c>
      <c r="AI136">
        <v>0.47299999999999998</v>
      </c>
      <c r="AJ136">
        <v>0.48</v>
      </c>
      <c r="AK136">
        <v>0.49199999999999999</v>
      </c>
      <c r="AL136">
        <v>0.52800000000000002</v>
      </c>
      <c r="AM136">
        <v>0.58299999999999996</v>
      </c>
      <c r="AN136">
        <v>0.64900000000000002</v>
      </c>
      <c r="AQ136">
        <v>0.67400000000000004</v>
      </c>
      <c r="AR136">
        <v>0.67900000000000005</v>
      </c>
      <c r="AS136">
        <v>0.66300000000000003</v>
      </c>
      <c r="AT136">
        <v>0.63</v>
      </c>
      <c r="AU136">
        <v>0.61899999999999999</v>
      </c>
      <c r="AV136">
        <v>0.629</v>
      </c>
      <c r="AX136">
        <v>0.626</v>
      </c>
      <c r="AY136">
        <v>0.627</v>
      </c>
      <c r="AZ136">
        <v>0.56200000000000006</v>
      </c>
      <c r="BA136">
        <v>0.52200000000000002</v>
      </c>
      <c r="BB136">
        <v>0.48399999999999999</v>
      </c>
      <c r="BC136">
        <v>0.41099999999999998</v>
      </c>
      <c r="BE136">
        <v>0.30299999999999999</v>
      </c>
      <c r="BF136">
        <v>0.29299999999999998</v>
      </c>
      <c r="BG136">
        <v>0.30499999999999999</v>
      </c>
      <c r="BH136">
        <v>0.28599999999999998</v>
      </c>
      <c r="BI136">
        <v>0.26600000000000001</v>
      </c>
      <c r="BJ136">
        <v>0.251</v>
      </c>
    </row>
    <row r="137" spans="1:62" x14ac:dyDescent="0.25">
      <c r="A137" t="s">
        <v>68</v>
      </c>
      <c r="B137" t="s">
        <v>155</v>
      </c>
      <c r="C137">
        <v>155</v>
      </c>
      <c r="D137">
        <v>5.62</v>
      </c>
      <c r="E137">
        <v>5.62</v>
      </c>
      <c r="F137">
        <v>5.62</v>
      </c>
      <c r="O137">
        <v>0</v>
      </c>
      <c r="T137">
        <v>0.28899999999999998</v>
      </c>
      <c r="U137">
        <v>0.29799999999999999</v>
      </c>
      <c r="V137">
        <v>0.32900000000000001</v>
      </c>
      <c r="W137">
        <v>0.35599999999999998</v>
      </c>
      <c r="Z137">
        <v>0.36099999999999999</v>
      </c>
      <c r="AA137">
        <v>0.37</v>
      </c>
      <c r="AB137">
        <v>0.373</v>
      </c>
      <c r="AC137">
        <v>0.371</v>
      </c>
      <c r="AD137">
        <v>0.38400000000000001</v>
      </c>
      <c r="AG137">
        <v>0.41199999999999998</v>
      </c>
      <c r="AI137">
        <v>0.443</v>
      </c>
      <c r="AJ137">
        <v>0.436</v>
      </c>
      <c r="AK137">
        <v>0.436</v>
      </c>
      <c r="AL137">
        <v>0.46100000000000002</v>
      </c>
      <c r="AM137">
        <v>0.48099999999999998</v>
      </c>
      <c r="AN137">
        <v>0.49</v>
      </c>
      <c r="AQ137">
        <v>0.48</v>
      </c>
      <c r="AR137">
        <v>0.48299999999999998</v>
      </c>
      <c r="AS137">
        <v>0.47499999999999998</v>
      </c>
      <c r="AT137">
        <v>0.46300000000000002</v>
      </c>
      <c r="AU137">
        <v>0.504</v>
      </c>
      <c r="AV137">
        <v>0.58299999999999996</v>
      </c>
      <c r="AX137">
        <v>0.66200000000000003</v>
      </c>
      <c r="AY137">
        <v>0.69899999999999995</v>
      </c>
      <c r="AZ137">
        <v>0.67500000000000004</v>
      </c>
      <c r="BA137">
        <v>0.65100000000000002</v>
      </c>
      <c r="BB137">
        <v>0.58899999999999997</v>
      </c>
      <c r="BC137">
        <v>0.52200000000000002</v>
      </c>
      <c r="BE137">
        <v>0.39500000000000002</v>
      </c>
      <c r="BF137">
        <v>0.40400000000000003</v>
      </c>
      <c r="BG137">
        <v>0.43</v>
      </c>
      <c r="BH137">
        <v>0.44800000000000001</v>
      </c>
      <c r="BI137">
        <v>0.41299999999999998</v>
      </c>
      <c r="BJ137">
        <v>0.39700000000000002</v>
      </c>
    </row>
    <row r="138" spans="1:62" x14ac:dyDescent="0.25">
      <c r="A138" t="s">
        <v>68</v>
      </c>
      <c r="B138" t="s">
        <v>155</v>
      </c>
      <c r="C138">
        <v>2</v>
      </c>
      <c r="D138">
        <v>25.1</v>
      </c>
      <c r="E138">
        <v>25.1</v>
      </c>
      <c r="F138">
        <v>25.1</v>
      </c>
      <c r="G138" t="s">
        <v>70</v>
      </c>
      <c r="I138" t="s">
        <v>71</v>
      </c>
      <c r="K138" t="s">
        <v>77</v>
      </c>
      <c r="M138" t="s">
        <v>126</v>
      </c>
      <c r="N138">
        <v>2.38</v>
      </c>
      <c r="O138">
        <v>3.44</v>
      </c>
      <c r="T138">
        <v>0.28100000000000003</v>
      </c>
      <c r="U138">
        <v>0.29099999999999998</v>
      </c>
      <c r="V138">
        <v>0.38600000000000001</v>
      </c>
      <c r="W138">
        <v>0.39100000000000001</v>
      </c>
      <c r="Z138">
        <v>0.32200000000000001</v>
      </c>
      <c r="AA138">
        <v>0.31900000000000001</v>
      </c>
      <c r="AB138">
        <v>0.35399999999999998</v>
      </c>
      <c r="AC138">
        <v>0.36599999999999999</v>
      </c>
      <c r="AD138">
        <v>0.35699999999999998</v>
      </c>
      <c r="AG138">
        <v>0.36199999999999999</v>
      </c>
      <c r="AI138">
        <v>0.37</v>
      </c>
      <c r="AJ138">
        <v>0.36599999999999999</v>
      </c>
      <c r="AK138">
        <v>0.34799999999999998</v>
      </c>
      <c r="AL138">
        <v>0.377</v>
      </c>
      <c r="AM138">
        <v>0.40600000000000003</v>
      </c>
      <c r="AN138">
        <v>0.47799999999999998</v>
      </c>
      <c r="AQ138">
        <v>0.51</v>
      </c>
      <c r="AR138">
        <v>0.48399999999999999</v>
      </c>
      <c r="AS138">
        <v>0.49299999999999999</v>
      </c>
      <c r="AT138">
        <v>0.51700000000000002</v>
      </c>
      <c r="AU138">
        <v>0.59399999999999997</v>
      </c>
      <c r="AV138">
        <v>0.68100000000000005</v>
      </c>
      <c r="AX138">
        <v>0.71699999999999997</v>
      </c>
      <c r="AY138">
        <v>0.73499999999999999</v>
      </c>
      <c r="AZ138">
        <v>0.73199999999999998</v>
      </c>
      <c r="BA138">
        <v>0.66800000000000004</v>
      </c>
      <c r="BB138">
        <v>0.58599999999999997</v>
      </c>
      <c r="BC138">
        <v>0.50800000000000001</v>
      </c>
      <c r="BE138">
        <v>0.38600000000000001</v>
      </c>
      <c r="BF138">
        <v>0.38800000000000001</v>
      </c>
      <c r="BG138">
        <v>0.38600000000000001</v>
      </c>
      <c r="BH138">
        <v>0.371</v>
      </c>
      <c r="BI138">
        <v>0.33300000000000002</v>
      </c>
      <c r="BJ138">
        <v>0.35199999999999998</v>
      </c>
    </row>
    <row r="139" spans="1:62" x14ac:dyDescent="0.25">
      <c r="A139" t="s">
        <v>68</v>
      </c>
      <c r="B139" t="s">
        <v>155</v>
      </c>
      <c r="C139">
        <v>200</v>
      </c>
      <c r="D139">
        <v>1.18</v>
      </c>
      <c r="E139">
        <v>1.18</v>
      </c>
      <c r="F139">
        <v>1.18</v>
      </c>
      <c r="O139">
        <v>0</v>
      </c>
      <c r="S139">
        <v>0.39600000000000002</v>
      </c>
      <c r="T139">
        <v>0.38600000000000001</v>
      </c>
      <c r="U139">
        <v>0.40899999999999997</v>
      </c>
      <c r="V139">
        <v>0.48299999999999998</v>
      </c>
      <c r="W139">
        <v>0.50800000000000001</v>
      </c>
      <c r="Z139">
        <v>0.46300000000000002</v>
      </c>
      <c r="AA139">
        <v>0.41599999999999998</v>
      </c>
      <c r="AB139">
        <v>0.41399999999999998</v>
      </c>
      <c r="AC139">
        <v>0.42199999999999999</v>
      </c>
      <c r="AD139">
        <v>0.42</v>
      </c>
      <c r="AG139">
        <v>0.43099999999999999</v>
      </c>
      <c r="AI139">
        <v>0.44400000000000001</v>
      </c>
      <c r="AJ139">
        <v>0.42199999999999999</v>
      </c>
      <c r="AK139">
        <v>0.45700000000000002</v>
      </c>
      <c r="AL139">
        <v>0.499</v>
      </c>
      <c r="AM139">
        <v>0.52800000000000002</v>
      </c>
      <c r="AN139">
        <v>0.56799999999999995</v>
      </c>
      <c r="AQ139">
        <v>0.56999999999999995</v>
      </c>
      <c r="AR139">
        <v>0.56200000000000006</v>
      </c>
      <c r="AS139">
        <v>0.56899999999999995</v>
      </c>
      <c r="AT139">
        <v>0.57699999999999996</v>
      </c>
      <c r="AU139">
        <v>0.59699999999999998</v>
      </c>
      <c r="AX139">
        <v>0.71399999999999997</v>
      </c>
      <c r="AY139">
        <v>0.73</v>
      </c>
      <c r="AZ139">
        <v>0.65600000000000003</v>
      </c>
      <c r="BA139">
        <v>0.629</v>
      </c>
      <c r="BB139">
        <v>0.55700000000000005</v>
      </c>
      <c r="BC139">
        <v>0.44900000000000001</v>
      </c>
      <c r="BE139">
        <v>0.36199999999999999</v>
      </c>
      <c r="BF139">
        <v>0.36</v>
      </c>
      <c r="BG139">
        <v>0.36399999999999999</v>
      </c>
      <c r="BH139">
        <v>0.35799999999999998</v>
      </c>
      <c r="BI139">
        <v>0.33100000000000002</v>
      </c>
      <c r="BJ139">
        <v>0.32100000000000001</v>
      </c>
    </row>
    <row r="140" spans="1:62" x14ac:dyDescent="0.25">
      <c r="A140" t="s">
        <v>68</v>
      </c>
      <c r="B140" t="s">
        <v>155</v>
      </c>
      <c r="C140">
        <v>201</v>
      </c>
      <c r="D140">
        <v>3.72</v>
      </c>
      <c r="E140">
        <v>3.72</v>
      </c>
      <c r="F140">
        <v>3.72</v>
      </c>
      <c r="O140">
        <v>0</v>
      </c>
      <c r="T140">
        <v>0.40899999999999997</v>
      </c>
      <c r="U140">
        <v>0.41799999999999998</v>
      </c>
      <c r="V140">
        <v>0.42499999999999999</v>
      </c>
      <c r="W140">
        <v>0.441</v>
      </c>
      <c r="Z140">
        <v>0.434</v>
      </c>
      <c r="AA140">
        <v>0.42899999999999999</v>
      </c>
      <c r="AB140">
        <v>0.38600000000000001</v>
      </c>
      <c r="AC140">
        <v>0.377</v>
      </c>
      <c r="AD140">
        <v>0.32300000000000001</v>
      </c>
      <c r="AG140">
        <v>0.317</v>
      </c>
      <c r="AI140">
        <v>0.29599999999999999</v>
      </c>
      <c r="AJ140">
        <v>0.35499999999999998</v>
      </c>
      <c r="AK140">
        <v>0.38900000000000001</v>
      </c>
      <c r="AL140">
        <v>0.436</v>
      </c>
      <c r="AM140">
        <v>0.51900000000000002</v>
      </c>
      <c r="AN140">
        <v>0.61499999999999999</v>
      </c>
      <c r="AQ140">
        <v>0.64900000000000002</v>
      </c>
      <c r="AR140">
        <v>0.65500000000000003</v>
      </c>
      <c r="AS140">
        <v>0.62</v>
      </c>
      <c r="AT140">
        <v>0.58399999999999996</v>
      </c>
      <c r="AU140">
        <v>0.56699999999999995</v>
      </c>
      <c r="AV140">
        <v>0.62</v>
      </c>
      <c r="AX140">
        <v>0.67600000000000005</v>
      </c>
      <c r="AY140">
        <v>0.69599999999999995</v>
      </c>
      <c r="AZ140">
        <v>0.68600000000000005</v>
      </c>
      <c r="BA140">
        <v>0.63300000000000001</v>
      </c>
      <c r="BB140">
        <v>0.58699999999999997</v>
      </c>
      <c r="BC140">
        <v>0.49199999999999999</v>
      </c>
      <c r="BE140">
        <v>0.40100000000000002</v>
      </c>
      <c r="BF140">
        <v>0.41499999999999998</v>
      </c>
      <c r="BG140">
        <v>0.438</v>
      </c>
      <c r="BH140">
        <v>0.42599999999999999</v>
      </c>
      <c r="BI140">
        <v>0.41499999999999998</v>
      </c>
      <c r="BJ140">
        <v>0.39900000000000002</v>
      </c>
    </row>
    <row r="141" spans="1:62" x14ac:dyDescent="0.25">
      <c r="A141" t="s">
        <v>68</v>
      </c>
      <c r="B141" t="s">
        <v>155</v>
      </c>
      <c r="C141">
        <v>202</v>
      </c>
      <c r="D141">
        <v>5.34</v>
      </c>
      <c r="E141">
        <v>5.34</v>
      </c>
      <c r="F141">
        <v>5.34</v>
      </c>
      <c r="O141">
        <v>0</v>
      </c>
      <c r="T141">
        <v>0.29899999999999999</v>
      </c>
      <c r="U141">
        <v>0.33600000000000002</v>
      </c>
      <c r="V141">
        <v>0.38100000000000001</v>
      </c>
      <c r="W141">
        <v>0.433</v>
      </c>
      <c r="Z141">
        <v>0.44700000000000001</v>
      </c>
      <c r="AA141">
        <v>0.38300000000000001</v>
      </c>
      <c r="AB141">
        <v>0.38800000000000001</v>
      </c>
      <c r="AC141">
        <v>0.379</v>
      </c>
      <c r="AD141">
        <v>0.35199999999999998</v>
      </c>
      <c r="AG141">
        <v>0.34399999999999997</v>
      </c>
      <c r="AI141">
        <v>0.32800000000000001</v>
      </c>
      <c r="AJ141">
        <v>0.376</v>
      </c>
      <c r="AK141">
        <v>0.40600000000000003</v>
      </c>
      <c r="AL141">
        <v>0.439</v>
      </c>
      <c r="AM141">
        <v>0.44500000000000001</v>
      </c>
      <c r="AN141">
        <v>0.50800000000000001</v>
      </c>
      <c r="AQ141">
        <v>0.55600000000000005</v>
      </c>
      <c r="AR141">
        <v>0.55600000000000005</v>
      </c>
      <c r="AS141">
        <v>0.56599999999999995</v>
      </c>
      <c r="AT141">
        <v>0.54100000000000004</v>
      </c>
      <c r="AU141">
        <v>0.47099999999999997</v>
      </c>
      <c r="AX141">
        <v>0.72599999999999998</v>
      </c>
      <c r="AY141">
        <v>0.76</v>
      </c>
      <c r="AZ141">
        <v>0.71499999999999997</v>
      </c>
      <c r="BA141">
        <v>0.63900000000000001</v>
      </c>
      <c r="BB141">
        <v>0.56999999999999995</v>
      </c>
      <c r="BC141">
        <v>0.49</v>
      </c>
      <c r="BE141">
        <v>0.40699999999999997</v>
      </c>
      <c r="BF141">
        <v>0.39400000000000002</v>
      </c>
      <c r="BG141">
        <v>0.38900000000000001</v>
      </c>
      <c r="BH141">
        <v>0.41299999999999998</v>
      </c>
      <c r="BI141">
        <v>0.379</v>
      </c>
      <c r="BJ141">
        <v>0.35</v>
      </c>
    </row>
    <row r="142" spans="1:62" x14ac:dyDescent="0.25">
      <c r="A142" t="s">
        <v>68</v>
      </c>
      <c r="B142" t="s">
        <v>155</v>
      </c>
      <c r="C142">
        <v>203</v>
      </c>
      <c r="D142">
        <v>16.350000000000001</v>
      </c>
      <c r="E142">
        <v>16.350000000000001</v>
      </c>
      <c r="F142">
        <v>16.350000000000001</v>
      </c>
      <c r="O142">
        <v>0</v>
      </c>
      <c r="T142">
        <v>0.69799999999999995</v>
      </c>
      <c r="U142">
        <v>0.71099999999999997</v>
      </c>
      <c r="V142">
        <v>0.71599999999999997</v>
      </c>
      <c r="W142">
        <v>0.72299999999999998</v>
      </c>
      <c r="Z142">
        <v>0.63900000000000001</v>
      </c>
      <c r="AA142">
        <v>0.44600000000000001</v>
      </c>
      <c r="AB142">
        <v>0.38600000000000001</v>
      </c>
      <c r="AC142">
        <v>0.34200000000000003</v>
      </c>
      <c r="AD142">
        <v>0.28499999999999998</v>
      </c>
      <c r="AG142">
        <v>0.312</v>
      </c>
      <c r="AI142">
        <v>0.311</v>
      </c>
      <c r="AJ142">
        <v>0.315</v>
      </c>
      <c r="AK142">
        <v>0.28699999999999998</v>
      </c>
      <c r="AL142">
        <v>0.309</v>
      </c>
      <c r="AM142">
        <v>0.33</v>
      </c>
      <c r="AN142">
        <v>0.38</v>
      </c>
      <c r="AQ142">
        <v>0.38600000000000001</v>
      </c>
      <c r="AR142">
        <v>0.36299999999999999</v>
      </c>
      <c r="AS142">
        <v>0.40400000000000003</v>
      </c>
      <c r="AT142">
        <v>0.45600000000000002</v>
      </c>
      <c r="AU142">
        <v>0.50900000000000001</v>
      </c>
      <c r="AX142">
        <v>0.77900000000000003</v>
      </c>
      <c r="AY142">
        <v>0.76800000000000002</v>
      </c>
      <c r="AZ142">
        <v>0.77300000000000002</v>
      </c>
      <c r="BA142">
        <v>0.70699999999999996</v>
      </c>
      <c r="BB142">
        <v>0.68899999999999995</v>
      </c>
      <c r="BC142">
        <v>0.58199999999999996</v>
      </c>
      <c r="BE142">
        <v>0.49299999999999999</v>
      </c>
      <c r="BF142">
        <v>0.502</v>
      </c>
      <c r="BG142">
        <v>0.51</v>
      </c>
      <c r="BH142">
        <v>0.52700000000000002</v>
      </c>
      <c r="BI142">
        <v>0.51800000000000002</v>
      </c>
      <c r="BJ142">
        <v>0.49</v>
      </c>
    </row>
    <row r="143" spans="1:62" x14ac:dyDescent="0.25">
      <c r="A143" t="s">
        <v>68</v>
      </c>
      <c r="B143" t="s">
        <v>155</v>
      </c>
      <c r="C143">
        <v>3</v>
      </c>
      <c r="D143">
        <v>11.1</v>
      </c>
      <c r="E143">
        <v>11.1</v>
      </c>
      <c r="F143">
        <v>11.1</v>
      </c>
      <c r="G143" t="s">
        <v>70</v>
      </c>
      <c r="I143" t="s">
        <v>71</v>
      </c>
      <c r="K143" t="s">
        <v>77</v>
      </c>
      <c r="O143">
        <v>3.0100000000000002</v>
      </c>
      <c r="T143">
        <v>0.38100000000000001</v>
      </c>
      <c r="U143">
        <v>0.38400000000000001</v>
      </c>
      <c r="V143">
        <v>0.4</v>
      </c>
      <c r="W143">
        <v>0.39900000000000002</v>
      </c>
      <c r="Z143">
        <v>0.40400000000000003</v>
      </c>
      <c r="AA143">
        <v>0.40699999999999997</v>
      </c>
      <c r="AB143">
        <v>0.39200000000000002</v>
      </c>
      <c r="AC143">
        <v>0.42499999999999999</v>
      </c>
      <c r="AD143">
        <v>0.41499999999999998</v>
      </c>
      <c r="AG143">
        <v>0.41399999999999998</v>
      </c>
      <c r="AI143">
        <v>0.41699999999999998</v>
      </c>
      <c r="AJ143">
        <v>0.41299999999999998</v>
      </c>
      <c r="AK143">
        <v>0.41499999999999998</v>
      </c>
      <c r="AL143">
        <v>0.46800000000000003</v>
      </c>
      <c r="AN143">
        <v>0.56499999999999995</v>
      </c>
      <c r="AQ143">
        <v>0.59299999999999997</v>
      </c>
      <c r="AR143">
        <v>0.57199999999999995</v>
      </c>
      <c r="AS143">
        <v>0.55000000000000004</v>
      </c>
      <c r="AT143">
        <v>0.55600000000000005</v>
      </c>
      <c r="AU143">
        <v>0.58599999999999997</v>
      </c>
      <c r="AV143">
        <v>0.61199999999999999</v>
      </c>
      <c r="AX143">
        <v>0.64900000000000002</v>
      </c>
      <c r="AY143">
        <v>0.64300000000000002</v>
      </c>
      <c r="AZ143">
        <v>0.61</v>
      </c>
      <c r="BA143">
        <v>0.55200000000000005</v>
      </c>
      <c r="BB143">
        <v>0.497</v>
      </c>
      <c r="BC143">
        <v>0.434</v>
      </c>
      <c r="BE143">
        <v>0.38600000000000001</v>
      </c>
      <c r="BF143">
        <v>0.34799999999999998</v>
      </c>
      <c r="BG143">
        <v>0.35099999999999998</v>
      </c>
      <c r="BH143">
        <v>0.34599999999999997</v>
      </c>
      <c r="BI143">
        <v>0.34899999999999998</v>
      </c>
      <c r="BJ143">
        <v>0.33200000000000002</v>
      </c>
    </row>
    <row r="144" spans="1:62" x14ac:dyDescent="0.25">
      <c r="A144" t="s">
        <v>68</v>
      </c>
      <c r="B144" t="s">
        <v>155</v>
      </c>
      <c r="C144">
        <v>5</v>
      </c>
      <c r="D144">
        <v>27.82</v>
      </c>
      <c r="E144">
        <v>28.58</v>
      </c>
      <c r="F144">
        <v>28.58</v>
      </c>
      <c r="G144" t="s">
        <v>77</v>
      </c>
      <c r="I144" t="s">
        <v>71</v>
      </c>
      <c r="K144" t="s">
        <v>77</v>
      </c>
      <c r="M144" t="s">
        <v>171</v>
      </c>
      <c r="N144">
        <v>2.5</v>
      </c>
      <c r="O144">
        <v>3.78</v>
      </c>
      <c r="T144">
        <v>0.28999999999999998</v>
      </c>
      <c r="U144">
        <v>0.33</v>
      </c>
      <c r="V144">
        <v>0.34599999999999997</v>
      </c>
      <c r="W144">
        <v>0.32300000000000001</v>
      </c>
      <c r="Z144">
        <v>0.311</v>
      </c>
      <c r="AA144">
        <v>0.28499999999999998</v>
      </c>
      <c r="AB144">
        <v>0.25800000000000001</v>
      </c>
      <c r="AC144">
        <v>0.25800000000000001</v>
      </c>
      <c r="AD144">
        <v>0.26</v>
      </c>
      <c r="AG144">
        <v>0.32600000000000001</v>
      </c>
      <c r="AI144">
        <v>0.39100000000000001</v>
      </c>
      <c r="AJ144">
        <v>0.34599999999999997</v>
      </c>
      <c r="AK144">
        <v>0.32500000000000001</v>
      </c>
      <c r="AL144">
        <v>0.35099999999999998</v>
      </c>
      <c r="AM144">
        <v>0.38200000000000001</v>
      </c>
      <c r="AN144">
        <v>0.433</v>
      </c>
      <c r="AQ144">
        <v>0.51100000000000001</v>
      </c>
      <c r="AR144">
        <v>0.60699999999999998</v>
      </c>
      <c r="AS144">
        <v>0.62</v>
      </c>
      <c r="AT144">
        <v>0.66600000000000004</v>
      </c>
      <c r="AU144">
        <v>0.71199999999999997</v>
      </c>
      <c r="AX144">
        <v>0.73799999999999999</v>
      </c>
      <c r="AY144">
        <v>0.73399999999999999</v>
      </c>
      <c r="AZ144">
        <v>0.69899999999999995</v>
      </c>
      <c r="BA144">
        <v>0.629</v>
      </c>
      <c r="BB144">
        <v>0.54900000000000004</v>
      </c>
      <c r="BC144">
        <v>0.433</v>
      </c>
      <c r="BE144">
        <v>0.34300000000000003</v>
      </c>
      <c r="BF144">
        <v>0.34200000000000003</v>
      </c>
      <c r="BG144">
        <v>0.38800000000000001</v>
      </c>
      <c r="BH144">
        <v>0.38200000000000001</v>
      </c>
      <c r="BI144">
        <v>0.29599999999999999</v>
      </c>
      <c r="BJ144">
        <v>0.313</v>
      </c>
    </row>
    <row r="145" spans="1:62" x14ac:dyDescent="0.25">
      <c r="A145" t="s">
        <v>68</v>
      </c>
      <c r="B145" t="s">
        <v>155</v>
      </c>
      <c r="C145" t="s">
        <v>160</v>
      </c>
      <c r="D145">
        <v>81.06</v>
      </c>
      <c r="E145">
        <v>81.069999999999993</v>
      </c>
      <c r="F145">
        <v>81.069999999999993</v>
      </c>
      <c r="G145" t="s">
        <v>73</v>
      </c>
      <c r="I145" t="s">
        <v>71</v>
      </c>
      <c r="K145" t="s">
        <v>77</v>
      </c>
      <c r="M145" t="s">
        <v>139</v>
      </c>
      <c r="N145">
        <v>3.28</v>
      </c>
      <c r="O145">
        <v>3.8299999999999996</v>
      </c>
      <c r="T145">
        <v>0.254</v>
      </c>
      <c r="U145">
        <v>0.255</v>
      </c>
      <c r="V145">
        <v>0.29699999999999999</v>
      </c>
      <c r="W145">
        <v>0.308</v>
      </c>
      <c r="Z145">
        <v>0.27</v>
      </c>
      <c r="AA145">
        <v>0.26900000000000002</v>
      </c>
      <c r="AB145">
        <v>0.26400000000000001</v>
      </c>
      <c r="AC145">
        <v>0.26</v>
      </c>
      <c r="AD145">
        <v>0.27800000000000002</v>
      </c>
      <c r="AG145">
        <v>0.33</v>
      </c>
      <c r="AI145">
        <v>0.29699999999999999</v>
      </c>
      <c r="AJ145">
        <v>0.33</v>
      </c>
      <c r="AK145">
        <v>0.34200000000000003</v>
      </c>
      <c r="AL145">
        <v>0.34300000000000003</v>
      </c>
      <c r="AM145">
        <v>0.313</v>
      </c>
      <c r="AN145">
        <v>0.42699999999999999</v>
      </c>
      <c r="AQ145">
        <v>0.499</v>
      </c>
      <c r="AR145">
        <v>0.496</v>
      </c>
      <c r="AS145">
        <v>0.52</v>
      </c>
      <c r="AT145">
        <v>0.53</v>
      </c>
      <c r="AU145">
        <v>0.58399999999999996</v>
      </c>
      <c r="AV145">
        <v>0.67900000000000005</v>
      </c>
      <c r="AX145">
        <v>0.79600000000000004</v>
      </c>
      <c r="AY145">
        <v>0.79300000000000004</v>
      </c>
      <c r="AZ145">
        <v>0.78900000000000003</v>
      </c>
      <c r="BA145">
        <v>0.72699999999999998</v>
      </c>
      <c r="BB145">
        <v>0.71199999999999997</v>
      </c>
      <c r="BC145">
        <v>0.64800000000000002</v>
      </c>
      <c r="BE145">
        <v>0.49399999999999999</v>
      </c>
      <c r="BF145">
        <v>0.45400000000000001</v>
      </c>
      <c r="BG145">
        <v>0.46300000000000002</v>
      </c>
      <c r="BH145">
        <v>0.435</v>
      </c>
      <c r="BI145">
        <v>0.41399999999999998</v>
      </c>
      <c r="BJ145">
        <v>0.38200000000000001</v>
      </c>
    </row>
    <row r="146" spans="1:62" x14ac:dyDescent="0.25">
      <c r="A146" t="s">
        <v>68</v>
      </c>
      <c r="B146" t="s">
        <v>155</v>
      </c>
      <c r="C146">
        <v>74</v>
      </c>
      <c r="D146">
        <v>66.83</v>
      </c>
      <c r="E146">
        <v>66.83</v>
      </c>
      <c r="F146">
        <v>66.83</v>
      </c>
      <c r="G146" t="s">
        <v>77</v>
      </c>
      <c r="I146" t="s">
        <v>71</v>
      </c>
      <c r="K146" t="s">
        <v>77</v>
      </c>
      <c r="M146" t="s">
        <v>126</v>
      </c>
      <c r="N146">
        <v>1.22</v>
      </c>
      <c r="O146">
        <v>3.16</v>
      </c>
      <c r="S146">
        <v>0.44500000000000001</v>
      </c>
      <c r="T146">
        <v>0.51</v>
      </c>
      <c r="U146">
        <v>0.52600000000000002</v>
      </c>
      <c r="V146">
        <v>0.55400000000000005</v>
      </c>
      <c r="W146">
        <v>0.56499999999999995</v>
      </c>
      <c r="Z146">
        <v>0.437</v>
      </c>
      <c r="AA146">
        <v>0.309</v>
      </c>
      <c r="AB146">
        <v>0.26700000000000002</v>
      </c>
      <c r="AC146">
        <v>0.26400000000000001</v>
      </c>
      <c r="AD146">
        <v>0.34300000000000003</v>
      </c>
      <c r="AG146">
        <v>0.40699999999999997</v>
      </c>
      <c r="AI146">
        <v>0.40200000000000002</v>
      </c>
      <c r="AJ146">
        <v>0.44</v>
      </c>
      <c r="AK146">
        <v>0.45400000000000001</v>
      </c>
      <c r="AL146">
        <v>0.46600000000000003</v>
      </c>
      <c r="AM146">
        <v>0.46300000000000002</v>
      </c>
      <c r="AN146">
        <v>0.627</v>
      </c>
      <c r="AQ146">
        <v>0.71299999999999997</v>
      </c>
      <c r="AR146">
        <v>0.74299999999999999</v>
      </c>
      <c r="AS146">
        <v>0.754</v>
      </c>
      <c r="AT146">
        <v>0.72599999999999998</v>
      </c>
      <c r="AU146">
        <v>0.67300000000000004</v>
      </c>
      <c r="AX146">
        <v>0.53100000000000003</v>
      </c>
      <c r="AY146">
        <v>0.48199999999999998</v>
      </c>
      <c r="AZ146">
        <v>0.41</v>
      </c>
      <c r="BA146">
        <v>0.36299999999999999</v>
      </c>
      <c r="BB146">
        <v>0.30599999999999999</v>
      </c>
      <c r="BC146">
        <v>0.26400000000000001</v>
      </c>
      <c r="BE146">
        <v>0.24399999999999999</v>
      </c>
      <c r="BF146">
        <v>0.248</v>
      </c>
      <c r="BG146">
        <v>0.245</v>
      </c>
      <c r="BH146">
        <v>0.246</v>
      </c>
      <c r="BI146">
        <v>0.22700000000000001</v>
      </c>
      <c r="BJ146">
        <v>0.23100000000000001</v>
      </c>
    </row>
    <row r="147" spans="1:62" x14ac:dyDescent="0.25">
      <c r="A147" t="s">
        <v>68</v>
      </c>
      <c r="B147" t="s">
        <v>155</v>
      </c>
      <c r="C147">
        <v>75</v>
      </c>
      <c r="D147">
        <v>34.46</v>
      </c>
      <c r="E147">
        <v>34.46</v>
      </c>
      <c r="F147">
        <v>34.46</v>
      </c>
      <c r="G147" t="s">
        <v>127</v>
      </c>
      <c r="I147" t="s">
        <v>70</v>
      </c>
      <c r="K147" t="s">
        <v>71</v>
      </c>
      <c r="O147">
        <v>2.34</v>
      </c>
      <c r="S147">
        <v>0.313</v>
      </c>
      <c r="T147">
        <v>0.32900000000000001</v>
      </c>
      <c r="U147">
        <v>0.33900000000000002</v>
      </c>
      <c r="V147">
        <v>0.33800000000000002</v>
      </c>
      <c r="W147">
        <v>0.34699999999999998</v>
      </c>
      <c r="Z147">
        <v>0.32500000000000001</v>
      </c>
      <c r="AA147">
        <v>0.38900000000000001</v>
      </c>
      <c r="AB147">
        <v>0.38800000000000001</v>
      </c>
      <c r="AC147">
        <v>0.39100000000000001</v>
      </c>
      <c r="AD147">
        <v>0.42299999999999999</v>
      </c>
      <c r="AG147">
        <v>0.45900000000000002</v>
      </c>
      <c r="AI147">
        <v>0.45100000000000001</v>
      </c>
      <c r="AJ147">
        <v>0.45200000000000001</v>
      </c>
      <c r="AK147">
        <v>0.46600000000000003</v>
      </c>
      <c r="AL147">
        <v>0.51400000000000001</v>
      </c>
      <c r="AM147">
        <v>0.57299999999999995</v>
      </c>
      <c r="AN147">
        <v>0.73</v>
      </c>
      <c r="AQ147">
        <v>0.77500000000000002</v>
      </c>
      <c r="AR147">
        <v>0.79600000000000004</v>
      </c>
      <c r="AS147">
        <v>0.79200000000000004</v>
      </c>
      <c r="AT147">
        <v>0.77400000000000002</v>
      </c>
      <c r="AU147">
        <v>0.75600000000000001</v>
      </c>
      <c r="AX147">
        <v>0.52800000000000002</v>
      </c>
      <c r="AY147">
        <v>0.45200000000000001</v>
      </c>
      <c r="AZ147">
        <v>0.36799999999999999</v>
      </c>
      <c r="BA147">
        <v>0.375</v>
      </c>
      <c r="BB147">
        <v>0.31</v>
      </c>
      <c r="BC147">
        <v>0.29399999999999998</v>
      </c>
      <c r="BE147">
        <v>0.27100000000000002</v>
      </c>
      <c r="BF147">
        <v>0.26200000000000001</v>
      </c>
      <c r="BG147">
        <v>0.27100000000000002</v>
      </c>
      <c r="BH147">
        <v>0.26400000000000001</v>
      </c>
      <c r="BI147">
        <v>0.25700000000000001</v>
      </c>
      <c r="BJ147">
        <v>0.248</v>
      </c>
    </row>
    <row r="148" spans="1:62" x14ac:dyDescent="0.25">
      <c r="A148" t="s">
        <v>68</v>
      </c>
      <c r="B148" t="s">
        <v>155</v>
      </c>
      <c r="C148">
        <v>76</v>
      </c>
      <c r="D148">
        <v>27.12</v>
      </c>
      <c r="E148">
        <v>57.73</v>
      </c>
      <c r="F148">
        <v>57.73</v>
      </c>
      <c r="G148" t="s">
        <v>70</v>
      </c>
      <c r="I148" t="s">
        <v>71</v>
      </c>
      <c r="K148" t="s">
        <v>77</v>
      </c>
      <c r="M148" t="s">
        <v>126</v>
      </c>
      <c r="N148">
        <v>2.83</v>
      </c>
      <c r="O148">
        <v>3.05</v>
      </c>
      <c r="S148">
        <v>0.32700000000000001</v>
      </c>
      <c r="T148">
        <v>0.30499999999999999</v>
      </c>
      <c r="U148">
        <v>0.312</v>
      </c>
      <c r="V148">
        <v>0.33600000000000002</v>
      </c>
      <c r="W148">
        <v>0.35099999999999998</v>
      </c>
      <c r="Z148">
        <v>0.33100000000000002</v>
      </c>
      <c r="AA148">
        <v>0.38100000000000001</v>
      </c>
      <c r="AB148">
        <v>0.47299999999999998</v>
      </c>
      <c r="AC148">
        <v>0.47499999999999998</v>
      </c>
      <c r="AD148">
        <v>0.44400000000000001</v>
      </c>
      <c r="AG148">
        <v>0.39</v>
      </c>
      <c r="AI148">
        <v>0.30299999999999999</v>
      </c>
      <c r="AJ148">
        <v>0.315</v>
      </c>
      <c r="AK148">
        <v>0.34799999999999998</v>
      </c>
      <c r="AL148">
        <v>0.35599999999999998</v>
      </c>
      <c r="AM148">
        <v>0.34799999999999998</v>
      </c>
      <c r="AN148">
        <v>0.46400000000000002</v>
      </c>
      <c r="AQ148">
        <v>0.59899999999999998</v>
      </c>
      <c r="AR148">
        <v>0.55300000000000005</v>
      </c>
      <c r="AS148">
        <v>0.53900000000000003</v>
      </c>
      <c r="AT148">
        <v>0.53200000000000003</v>
      </c>
      <c r="AU148">
        <v>0.53400000000000003</v>
      </c>
      <c r="AX148">
        <v>0.67300000000000004</v>
      </c>
      <c r="AY148">
        <v>0.68500000000000005</v>
      </c>
      <c r="AZ148">
        <v>0.68700000000000006</v>
      </c>
      <c r="BA148">
        <v>0.63500000000000001</v>
      </c>
      <c r="BB148">
        <v>0.56599999999999995</v>
      </c>
      <c r="BC148">
        <v>0.432</v>
      </c>
      <c r="BE148">
        <v>0.34399999999999997</v>
      </c>
      <c r="BF148">
        <v>0.32400000000000001</v>
      </c>
      <c r="BG148">
        <v>0.32900000000000001</v>
      </c>
      <c r="BH148">
        <v>0.311</v>
      </c>
      <c r="BI148">
        <v>0.29299999999999998</v>
      </c>
      <c r="BJ148">
        <v>0.29399999999999998</v>
      </c>
    </row>
    <row r="149" spans="1:62" x14ac:dyDescent="0.25">
      <c r="A149" t="s">
        <v>68</v>
      </c>
      <c r="B149" t="s">
        <v>155</v>
      </c>
      <c r="C149">
        <v>77</v>
      </c>
      <c r="D149">
        <v>17.559999999999999</v>
      </c>
      <c r="E149">
        <v>17.559999999999999</v>
      </c>
      <c r="F149">
        <v>17.559999999999999</v>
      </c>
      <c r="G149" t="s">
        <v>77</v>
      </c>
      <c r="I149" t="s">
        <v>70</v>
      </c>
      <c r="K149" t="s">
        <v>77</v>
      </c>
      <c r="M149" t="s">
        <v>216</v>
      </c>
      <c r="N149">
        <v>1.9</v>
      </c>
      <c r="O149">
        <v>2.04</v>
      </c>
      <c r="S149">
        <v>0.34300000000000003</v>
      </c>
      <c r="T149">
        <v>0.35099999999999998</v>
      </c>
      <c r="U149">
        <v>0.35699999999999998</v>
      </c>
      <c r="V149">
        <v>0.38200000000000001</v>
      </c>
      <c r="W149">
        <v>0.39700000000000002</v>
      </c>
      <c r="Z149">
        <v>0.35399999999999998</v>
      </c>
      <c r="AA149">
        <v>0.33900000000000002</v>
      </c>
      <c r="AB149">
        <v>0.39100000000000001</v>
      </c>
      <c r="AC149">
        <v>0.42499999999999999</v>
      </c>
      <c r="AD149">
        <v>0.44600000000000001</v>
      </c>
      <c r="AG149">
        <v>0.45300000000000001</v>
      </c>
      <c r="AI149">
        <v>0.46500000000000002</v>
      </c>
      <c r="AJ149">
        <v>0.504</v>
      </c>
      <c r="AK149">
        <v>0.52600000000000002</v>
      </c>
      <c r="AL149">
        <v>0.57399999999999995</v>
      </c>
      <c r="AM149">
        <v>0.60499999999999998</v>
      </c>
      <c r="AN149">
        <v>0.68799999999999994</v>
      </c>
      <c r="AQ149">
        <v>0.69099999999999995</v>
      </c>
      <c r="AR149">
        <v>0.67</v>
      </c>
      <c r="AS149">
        <v>0.65200000000000002</v>
      </c>
      <c r="AT149">
        <v>0.66600000000000004</v>
      </c>
      <c r="AU149">
        <v>0.64100000000000001</v>
      </c>
      <c r="AV149">
        <v>0.63100000000000001</v>
      </c>
      <c r="AW149">
        <v>0.61499999999999999</v>
      </c>
      <c r="AX149">
        <v>0.56000000000000005</v>
      </c>
      <c r="AY149">
        <v>0.57299999999999995</v>
      </c>
      <c r="AZ149">
        <v>0.503</v>
      </c>
      <c r="BA149">
        <v>0.45700000000000002</v>
      </c>
      <c r="BB149">
        <v>0.38500000000000001</v>
      </c>
      <c r="BC149">
        <v>0.34899999999999998</v>
      </c>
      <c r="BE149">
        <v>0.27500000000000002</v>
      </c>
      <c r="BF149">
        <v>0.28100000000000003</v>
      </c>
      <c r="BG149">
        <v>0.28699999999999998</v>
      </c>
      <c r="BH149">
        <v>0.28699999999999998</v>
      </c>
      <c r="BI149">
        <v>0.27100000000000002</v>
      </c>
      <c r="BJ149">
        <v>0.29199999999999998</v>
      </c>
    </row>
    <row r="150" spans="1:62" x14ac:dyDescent="0.25">
      <c r="A150" t="s">
        <v>68</v>
      </c>
      <c r="B150" t="s">
        <v>155</v>
      </c>
      <c r="C150">
        <v>78</v>
      </c>
      <c r="D150">
        <v>5.19</v>
      </c>
      <c r="E150">
        <v>5.19</v>
      </c>
      <c r="F150">
        <v>5.19</v>
      </c>
      <c r="I150" t="s">
        <v>169</v>
      </c>
      <c r="K150" t="s">
        <v>77</v>
      </c>
      <c r="M150" t="s">
        <v>99</v>
      </c>
      <c r="N150">
        <v>1.3</v>
      </c>
      <c r="O150">
        <v>3.31</v>
      </c>
      <c r="S150">
        <v>0.34300000000000003</v>
      </c>
      <c r="T150">
        <v>0.41899999999999998</v>
      </c>
      <c r="U150">
        <v>0.42199999999999999</v>
      </c>
      <c r="V150">
        <v>0.42299999999999999</v>
      </c>
      <c r="W150">
        <v>0.40200000000000002</v>
      </c>
      <c r="Z150">
        <v>0.39700000000000002</v>
      </c>
      <c r="AA150">
        <v>0.34699999999999998</v>
      </c>
      <c r="AB150">
        <v>0.51200000000000001</v>
      </c>
      <c r="AC150">
        <v>0.51200000000000001</v>
      </c>
      <c r="AD150">
        <v>0.48199999999999998</v>
      </c>
      <c r="AG150">
        <v>0.46700000000000003</v>
      </c>
      <c r="AI150">
        <v>0.45700000000000002</v>
      </c>
      <c r="AJ150">
        <v>0.45600000000000002</v>
      </c>
      <c r="AK150">
        <v>0.47499999999999998</v>
      </c>
      <c r="AL150">
        <v>0.503</v>
      </c>
      <c r="AM150">
        <v>0.5</v>
      </c>
      <c r="AN150">
        <v>0.65400000000000003</v>
      </c>
      <c r="AQ150">
        <v>0.69</v>
      </c>
      <c r="AR150">
        <v>0.69199999999999995</v>
      </c>
      <c r="AS150">
        <v>0.67300000000000004</v>
      </c>
      <c r="AT150">
        <v>0.66200000000000003</v>
      </c>
      <c r="AU150">
        <v>0.63200000000000001</v>
      </c>
      <c r="AV150">
        <v>0.623</v>
      </c>
      <c r="AX150">
        <v>0.627</v>
      </c>
      <c r="AY150">
        <v>0.622</v>
      </c>
      <c r="AZ150">
        <v>0.61099999999999999</v>
      </c>
      <c r="BA150">
        <v>0.56799999999999995</v>
      </c>
      <c r="BB150">
        <v>0.52400000000000002</v>
      </c>
      <c r="BC150">
        <v>0.441</v>
      </c>
      <c r="BE150">
        <v>0.35299999999999998</v>
      </c>
      <c r="BF150">
        <v>0.35</v>
      </c>
      <c r="BG150">
        <v>0.35399999999999998</v>
      </c>
      <c r="BH150">
        <v>0.36199999999999999</v>
      </c>
      <c r="BI150">
        <v>0.34300000000000003</v>
      </c>
      <c r="BJ150">
        <v>0.35799999999999998</v>
      </c>
    </row>
    <row r="151" spans="1:62" x14ac:dyDescent="0.25">
      <c r="A151" t="s">
        <v>68</v>
      </c>
      <c r="B151" t="s">
        <v>155</v>
      </c>
      <c r="C151">
        <v>79</v>
      </c>
      <c r="D151">
        <v>79.2</v>
      </c>
      <c r="E151">
        <v>79.2</v>
      </c>
      <c r="F151">
        <v>79.2</v>
      </c>
      <c r="G151" t="s">
        <v>127</v>
      </c>
      <c r="I151" t="s">
        <v>70</v>
      </c>
      <c r="K151" t="s">
        <v>71</v>
      </c>
      <c r="M151" t="s">
        <v>211</v>
      </c>
      <c r="N151">
        <v>1.79</v>
      </c>
      <c r="O151">
        <v>2.33</v>
      </c>
      <c r="S151">
        <v>0.35399999999999998</v>
      </c>
      <c r="T151">
        <v>0.34599999999999997</v>
      </c>
      <c r="U151">
        <v>0.33400000000000002</v>
      </c>
      <c r="V151">
        <v>0.34499999999999997</v>
      </c>
      <c r="W151">
        <v>0.36099999999999999</v>
      </c>
      <c r="Z151">
        <v>0.307</v>
      </c>
      <c r="AA151">
        <v>0.30299999999999999</v>
      </c>
      <c r="AB151">
        <v>0.314</v>
      </c>
      <c r="AC151">
        <v>0.33200000000000002</v>
      </c>
      <c r="AD151">
        <v>0.35199999999999998</v>
      </c>
      <c r="AG151">
        <v>0.432</v>
      </c>
      <c r="AI151">
        <v>0.41899999999999998</v>
      </c>
      <c r="AJ151">
        <v>0.498</v>
      </c>
      <c r="AK151">
        <v>0.58599999999999997</v>
      </c>
      <c r="AL151">
        <v>0.66100000000000003</v>
      </c>
      <c r="AM151">
        <v>0.71799999999999997</v>
      </c>
      <c r="AN151">
        <v>0.76400000000000001</v>
      </c>
      <c r="AQ151">
        <v>0.80500000000000005</v>
      </c>
      <c r="AR151">
        <v>0.8</v>
      </c>
      <c r="AS151">
        <v>0.68899999999999995</v>
      </c>
      <c r="AT151">
        <v>0.53200000000000003</v>
      </c>
      <c r="AU151">
        <v>0.39100000000000001</v>
      </c>
      <c r="AX151">
        <v>0.379</v>
      </c>
      <c r="AY151">
        <v>0.317</v>
      </c>
      <c r="AZ151">
        <v>0.316</v>
      </c>
      <c r="BA151">
        <v>0.32300000000000001</v>
      </c>
      <c r="BB151">
        <v>0.29699999999999999</v>
      </c>
      <c r="BC151">
        <v>0.27600000000000002</v>
      </c>
      <c r="BE151">
        <v>0.26500000000000001</v>
      </c>
      <c r="BF151">
        <v>0.248</v>
      </c>
      <c r="BG151">
        <v>0.253</v>
      </c>
      <c r="BH151">
        <v>0.24199999999999999</v>
      </c>
      <c r="BI151">
        <v>0.23300000000000001</v>
      </c>
      <c r="BJ151">
        <v>0.23499999999999999</v>
      </c>
    </row>
    <row r="152" spans="1:62" x14ac:dyDescent="0.25">
      <c r="A152" t="s">
        <v>68</v>
      </c>
      <c r="B152" t="s">
        <v>155</v>
      </c>
      <c r="C152">
        <v>8</v>
      </c>
      <c r="D152">
        <v>72.56</v>
      </c>
      <c r="E152">
        <v>72.56</v>
      </c>
      <c r="F152">
        <v>72.56</v>
      </c>
      <c r="G152" t="s">
        <v>77</v>
      </c>
      <c r="I152" t="s">
        <v>71</v>
      </c>
      <c r="K152" t="s">
        <v>77</v>
      </c>
      <c r="N152">
        <v>2.6</v>
      </c>
      <c r="O152">
        <v>3.0300000000000002</v>
      </c>
      <c r="T152">
        <v>0.23300000000000001</v>
      </c>
      <c r="U152">
        <v>0.24</v>
      </c>
      <c r="V152">
        <v>0.28000000000000003</v>
      </c>
      <c r="W152">
        <v>0.28999999999999998</v>
      </c>
      <c r="Z152">
        <v>0.28000000000000003</v>
      </c>
      <c r="AA152">
        <v>0.27</v>
      </c>
      <c r="AB152">
        <v>0.24</v>
      </c>
      <c r="AC152">
        <v>0.24</v>
      </c>
      <c r="AD152">
        <v>0.26300000000000001</v>
      </c>
      <c r="AG152">
        <v>0.28999999999999998</v>
      </c>
      <c r="AI152">
        <v>0.30099999999999999</v>
      </c>
      <c r="AJ152">
        <v>0.309</v>
      </c>
      <c r="AK152">
        <v>0.314</v>
      </c>
      <c r="AL152">
        <v>0.36099999999999999</v>
      </c>
      <c r="AM152">
        <v>0.35299999999999998</v>
      </c>
      <c r="AN152">
        <v>0.40500000000000003</v>
      </c>
      <c r="AQ152">
        <v>0.51800000000000002</v>
      </c>
      <c r="AR152">
        <v>0.48899999999999999</v>
      </c>
      <c r="AS152">
        <v>0.498</v>
      </c>
      <c r="AT152">
        <v>0.53800000000000003</v>
      </c>
      <c r="AU152">
        <v>0.59099999999999997</v>
      </c>
      <c r="AV152">
        <v>0.70599999999999996</v>
      </c>
      <c r="AX152">
        <v>0.73499999999999999</v>
      </c>
      <c r="AY152">
        <v>0.73</v>
      </c>
      <c r="AZ152">
        <v>0.67600000000000005</v>
      </c>
      <c r="BA152">
        <v>0.625</v>
      </c>
      <c r="BB152">
        <v>0.53800000000000003</v>
      </c>
      <c r="BC152">
        <v>0.45200000000000001</v>
      </c>
      <c r="BE152">
        <v>0.33500000000000002</v>
      </c>
      <c r="BF152">
        <v>0.32900000000000001</v>
      </c>
      <c r="BG152">
        <v>0.33700000000000002</v>
      </c>
      <c r="BH152">
        <v>0.315</v>
      </c>
      <c r="BI152">
        <v>0.3</v>
      </c>
      <c r="BJ152">
        <v>0.31900000000000001</v>
      </c>
    </row>
    <row r="153" spans="1:62" x14ac:dyDescent="0.25">
      <c r="A153" t="s">
        <v>68</v>
      </c>
      <c r="B153" t="s">
        <v>155</v>
      </c>
      <c r="C153">
        <v>84</v>
      </c>
      <c r="D153">
        <v>11.76</v>
      </c>
      <c r="E153">
        <v>11.76</v>
      </c>
      <c r="F153">
        <v>11.76</v>
      </c>
      <c r="G153" t="s">
        <v>77</v>
      </c>
      <c r="I153" t="s">
        <v>71</v>
      </c>
      <c r="K153" t="s">
        <v>77</v>
      </c>
      <c r="M153" t="s">
        <v>126</v>
      </c>
      <c r="N153">
        <v>2.2200000000000002</v>
      </c>
      <c r="O153">
        <v>3.25</v>
      </c>
      <c r="S153">
        <v>0.36199999999999999</v>
      </c>
      <c r="T153">
        <v>0.317</v>
      </c>
      <c r="U153">
        <v>0.32500000000000001</v>
      </c>
      <c r="V153">
        <v>0.34799999999999998</v>
      </c>
      <c r="W153">
        <v>0.39200000000000002</v>
      </c>
      <c r="Z153">
        <v>0.35199999999999998</v>
      </c>
      <c r="AA153">
        <v>0.41099999999999998</v>
      </c>
      <c r="AB153">
        <v>0.44800000000000001</v>
      </c>
      <c r="AC153">
        <v>0.46100000000000002</v>
      </c>
      <c r="AD153">
        <v>0.46100000000000002</v>
      </c>
      <c r="AG153">
        <v>0.46500000000000002</v>
      </c>
      <c r="AI153">
        <v>0.46500000000000002</v>
      </c>
      <c r="AJ153">
        <v>0.46500000000000002</v>
      </c>
      <c r="AK153">
        <v>0.47799999999999998</v>
      </c>
      <c r="AL153">
        <v>0.51400000000000001</v>
      </c>
      <c r="AM153">
        <v>0.56899999999999995</v>
      </c>
      <c r="AN153">
        <v>0.6</v>
      </c>
      <c r="AQ153">
        <v>0.64300000000000002</v>
      </c>
      <c r="AR153">
        <v>0.622</v>
      </c>
      <c r="AS153">
        <v>0.59399999999999997</v>
      </c>
      <c r="AT153">
        <v>0.56599999999999995</v>
      </c>
      <c r="AU153">
        <v>0.59099999999999997</v>
      </c>
      <c r="AV153">
        <v>0.63800000000000001</v>
      </c>
      <c r="AX153">
        <v>0.64200000000000002</v>
      </c>
      <c r="AY153">
        <v>0.66500000000000004</v>
      </c>
      <c r="AZ153">
        <v>0.63700000000000001</v>
      </c>
      <c r="BA153">
        <v>0.56100000000000005</v>
      </c>
      <c r="BB153">
        <v>0.505</v>
      </c>
      <c r="BC153">
        <v>0.45200000000000001</v>
      </c>
      <c r="BE153">
        <v>0.311</v>
      </c>
      <c r="BF153">
        <v>0.30399999999999999</v>
      </c>
      <c r="BG153">
        <v>0.30499999999999999</v>
      </c>
      <c r="BH153">
        <v>0.28999999999999998</v>
      </c>
      <c r="BI153">
        <v>0.27900000000000003</v>
      </c>
      <c r="BJ153">
        <v>0.28499999999999998</v>
      </c>
    </row>
    <row r="154" spans="1:62" x14ac:dyDescent="0.25">
      <c r="A154" t="s">
        <v>68</v>
      </c>
      <c r="B154" t="s">
        <v>155</v>
      </c>
      <c r="C154">
        <v>85</v>
      </c>
      <c r="D154">
        <v>21.65</v>
      </c>
      <c r="E154">
        <v>21.65</v>
      </c>
      <c r="F154">
        <v>21.65</v>
      </c>
      <c r="G154" t="s">
        <v>77</v>
      </c>
      <c r="I154" t="s">
        <v>71</v>
      </c>
      <c r="K154" t="s">
        <v>77</v>
      </c>
      <c r="M154" t="s">
        <v>126</v>
      </c>
      <c r="N154">
        <v>2.44</v>
      </c>
      <c r="O154">
        <v>2.77</v>
      </c>
      <c r="S154">
        <v>0.31900000000000001</v>
      </c>
      <c r="T154">
        <v>0.29899999999999999</v>
      </c>
      <c r="U154">
        <v>0.32</v>
      </c>
      <c r="V154">
        <v>0.35599999999999998</v>
      </c>
      <c r="W154">
        <v>0.39300000000000002</v>
      </c>
      <c r="Z154">
        <v>0.312</v>
      </c>
      <c r="AA154">
        <v>0.307</v>
      </c>
      <c r="AB154">
        <v>0.36799999999999999</v>
      </c>
      <c r="AC154">
        <v>0.41399999999999998</v>
      </c>
      <c r="AD154">
        <v>0.39500000000000002</v>
      </c>
      <c r="AG154">
        <v>0.38700000000000001</v>
      </c>
      <c r="AI154">
        <v>0.39</v>
      </c>
      <c r="AJ154">
        <v>0.372</v>
      </c>
      <c r="AK154">
        <v>0.40100000000000002</v>
      </c>
      <c r="AL154">
        <v>0.40300000000000002</v>
      </c>
      <c r="AM154">
        <v>0.372</v>
      </c>
      <c r="AN154">
        <v>0.38100000000000001</v>
      </c>
      <c r="AQ154">
        <v>0.53400000000000003</v>
      </c>
      <c r="AR154">
        <v>0.59099999999999997</v>
      </c>
      <c r="AS154">
        <v>0.56999999999999995</v>
      </c>
      <c r="AT154">
        <v>0.53200000000000003</v>
      </c>
      <c r="AU154">
        <v>0.53500000000000003</v>
      </c>
      <c r="AV154">
        <v>0.60199999999999998</v>
      </c>
      <c r="AX154">
        <v>0.63800000000000001</v>
      </c>
      <c r="AY154">
        <v>0.66</v>
      </c>
      <c r="AZ154">
        <v>0.58199999999999996</v>
      </c>
      <c r="BA154">
        <v>0.51400000000000001</v>
      </c>
      <c r="BB154">
        <v>0.44600000000000001</v>
      </c>
      <c r="BC154">
        <v>0.35899999999999999</v>
      </c>
      <c r="BE154">
        <v>0.28999999999999998</v>
      </c>
      <c r="BF154">
        <v>0.27400000000000002</v>
      </c>
      <c r="BG154">
        <v>0.28499999999999998</v>
      </c>
      <c r="BH154">
        <v>0.28299999999999997</v>
      </c>
      <c r="BI154">
        <v>0.27500000000000002</v>
      </c>
      <c r="BJ154">
        <v>0.26300000000000001</v>
      </c>
    </row>
    <row r="155" spans="1:62" x14ac:dyDescent="0.25">
      <c r="A155" t="s">
        <v>68</v>
      </c>
      <c r="B155" t="s">
        <v>155</v>
      </c>
      <c r="C155">
        <v>86</v>
      </c>
      <c r="D155">
        <v>25.15</v>
      </c>
      <c r="E155">
        <v>25.15</v>
      </c>
      <c r="F155">
        <v>25.15</v>
      </c>
      <c r="I155" t="s">
        <v>70</v>
      </c>
      <c r="K155" t="s">
        <v>162</v>
      </c>
      <c r="O155">
        <v>1.8399999999999999</v>
      </c>
      <c r="S155">
        <v>0.26300000000000001</v>
      </c>
      <c r="T155">
        <v>0.27500000000000002</v>
      </c>
      <c r="U155">
        <v>0.28399999999999997</v>
      </c>
      <c r="V155">
        <v>0.28599999999999998</v>
      </c>
      <c r="W155">
        <v>0.27800000000000002</v>
      </c>
      <c r="Z155">
        <v>0.314</v>
      </c>
      <c r="AA155">
        <v>0.29399999999999998</v>
      </c>
      <c r="AB155">
        <v>0.28999999999999998</v>
      </c>
      <c r="AC155">
        <v>0.3</v>
      </c>
      <c r="AD155">
        <v>0.316</v>
      </c>
      <c r="AG155">
        <v>0.34100000000000003</v>
      </c>
      <c r="AI155">
        <v>0.442</v>
      </c>
      <c r="AJ155">
        <v>0.438</v>
      </c>
      <c r="AK155">
        <v>0.42199999999999999</v>
      </c>
      <c r="AL155">
        <v>0.44</v>
      </c>
      <c r="AM155">
        <v>0.52400000000000002</v>
      </c>
      <c r="AN155">
        <v>0.65800000000000003</v>
      </c>
      <c r="AQ155">
        <v>0.72399999999999998</v>
      </c>
      <c r="AR155">
        <v>0.71599999999999997</v>
      </c>
      <c r="AS155">
        <v>0.69699999999999995</v>
      </c>
      <c r="AT155">
        <v>0.65800000000000003</v>
      </c>
      <c r="AU155">
        <v>0.61599999999999999</v>
      </c>
      <c r="AX155">
        <v>0.63</v>
      </c>
      <c r="AY155">
        <v>0.57399999999999995</v>
      </c>
      <c r="AZ155">
        <v>0.45900000000000002</v>
      </c>
      <c r="BA155">
        <v>0.4</v>
      </c>
      <c r="BB155">
        <v>0.33800000000000002</v>
      </c>
      <c r="BC155">
        <v>0.314</v>
      </c>
      <c r="BE155">
        <v>0.26300000000000001</v>
      </c>
      <c r="BF155">
        <v>0.26500000000000001</v>
      </c>
      <c r="BG155">
        <v>0.25900000000000001</v>
      </c>
      <c r="BH155">
        <v>0.254</v>
      </c>
      <c r="BI155">
        <v>0.249</v>
      </c>
      <c r="BJ155">
        <v>0.26100000000000001</v>
      </c>
    </row>
    <row r="156" spans="1:62" x14ac:dyDescent="0.25">
      <c r="A156" t="s">
        <v>68</v>
      </c>
      <c r="B156" t="s">
        <v>155</v>
      </c>
      <c r="C156">
        <v>87</v>
      </c>
      <c r="D156">
        <v>91.01</v>
      </c>
      <c r="E156">
        <v>91.01</v>
      </c>
      <c r="F156">
        <v>91.01</v>
      </c>
      <c r="G156" t="s">
        <v>70</v>
      </c>
      <c r="I156" t="s">
        <v>71</v>
      </c>
      <c r="K156" t="s">
        <v>77</v>
      </c>
      <c r="N156">
        <v>2.48</v>
      </c>
      <c r="O156">
        <v>2.83</v>
      </c>
      <c r="S156">
        <v>0.224</v>
      </c>
      <c r="T156">
        <v>0.20699999999999999</v>
      </c>
      <c r="U156">
        <v>0.20899999999999999</v>
      </c>
      <c r="V156">
        <v>0.246</v>
      </c>
      <c r="W156">
        <v>0.25700000000000001</v>
      </c>
      <c r="Z156">
        <v>0.25600000000000001</v>
      </c>
      <c r="AA156">
        <v>0.25800000000000001</v>
      </c>
      <c r="AB156">
        <v>0.26400000000000001</v>
      </c>
      <c r="AC156">
        <v>0.26100000000000001</v>
      </c>
      <c r="AD156">
        <v>0.28199999999999997</v>
      </c>
      <c r="AG156">
        <v>0.314</v>
      </c>
      <c r="AI156">
        <v>0.32500000000000001</v>
      </c>
      <c r="AJ156">
        <v>0.315</v>
      </c>
      <c r="AK156">
        <v>0.29699999999999999</v>
      </c>
      <c r="AL156">
        <v>0.28699999999999998</v>
      </c>
      <c r="AM156">
        <v>0.27800000000000002</v>
      </c>
      <c r="AN156">
        <v>0.39400000000000002</v>
      </c>
      <c r="AQ156">
        <v>0.56999999999999995</v>
      </c>
      <c r="AR156">
        <v>0.54600000000000004</v>
      </c>
      <c r="AS156">
        <v>0.502</v>
      </c>
      <c r="AT156">
        <v>0.49</v>
      </c>
      <c r="AU156">
        <v>0.54300000000000004</v>
      </c>
      <c r="AV156">
        <v>0.64200000000000002</v>
      </c>
      <c r="AX156">
        <v>0.72399999999999998</v>
      </c>
      <c r="AY156">
        <v>0.71199999999999997</v>
      </c>
      <c r="AZ156">
        <v>0.71099999999999997</v>
      </c>
      <c r="BA156">
        <v>0.622</v>
      </c>
      <c r="BB156">
        <v>0.54700000000000004</v>
      </c>
      <c r="BC156">
        <v>0.45500000000000002</v>
      </c>
      <c r="BE156">
        <v>0.32300000000000001</v>
      </c>
      <c r="BF156">
        <v>0.32700000000000001</v>
      </c>
      <c r="BG156">
        <v>0.33400000000000002</v>
      </c>
      <c r="BH156">
        <v>0.35199999999999998</v>
      </c>
      <c r="BI156">
        <v>0.29199999999999998</v>
      </c>
      <c r="BJ156">
        <v>0.28299999999999997</v>
      </c>
    </row>
    <row r="157" spans="1:62" x14ac:dyDescent="0.25">
      <c r="A157" t="s">
        <v>68</v>
      </c>
      <c r="B157" t="s">
        <v>155</v>
      </c>
      <c r="C157">
        <v>94</v>
      </c>
      <c r="D157">
        <v>46.26</v>
      </c>
      <c r="E157">
        <v>46.26</v>
      </c>
      <c r="F157">
        <v>46.26</v>
      </c>
      <c r="G157" t="s">
        <v>162</v>
      </c>
      <c r="I157" t="s">
        <v>71</v>
      </c>
      <c r="K157" t="s">
        <v>77</v>
      </c>
      <c r="M157" t="s">
        <v>126</v>
      </c>
      <c r="N157">
        <v>3.66</v>
      </c>
      <c r="O157">
        <v>2.94</v>
      </c>
      <c r="S157">
        <v>0.29499999999999998</v>
      </c>
      <c r="T157">
        <v>0.30399999999999999</v>
      </c>
      <c r="U157">
        <v>0.307</v>
      </c>
      <c r="V157">
        <v>0.30399999999999999</v>
      </c>
      <c r="W157">
        <v>0.32300000000000001</v>
      </c>
      <c r="Z157">
        <v>0.33700000000000002</v>
      </c>
      <c r="AA157">
        <v>0.311</v>
      </c>
      <c r="AB157">
        <v>0.35199999999999998</v>
      </c>
      <c r="AC157">
        <v>0.38500000000000001</v>
      </c>
      <c r="AD157">
        <v>0.38100000000000001</v>
      </c>
      <c r="AG157">
        <v>0.41899999999999998</v>
      </c>
      <c r="AI157">
        <v>0.45500000000000002</v>
      </c>
      <c r="AJ157">
        <v>0.42099999999999999</v>
      </c>
      <c r="AK157">
        <v>0.41799999999999998</v>
      </c>
      <c r="AL157">
        <v>0.42399999999999999</v>
      </c>
      <c r="AM157">
        <v>0.436</v>
      </c>
      <c r="AN157">
        <v>0.499</v>
      </c>
      <c r="AQ157">
        <v>0.57299999999999995</v>
      </c>
      <c r="AR157">
        <v>0.55400000000000005</v>
      </c>
      <c r="AS157">
        <v>0.55400000000000005</v>
      </c>
      <c r="AT157">
        <v>0.58599999999999997</v>
      </c>
      <c r="AU157">
        <v>0.63</v>
      </c>
      <c r="AV157">
        <v>0.70899999999999996</v>
      </c>
      <c r="AX157">
        <v>0.745</v>
      </c>
      <c r="AY157">
        <v>0.74399999999999999</v>
      </c>
      <c r="AZ157">
        <v>0.748</v>
      </c>
      <c r="BA157">
        <v>0.67800000000000005</v>
      </c>
      <c r="BB157">
        <v>0.64800000000000002</v>
      </c>
      <c r="BC157">
        <v>0.57599999999999996</v>
      </c>
      <c r="BE157">
        <v>0.44900000000000001</v>
      </c>
      <c r="BF157">
        <v>0.38900000000000001</v>
      </c>
      <c r="BG157">
        <v>0.42499999999999999</v>
      </c>
      <c r="BH157">
        <v>0.45500000000000002</v>
      </c>
      <c r="BI157">
        <v>0.35099999999999998</v>
      </c>
      <c r="BJ157">
        <v>0.312</v>
      </c>
    </row>
    <row r="158" spans="1:62" x14ac:dyDescent="0.25">
      <c r="A158" t="s">
        <v>68</v>
      </c>
      <c r="B158" t="s">
        <v>155</v>
      </c>
      <c r="C158">
        <v>95</v>
      </c>
      <c r="D158">
        <v>40.5</v>
      </c>
      <c r="E158">
        <v>40.5</v>
      </c>
      <c r="F158">
        <v>40.5</v>
      </c>
      <c r="G158" t="s">
        <v>162</v>
      </c>
      <c r="I158" t="s">
        <v>71</v>
      </c>
      <c r="K158" t="s">
        <v>77</v>
      </c>
      <c r="M158" t="s">
        <v>139</v>
      </c>
      <c r="N158">
        <v>1.72</v>
      </c>
      <c r="O158">
        <v>2.69</v>
      </c>
      <c r="S158">
        <v>0.26200000000000001</v>
      </c>
      <c r="T158">
        <v>0.25800000000000001</v>
      </c>
      <c r="U158">
        <v>0.26400000000000001</v>
      </c>
      <c r="V158">
        <v>0.29299999999999998</v>
      </c>
      <c r="W158">
        <v>0.307</v>
      </c>
      <c r="Z158">
        <v>0.33700000000000002</v>
      </c>
      <c r="AA158">
        <v>0.34899999999999998</v>
      </c>
      <c r="AB158">
        <v>0.32500000000000001</v>
      </c>
      <c r="AC158">
        <v>0.32400000000000001</v>
      </c>
      <c r="AD158">
        <v>0.32500000000000001</v>
      </c>
      <c r="AG158">
        <v>0.33700000000000002</v>
      </c>
      <c r="AI158">
        <v>0.311</v>
      </c>
      <c r="AJ158">
        <v>0.34100000000000003</v>
      </c>
      <c r="AK158">
        <v>0.34399999999999997</v>
      </c>
      <c r="AL158">
        <v>0.33600000000000002</v>
      </c>
      <c r="AM158">
        <v>0.316</v>
      </c>
      <c r="AN158">
        <v>0.30499999999999999</v>
      </c>
      <c r="AQ158">
        <v>0.64200000000000002</v>
      </c>
      <c r="AR158">
        <v>0.624</v>
      </c>
      <c r="AS158">
        <v>0.56699999999999995</v>
      </c>
      <c r="AT158">
        <v>0.52200000000000002</v>
      </c>
      <c r="AU158">
        <v>0.52600000000000002</v>
      </c>
      <c r="AX158">
        <v>0.755</v>
      </c>
      <c r="AY158">
        <v>0.76600000000000001</v>
      </c>
      <c r="AZ158">
        <v>0.75600000000000001</v>
      </c>
      <c r="BA158">
        <v>0.69799999999999995</v>
      </c>
      <c r="BB158">
        <v>0.66</v>
      </c>
      <c r="BC158">
        <v>0.60399999999999998</v>
      </c>
      <c r="BE158">
        <v>0.45300000000000001</v>
      </c>
      <c r="BF158">
        <v>0.41599999999999998</v>
      </c>
      <c r="BG158">
        <v>0.41399999999999998</v>
      </c>
      <c r="BH158">
        <v>0.41299999999999998</v>
      </c>
      <c r="BI158">
        <v>0.39600000000000002</v>
      </c>
      <c r="BJ158">
        <v>0.36399999999999999</v>
      </c>
    </row>
    <row r="159" spans="1:62" x14ac:dyDescent="0.25">
      <c r="A159" t="s">
        <v>68</v>
      </c>
      <c r="B159" t="s">
        <v>155</v>
      </c>
      <c r="C159">
        <v>96</v>
      </c>
      <c r="D159">
        <v>11.3</v>
      </c>
      <c r="E159">
        <v>11.3</v>
      </c>
      <c r="F159">
        <v>11.3</v>
      </c>
      <c r="G159" t="s">
        <v>127</v>
      </c>
      <c r="I159" t="s">
        <v>169</v>
      </c>
      <c r="K159" t="s">
        <v>77</v>
      </c>
      <c r="M159" t="s">
        <v>99</v>
      </c>
      <c r="N159">
        <v>1.73</v>
      </c>
      <c r="O159">
        <v>3.6</v>
      </c>
      <c r="S159">
        <v>0.23599999999999999</v>
      </c>
      <c r="T159">
        <v>0.25600000000000001</v>
      </c>
      <c r="U159">
        <v>0.26800000000000002</v>
      </c>
      <c r="V159">
        <v>0.26800000000000002</v>
      </c>
      <c r="W159">
        <v>0.27100000000000002</v>
      </c>
      <c r="Z159">
        <v>0.29599999999999999</v>
      </c>
      <c r="AA159">
        <v>0.317</v>
      </c>
      <c r="AB159">
        <v>0.33700000000000002</v>
      </c>
      <c r="AC159">
        <v>0.35699999999999998</v>
      </c>
      <c r="AD159">
        <v>0.35899999999999999</v>
      </c>
      <c r="AG159">
        <v>0.37</v>
      </c>
      <c r="AI159">
        <v>0.41299999999999998</v>
      </c>
      <c r="AJ159">
        <v>0.41099999999999998</v>
      </c>
      <c r="AK159">
        <v>0.377</v>
      </c>
      <c r="AL159">
        <v>0.39200000000000002</v>
      </c>
      <c r="AM159">
        <v>0.41799999999999998</v>
      </c>
      <c r="AN159">
        <v>0.57099999999999995</v>
      </c>
      <c r="AQ159">
        <v>0.70899999999999996</v>
      </c>
      <c r="AR159">
        <v>0.68799999999999994</v>
      </c>
      <c r="AS159">
        <v>0.65100000000000002</v>
      </c>
      <c r="AT159">
        <v>0.61</v>
      </c>
      <c r="AU159">
        <v>0.622</v>
      </c>
      <c r="AX159">
        <v>0.66400000000000003</v>
      </c>
      <c r="AY159">
        <v>0.66500000000000004</v>
      </c>
      <c r="AZ159">
        <v>0.62</v>
      </c>
      <c r="BA159">
        <v>0.56200000000000006</v>
      </c>
      <c r="BB159">
        <v>0.45900000000000002</v>
      </c>
      <c r="BC159">
        <v>0.4</v>
      </c>
      <c r="BE159">
        <v>0.32300000000000001</v>
      </c>
      <c r="BF159">
        <v>0.317</v>
      </c>
      <c r="BG159">
        <v>0.31</v>
      </c>
      <c r="BH159">
        <v>0.28699999999999998</v>
      </c>
      <c r="BI159">
        <v>0.28199999999999997</v>
      </c>
      <c r="BJ159">
        <v>0.26</v>
      </c>
    </row>
    <row r="160" spans="1:62" x14ac:dyDescent="0.25">
      <c r="A160" t="s">
        <v>68</v>
      </c>
      <c r="B160" t="s">
        <v>155</v>
      </c>
      <c r="C160">
        <v>97</v>
      </c>
      <c r="D160">
        <v>112.06</v>
      </c>
      <c r="E160">
        <v>112.06</v>
      </c>
      <c r="F160">
        <v>112.06</v>
      </c>
      <c r="G160" t="s">
        <v>71</v>
      </c>
      <c r="I160" t="s">
        <v>70</v>
      </c>
      <c r="K160" t="s">
        <v>77</v>
      </c>
      <c r="O160">
        <v>1.92</v>
      </c>
      <c r="S160">
        <v>0.27300000000000002</v>
      </c>
      <c r="T160">
        <v>0.27500000000000002</v>
      </c>
      <c r="U160">
        <v>0.28100000000000003</v>
      </c>
      <c r="V160">
        <v>0.307</v>
      </c>
      <c r="W160">
        <v>0.33200000000000002</v>
      </c>
      <c r="Z160">
        <v>0.34100000000000003</v>
      </c>
      <c r="AA160">
        <v>0.33400000000000002</v>
      </c>
      <c r="AB160">
        <v>0.33400000000000002</v>
      </c>
      <c r="AC160">
        <v>0.33400000000000002</v>
      </c>
      <c r="AD160">
        <v>0.33400000000000002</v>
      </c>
      <c r="AG160">
        <v>0.36499999999999999</v>
      </c>
      <c r="AI160">
        <v>0.38800000000000001</v>
      </c>
      <c r="AJ160">
        <v>0.43099999999999999</v>
      </c>
      <c r="AK160">
        <v>0.41</v>
      </c>
      <c r="AL160">
        <v>0.437</v>
      </c>
      <c r="AM160">
        <v>0.45200000000000001</v>
      </c>
      <c r="AN160">
        <v>0.60899999999999999</v>
      </c>
      <c r="AQ160">
        <v>0.68799999999999994</v>
      </c>
      <c r="AR160">
        <v>0.69</v>
      </c>
      <c r="AS160">
        <v>0.69499999999999995</v>
      </c>
      <c r="AT160">
        <v>0.67800000000000005</v>
      </c>
      <c r="AU160">
        <v>0.627</v>
      </c>
      <c r="AX160">
        <v>0.60699999999999998</v>
      </c>
      <c r="AY160">
        <v>0.60299999999999998</v>
      </c>
      <c r="AZ160">
        <v>0.48299999999999998</v>
      </c>
      <c r="BA160">
        <v>0.45600000000000002</v>
      </c>
      <c r="BB160">
        <v>0.39100000000000001</v>
      </c>
      <c r="BC160">
        <v>0.34699999999999998</v>
      </c>
      <c r="BE160">
        <v>0.30299999999999999</v>
      </c>
      <c r="BF160">
        <v>0.28199999999999997</v>
      </c>
      <c r="BG160">
        <v>0.29099999999999998</v>
      </c>
      <c r="BH160">
        <v>0.312</v>
      </c>
      <c r="BI160">
        <v>0.27500000000000002</v>
      </c>
      <c r="BJ160">
        <v>0.27300000000000002</v>
      </c>
    </row>
    <row r="161" spans="1:62" x14ac:dyDescent="0.25">
      <c r="A161" t="s">
        <v>68</v>
      </c>
      <c r="B161" t="s">
        <v>155</v>
      </c>
      <c r="C161">
        <v>98</v>
      </c>
      <c r="D161">
        <v>28.34</v>
      </c>
      <c r="E161">
        <v>28.34</v>
      </c>
      <c r="F161">
        <v>28.34</v>
      </c>
      <c r="G161" t="s">
        <v>162</v>
      </c>
      <c r="I161" t="s">
        <v>71</v>
      </c>
      <c r="K161" t="s">
        <v>77</v>
      </c>
      <c r="N161">
        <v>3.3</v>
      </c>
      <c r="O161">
        <v>4.34</v>
      </c>
      <c r="T161">
        <v>0.252</v>
      </c>
      <c r="U161">
        <v>0.252</v>
      </c>
      <c r="V161">
        <v>0.28299999999999997</v>
      </c>
      <c r="W161">
        <v>0.30199999999999999</v>
      </c>
      <c r="Z161">
        <v>0.33900000000000002</v>
      </c>
      <c r="AA161">
        <v>0.35699999999999998</v>
      </c>
      <c r="AB161">
        <v>0.33300000000000002</v>
      </c>
      <c r="AC161">
        <v>0.32600000000000001</v>
      </c>
      <c r="AD161">
        <v>0.32700000000000001</v>
      </c>
      <c r="AG161">
        <v>0.31900000000000001</v>
      </c>
      <c r="AI161">
        <v>0.33100000000000002</v>
      </c>
      <c r="AJ161">
        <v>0.32800000000000001</v>
      </c>
      <c r="AK161">
        <v>0.32100000000000001</v>
      </c>
      <c r="AL161">
        <v>0.34699999999999998</v>
      </c>
      <c r="AM161">
        <v>0.34699999999999998</v>
      </c>
      <c r="AN161">
        <v>0.42199999999999999</v>
      </c>
      <c r="AQ161">
        <v>0.43099999999999999</v>
      </c>
      <c r="AR161">
        <v>0.42199999999999999</v>
      </c>
      <c r="AS161">
        <v>0.436</v>
      </c>
      <c r="AT161">
        <v>0.497</v>
      </c>
      <c r="AU161">
        <v>0.61699999999999999</v>
      </c>
      <c r="AV161">
        <v>0.72</v>
      </c>
      <c r="AX161">
        <v>0.81599999999999995</v>
      </c>
      <c r="AY161">
        <v>0.82299999999999995</v>
      </c>
      <c r="AZ161">
        <v>0.82099999999999995</v>
      </c>
      <c r="BA161">
        <v>0.77100000000000002</v>
      </c>
      <c r="BB161">
        <v>0.76</v>
      </c>
      <c r="BC161">
        <v>0.68200000000000005</v>
      </c>
      <c r="BE161">
        <v>0.501</v>
      </c>
      <c r="BF161">
        <v>0.48499999999999999</v>
      </c>
      <c r="BG161">
        <v>0.48099999999999998</v>
      </c>
      <c r="BH161">
        <v>0.45700000000000002</v>
      </c>
      <c r="BI161">
        <v>0.441</v>
      </c>
      <c r="BJ161">
        <v>0.42199999999999999</v>
      </c>
    </row>
    <row r="162" spans="1:62" x14ac:dyDescent="0.25">
      <c r="A162" t="s">
        <v>68</v>
      </c>
      <c r="B162" t="s">
        <v>155</v>
      </c>
      <c r="C162">
        <v>99</v>
      </c>
      <c r="D162">
        <v>10.59</v>
      </c>
      <c r="E162">
        <v>10.59</v>
      </c>
      <c r="F162">
        <v>10.59</v>
      </c>
      <c r="G162" t="s">
        <v>162</v>
      </c>
      <c r="I162" t="s">
        <v>71</v>
      </c>
      <c r="K162" t="s">
        <v>77</v>
      </c>
      <c r="M162" t="s">
        <v>126</v>
      </c>
      <c r="N162">
        <v>1.82</v>
      </c>
      <c r="O162">
        <v>3.87</v>
      </c>
      <c r="T162">
        <v>0.35599999999999998</v>
      </c>
      <c r="U162">
        <v>0.35499999999999998</v>
      </c>
      <c r="V162">
        <v>0.39800000000000002</v>
      </c>
      <c r="W162">
        <v>0.441</v>
      </c>
      <c r="Z162">
        <v>0.44800000000000001</v>
      </c>
      <c r="AA162">
        <v>0.46100000000000002</v>
      </c>
      <c r="AB162">
        <v>0.437</v>
      </c>
      <c r="AC162">
        <v>0.38600000000000001</v>
      </c>
      <c r="AD162">
        <v>0.39300000000000002</v>
      </c>
      <c r="AG162">
        <v>0.39100000000000001</v>
      </c>
      <c r="AI162">
        <v>0.38800000000000001</v>
      </c>
      <c r="AJ162">
        <v>0.379</v>
      </c>
      <c r="AK162">
        <v>0.38400000000000001</v>
      </c>
      <c r="AL162">
        <v>0.42699999999999999</v>
      </c>
      <c r="AM162">
        <v>0.45600000000000002</v>
      </c>
      <c r="AN162">
        <v>0.46800000000000003</v>
      </c>
      <c r="AQ162">
        <v>0.49299999999999999</v>
      </c>
      <c r="AR162">
        <v>0.51100000000000001</v>
      </c>
      <c r="AS162">
        <v>0.53800000000000003</v>
      </c>
      <c r="AT162">
        <v>0.56499999999999995</v>
      </c>
      <c r="AU162">
        <v>0.63600000000000001</v>
      </c>
      <c r="AX162">
        <v>0.76200000000000001</v>
      </c>
      <c r="AY162">
        <v>0.77600000000000002</v>
      </c>
      <c r="AZ162">
        <v>0.753</v>
      </c>
      <c r="BA162">
        <v>0.70699999999999996</v>
      </c>
      <c r="BB162">
        <v>0.65600000000000003</v>
      </c>
      <c r="BC162">
        <v>0.57599999999999996</v>
      </c>
      <c r="BE162">
        <v>0.40600000000000003</v>
      </c>
      <c r="BF162">
        <v>0.41299999999999998</v>
      </c>
      <c r="BG162">
        <v>0.39</v>
      </c>
      <c r="BH162">
        <v>0.36899999999999999</v>
      </c>
      <c r="BI162">
        <v>0.371</v>
      </c>
      <c r="BJ162">
        <v>0.38100000000000001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R163"/>
  <sheetViews>
    <sheetView topLeftCell="C1" workbookViewId="0">
      <selection activeCell="O12" sqref="O12"/>
    </sheetView>
  </sheetViews>
  <sheetFormatPr defaultRowHeight="15" x14ac:dyDescent="0.25"/>
  <cols>
    <col min="1" max="2" width="17.140625" bestFit="1" customWidth="1"/>
    <col min="3" max="3" width="8.85546875" bestFit="1" customWidth="1"/>
    <col min="4" max="4" width="17.140625" bestFit="1" customWidth="1"/>
    <col min="5" max="6" width="13.7109375" bestFit="1" customWidth="1"/>
    <col min="7" max="7" width="21.42578125" bestFit="1" customWidth="1"/>
    <col min="8" max="8" width="11.42578125" bestFit="1" customWidth="1"/>
    <col min="9" max="9" width="21.42578125" bestFit="1" customWidth="1"/>
    <col min="10" max="10" width="11.42578125" bestFit="1" customWidth="1"/>
    <col min="11" max="11" width="21.42578125" bestFit="1" customWidth="1"/>
    <col min="12" max="12" width="11.42578125" bestFit="1" customWidth="1"/>
    <col min="13" max="13" width="15.140625" customWidth="1"/>
    <col min="14" max="14" width="11.42578125" bestFit="1" customWidth="1"/>
    <col min="15" max="15" width="11.42578125" customWidth="1"/>
    <col min="16" max="17" width="11.42578125" bestFit="1" customWidth="1"/>
    <col min="18" max="70" width="13.85546875" bestFit="1" customWidth="1"/>
  </cols>
  <sheetData>
    <row r="1" spans="1:70" x14ac:dyDescent="0.25">
      <c r="R1" s="1">
        <v>41274</v>
      </c>
      <c r="S1" s="1">
        <v>41267</v>
      </c>
      <c r="T1" s="1">
        <v>41260</v>
      </c>
      <c r="U1" s="1">
        <v>41253</v>
      </c>
      <c r="V1" s="1">
        <v>41246</v>
      </c>
      <c r="W1" s="1">
        <v>41239</v>
      </c>
      <c r="X1" s="1">
        <v>41232</v>
      </c>
      <c r="Y1" s="1">
        <v>41225</v>
      </c>
      <c r="Z1" s="1">
        <v>41218</v>
      </c>
      <c r="AA1" s="1">
        <v>41211</v>
      </c>
      <c r="AB1" s="1">
        <v>41204</v>
      </c>
      <c r="AC1" s="1">
        <v>41197</v>
      </c>
      <c r="AD1" s="1">
        <v>41190</v>
      </c>
      <c r="AE1" s="1">
        <v>41183</v>
      </c>
      <c r="AF1" s="1">
        <v>41176</v>
      </c>
      <c r="AG1" s="1">
        <v>41169</v>
      </c>
      <c r="AH1" s="1">
        <v>41162</v>
      </c>
      <c r="AI1" s="1">
        <v>41155</v>
      </c>
      <c r="AJ1" s="1">
        <v>41148</v>
      </c>
      <c r="AK1" s="1">
        <v>41141</v>
      </c>
      <c r="AL1" s="1">
        <v>41134</v>
      </c>
      <c r="AM1" s="1">
        <v>41127</v>
      </c>
      <c r="AN1" s="1">
        <v>41120</v>
      </c>
      <c r="AO1" s="1">
        <v>41113</v>
      </c>
      <c r="AP1" s="1">
        <v>41106</v>
      </c>
      <c r="AQ1" s="1">
        <v>41099</v>
      </c>
      <c r="AR1" s="1">
        <v>41092</v>
      </c>
      <c r="AS1" s="1">
        <v>41085</v>
      </c>
      <c r="AT1" s="1">
        <v>41078</v>
      </c>
      <c r="AU1" s="1">
        <v>41071</v>
      </c>
      <c r="AV1" s="1">
        <v>41064</v>
      </c>
      <c r="AW1" s="1">
        <v>41057</v>
      </c>
      <c r="AX1" s="1">
        <v>41050</v>
      </c>
      <c r="AY1" s="1">
        <v>41043</v>
      </c>
      <c r="AZ1" s="1">
        <v>41036</v>
      </c>
      <c r="BA1" s="1">
        <v>41029</v>
      </c>
      <c r="BB1" s="1">
        <v>41022</v>
      </c>
      <c r="BC1" s="1">
        <v>41015</v>
      </c>
      <c r="BD1" s="1">
        <v>41008</v>
      </c>
      <c r="BE1" s="1">
        <v>41001</v>
      </c>
      <c r="BF1" s="1">
        <v>40994</v>
      </c>
      <c r="BG1" s="1">
        <v>40987</v>
      </c>
      <c r="BH1" s="1">
        <v>40980</v>
      </c>
      <c r="BI1" s="1">
        <v>40973</v>
      </c>
      <c r="BJ1" s="1">
        <v>40966</v>
      </c>
      <c r="BK1" s="1">
        <v>40959</v>
      </c>
      <c r="BL1" s="1">
        <v>40952</v>
      </c>
      <c r="BM1" s="1">
        <v>40945</v>
      </c>
      <c r="BN1" s="1">
        <v>40938</v>
      </c>
      <c r="BO1" s="1">
        <v>40931</v>
      </c>
      <c r="BP1" s="1">
        <v>40924</v>
      </c>
      <c r="BQ1" s="1">
        <v>40917</v>
      </c>
      <c r="BR1" s="1">
        <v>40910</v>
      </c>
    </row>
    <row r="2" spans="1:70" ht="5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217</v>
      </c>
      <c r="H2" s="2" t="s">
        <v>218</v>
      </c>
      <c r="I2" s="2" t="s">
        <v>201</v>
      </c>
      <c r="J2" s="2" t="s">
        <v>202</v>
      </c>
      <c r="K2" s="2" t="s">
        <v>164</v>
      </c>
      <c r="L2" s="2" t="s">
        <v>165</v>
      </c>
      <c r="M2" s="2" t="s">
        <v>12</v>
      </c>
      <c r="N2" s="2" t="s">
        <v>13</v>
      </c>
      <c r="O2" s="2" t="s">
        <v>262</v>
      </c>
      <c r="P2" s="2" t="s">
        <v>14</v>
      </c>
      <c r="Q2" s="2" t="s">
        <v>15</v>
      </c>
      <c r="R2" s="2" t="s">
        <v>219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</row>
    <row r="3" spans="1:70" x14ac:dyDescent="0.25">
      <c r="A3" t="s">
        <v>68</v>
      </c>
      <c r="B3" t="s">
        <v>69</v>
      </c>
      <c r="C3">
        <v>10</v>
      </c>
      <c r="D3">
        <v>2.93</v>
      </c>
      <c r="E3">
        <v>2.93</v>
      </c>
      <c r="F3">
        <v>2.93</v>
      </c>
      <c r="I3" t="s">
        <v>70</v>
      </c>
      <c r="K3" t="s">
        <v>162</v>
      </c>
      <c r="M3" t="s">
        <v>211</v>
      </c>
      <c r="N3">
        <v>2.7</v>
      </c>
      <c r="O3">
        <v>1.86</v>
      </c>
      <c r="W3">
        <v>0.38200000000000001</v>
      </c>
      <c r="X3">
        <v>0.38</v>
      </c>
      <c r="Z3">
        <v>0.35299999999999998</v>
      </c>
      <c r="AB3">
        <v>0.34100000000000003</v>
      </c>
      <c r="AC3">
        <v>0.35399999999999998</v>
      </c>
      <c r="AD3">
        <v>0.35199999999999998</v>
      </c>
      <c r="AE3">
        <v>0.36499999999999999</v>
      </c>
      <c r="AF3">
        <v>0.376</v>
      </c>
      <c r="AG3">
        <v>0.4</v>
      </c>
      <c r="AH3">
        <v>0.39200000000000002</v>
      </c>
      <c r="AI3">
        <v>0.44500000000000001</v>
      </c>
      <c r="AJ3">
        <v>0.45100000000000001</v>
      </c>
      <c r="AK3">
        <v>0.53800000000000003</v>
      </c>
      <c r="AM3">
        <v>0.55100000000000005</v>
      </c>
      <c r="AN3">
        <v>0.57999999999999996</v>
      </c>
      <c r="AO3">
        <v>0.65200000000000002</v>
      </c>
      <c r="AP3">
        <v>0.64700000000000002</v>
      </c>
      <c r="AQ3">
        <v>0.622</v>
      </c>
      <c r="AR3">
        <v>0.54600000000000004</v>
      </c>
      <c r="AS3">
        <v>0.52700000000000002</v>
      </c>
      <c r="AT3">
        <v>0.52300000000000002</v>
      </c>
      <c r="AU3">
        <v>0.51600000000000001</v>
      </c>
      <c r="AV3">
        <v>0.57299999999999995</v>
      </c>
      <c r="AW3">
        <v>0.58499999999999996</v>
      </c>
      <c r="AX3">
        <v>0.55500000000000005</v>
      </c>
      <c r="AY3">
        <v>0.55900000000000005</v>
      </c>
      <c r="AZ3">
        <v>0.54600000000000004</v>
      </c>
      <c r="BA3">
        <v>0.52100000000000002</v>
      </c>
      <c r="BB3">
        <v>0.44400000000000001</v>
      </c>
      <c r="BC3">
        <v>0.36399999999999999</v>
      </c>
      <c r="BD3">
        <v>0.29799999999999999</v>
      </c>
      <c r="BE3">
        <v>0.23400000000000001</v>
      </c>
      <c r="BG3">
        <v>0.19900000000000001</v>
      </c>
      <c r="BH3">
        <v>0.21099999999999999</v>
      </c>
    </row>
    <row r="4" spans="1:70" x14ac:dyDescent="0.25">
      <c r="A4" t="s">
        <v>68</v>
      </c>
      <c r="B4" t="s">
        <v>69</v>
      </c>
      <c r="C4">
        <v>100</v>
      </c>
      <c r="D4">
        <v>15.89</v>
      </c>
      <c r="E4">
        <v>15.89</v>
      </c>
      <c r="F4">
        <v>15.89</v>
      </c>
      <c r="K4" t="s">
        <v>77</v>
      </c>
      <c r="O4">
        <v>0</v>
      </c>
      <c r="S4">
        <v>0.315</v>
      </c>
      <c r="W4">
        <v>0.31900000000000001</v>
      </c>
      <c r="X4">
        <v>0.31900000000000001</v>
      </c>
      <c r="Z4">
        <v>0.314</v>
      </c>
      <c r="AB4">
        <v>0.316</v>
      </c>
      <c r="AC4">
        <v>0.34499999999999997</v>
      </c>
      <c r="AD4">
        <v>0.34300000000000003</v>
      </c>
      <c r="AE4">
        <v>0.34699999999999998</v>
      </c>
      <c r="AF4">
        <v>0.35599999999999998</v>
      </c>
      <c r="AG4">
        <v>0.36099999999999999</v>
      </c>
      <c r="AH4">
        <v>0.378</v>
      </c>
      <c r="AI4">
        <v>0.41299999999999998</v>
      </c>
      <c r="AJ4">
        <v>0.435</v>
      </c>
      <c r="AK4">
        <v>0.496</v>
      </c>
      <c r="AM4">
        <v>0.57899999999999996</v>
      </c>
      <c r="AN4">
        <v>0.61399999999999999</v>
      </c>
      <c r="AO4">
        <v>0.66</v>
      </c>
      <c r="AP4">
        <v>0.66100000000000003</v>
      </c>
      <c r="AQ4">
        <v>0.61499999999999999</v>
      </c>
      <c r="AR4">
        <v>0.55000000000000004</v>
      </c>
      <c r="AS4">
        <v>0.54200000000000004</v>
      </c>
      <c r="AT4">
        <v>0.53400000000000003</v>
      </c>
      <c r="AU4">
        <v>0.53800000000000003</v>
      </c>
      <c r="AV4">
        <v>0.55700000000000005</v>
      </c>
      <c r="AW4">
        <v>0.54800000000000004</v>
      </c>
      <c r="AX4">
        <v>0.51900000000000002</v>
      </c>
      <c r="AY4">
        <v>0.50900000000000001</v>
      </c>
      <c r="AZ4">
        <v>0.505</v>
      </c>
      <c r="BA4">
        <v>0.47299999999999998</v>
      </c>
      <c r="BB4">
        <v>0.41799999999999998</v>
      </c>
      <c r="BC4">
        <v>0.35299999999999998</v>
      </c>
      <c r="BD4">
        <v>0.34300000000000003</v>
      </c>
      <c r="BE4">
        <v>0.26400000000000001</v>
      </c>
      <c r="BG4">
        <v>0.24299999999999999</v>
      </c>
      <c r="BH4">
        <v>0.23799999999999999</v>
      </c>
    </row>
    <row r="5" spans="1:70" x14ac:dyDescent="0.25">
      <c r="A5" t="s">
        <v>68</v>
      </c>
      <c r="B5" t="s">
        <v>69</v>
      </c>
      <c r="C5">
        <v>101</v>
      </c>
      <c r="D5">
        <v>7.8</v>
      </c>
      <c r="E5">
        <v>7.8</v>
      </c>
      <c r="F5">
        <v>7.8</v>
      </c>
      <c r="O5">
        <v>0</v>
      </c>
      <c r="S5">
        <v>0.26400000000000001</v>
      </c>
      <c r="W5">
        <v>0.34100000000000003</v>
      </c>
      <c r="X5">
        <v>0.34599999999999997</v>
      </c>
      <c r="Z5">
        <v>0.35599999999999998</v>
      </c>
      <c r="AA5">
        <v>0.36099999999999999</v>
      </c>
      <c r="AB5">
        <v>0.35799999999999998</v>
      </c>
      <c r="AC5">
        <v>0.35599999999999998</v>
      </c>
      <c r="AD5">
        <v>0.35799999999999998</v>
      </c>
      <c r="AE5">
        <v>0.35499999999999998</v>
      </c>
      <c r="AF5">
        <v>0.375</v>
      </c>
      <c r="AG5">
        <v>0.39500000000000002</v>
      </c>
      <c r="AH5">
        <v>0.40300000000000002</v>
      </c>
      <c r="AI5">
        <v>0.42899999999999999</v>
      </c>
      <c r="AJ5">
        <v>0.432</v>
      </c>
      <c r="AK5">
        <v>0.496</v>
      </c>
      <c r="AM5">
        <v>0.52900000000000003</v>
      </c>
      <c r="AN5">
        <v>0.61</v>
      </c>
      <c r="AO5">
        <v>0.65400000000000003</v>
      </c>
      <c r="AP5">
        <v>0.64200000000000002</v>
      </c>
      <c r="AQ5">
        <v>0.60899999999999999</v>
      </c>
      <c r="AR5">
        <v>0.496</v>
      </c>
      <c r="AS5">
        <v>0.501</v>
      </c>
      <c r="AT5">
        <v>0.499</v>
      </c>
      <c r="AU5">
        <v>0.50900000000000001</v>
      </c>
      <c r="AV5">
        <v>0.55900000000000005</v>
      </c>
      <c r="AW5">
        <v>0.56200000000000006</v>
      </c>
      <c r="AX5">
        <v>0.57799999999999996</v>
      </c>
      <c r="AY5">
        <v>0.58499999999999996</v>
      </c>
      <c r="AZ5">
        <v>0.60499999999999998</v>
      </c>
      <c r="BA5">
        <v>0.55700000000000005</v>
      </c>
      <c r="BB5">
        <v>0.503</v>
      </c>
      <c r="BC5">
        <v>0.41299999999999998</v>
      </c>
      <c r="BD5">
        <v>0.34699999999999998</v>
      </c>
      <c r="BE5">
        <v>0.28699999999999998</v>
      </c>
      <c r="BG5">
        <v>0.28199999999999997</v>
      </c>
      <c r="BH5">
        <v>0.26800000000000002</v>
      </c>
    </row>
    <row r="6" spans="1:70" x14ac:dyDescent="0.25">
      <c r="A6" t="s">
        <v>68</v>
      </c>
      <c r="B6" t="s">
        <v>69</v>
      </c>
      <c r="C6">
        <v>105</v>
      </c>
      <c r="D6">
        <v>2.13</v>
      </c>
      <c r="E6">
        <v>2.13</v>
      </c>
      <c r="F6">
        <v>2.13</v>
      </c>
      <c r="K6" t="s">
        <v>77</v>
      </c>
      <c r="O6">
        <v>0</v>
      </c>
      <c r="S6">
        <v>0.33300000000000002</v>
      </c>
      <c r="W6">
        <v>0.38300000000000001</v>
      </c>
      <c r="X6">
        <v>0.40200000000000002</v>
      </c>
      <c r="Z6">
        <v>0.42</v>
      </c>
      <c r="AA6">
        <v>0.45600000000000002</v>
      </c>
      <c r="AB6">
        <v>0.45500000000000002</v>
      </c>
      <c r="AC6">
        <v>0.48</v>
      </c>
      <c r="AD6">
        <v>0.48799999999999999</v>
      </c>
      <c r="AE6">
        <v>0.48599999999999999</v>
      </c>
      <c r="AF6">
        <v>0.48899999999999999</v>
      </c>
      <c r="AG6">
        <v>0.52</v>
      </c>
      <c r="AH6">
        <v>0.56399999999999995</v>
      </c>
      <c r="AI6">
        <v>0.58699999999999997</v>
      </c>
      <c r="AJ6">
        <v>0.62</v>
      </c>
      <c r="AK6">
        <v>0.64700000000000002</v>
      </c>
      <c r="AM6">
        <v>0.67800000000000005</v>
      </c>
      <c r="AN6">
        <v>0.71799999999999997</v>
      </c>
      <c r="AO6">
        <v>0.74</v>
      </c>
      <c r="AP6">
        <v>0.751</v>
      </c>
      <c r="AQ6">
        <v>0.72799999999999998</v>
      </c>
      <c r="AR6">
        <v>0.67700000000000005</v>
      </c>
      <c r="AS6">
        <v>0.68300000000000005</v>
      </c>
      <c r="AT6">
        <v>0.70699999999999996</v>
      </c>
      <c r="AU6">
        <v>0.74099999999999999</v>
      </c>
      <c r="AV6">
        <v>0.74399999999999999</v>
      </c>
      <c r="AW6">
        <v>0.76200000000000001</v>
      </c>
      <c r="AX6">
        <v>0.76200000000000001</v>
      </c>
      <c r="AY6">
        <v>0.755</v>
      </c>
      <c r="AZ6">
        <v>0.73199999999999998</v>
      </c>
      <c r="BA6">
        <v>0.65800000000000003</v>
      </c>
      <c r="BB6">
        <v>0.54900000000000004</v>
      </c>
      <c r="BC6">
        <v>0.46200000000000002</v>
      </c>
      <c r="BD6">
        <v>0.35499999999999998</v>
      </c>
      <c r="BE6">
        <v>0.32600000000000001</v>
      </c>
      <c r="BG6">
        <v>0.27900000000000003</v>
      </c>
      <c r="BH6">
        <v>0.29199999999999998</v>
      </c>
    </row>
    <row r="7" spans="1:70" x14ac:dyDescent="0.25">
      <c r="A7" t="s">
        <v>68</v>
      </c>
      <c r="B7" t="s">
        <v>69</v>
      </c>
      <c r="C7">
        <v>106</v>
      </c>
      <c r="D7">
        <v>5.86</v>
      </c>
      <c r="E7">
        <v>5.86</v>
      </c>
      <c r="F7">
        <v>5.86</v>
      </c>
      <c r="G7" t="s">
        <v>169</v>
      </c>
      <c r="I7" t="s">
        <v>70</v>
      </c>
      <c r="K7" t="s">
        <v>77</v>
      </c>
      <c r="M7" t="s">
        <v>211</v>
      </c>
      <c r="N7">
        <v>0.75</v>
      </c>
      <c r="O7">
        <v>2.1399999999999997</v>
      </c>
      <c r="S7">
        <v>0.308</v>
      </c>
      <c r="W7">
        <v>0.37</v>
      </c>
      <c r="X7">
        <v>0.36899999999999999</v>
      </c>
      <c r="Z7">
        <v>0.39400000000000002</v>
      </c>
      <c r="AA7">
        <v>0.41799999999999998</v>
      </c>
      <c r="AB7">
        <v>0.45100000000000001</v>
      </c>
      <c r="AC7">
        <v>0.47599999999999998</v>
      </c>
      <c r="AD7">
        <v>0.48399999999999999</v>
      </c>
      <c r="AE7">
        <v>0.47099999999999997</v>
      </c>
      <c r="AF7">
        <v>0.48599999999999999</v>
      </c>
      <c r="AG7">
        <v>0.51400000000000001</v>
      </c>
      <c r="AH7">
        <v>0.56599999999999995</v>
      </c>
      <c r="AI7">
        <v>0.58099999999999996</v>
      </c>
      <c r="AJ7">
        <v>0.60399999999999998</v>
      </c>
      <c r="AK7">
        <v>0.61399999999999999</v>
      </c>
      <c r="AM7">
        <v>0.66600000000000004</v>
      </c>
      <c r="AN7">
        <v>0.71399999999999997</v>
      </c>
      <c r="AO7">
        <v>0.74099999999999999</v>
      </c>
      <c r="AP7">
        <v>0.747</v>
      </c>
      <c r="AQ7">
        <v>0.72399999999999998</v>
      </c>
      <c r="AR7">
        <v>0.66600000000000004</v>
      </c>
      <c r="AS7">
        <v>0.69399999999999995</v>
      </c>
      <c r="AT7">
        <v>0.71499999999999997</v>
      </c>
      <c r="AU7">
        <v>0.73</v>
      </c>
      <c r="AV7">
        <v>0.75600000000000001</v>
      </c>
      <c r="AW7">
        <v>0.77300000000000002</v>
      </c>
      <c r="AX7">
        <v>0.754</v>
      </c>
      <c r="AY7">
        <v>0.73299999999999998</v>
      </c>
      <c r="AZ7">
        <v>0.71899999999999997</v>
      </c>
      <c r="BA7">
        <v>0.64500000000000002</v>
      </c>
      <c r="BB7">
        <v>0.52900000000000003</v>
      </c>
      <c r="BC7">
        <v>0.45300000000000001</v>
      </c>
      <c r="BD7">
        <v>0.32800000000000001</v>
      </c>
      <c r="BE7">
        <v>0.29499999999999998</v>
      </c>
      <c r="BG7">
        <v>0.27300000000000002</v>
      </c>
      <c r="BH7">
        <v>0.26600000000000001</v>
      </c>
    </row>
    <row r="8" spans="1:70" x14ac:dyDescent="0.25">
      <c r="A8" t="s">
        <v>68</v>
      </c>
      <c r="B8" t="s">
        <v>69</v>
      </c>
      <c r="C8">
        <v>107</v>
      </c>
      <c r="D8">
        <v>0.9</v>
      </c>
      <c r="E8">
        <v>0.9</v>
      </c>
      <c r="F8">
        <v>0.9</v>
      </c>
      <c r="G8" t="s">
        <v>73</v>
      </c>
      <c r="I8" t="s">
        <v>70</v>
      </c>
      <c r="K8" t="s">
        <v>162</v>
      </c>
      <c r="M8" t="s">
        <v>220</v>
      </c>
      <c r="N8">
        <v>0.88</v>
      </c>
      <c r="O8">
        <v>1.92</v>
      </c>
      <c r="W8">
        <v>0.36799999999999999</v>
      </c>
      <c r="X8">
        <v>0.36899999999999999</v>
      </c>
      <c r="Z8">
        <v>0.38200000000000001</v>
      </c>
      <c r="AA8">
        <v>0.38400000000000001</v>
      </c>
      <c r="AB8">
        <v>0.36599999999999999</v>
      </c>
      <c r="AC8">
        <v>0.36799999999999999</v>
      </c>
      <c r="AD8">
        <v>0.38</v>
      </c>
      <c r="AE8">
        <v>0.38500000000000001</v>
      </c>
      <c r="AF8">
        <v>0.38300000000000001</v>
      </c>
      <c r="AG8">
        <v>0.39800000000000002</v>
      </c>
      <c r="AH8">
        <v>0.39800000000000002</v>
      </c>
      <c r="AI8">
        <v>0.42399999999999999</v>
      </c>
      <c r="AJ8">
        <v>0.48399999999999999</v>
      </c>
      <c r="AK8">
        <v>0.52300000000000002</v>
      </c>
      <c r="AM8">
        <v>0.57299999999999995</v>
      </c>
      <c r="AN8">
        <v>0.622</v>
      </c>
      <c r="AO8">
        <v>0.64500000000000002</v>
      </c>
      <c r="AP8">
        <v>0.61099999999999999</v>
      </c>
      <c r="AQ8">
        <v>0.628</v>
      </c>
      <c r="AR8">
        <v>0.59699999999999998</v>
      </c>
      <c r="AS8">
        <v>0.58899999999999997</v>
      </c>
      <c r="AT8">
        <v>0.59099999999999997</v>
      </c>
      <c r="AU8">
        <v>0.61099999999999999</v>
      </c>
      <c r="AV8">
        <v>0.63700000000000001</v>
      </c>
      <c r="AW8">
        <v>0.64200000000000002</v>
      </c>
      <c r="AX8">
        <v>0.60799999999999998</v>
      </c>
      <c r="AY8">
        <v>0.59399999999999997</v>
      </c>
      <c r="AZ8">
        <v>0.58899999999999997</v>
      </c>
      <c r="BA8">
        <v>0.53300000000000003</v>
      </c>
      <c r="BB8">
        <v>0.45900000000000002</v>
      </c>
      <c r="BC8">
        <v>0.39400000000000002</v>
      </c>
      <c r="BD8">
        <v>0.316</v>
      </c>
      <c r="BE8">
        <v>0.25900000000000001</v>
      </c>
      <c r="BG8">
        <v>0.254</v>
      </c>
      <c r="BH8">
        <v>0.219</v>
      </c>
    </row>
    <row r="9" spans="1:70" x14ac:dyDescent="0.25">
      <c r="A9" t="s">
        <v>68</v>
      </c>
      <c r="B9" t="s">
        <v>69</v>
      </c>
      <c r="C9">
        <v>108</v>
      </c>
      <c r="D9">
        <v>1.96</v>
      </c>
      <c r="E9">
        <v>1.96</v>
      </c>
      <c r="F9">
        <v>1.96</v>
      </c>
      <c r="G9" t="s">
        <v>73</v>
      </c>
      <c r="I9" t="s">
        <v>70</v>
      </c>
      <c r="K9" t="s">
        <v>162</v>
      </c>
      <c r="M9" t="s">
        <v>221</v>
      </c>
      <c r="N9">
        <v>1.69</v>
      </c>
      <c r="O9">
        <v>1.97</v>
      </c>
      <c r="W9">
        <v>0.38600000000000001</v>
      </c>
      <c r="X9">
        <v>0.40400000000000003</v>
      </c>
      <c r="Z9">
        <v>0.41599999999999998</v>
      </c>
      <c r="AA9">
        <v>0.41699999999999998</v>
      </c>
      <c r="AB9">
        <v>0.40500000000000003</v>
      </c>
      <c r="AC9">
        <v>0.41599999999999998</v>
      </c>
      <c r="AD9">
        <v>0.40799999999999997</v>
      </c>
      <c r="AE9">
        <v>0.38200000000000001</v>
      </c>
      <c r="AF9">
        <v>0.379</v>
      </c>
      <c r="AG9">
        <v>0.41</v>
      </c>
      <c r="AH9">
        <v>0.43</v>
      </c>
      <c r="AI9">
        <v>0.45400000000000001</v>
      </c>
      <c r="AJ9">
        <v>0.48799999999999999</v>
      </c>
      <c r="AK9">
        <v>0.51200000000000001</v>
      </c>
      <c r="AM9">
        <v>0.60499999999999998</v>
      </c>
      <c r="AN9">
        <v>0.64500000000000002</v>
      </c>
      <c r="AO9">
        <v>0.67100000000000004</v>
      </c>
      <c r="AP9">
        <v>0.66700000000000004</v>
      </c>
      <c r="AQ9">
        <v>0.65300000000000002</v>
      </c>
      <c r="AR9">
        <v>0.60099999999999998</v>
      </c>
      <c r="AS9">
        <v>0.61299999999999999</v>
      </c>
      <c r="AT9">
        <v>0.60099999999999998</v>
      </c>
      <c r="AU9">
        <v>0.63600000000000001</v>
      </c>
      <c r="AV9">
        <v>0.63800000000000001</v>
      </c>
      <c r="AW9">
        <v>0.64100000000000001</v>
      </c>
      <c r="AX9">
        <v>0.60099999999999998</v>
      </c>
      <c r="AY9">
        <v>0.59599999999999997</v>
      </c>
      <c r="AZ9">
        <v>0.59699999999999998</v>
      </c>
      <c r="BA9">
        <v>0.54300000000000004</v>
      </c>
      <c r="BB9">
        <v>0.48</v>
      </c>
      <c r="BC9">
        <v>0.39800000000000002</v>
      </c>
      <c r="BD9">
        <v>0.32500000000000001</v>
      </c>
      <c r="BE9">
        <v>0.28399999999999997</v>
      </c>
      <c r="BG9">
        <v>0.26200000000000001</v>
      </c>
      <c r="BH9">
        <v>0.23400000000000001</v>
      </c>
    </row>
    <row r="10" spans="1:70" x14ac:dyDescent="0.25">
      <c r="A10" t="s">
        <v>68</v>
      </c>
      <c r="B10" t="s">
        <v>69</v>
      </c>
      <c r="C10">
        <v>109</v>
      </c>
      <c r="D10">
        <v>8.7100000000000009</v>
      </c>
      <c r="E10">
        <v>8.7100000000000009</v>
      </c>
      <c r="F10">
        <v>8.7100000000000009</v>
      </c>
      <c r="G10" t="s">
        <v>70</v>
      </c>
      <c r="I10" t="s">
        <v>73</v>
      </c>
      <c r="K10" t="s">
        <v>162</v>
      </c>
      <c r="M10" t="s">
        <v>99</v>
      </c>
      <c r="N10">
        <v>1.6</v>
      </c>
      <c r="O10">
        <v>3.7299999999999995</v>
      </c>
      <c r="W10">
        <v>0.41399999999999998</v>
      </c>
      <c r="X10">
        <v>0.41499999999999998</v>
      </c>
      <c r="Z10">
        <v>0.42099999999999999</v>
      </c>
      <c r="AA10">
        <v>0.37</v>
      </c>
      <c r="AB10">
        <v>0.32200000000000001</v>
      </c>
      <c r="AC10">
        <v>0.33900000000000002</v>
      </c>
      <c r="AD10">
        <v>0.32700000000000001</v>
      </c>
      <c r="AE10">
        <v>0.33700000000000002</v>
      </c>
      <c r="AF10">
        <v>0.377</v>
      </c>
      <c r="AG10">
        <v>0.378</v>
      </c>
      <c r="AH10">
        <v>0.375</v>
      </c>
      <c r="AI10">
        <v>0.40200000000000002</v>
      </c>
      <c r="AJ10">
        <v>0.41399999999999998</v>
      </c>
      <c r="AK10">
        <v>0.439</v>
      </c>
      <c r="AM10">
        <v>0.47599999999999998</v>
      </c>
      <c r="AN10">
        <v>0.54200000000000004</v>
      </c>
      <c r="AO10">
        <v>0.58899999999999997</v>
      </c>
      <c r="AP10">
        <v>0.54900000000000004</v>
      </c>
      <c r="AQ10">
        <v>0.48599999999999999</v>
      </c>
      <c r="AR10">
        <v>0.48199999999999998</v>
      </c>
      <c r="AS10">
        <v>0.47099999999999997</v>
      </c>
      <c r="AT10">
        <v>0.46700000000000003</v>
      </c>
      <c r="AU10">
        <v>0.53700000000000003</v>
      </c>
      <c r="AV10">
        <v>0.624</v>
      </c>
      <c r="AW10">
        <v>0.63800000000000001</v>
      </c>
      <c r="AX10">
        <v>0.65100000000000002</v>
      </c>
      <c r="AY10">
        <v>0.60799999999999998</v>
      </c>
      <c r="AZ10">
        <v>0.59399999999999997</v>
      </c>
      <c r="BA10">
        <v>0.54500000000000004</v>
      </c>
      <c r="BB10">
        <v>0.47099999999999997</v>
      </c>
      <c r="BC10">
        <v>0.39600000000000002</v>
      </c>
      <c r="BD10">
        <v>0.32300000000000001</v>
      </c>
      <c r="BE10">
        <v>0.24299999999999999</v>
      </c>
      <c r="BG10">
        <v>0.22600000000000001</v>
      </c>
      <c r="BH10">
        <v>0.20499999999999999</v>
      </c>
    </row>
    <row r="11" spans="1:70" x14ac:dyDescent="0.25">
      <c r="A11" t="s">
        <v>68</v>
      </c>
      <c r="B11" t="s">
        <v>69</v>
      </c>
      <c r="C11">
        <v>11</v>
      </c>
      <c r="D11">
        <v>79.290000000000006</v>
      </c>
      <c r="E11">
        <v>79.290000000000006</v>
      </c>
      <c r="F11">
        <v>79.290000000000006</v>
      </c>
      <c r="I11" t="s">
        <v>70</v>
      </c>
      <c r="K11" t="s">
        <v>169</v>
      </c>
      <c r="O11">
        <v>1.6800000000000002</v>
      </c>
      <c r="S11">
        <v>0.26300000000000001</v>
      </c>
      <c r="W11">
        <v>0.312</v>
      </c>
      <c r="X11">
        <v>0.33500000000000002</v>
      </c>
      <c r="Z11">
        <v>0.33</v>
      </c>
      <c r="AB11">
        <v>0.26600000000000001</v>
      </c>
      <c r="AC11">
        <v>0.253</v>
      </c>
      <c r="AD11">
        <v>0.25</v>
      </c>
      <c r="AE11">
        <v>0.254</v>
      </c>
      <c r="AF11">
        <v>0.28000000000000003</v>
      </c>
      <c r="AG11">
        <v>0.27900000000000003</v>
      </c>
      <c r="AH11">
        <v>0.3</v>
      </c>
      <c r="AI11">
        <v>0.35099999999999998</v>
      </c>
      <c r="AJ11">
        <v>0.34599999999999997</v>
      </c>
      <c r="AK11">
        <v>0.378</v>
      </c>
      <c r="AM11">
        <v>0.51500000000000001</v>
      </c>
      <c r="AN11">
        <v>0.57499999999999996</v>
      </c>
      <c r="AO11">
        <v>0.68500000000000005</v>
      </c>
      <c r="AP11">
        <v>0.70299999999999996</v>
      </c>
      <c r="AQ11">
        <v>0.67</v>
      </c>
      <c r="AR11">
        <v>0.63300000000000001</v>
      </c>
      <c r="AS11">
        <v>0.61099999999999999</v>
      </c>
      <c r="AT11">
        <v>0.59399999999999997</v>
      </c>
      <c r="AU11">
        <v>0.57899999999999996</v>
      </c>
      <c r="AV11">
        <v>0.55000000000000004</v>
      </c>
      <c r="AW11">
        <v>0.52600000000000002</v>
      </c>
      <c r="AX11">
        <v>0.45100000000000001</v>
      </c>
      <c r="AY11">
        <v>0.433</v>
      </c>
      <c r="AZ11">
        <v>0.41799999999999998</v>
      </c>
      <c r="BA11">
        <v>0.40400000000000003</v>
      </c>
      <c r="BB11">
        <v>0.35399999999999998</v>
      </c>
      <c r="BC11">
        <v>0.27300000000000002</v>
      </c>
      <c r="BD11">
        <v>0.248</v>
      </c>
      <c r="BE11">
        <v>0.215</v>
      </c>
      <c r="BG11">
        <v>0.188</v>
      </c>
      <c r="BH11">
        <v>0.19600000000000001</v>
      </c>
    </row>
    <row r="12" spans="1:70" x14ac:dyDescent="0.25">
      <c r="A12" t="s">
        <v>68</v>
      </c>
      <c r="B12" t="s">
        <v>69</v>
      </c>
      <c r="C12">
        <v>110</v>
      </c>
      <c r="D12">
        <v>10.99</v>
      </c>
      <c r="E12">
        <v>10.99</v>
      </c>
      <c r="F12">
        <v>10.99</v>
      </c>
      <c r="O12">
        <v>0</v>
      </c>
      <c r="S12">
        <v>0.44700000000000001</v>
      </c>
      <c r="W12">
        <v>0.49399999999999999</v>
      </c>
      <c r="X12">
        <v>0.48799999999999999</v>
      </c>
      <c r="Z12">
        <v>0.44500000000000001</v>
      </c>
      <c r="AA12">
        <v>0.42799999999999999</v>
      </c>
      <c r="AB12">
        <v>0.36699999999999999</v>
      </c>
      <c r="AC12">
        <v>0.33100000000000002</v>
      </c>
      <c r="AD12">
        <v>0.30299999999999999</v>
      </c>
      <c r="AE12">
        <v>0.29099999999999998</v>
      </c>
      <c r="AF12">
        <v>0.28799999999999998</v>
      </c>
      <c r="AG12">
        <v>0.28999999999999998</v>
      </c>
      <c r="AH12">
        <v>0.29499999999999998</v>
      </c>
      <c r="AI12">
        <v>0.32</v>
      </c>
      <c r="AJ12">
        <v>0.33400000000000002</v>
      </c>
      <c r="AK12">
        <v>0.378</v>
      </c>
      <c r="AM12">
        <v>0.35399999999999998</v>
      </c>
      <c r="AN12">
        <v>0.39300000000000002</v>
      </c>
      <c r="AO12">
        <v>0.41</v>
      </c>
      <c r="AP12">
        <v>0.38200000000000001</v>
      </c>
      <c r="AQ12">
        <v>0.39100000000000001</v>
      </c>
      <c r="AR12">
        <v>0.4</v>
      </c>
      <c r="AS12">
        <v>0.41699999999999998</v>
      </c>
      <c r="AT12">
        <v>0.44800000000000001</v>
      </c>
      <c r="AU12">
        <v>0.50700000000000001</v>
      </c>
      <c r="AV12">
        <v>0.625</v>
      </c>
      <c r="AW12">
        <v>0.66400000000000003</v>
      </c>
      <c r="AX12">
        <v>0.67100000000000004</v>
      </c>
      <c r="AY12">
        <v>0.65600000000000003</v>
      </c>
      <c r="AZ12">
        <v>0.65600000000000003</v>
      </c>
      <c r="BA12">
        <v>0.63100000000000001</v>
      </c>
      <c r="BB12">
        <v>0.53100000000000003</v>
      </c>
      <c r="BC12">
        <v>0.44800000000000001</v>
      </c>
      <c r="BD12">
        <v>0.35799999999999998</v>
      </c>
      <c r="BE12">
        <v>0.27700000000000002</v>
      </c>
      <c r="BG12">
        <v>0.26100000000000001</v>
      </c>
      <c r="BH12">
        <v>0.252</v>
      </c>
    </row>
    <row r="13" spans="1:70" x14ac:dyDescent="0.25">
      <c r="A13" t="s">
        <v>68</v>
      </c>
      <c r="B13" t="s">
        <v>69</v>
      </c>
      <c r="C13">
        <v>111</v>
      </c>
      <c r="D13">
        <v>78.48</v>
      </c>
      <c r="E13">
        <v>78.48</v>
      </c>
      <c r="F13">
        <v>78.48</v>
      </c>
      <c r="O13">
        <v>0</v>
      </c>
      <c r="S13">
        <v>0.54300000000000004</v>
      </c>
      <c r="W13">
        <v>0.57699999999999996</v>
      </c>
      <c r="X13">
        <v>0.58899999999999997</v>
      </c>
      <c r="Z13">
        <v>0.53800000000000003</v>
      </c>
      <c r="AA13">
        <v>0.45400000000000001</v>
      </c>
      <c r="AB13">
        <v>0.35499999999999998</v>
      </c>
      <c r="AC13">
        <v>0.29699999999999999</v>
      </c>
      <c r="AD13">
        <v>0.23899999999999999</v>
      </c>
      <c r="AE13">
        <v>0.22500000000000001</v>
      </c>
      <c r="AF13">
        <v>0.23100000000000001</v>
      </c>
      <c r="AG13">
        <v>0.23200000000000001</v>
      </c>
      <c r="AH13">
        <v>0.23300000000000001</v>
      </c>
      <c r="AI13">
        <v>0.245</v>
      </c>
      <c r="AJ13">
        <v>0.246</v>
      </c>
      <c r="AK13">
        <v>0.26500000000000001</v>
      </c>
      <c r="AM13">
        <v>0.3</v>
      </c>
      <c r="AN13">
        <v>0.33900000000000002</v>
      </c>
      <c r="AO13">
        <v>0.33600000000000002</v>
      </c>
      <c r="AP13">
        <v>0.29599999999999999</v>
      </c>
      <c r="AQ13">
        <v>0.27600000000000002</v>
      </c>
      <c r="AR13">
        <v>0.32700000000000001</v>
      </c>
      <c r="AS13">
        <v>0.33500000000000002</v>
      </c>
      <c r="AT13">
        <v>0.36199999999999999</v>
      </c>
      <c r="AU13">
        <v>0.41299999999999998</v>
      </c>
      <c r="AV13">
        <v>0.58799999999999997</v>
      </c>
      <c r="AW13">
        <v>0.67600000000000005</v>
      </c>
      <c r="AX13">
        <v>0.69099999999999995</v>
      </c>
      <c r="AY13">
        <v>0.70099999999999996</v>
      </c>
      <c r="AZ13">
        <v>0.70599999999999996</v>
      </c>
      <c r="BA13">
        <v>0.66800000000000004</v>
      </c>
      <c r="BB13">
        <v>0.58799999999999997</v>
      </c>
      <c r="BC13">
        <v>0.499</v>
      </c>
      <c r="BD13">
        <v>0.40899999999999997</v>
      </c>
      <c r="BE13">
        <v>0.31</v>
      </c>
      <c r="BG13">
        <v>0.27400000000000002</v>
      </c>
      <c r="BH13">
        <v>0.27</v>
      </c>
    </row>
    <row r="14" spans="1:70" x14ac:dyDescent="0.25">
      <c r="A14" t="s">
        <v>68</v>
      </c>
      <c r="B14" t="s">
        <v>69</v>
      </c>
      <c r="C14" t="s">
        <v>81</v>
      </c>
      <c r="D14">
        <v>7.98</v>
      </c>
      <c r="E14">
        <v>7.98</v>
      </c>
      <c r="F14">
        <v>7.98</v>
      </c>
      <c r="G14" t="s">
        <v>77</v>
      </c>
      <c r="I14" t="s">
        <v>70</v>
      </c>
      <c r="K14" t="s">
        <v>169</v>
      </c>
      <c r="M14" t="s">
        <v>207</v>
      </c>
      <c r="N14">
        <v>2.83</v>
      </c>
      <c r="O14">
        <v>1.35</v>
      </c>
      <c r="W14">
        <v>0.40600000000000003</v>
      </c>
      <c r="X14">
        <v>0.39</v>
      </c>
      <c r="Z14">
        <v>0.32200000000000001</v>
      </c>
      <c r="AB14">
        <v>0.28000000000000003</v>
      </c>
      <c r="AC14">
        <v>0.26300000000000001</v>
      </c>
      <c r="AD14">
        <v>0.26800000000000002</v>
      </c>
      <c r="AE14">
        <v>0.255</v>
      </c>
      <c r="AF14">
        <v>0.25600000000000001</v>
      </c>
      <c r="AG14">
        <v>0.29299999999999998</v>
      </c>
      <c r="AH14">
        <v>0.33100000000000002</v>
      </c>
      <c r="AI14">
        <v>0.38900000000000001</v>
      </c>
      <c r="AJ14">
        <v>0.44</v>
      </c>
      <c r="AK14">
        <v>0.44900000000000001</v>
      </c>
      <c r="AM14">
        <v>0.55400000000000005</v>
      </c>
      <c r="AN14">
        <v>0.57999999999999996</v>
      </c>
      <c r="AO14">
        <v>0.63100000000000001</v>
      </c>
      <c r="AP14">
        <v>0.64</v>
      </c>
      <c r="AQ14">
        <v>0.57299999999999995</v>
      </c>
      <c r="AR14">
        <v>0.52600000000000002</v>
      </c>
      <c r="AS14">
        <v>0.502</v>
      </c>
      <c r="AT14">
        <v>0.502</v>
      </c>
      <c r="AU14">
        <v>0.51500000000000001</v>
      </c>
      <c r="AV14">
        <v>0.53400000000000003</v>
      </c>
      <c r="AW14">
        <v>0.53200000000000003</v>
      </c>
      <c r="AX14">
        <v>0.46400000000000002</v>
      </c>
      <c r="AY14">
        <v>0.45700000000000002</v>
      </c>
      <c r="AZ14">
        <v>0.46600000000000003</v>
      </c>
      <c r="BA14">
        <v>0.442</v>
      </c>
      <c r="BB14">
        <v>0.35899999999999999</v>
      </c>
      <c r="BC14">
        <v>0.28899999999999998</v>
      </c>
      <c r="BD14">
        <v>0.21199999999999999</v>
      </c>
      <c r="BE14">
        <v>0.19800000000000001</v>
      </c>
      <c r="BG14">
        <v>0.19400000000000001</v>
      </c>
      <c r="BH14">
        <v>0.17299999999999999</v>
      </c>
    </row>
    <row r="15" spans="1:70" x14ac:dyDescent="0.25">
      <c r="A15" t="s">
        <v>68</v>
      </c>
      <c r="B15" t="s">
        <v>69</v>
      </c>
      <c r="C15">
        <v>112</v>
      </c>
      <c r="D15">
        <v>16.04</v>
      </c>
      <c r="E15">
        <v>16.04</v>
      </c>
      <c r="F15">
        <v>16.04</v>
      </c>
      <c r="G15" t="s">
        <v>77</v>
      </c>
      <c r="I15" t="s">
        <v>70</v>
      </c>
      <c r="K15" t="s">
        <v>162</v>
      </c>
      <c r="M15" t="s">
        <v>222</v>
      </c>
      <c r="N15">
        <v>0.65</v>
      </c>
      <c r="O15">
        <v>1.3199999999999998</v>
      </c>
      <c r="S15">
        <v>0.39500000000000002</v>
      </c>
      <c r="W15">
        <v>0.44900000000000001</v>
      </c>
      <c r="X15">
        <v>0.49099999999999999</v>
      </c>
      <c r="Z15">
        <v>0.46</v>
      </c>
      <c r="AA15">
        <v>0.43</v>
      </c>
      <c r="AB15">
        <v>0.315</v>
      </c>
      <c r="AC15">
        <v>0.28199999999999997</v>
      </c>
      <c r="AD15">
        <v>0.28100000000000003</v>
      </c>
      <c r="AE15">
        <v>0.28299999999999997</v>
      </c>
      <c r="AF15">
        <v>0.28000000000000003</v>
      </c>
      <c r="AG15">
        <v>0.28899999999999998</v>
      </c>
      <c r="AH15">
        <v>0.32300000000000001</v>
      </c>
      <c r="AI15">
        <v>0.35599999999999998</v>
      </c>
      <c r="AJ15">
        <v>0.35699999999999998</v>
      </c>
      <c r="AK15">
        <v>0.36099999999999999</v>
      </c>
      <c r="AM15">
        <v>0.443</v>
      </c>
      <c r="AN15">
        <v>0.49399999999999999</v>
      </c>
      <c r="AO15">
        <v>0.50700000000000001</v>
      </c>
      <c r="AP15">
        <v>0.48299999999999998</v>
      </c>
      <c r="AQ15">
        <v>0.41699999999999998</v>
      </c>
      <c r="AR15">
        <v>0.42399999999999999</v>
      </c>
      <c r="AS15">
        <v>0.42599999999999999</v>
      </c>
      <c r="AT15">
        <v>0.43</v>
      </c>
      <c r="AU15">
        <v>0.46100000000000002</v>
      </c>
      <c r="AV15">
        <v>0.56599999999999995</v>
      </c>
      <c r="AW15">
        <v>0.63200000000000001</v>
      </c>
      <c r="AX15">
        <v>0.61099999999999999</v>
      </c>
      <c r="AY15">
        <v>0.59299999999999997</v>
      </c>
      <c r="AZ15">
        <v>0.60199999999999998</v>
      </c>
      <c r="BA15">
        <v>0.56999999999999995</v>
      </c>
      <c r="BB15">
        <v>0.44500000000000001</v>
      </c>
      <c r="BC15">
        <v>0.36399999999999999</v>
      </c>
      <c r="BD15">
        <v>0.28599999999999998</v>
      </c>
      <c r="BE15">
        <v>0.23300000000000001</v>
      </c>
      <c r="BG15">
        <v>0.214</v>
      </c>
      <c r="BH15">
        <v>0.20899999999999999</v>
      </c>
    </row>
    <row r="16" spans="1:70" x14ac:dyDescent="0.25">
      <c r="A16" t="s">
        <v>68</v>
      </c>
      <c r="B16" t="s">
        <v>69</v>
      </c>
      <c r="C16">
        <v>113</v>
      </c>
      <c r="D16">
        <v>56.99</v>
      </c>
      <c r="E16">
        <v>56.99</v>
      </c>
      <c r="F16">
        <v>56.99</v>
      </c>
      <c r="O16">
        <v>0</v>
      </c>
      <c r="W16">
        <v>0.47899999999999998</v>
      </c>
      <c r="X16">
        <v>0.47799999999999998</v>
      </c>
      <c r="Z16">
        <v>0.436</v>
      </c>
      <c r="AA16">
        <v>0.378</v>
      </c>
      <c r="AB16">
        <v>0.312</v>
      </c>
      <c r="AC16">
        <v>0.27600000000000002</v>
      </c>
      <c r="AD16">
        <v>0.25900000000000001</v>
      </c>
      <c r="AE16">
        <v>0.246</v>
      </c>
      <c r="AF16">
        <v>0.26500000000000001</v>
      </c>
      <c r="AG16">
        <v>0.26600000000000001</v>
      </c>
      <c r="AH16">
        <v>0.27200000000000002</v>
      </c>
      <c r="AI16">
        <v>0.27500000000000002</v>
      </c>
      <c r="AJ16">
        <v>0.28299999999999997</v>
      </c>
      <c r="AK16">
        <v>0.30199999999999999</v>
      </c>
      <c r="AM16">
        <v>0.30599999999999999</v>
      </c>
      <c r="AN16">
        <v>0.374</v>
      </c>
      <c r="AO16">
        <v>0.40400000000000003</v>
      </c>
      <c r="AP16">
        <v>0.36399999999999999</v>
      </c>
      <c r="AQ16">
        <v>0.33800000000000002</v>
      </c>
      <c r="AR16">
        <v>0.39700000000000002</v>
      </c>
      <c r="AS16">
        <v>0.41099999999999998</v>
      </c>
      <c r="AT16">
        <v>0.437</v>
      </c>
      <c r="AU16">
        <v>0.49099999999999999</v>
      </c>
      <c r="AV16">
        <v>0.64500000000000002</v>
      </c>
      <c r="AW16">
        <v>0.68300000000000005</v>
      </c>
      <c r="AX16">
        <v>0.69599999999999995</v>
      </c>
      <c r="AY16">
        <v>0.66900000000000004</v>
      </c>
      <c r="AZ16">
        <v>0.65200000000000002</v>
      </c>
      <c r="BA16">
        <v>0.57399999999999995</v>
      </c>
      <c r="BB16">
        <v>0.46300000000000002</v>
      </c>
      <c r="BC16">
        <v>0.35499999999999998</v>
      </c>
      <c r="BD16">
        <v>0.27900000000000003</v>
      </c>
      <c r="BE16">
        <v>0.23100000000000001</v>
      </c>
      <c r="BG16">
        <v>0.21099999999999999</v>
      </c>
      <c r="BH16">
        <v>0.20699999999999999</v>
      </c>
    </row>
    <row r="17" spans="1:69" x14ac:dyDescent="0.25">
      <c r="A17" t="s">
        <v>68</v>
      </c>
      <c r="B17" t="s">
        <v>69</v>
      </c>
      <c r="C17">
        <v>114</v>
      </c>
      <c r="D17">
        <v>64.790000000000006</v>
      </c>
      <c r="E17">
        <v>64.790000000000006</v>
      </c>
      <c r="F17">
        <v>64.790000000000006</v>
      </c>
      <c r="I17" t="s">
        <v>77</v>
      </c>
      <c r="K17" t="s">
        <v>70</v>
      </c>
      <c r="O17">
        <v>1.77</v>
      </c>
      <c r="W17">
        <v>0.315</v>
      </c>
      <c r="X17">
        <v>0.26500000000000001</v>
      </c>
      <c r="Z17">
        <v>0.25800000000000001</v>
      </c>
      <c r="AA17">
        <v>0.255</v>
      </c>
      <c r="AB17">
        <v>0.25900000000000001</v>
      </c>
      <c r="AC17">
        <v>0.26700000000000002</v>
      </c>
      <c r="AD17">
        <v>0.28799999999999998</v>
      </c>
      <c r="AE17">
        <v>0.28699999999999998</v>
      </c>
      <c r="AF17">
        <v>0.30299999999999999</v>
      </c>
      <c r="AG17">
        <v>0.312</v>
      </c>
      <c r="AH17">
        <v>0.32700000000000001</v>
      </c>
      <c r="AI17">
        <v>0.379</v>
      </c>
      <c r="AJ17">
        <v>0.436</v>
      </c>
      <c r="AK17">
        <v>0.51600000000000001</v>
      </c>
      <c r="AM17">
        <v>0.54400000000000004</v>
      </c>
      <c r="AN17">
        <v>0.54500000000000004</v>
      </c>
      <c r="AO17">
        <v>0.55800000000000005</v>
      </c>
      <c r="AP17">
        <v>0.55300000000000005</v>
      </c>
      <c r="AQ17">
        <v>0.49199999999999999</v>
      </c>
      <c r="AR17">
        <v>0.38600000000000001</v>
      </c>
      <c r="AS17">
        <v>0.33500000000000002</v>
      </c>
      <c r="AT17">
        <v>0.317</v>
      </c>
      <c r="AU17">
        <v>0.34</v>
      </c>
      <c r="AV17">
        <v>0.39500000000000002</v>
      </c>
      <c r="AW17">
        <v>0.42899999999999999</v>
      </c>
      <c r="AX17">
        <v>0.42699999999999999</v>
      </c>
      <c r="AY17">
        <v>0.40799999999999997</v>
      </c>
      <c r="AZ17">
        <v>0.47599999999999998</v>
      </c>
      <c r="BA17">
        <v>0.41299999999999998</v>
      </c>
      <c r="BB17">
        <v>0.32</v>
      </c>
      <c r="BC17">
        <v>0.28599999999999998</v>
      </c>
      <c r="BD17">
        <v>0.27300000000000002</v>
      </c>
      <c r="BE17">
        <v>0.21</v>
      </c>
      <c r="BG17">
        <v>0.20300000000000001</v>
      </c>
      <c r="BH17">
        <v>0.19900000000000001</v>
      </c>
    </row>
    <row r="18" spans="1:69" x14ac:dyDescent="0.25">
      <c r="A18" t="s">
        <v>68</v>
      </c>
      <c r="B18" t="s">
        <v>69</v>
      </c>
      <c r="C18">
        <v>115</v>
      </c>
      <c r="D18">
        <v>19.600000000000001</v>
      </c>
      <c r="E18">
        <v>19.600000000000001</v>
      </c>
      <c r="F18">
        <v>19.600000000000001</v>
      </c>
      <c r="G18" t="s">
        <v>70</v>
      </c>
      <c r="I18" t="s">
        <v>71</v>
      </c>
      <c r="K18" t="s">
        <v>70</v>
      </c>
      <c r="M18" t="s">
        <v>172</v>
      </c>
      <c r="N18">
        <v>1.51</v>
      </c>
      <c r="O18">
        <v>2.4500000000000002</v>
      </c>
      <c r="W18">
        <v>0.315</v>
      </c>
      <c r="X18">
        <v>0.318</v>
      </c>
      <c r="Z18">
        <v>0.32200000000000001</v>
      </c>
      <c r="AA18">
        <v>0.30599999999999999</v>
      </c>
      <c r="AB18">
        <v>0.28999999999999998</v>
      </c>
      <c r="AC18">
        <v>0.28699999999999998</v>
      </c>
      <c r="AD18">
        <v>0.28199999999999997</v>
      </c>
      <c r="AE18">
        <v>0.27400000000000002</v>
      </c>
      <c r="AF18">
        <v>0.29299999999999998</v>
      </c>
      <c r="AG18">
        <v>0.307</v>
      </c>
      <c r="AH18">
        <v>0.30199999999999999</v>
      </c>
      <c r="AI18">
        <v>0.313</v>
      </c>
      <c r="AJ18">
        <v>0.34100000000000003</v>
      </c>
      <c r="AK18">
        <v>0.36799999999999999</v>
      </c>
      <c r="AM18">
        <v>0.36</v>
      </c>
      <c r="AN18">
        <v>0.38</v>
      </c>
      <c r="AO18">
        <v>0.38500000000000001</v>
      </c>
      <c r="AP18">
        <v>0.373</v>
      </c>
      <c r="AQ18">
        <v>0.36299999999999999</v>
      </c>
      <c r="AR18">
        <v>0.33300000000000002</v>
      </c>
      <c r="AS18">
        <v>0.33600000000000002</v>
      </c>
      <c r="AT18">
        <v>0.35099999999999998</v>
      </c>
      <c r="AU18">
        <v>0.41</v>
      </c>
      <c r="AV18">
        <v>0.53800000000000003</v>
      </c>
      <c r="AW18">
        <v>0.59499999999999997</v>
      </c>
      <c r="AX18">
        <v>0.58699999999999997</v>
      </c>
      <c r="AY18">
        <v>0.61299999999999999</v>
      </c>
      <c r="AZ18">
        <v>0.63700000000000001</v>
      </c>
      <c r="BA18">
        <v>0.57599999999999996</v>
      </c>
      <c r="BB18">
        <v>0.442</v>
      </c>
      <c r="BC18">
        <v>0.38700000000000001</v>
      </c>
      <c r="BD18">
        <v>0.32900000000000001</v>
      </c>
      <c r="BE18">
        <v>0.25700000000000001</v>
      </c>
      <c r="BG18">
        <v>0.23799999999999999</v>
      </c>
      <c r="BH18">
        <v>0.22</v>
      </c>
    </row>
    <row r="19" spans="1:69" x14ac:dyDescent="0.25">
      <c r="A19" t="s">
        <v>68</v>
      </c>
      <c r="B19" t="s">
        <v>69</v>
      </c>
      <c r="C19">
        <v>116</v>
      </c>
      <c r="D19">
        <v>16.36</v>
      </c>
      <c r="E19">
        <v>16.36</v>
      </c>
      <c r="F19">
        <v>16.36</v>
      </c>
      <c r="O19">
        <v>0</v>
      </c>
      <c r="S19">
        <v>0.40899999999999997</v>
      </c>
      <c r="W19">
        <v>0.41299999999999998</v>
      </c>
      <c r="X19">
        <v>0.41499999999999998</v>
      </c>
      <c r="Z19">
        <v>0.41899999999999998</v>
      </c>
      <c r="AA19">
        <v>0.32300000000000001</v>
      </c>
      <c r="AB19">
        <v>0.27600000000000002</v>
      </c>
      <c r="AC19">
        <v>0.26500000000000001</v>
      </c>
      <c r="AD19">
        <v>0.25900000000000001</v>
      </c>
      <c r="AE19">
        <v>0.28699999999999998</v>
      </c>
      <c r="AF19">
        <v>0.26700000000000002</v>
      </c>
      <c r="AG19">
        <v>0.26700000000000002</v>
      </c>
      <c r="AH19">
        <v>0.27600000000000002</v>
      </c>
      <c r="AI19">
        <v>0.29499999999999998</v>
      </c>
      <c r="AJ19">
        <v>0.29199999999999998</v>
      </c>
      <c r="AK19">
        <v>0.28299999999999997</v>
      </c>
      <c r="AM19">
        <v>0.28899999999999998</v>
      </c>
      <c r="AN19">
        <v>0.28999999999999998</v>
      </c>
      <c r="AO19">
        <v>0.33800000000000002</v>
      </c>
      <c r="AP19">
        <v>0.32800000000000001</v>
      </c>
      <c r="AQ19">
        <v>0.35599999999999998</v>
      </c>
      <c r="AR19">
        <v>0.38200000000000001</v>
      </c>
      <c r="AS19">
        <v>0.40899999999999997</v>
      </c>
      <c r="AT19">
        <v>0.437</v>
      </c>
      <c r="AU19">
        <v>0.49299999999999999</v>
      </c>
      <c r="AV19">
        <v>0.629</v>
      </c>
      <c r="AW19">
        <v>0.67100000000000004</v>
      </c>
      <c r="AX19">
        <v>0.66400000000000003</v>
      </c>
      <c r="AY19">
        <v>0.64200000000000002</v>
      </c>
      <c r="AZ19">
        <v>0.63400000000000001</v>
      </c>
      <c r="BA19">
        <v>0.61699999999999999</v>
      </c>
      <c r="BB19">
        <v>0.53200000000000003</v>
      </c>
      <c r="BC19">
        <v>0.46600000000000003</v>
      </c>
      <c r="BD19">
        <v>0.311</v>
      </c>
      <c r="BE19">
        <v>0.28999999999999998</v>
      </c>
      <c r="BG19">
        <v>0.26100000000000001</v>
      </c>
      <c r="BH19">
        <v>0.23799999999999999</v>
      </c>
    </row>
    <row r="20" spans="1:69" x14ac:dyDescent="0.25">
      <c r="A20" t="s">
        <v>68</v>
      </c>
      <c r="B20" t="s">
        <v>69</v>
      </c>
      <c r="C20">
        <v>117</v>
      </c>
      <c r="D20">
        <v>10.86</v>
      </c>
      <c r="E20">
        <v>11.09</v>
      </c>
      <c r="F20">
        <v>11.09</v>
      </c>
      <c r="K20" t="s">
        <v>70</v>
      </c>
      <c r="O20">
        <v>0</v>
      </c>
      <c r="S20">
        <v>0.39700000000000002</v>
      </c>
      <c r="W20">
        <v>0.42799999999999999</v>
      </c>
      <c r="X20">
        <v>0.45300000000000001</v>
      </c>
      <c r="Z20">
        <v>0.44</v>
      </c>
      <c r="AA20">
        <v>0.39800000000000002</v>
      </c>
      <c r="AB20">
        <v>0.32500000000000001</v>
      </c>
      <c r="AC20">
        <v>0.309</v>
      </c>
      <c r="AD20">
        <v>0.27700000000000002</v>
      </c>
      <c r="AE20">
        <v>0.26300000000000001</v>
      </c>
      <c r="AF20">
        <v>0.26100000000000001</v>
      </c>
      <c r="AG20">
        <v>0.26</v>
      </c>
      <c r="AH20">
        <v>0.26200000000000001</v>
      </c>
      <c r="AI20">
        <v>0.27900000000000003</v>
      </c>
      <c r="AJ20">
        <v>0.29299999999999998</v>
      </c>
      <c r="AK20">
        <v>0.307</v>
      </c>
      <c r="AM20">
        <v>0.315</v>
      </c>
      <c r="AN20">
        <v>0.32800000000000001</v>
      </c>
      <c r="AO20">
        <v>0.35799999999999998</v>
      </c>
      <c r="AP20">
        <v>0.35199999999999998</v>
      </c>
      <c r="AQ20">
        <v>0.33</v>
      </c>
      <c r="AR20">
        <v>0.32200000000000001</v>
      </c>
      <c r="AS20">
        <v>0.40200000000000002</v>
      </c>
      <c r="AT20">
        <v>0.46</v>
      </c>
      <c r="AU20">
        <v>0.52400000000000002</v>
      </c>
      <c r="AV20">
        <v>0.63</v>
      </c>
      <c r="AW20">
        <v>0.68100000000000005</v>
      </c>
      <c r="AX20">
        <v>0.70099999999999996</v>
      </c>
      <c r="AY20">
        <v>0.69799999999999995</v>
      </c>
      <c r="AZ20">
        <v>0.69</v>
      </c>
      <c r="BA20">
        <v>0.65300000000000002</v>
      </c>
      <c r="BB20">
        <v>0.56299999999999994</v>
      </c>
      <c r="BC20">
        <v>0.44900000000000001</v>
      </c>
      <c r="BD20">
        <v>0.38600000000000001</v>
      </c>
      <c r="BE20">
        <v>0.30499999999999999</v>
      </c>
      <c r="BG20">
        <v>0.26600000000000001</v>
      </c>
      <c r="BH20">
        <v>0.26200000000000001</v>
      </c>
    </row>
    <row r="21" spans="1:69" x14ac:dyDescent="0.25">
      <c r="A21" t="s">
        <v>68</v>
      </c>
      <c r="B21" t="s">
        <v>69</v>
      </c>
      <c r="C21">
        <v>118</v>
      </c>
      <c r="D21">
        <v>16.579999999999998</v>
      </c>
      <c r="E21">
        <v>16.84</v>
      </c>
      <c r="F21">
        <v>16.84</v>
      </c>
      <c r="O21">
        <v>0</v>
      </c>
      <c r="S21">
        <v>0.44900000000000001</v>
      </c>
      <c r="W21">
        <v>0.50600000000000001</v>
      </c>
      <c r="X21">
        <v>0.50600000000000001</v>
      </c>
      <c r="Z21">
        <v>0.48499999999999999</v>
      </c>
      <c r="AA21">
        <v>0.46899999999999997</v>
      </c>
      <c r="AB21">
        <v>0.35399999999999998</v>
      </c>
      <c r="AC21">
        <v>0.32</v>
      </c>
      <c r="AD21">
        <v>0.25700000000000001</v>
      </c>
      <c r="AE21">
        <v>0.26300000000000001</v>
      </c>
      <c r="AF21">
        <v>0.25600000000000001</v>
      </c>
      <c r="AG21">
        <v>0.3</v>
      </c>
      <c r="AH21">
        <v>0.26900000000000002</v>
      </c>
      <c r="AI21">
        <v>0.26800000000000002</v>
      </c>
      <c r="AJ21">
        <v>0.27300000000000002</v>
      </c>
      <c r="AK21">
        <v>0.27300000000000002</v>
      </c>
      <c r="AM21">
        <v>0.26900000000000002</v>
      </c>
      <c r="AN21">
        <v>0.32600000000000001</v>
      </c>
      <c r="AO21">
        <v>0.35099999999999998</v>
      </c>
      <c r="AP21">
        <v>0.34499999999999997</v>
      </c>
      <c r="AQ21">
        <v>0.34200000000000003</v>
      </c>
      <c r="AR21">
        <v>0.28599999999999998</v>
      </c>
      <c r="AS21">
        <v>0.38700000000000001</v>
      </c>
      <c r="AT21">
        <v>0.46</v>
      </c>
      <c r="AU21">
        <v>0.51900000000000002</v>
      </c>
      <c r="AV21">
        <v>0.66</v>
      </c>
      <c r="AW21">
        <v>0.73299999999999998</v>
      </c>
      <c r="AX21">
        <v>0.747</v>
      </c>
      <c r="AY21">
        <v>0.75600000000000001</v>
      </c>
      <c r="AZ21">
        <v>0.74299999999999999</v>
      </c>
      <c r="BA21">
        <v>0.72299999999999998</v>
      </c>
      <c r="BB21">
        <v>0.623</v>
      </c>
      <c r="BC21">
        <v>0.52</v>
      </c>
      <c r="BD21">
        <v>0.38700000000000001</v>
      </c>
      <c r="BE21">
        <v>0.29099999999999998</v>
      </c>
      <c r="BG21">
        <v>0.28100000000000003</v>
      </c>
      <c r="BH21">
        <v>0.253</v>
      </c>
    </row>
    <row r="22" spans="1:69" x14ac:dyDescent="0.25">
      <c r="A22" t="s">
        <v>68</v>
      </c>
      <c r="B22" t="s">
        <v>69</v>
      </c>
      <c r="C22">
        <v>119</v>
      </c>
      <c r="D22">
        <v>6.6</v>
      </c>
      <c r="E22">
        <v>5</v>
      </c>
      <c r="F22">
        <v>5</v>
      </c>
      <c r="O22">
        <v>0</v>
      </c>
      <c r="W22">
        <v>0.437</v>
      </c>
      <c r="X22">
        <v>0.41699999999999998</v>
      </c>
      <c r="Z22">
        <v>0.39900000000000002</v>
      </c>
      <c r="AA22">
        <v>0.378</v>
      </c>
      <c r="AB22">
        <v>0.30599999999999999</v>
      </c>
      <c r="AC22">
        <v>0.29199999999999998</v>
      </c>
      <c r="AD22">
        <v>0.28199999999999997</v>
      </c>
      <c r="AE22">
        <v>0.27</v>
      </c>
      <c r="AF22">
        <v>0.255</v>
      </c>
      <c r="AG22">
        <v>0.24399999999999999</v>
      </c>
      <c r="AH22">
        <v>0.24</v>
      </c>
      <c r="AI22">
        <v>0.25600000000000001</v>
      </c>
      <c r="AJ22">
        <v>0.28799999999999998</v>
      </c>
      <c r="AK22">
        <v>0.28299999999999997</v>
      </c>
      <c r="AM22">
        <v>0.318</v>
      </c>
      <c r="AN22">
        <v>0.36299999999999999</v>
      </c>
      <c r="AO22">
        <v>0.376</v>
      </c>
      <c r="AP22">
        <v>0.35</v>
      </c>
      <c r="AQ22">
        <v>0.307</v>
      </c>
      <c r="AR22">
        <v>0.30599999999999999</v>
      </c>
      <c r="AS22">
        <v>0.30099999999999999</v>
      </c>
      <c r="AT22">
        <v>0.33200000000000002</v>
      </c>
      <c r="AU22">
        <v>0.38600000000000001</v>
      </c>
      <c r="AV22">
        <v>0.48399999999999999</v>
      </c>
      <c r="AW22">
        <v>0.58099999999999996</v>
      </c>
      <c r="AX22">
        <v>0.63200000000000001</v>
      </c>
      <c r="AY22">
        <v>0.65600000000000003</v>
      </c>
      <c r="AZ22">
        <v>0.64900000000000002</v>
      </c>
      <c r="BA22">
        <v>0.55700000000000005</v>
      </c>
      <c r="BB22">
        <v>0.51</v>
      </c>
      <c r="BC22">
        <v>0.40200000000000002</v>
      </c>
      <c r="BD22">
        <v>0.37</v>
      </c>
      <c r="BE22">
        <v>0.30499999999999999</v>
      </c>
      <c r="BG22">
        <v>0.27400000000000002</v>
      </c>
      <c r="BH22">
        <v>0.27</v>
      </c>
    </row>
    <row r="23" spans="1:69" x14ac:dyDescent="0.25">
      <c r="A23" t="s">
        <v>68</v>
      </c>
      <c r="B23" t="s">
        <v>69</v>
      </c>
      <c r="C23">
        <v>12</v>
      </c>
      <c r="D23">
        <v>11.48</v>
      </c>
      <c r="E23">
        <v>11.48</v>
      </c>
      <c r="F23">
        <v>11.48</v>
      </c>
      <c r="O23">
        <v>0</v>
      </c>
      <c r="W23">
        <v>0.36199999999999999</v>
      </c>
      <c r="X23">
        <v>0.36399999999999999</v>
      </c>
      <c r="Z23">
        <v>0.374</v>
      </c>
      <c r="AA23">
        <v>0.36799999999999999</v>
      </c>
      <c r="AB23">
        <v>0.378</v>
      </c>
      <c r="AC23">
        <v>0.41699999999999998</v>
      </c>
      <c r="AD23">
        <v>0.42199999999999999</v>
      </c>
      <c r="AE23">
        <v>0.437</v>
      </c>
      <c r="AF23">
        <v>0.47299999999999998</v>
      </c>
      <c r="AG23">
        <v>0.52</v>
      </c>
      <c r="AH23">
        <v>0.55300000000000005</v>
      </c>
      <c r="AI23">
        <v>0.58899999999999997</v>
      </c>
      <c r="AJ23">
        <v>0.59</v>
      </c>
      <c r="AK23">
        <v>0.57099999999999995</v>
      </c>
      <c r="AM23">
        <v>0.49299999999999999</v>
      </c>
      <c r="AN23">
        <v>0.48699999999999999</v>
      </c>
      <c r="AO23">
        <v>0.52300000000000002</v>
      </c>
      <c r="AP23">
        <v>0.47499999999999998</v>
      </c>
      <c r="AQ23">
        <v>0.49</v>
      </c>
      <c r="AR23">
        <v>0.435</v>
      </c>
      <c r="AS23">
        <v>0.42399999999999999</v>
      </c>
      <c r="AT23">
        <v>0.42099999999999999</v>
      </c>
      <c r="AU23">
        <v>0.44800000000000001</v>
      </c>
      <c r="AV23">
        <v>0.52</v>
      </c>
      <c r="AW23">
        <v>0.56899999999999995</v>
      </c>
      <c r="AX23">
        <v>0.56599999999999995</v>
      </c>
      <c r="AY23">
        <v>0.58399999999999996</v>
      </c>
      <c r="AZ23">
        <v>0.61299999999999999</v>
      </c>
      <c r="BA23">
        <v>0.55200000000000005</v>
      </c>
      <c r="BB23">
        <v>0.44500000000000001</v>
      </c>
      <c r="BC23">
        <v>0.34300000000000003</v>
      </c>
      <c r="BD23">
        <v>0.307</v>
      </c>
      <c r="BE23">
        <v>0.24299999999999999</v>
      </c>
      <c r="BG23">
        <v>0.22600000000000001</v>
      </c>
      <c r="BH23">
        <v>0.221</v>
      </c>
    </row>
    <row r="24" spans="1:69" x14ac:dyDescent="0.25">
      <c r="A24" t="s">
        <v>68</v>
      </c>
      <c r="B24" t="s">
        <v>69</v>
      </c>
      <c r="C24">
        <v>121</v>
      </c>
      <c r="D24">
        <v>42.85</v>
      </c>
      <c r="E24">
        <v>42.85</v>
      </c>
      <c r="F24">
        <v>42.85</v>
      </c>
      <c r="I24" t="s">
        <v>71</v>
      </c>
      <c r="K24" t="s">
        <v>127</v>
      </c>
      <c r="O24">
        <v>2.34</v>
      </c>
      <c r="S24">
        <v>0.308</v>
      </c>
      <c r="W24">
        <v>0.32900000000000001</v>
      </c>
      <c r="X24">
        <v>0.314</v>
      </c>
      <c r="Z24">
        <v>0.42899999999999999</v>
      </c>
      <c r="AA24">
        <v>0.35099999999999998</v>
      </c>
      <c r="AB24">
        <v>0.29499999999999998</v>
      </c>
      <c r="AC24">
        <v>0.27300000000000002</v>
      </c>
      <c r="AD24">
        <v>0.25600000000000001</v>
      </c>
      <c r="AE24">
        <v>0.23799999999999999</v>
      </c>
      <c r="AF24">
        <v>0.23499999999999999</v>
      </c>
      <c r="AG24">
        <v>0.24099999999999999</v>
      </c>
      <c r="AH24">
        <v>0.24399999999999999</v>
      </c>
      <c r="AI24">
        <v>0.251</v>
      </c>
      <c r="AJ24">
        <v>0.246</v>
      </c>
      <c r="AK24">
        <v>0.27</v>
      </c>
      <c r="AM24">
        <v>0.27700000000000002</v>
      </c>
      <c r="AN24">
        <v>0.27900000000000003</v>
      </c>
      <c r="AO24">
        <v>0.32100000000000001</v>
      </c>
      <c r="AP24">
        <v>0.313</v>
      </c>
      <c r="AQ24">
        <v>0.28699999999999998</v>
      </c>
      <c r="AR24">
        <v>0.33800000000000002</v>
      </c>
      <c r="AS24">
        <v>0.33600000000000002</v>
      </c>
      <c r="AT24">
        <v>0.35599999999999998</v>
      </c>
      <c r="AU24">
        <v>0.39300000000000002</v>
      </c>
      <c r="AV24">
        <v>0.53700000000000003</v>
      </c>
      <c r="AW24">
        <v>0.63</v>
      </c>
      <c r="AX24">
        <v>0.66100000000000003</v>
      </c>
      <c r="AY24">
        <v>0.67400000000000004</v>
      </c>
      <c r="AZ24">
        <v>0.66200000000000003</v>
      </c>
      <c r="BA24">
        <v>0.60699999999999998</v>
      </c>
      <c r="BB24">
        <v>0.52600000000000002</v>
      </c>
      <c r="BC24">
        <v>0.41699999999999998</v>
      </c>
      <c r="BD24">
        <v>0.34899999999999998</v>
      </c>
      <c r="BE24">
        <v>0.27700000000000002</v>
      </c>
      <c r="BG24">
        <v>0.26</v>
      </c>
      <c r="BH24">
        <v>0.224</v>
      </c>
    </row>
    <row r="25" spans="1:69" x14ac:dyDescent="0.25">
      <c r="A25" t="s">
        <v>68</v>
      </c>
      <c r="B25" t="s">
        <v>69</v>
      </c>
      <c r="C25">
        <v>124</v>
      </c>
      <c r="D25">
        <v>15.05</v>
      </c>
      <c r="E25">
        <v>15.05</v>
      </c>
      <c r="F25">
        <v>15.05</v>
      </c>
      <c r="O25">
        <v>0</v>
      </c>
      <c r="W25">
        <v>0.38200000000000001</v>
      </c>
      <c r="X25">
        <v>0.38900000000000001</v>
      </c>
      <c r="Z25">
        <v>0.36899999999999999</v>
      </c>
      <c r="AA25">
        <v>0.28499999999999998</v>
      </c>
      <c r="AB25">
        <v>0.29399999999999998</v>
      </c>
      <c r="AC25">
        <v>0.28999999999999998</v>
      </c>
      <c r="AD25">
        <v>0.28299999999999997</v>
      </c>
      <c r="AE25">
        <v>0.27800000000000002</v>
      </c>
      <c r="AF25">
        <v>0.27900000000000003</v>
      </c>
      <c r="AG25">
        <v>0.28599999999999998</v>
      </c>
      <c r="AH25">
        <v>0.29199999999999998</v>
      </c>
      <c r="AI25">
        <v>0.309</v>
      </c>
      <c r="AJ25">
        <v>0.35099999999999998</v>
      </c>
      <c r="AK25">
        <v>0.40100000000000002</v>
      </c>
      <c r="AM25">
        <v>0.45</v>
      </c>
      <c r="AN25">
        <v>0.47399999999999998</v>
      </c>
      <c r="AO25">
        <v>0.503</v>
      </c>
      <c r="AP25">
        <v>0.47399999999999998</v>
      </c>
      <c r="AQ25">
        <v>0.45600000000000002</v>
      </c>
      <c r="AR25">
        <v>0.433</v>
      </c>
      <c r="AS25">
        <v>0.38700000000000001</v>
      </c>
      <c r="AT25">
        <v>0.379</v>
      </c>
      <c r="AU25">
        <v>0.40500000000000003</v>
      </c>
      <c r="AV25">
        <v>0.48099999999999998</v>
      </c>
      <c r="AW25">
        <v>0.52900000000000003</v>
      </c>
      <c r="AX25">
        <v>0.55000000000000004</v>
      </c>
      <c r="AY25">
        <v>0.56999999999999995</v>
      </c>
      <c r="AZ25">
        <v>0.58799999999999997</v>
      </c>
      <c r="BA25">
        <v>0.498</v>
      </c>
      <c r="BB25">
        <v>0.40899999999999997</v>
      </c>
      <c r="BC25">
        <v>0.39</v>
      </c>
      <c r="BD25">
        <v>0.33800000000000002</v>
      </c>
      <c r="BE25">
        <v>0.253</v>
      </c>
      <c r="BG25">
        <v>0.23799999999999999</v>
      </c>
      <c r="BH25">
        <v>0.21</v>
      </c>
    </row>
    <row r="26" spans="1:69" x14ac:dyDescent="0.25">
      <c r="A26" t="s">
        <v>68</v>
      </c>
      <c r="B26" t="s">
        <v>69</v>
      </c>
      <c r="C26">
        <v>135</v>
      </c>
      <c r="D26">
        <v>40.549999999999997</v>
      </c>
      <c r="E26">
        <v>40.549999999999997</v>
      </c>
      <c r="F26">
        <v>40.549999999999997</v>
      </c>
      <c r="K26" t="s">
        <v>77</v>
      </c>
      <c r="O26">
        <v>0</v>
      </c>
      <c r="S26">
        <v>0.28799999999999998</v>
      </c>
      <c r="W26">
        <v>0.28799999999999998</v>
      </c>
      <c r="X26">
        <v>0.29899999999999999</v>
      </c>
      <c r="Z26">
        <v>0.30499999999999999</v>
      </c>
      <c r="AA26">
        <v>0.30199999999999999</v>
      </c>
      <c r="AB26">
        <v>0.29199999999999998</v>
      </c>
      <c r="AC26">
        <v>0.29299999999999998</v>
      </c>
      <c r="AD26">
        <v>0.29099999999999998</v>
      </c>
      <c r="AE26">
        <v>0.28299999999999997</v>
      </c>
      <c r="AF26">
        <v>0.31900000000000001</v>
      </c>
      <c r="AG26">
        <v>0.33400000000000002</v>
      </c>
      <c r="AH26">
        <v>0.35599999999999998</v>
      </c>
      <c r="AI26">
        <v>0.38900000000000001</v>
      </c>
      <c r="AJ26">
        <v>0.40699999999999997</v>
      </c>
      <c r="AK26">
        <v>0.39100000000000001</v>
      </c>
      <c r="AM26">
        <v>0.441</v>
      </c>
      <c r="AN26">
        <v>0.45200000000000001</v>
      </c>
      <c r="AO26">
        <v>0.48199999999999998</v>
      </c>
      <c r="AP26">
        <v>0.47499999999999998</v>
      </c>
      <c r="AQ26">
        <v>0.44400000000000001</v>
      </c>
      <c r="AR26">
        <v>0.39500000000000002</v>
      </c>
      <c r="AS26">
        <v>0.39100000000000001</v>
      </c>
      <c r="AT26">
        <v>0.40300000000000002</v>
      </c>
      <c r="AU26">
        <v>0.443</v>
      </c>
      <c r="AV26">
        <v>0.49099999999999999</v>
      </c>
      <c r="AW26">
        <v>0.51</v>
      </c>
      <c r="AX26">
        <v>0.48699999999999999</v>
      </c>
      <c r="AY26">
        <v>0.58499999999999996</v>
      </c>
      <c r="AZ26">
        <v>0.54800000000000004</v>
      </c>
      <c r="BA26">
        <v>0.443</v>
      </c>
      <c r="BB26">
        <v>0.36899999999999999</v>
      </c>
      <c r="BC26">
        <v>0.30399999999999999</v>
      </c>
      <c r="BD26">
        <v>0.29299999999999998</v>
      </c>
      <c r="BE26">
        <v>0.23300000000000001</v>
      </c>
      <c r="BG26">
        <v>0.214</v>
      </c>
      <c r="BH26">
        <v>0.20599999999999999</v>
      </c>
    </row>
    <row r="27" spans="1:69" x14ac:dyDescent="0.25">
      <c r="A27" t="s">
        <v>68</v>
      </c>
      <c r="B27" t="s">
        <v>69</v>
      </c>
      <c r="C27">
        <v>146</v>
      </c>
      <c r="D27">
        <v>43.64</v>
      </c>
      <c r="E27">
        <v>43.64</v>
      </c>
      <c r="F27">
        <v>43.64</v>
      </c>
      <c r="K27" t="s">
        <v>70</v>
      </c>
      <c r="O27">
        <v>0</v>
      </c>
      <c r="S27">
        <v>0.33800000000000002</v>
      </c>
      <c r="W27">
        <v>0.33600000000000002</v>
      </c>
      <c r="X27">
        <v>0.39600000000000002</v>
      </c>
      <c r="Z27">
        <v>0.34300000000000003</v>
      </c>
      <c r="AA27">
        <v>0.32400000000000001</v>
      </c>
      <c r="AB27">
        <v>0.25900000000000001</v>
      </c>
      <c r="AC27">
        <v>0.23300000000000001</v>
      </c>
      <c r="AD27">
        <v>0.23100000000000001</v>
      </c>
      <c r="AE27">
        <v>0.23200000000000001</v>
      </c>
      <c r="AF27">
        <v>0.23100000000000001</v>
      </c>
      <c r="AG27">
        <v>0.22900000000000001</v>
      </c>
      <c r="AH27">
        <v>0.23</v>
      </c>
      <c r="AI27">
        <v>0.23300000000000001</v>
      </c>
      <c r="AJ27">
        <v>0.245</v>
      </c>
      <c r="AK27">
        <v>0.24099999999999999</v>
      </c>
      <c r="AM27">
        <v>0.27300000000000002</v>
      </c>
      <c r="AN27">
        <v>0.32100000000000001</v>
      </c>
      <c r="AO27">
        <v>0.38600000000000001</v>
      </c>
      <c r="AP27">
        <v>0.36699999999999999</v>
      </c>
      <c r="AQ27">
        <v>0.33300000000000002</v>
      </c>
      <c r="AR27">
        <v>0.33400000000000002</v>
      </c>
      <c r="AS27">
        <v>0.33100000000000002</v>
      </c>
      <c r="AT27">
        <v>0.35099999999999998</v>
      </c>
      <c r="AU27">
        <v>0.434</v>
      </c>
      <c r="AV27">
        <v>0.59599999999999997</v>
      </c>
      <c r="AW27">
        <v>0.63500000000000001</v>
      </c>
      <c r="AX27">
        <v>0.64100000000000001</v>
      </c>
      <c r="AY27">
        <v>0.64700000000000002</v>
      </c>
      <c r="AZ27">
        <v>0.64100000000000001</v>
      </c>
      <c r="BA27">
        <v>0.59499999999999997</v>
      </c>
      <c r="BB27">
        <v>0.57299999999999995</v>
      </c>
      <c r="BC27">
        <v>0.42</v>
      </c>
      <c r="BD27">
        <v>0.373</v>
      </c>
      <c r="BE27">
        <v>0.28399999999999997</v>
      </c>
      <c r="BG27">
        <v>0.28799999999999998</v>
      </c>
      <c r="BH27">
        <v>0.30199999999999999</v>
      </c>
      <c r="BQ27">
        <v>0.32500000000000001</v>
      </c>
    </row>
    <row r="28" spans="1:69" x14ac:dyDescent="0.25">
      <c r="A28" t="s">
        <v>68</v>
      </c>
      <c r="B28" t="s">
        <v>69</v>
      </c>
      <c r="C28">
        <v>149</v>
      </c>
      <c r="D28">
        <v>12.48</v>
      </c>
      <c r="E28">
        <v>12.48</v>
      </c>
      <c r="F28">
        <v>12.48</v>
      </c>
      <c r="O28">
        <v>0</v>
      </c>
      <c r="S28">
        <v>0.45100000000000001</v>
      </c>
      <c r="W28">
        <v>0.44900000000000001</v>
      </c>
      <c r="X28">
        <v>0.45300000000000001</v>
      </c>
      <c r="Z28">
        <v>0.37</v>
      </c>
      <c r="AA28">
        <v>0.36299999999999999</v>
      </c>
      <c r="AB28">
        <v>0.36099999999999999</v>
      </c>
      <c r="AC28">
        <v>0.33900000000000002</v>
      </c>
      <c r="AD28">
        <v>0.32600000000000001</v>
      </c>
      <c r="AE28">
        <v>0.28599999999999998</v>
      </c>
      <c r="AF28">
        <v>0.30499999999999999</v>
      </c>
      <c r="AG28">
        <v>0.32400000000000001</v>
      </c>
      <c r="AH28">
        <v>0.33100000000000002</v>
      </c>
      <c r="AI28">
        <v>0.35399999999999998</v>
      </c>
      <c r="AJ28">
        <v>0.36499999999999999</v>
      </c>
      <c r="AK28">
        <v>0.38600000000000001</v>
      </c>
      <c r="AM28">
        <v>0.38</v>
      </c>
      <c r="AN28">
        <v>0.41099999999999998</v>
      </c>
      <c r="AO28">
        <v>0.48499999999999999</v>
      </c>
      <c r="AP28">
        <v>0.48499999999999999</v>
      </c>
      <c r="AQ28">
        <v>0.437</v>
      </c>
      <c r="AR28">
        <v>0.39300000000000002</v>
      </c>
      <c r="AS28">
        <v>0.379</v>
      </c>
      <c r="AT28">
        <v>0.41</v>
      </c>
      <c r="AU28">
        <v>0.51700000000000002</v>
      </c>
      <c r="AV28">
        <v>0.60599999999999998</v>
      </c>
      <c r="AW28">
        <v>0.59</v>
      </c>
      <c r="AX28">
        <v>0.54400000000000004</v>
      </c>
      <c r="AY28">
        <v>0.52</v>
      </c>
      <c r="AZ28">
        <v>0.49199999999999999</v>
      </c>
      <c r="BA28">
        <v>0.49199999999999999</v>
      </c>
      <c r="BB28">
        <v>0.46700000000000003</v>
      </c>
      <c r="BC28">
        <v>0.45700000000000002</v>
      </c>
      <c r="BD28">
        <v>0.36099999999999999</v>
      </c>
      <c r="BE28">
        <v>0.30399999999999999</v>
      </c>
      <c r="BG28">
        <v>0.24199999999999999</v>
      </c>
      <c r="BH28">
        <v>0.21299999999999999</v>
      </c>
      <c r="BI28">
        <v>0.20499999999999999</v>
      </c>
    </row>
    <row r="29" spans="1:69" x14ac:dyDescent="0.25">
      <c r="A29" t="s">
        <v>68</v>
      </c>
      <c r="B29" t="s">
        <v>69</v>
      </c>
      <c r="C29">
        <v>15</v>
      </c>
      <c r="D29">
        <v>77.260000000000005</v>
      </c>
      <c r="E29">
        <v>77.260000000000005</v>
      </c>
      <c r="F29">
        <v>77.260000000000005</v>
      </c>
      <c r="O29">
        <v>0</v>
      </c>
      <c r="S29">
        <v>0.40500000000000003</v>
      </c>
      <c r="W29">
        <v>0.54</v>
      </c>
      <c r="X29">
        <v>0.52200000000000002</v>
      </c>
      <c r="Z29">
        <v>0.46</v>
      </c>
      <c r="AA29">
        <v>0.38400000000000001</v>
      </c>
      <c r="AB29">
        <v>0.30399999999999999</v>
      </c>
      <c r="AC29">
        <v>0.27100000000000002</v>
      </c>
      <c r="AD29">
        <v>0.24099999999999999</v>
      </c>
      <c r="AE29">
        <v>0.245</v>
      </c>
      <c r="AF29">
        <v>0.26700000000000002</v>
      </c>
      <c r="AG29">
        <v>0.26700000000000002</v>
      </c>
      <c r="AH29">
        <v>0.26800000000000002</v>
      </c>
      <c r="AI29">
        <v>0.30099999999999999</v>
      </c>
      <c r="AJ29">
        <v>0.29399999999999998</v>
      </c>
      <c r="AK29">
        <v>0.32100000000000001</v>
      </c>
      <c r="AM29">
        <v>0.28100000000000003</v>
      </c>
      <c r="AN29">
        <v>0.32100000000000001</v>
      </c>
      <c r="AO29">
        <v>0.32900000000000001</v>
      </c>
      <c r="AP29">
        <v>0.307</v>
      </c>
      <c r="AQ29">
        <v>0.317</v>
      </c>
      <c r="AR29">
        <v>0.34200000000000003</v>
      </c>
      <c r="AS29">
        <v>0.36199999999999999</v>
      </c>
      <c r="AT29">
        <v>0.373</v>
      </c>
      <c r="AU29">
        <v>0.40600000000000003</v>
      </c>
      <c r="AV29">
        <v>0.57299999999999995</v>
      </c>
      <c r="AW29">
        <v>0.66300000000000003</v>
      </c>
      <c r="AX29">
        <v>0.72499999999999998</v>
      </c>
      <c r="AY29">
        <v>0.73</v>
      </c>
      <c r="AZ29">
        <v>0.73699999999999999</v>
      </c>
      <c r="BA29">
        <v>0.68300000000000005</v>
      </c>
      <c r="BB29">
        <v>0.59699999999999998</v>
      </c>
      <c r="BC29">
        <v>0.497</v>
      </c>
      <c r="BD29">
        <v>0.38200000000000001</v>
      </c>
      <c r="BE29">
        <v>0.308</v>
      </c>
      <c r="BG29">
        <v>0.27</v>
      </c>
      <c r="BH29">
        <v>0.27300000000000002</v>
      </c>
    </row>
    <row r="30" spans="1:69" x14ac:dyDescent="0.25">
      <c r="A30" t="s">
        <v>68</v>
      </c>
      <c r="B30" t="s">
        <v>69</v>
      </c>
      <c r="C30">
        <v>151</v>
      </c>
      <c r="D30">
        <v>89.13</v>
      </c>
      <c r="E30">
        <v>89.13</v>
      </c>
      <c r="F30">
        <v>89.13</v>
      </c>
      <c r="I30" t="s">
        <v>70</v>
      </c>
      <c r="K30" t="s">
        <v>73</v>
      </c>
      <c r="O30">
        <v>1.1300000000000001</v>
      </c>
      <c r="S30">
        <v>0.24099999999999999</v>
      </c>
      <c r="W30">
        <v>0.26200000000000001</v>
      </c>
      <c r="X30">
        <v>0.26300000000000001</v>
      </c>
      <c r="Z30">
        <v>0.26200000000000001</v>
      </c>
      <c r="AA30">
        <v>0.255</v>
      </c>
      <c r="AB30">
        <v>0.251</v>
      </c>
      <c r="AC30">
        <v>0.248</v>
      </c>
      <c r="AD30">
        <v>0.26100000000000001</v>
      </c>
      <c r="AE30">
        <v>0.26900000000000002</v>
      </c>
      <c r="AF30">
        <v>0.29899999999999999</v>
      </c>
      <c r="AG30">
        <v>0.316</v>
      </c>
      <c r="AH30">
        <v>0.314</v>
      </c>
      <c r="AI30">
        <v>0.33600000000000002</v>
      </c>
      <c r="AJ30">
        <v>0.36299999999999999</v>
      </c>
      <c r="AK30">
        <v>0.378</v>
      </c>
      <c r="AM30">
        <v>0.47599999999999998</v>
      </c>
      <c r="AN30">
        <v>0.50600000000000001</v>
      </c>
      <c r="AO30">
        <v>0.56899999999999995</v>
      </c>
      <c r="AP30">
        <v>0.57499999999999996</v>
      </c>
      <c r="AQ30">
        <v>0.54900000000000004</v>
      </c>
      <c r="AR30">
        <v>0.53500000000000003</v>
      </c>
      <c r="AS30">
        <v>0.42199999999999999</v>
      </c>
      <c r="AT30">
        <v>0.41699999999999998</v>
      </c>
      <c r="AU30">
        <v>0.40899999999999997</v>
      </c>
      <c r="AV30">
        <v>0.44500000000000001</v>
      </c>
      <c r="AW30">
        <v>0.48299999999999998</v>
      </c>
      <c r="AX30">
        <v>0.49399999999999999</v>
      </c>
      <c r="AY30">
        <v>0.48299999999999998</v>
      </c>
      <c r="AZ30">
        <v>0.45800000000000002</v>
      </c>
      <c r="BA30">
        <v>0.39100000000000001</v>
      </c>
      <c r="BB30">
        <v>0.35099999999999998</v>
      </c>
      <c r="BC30">
        <v>0.28299999999999997</v>
      </c>
      <c r="BD30">
        <v>0.27100000000000002</v>
      </c>
      <c r="BE30">
        <v>0.222</v>
      </c>
      <c r="BG30">
        <v>0.21</v>
      </c>
      <c r="BH30">
        <v>0.19600000000000001</v>
      </c>
    </row>
    <row r="31" spans="1:69" x14ac:dyDescent="0.25">
      <c r="A31" t="s">
        <v>68</v>
      </c>
      <c r="B31" t="s">
        <v>69</v>
      </c>
      <c r="C31" t="s">
        <v>84</v>
      </c>
      <c r="D31">
        <v>20.53</v>
      </c>
      <c r="E31">
        <v>20.39</v>
      </c>
      <c r="F31">
        <v>20.39</v>
      </c>
      <c r="O31">
        <v>0</v>
      </c>
      <c r="S31">
        <v>0.32300000000000001</v>
      </c>
      <c r="W31">
        <v>0.35099999999999998</v>
      </c>
      <c r="X31">
        <v>0.379</v>
      </c>
      <c r="Z31">
        <v>0.38800000000000001</v>
      </c>
      <c r="AA31">
        <v>0.31</v>
      </c>
      <c r="AB31">
        <v>0.31</v>
      </c>
      <c r="AC31">
        <v>0.3</v>
      </c>
      <c r="AD31">
        <v>0.29899999999999999</v>
      </c>
      <c r="AE31">
        <v>0.316</v>
      </c>
      <c r="AF31">
        <v>0.33200000000000002</v>
      </c>
      <c r="AG31">
        <v>0.33600000000000002</v>
      </c>
      <c r="AH31">
        <v>0.34799999999999998</v>
      </c>
      <c r="AI31">
        <v>0.37</v>
      </c>
      <c r="AJ31">
        <v>0.38300000000000001</v>
      </c>
      <c r="AK31">
        <v>0.40500000000000003</v>
      </c>
      <c r="AM31">
        <v>0.42799999999999999</v>
      </c>
      <c r="AN31">
        <v>0.46500000000000002</v>
      </c>
      <c r="AO31">
        <v>0.51500000000000001</v>
      </c>
      <c r="AP31">
        <v>0.49099999999999999</v>
      </c>
      <c r="AQ31">
        <v>0.41799999999999998</v>
      </c>
      <c r="AR31">
        <v>0.40899999999999997</v>
      </c>
      <c r="AS31">
        <v>0.40500000000000003</v>
      </c>
      <c r="AT31">
        <v>0.41799999999999998</v>
      </c>
      <c r="AU31">
        <v>0.44700000000000001</v>
      </c>
      <c r="AV31">
        <v>0.52800000000000002</v>
      </c>
      <c r="AW31">
        <v>0.58099999999999996</v>
      </c>
      <c r="AX31">
        <v>0.60699999999999998</v>
      </c>
      <c r="AY31">
        <v>0.625</v>
      </c>
      <c r="AZ31">
        <v>0.58499999999999996</v>
      </c>
      <c r="BA31">
        <v>0.51100000000000001</v>
      </c>
      <c r="BB31">
        <v>0.42499999999999999</v>
      </c>
      <c r="BC31">
        <v>0.33600000000000002</v>
      </c>
      <c r="BD31">
        <v>0.29099999999999998</v>
      </c>
      <c r="BE31">
        <v>0.23</v>
      </c>
      <c r="BG31">
        <v>0.22700000000000001</v>
      </c>
      <c r="BH31">
        <v>0.215</v>
      </c>
    </row>
    <row r="32" spans="1:69" x14ac:dyDescent="0.25">
      <c r="A32" t="s">
        <v>68</v>
      </c>
      <c r="B32" t="s">
        <v>69</v>
      </c>
      <c r="C32">
        <v>17</v>
      </c>
      <c r="D32">
        <v>59.55</v>
      </c>
      <c r="E32">
        <v>59.55</v>
      </c>
      <c r="F32">
        <v>59.55</v>
      </c>
      <c r="K32" t="s">
        <v>77</v>
      </c>
      <c r="O32">
        <v>0</v>
      </c>
      <c r="W32">
        <v>0.27</v>
      </c>
      <c r="X32">
        <v>0.26200000000000001</v>
      </c>
      <c r="Z32">
        <v>0.29699999999999999</v>
      </c>
      <c r="AA32">
        <v>0.28699999999999998</v>
      </c>
      <c r="AB32">
        <v>0.30099999999999999</v>
      </c>
      <c r="AC32">
        <v>0.30499999999999999</v>
      </c>
      <c r="AD32">
        <v>0.31</v>
      </c>
      <c r="AE32">
        <v>0.32700000000000001</v>
      </c>
      <c r="AF32">
        <v>0.35199999999999998</v>
      </c>
      <c r="AG32">
        <v>0.35799999999999998</v>
      </c>
      <c r="AH32">
        <v>0.372</v>
      </c>
      <c r="AI32">
        <v>0.40699999999999997</v>
      </c>
      <c r="AJ32">
        <v>0.42599999999999999</v>
      </c>
      <c r="AK32">
        <v>0.50800000000000001</v>
      </c>
      <c r="AM32">
        <v>0.54500000000000004</v>
      </c>
      <c r="AN32">
        <v>0.58499999999999996</v>
      </c>
      <c r="AO32">
        <v>0.64100000000000001</v>
      </c>
      <c r="AP32">
        <v>0.60799999999999998</v>
      </c>
      <c r="AQ32">
        <v>0.56299999999999994</v>
      </c>
      <c r="AR32">
        <v>0.49199999999999999</v>
      </c>
      <c r="AS32">
        <v>0.42299999999999999</v>
      </c>
      <c r="AT32">
        <v>0.40100000000000002</v>
      </c>
      <c r="AU32">
        <v>0.41</v>
      </c>
      <c r="AV32">
        <v>0.42199999999999999</v>
      </c>
      <c r="AW32">
        <v>0.45</v>
      </c>
      <c r="AX32">
        <v>0.45300000000000001</v>
      </c>
      <c r="AY32">
        <v>0.45300000000000001</v>
      </c>
      <c r="AZ32">
        <v>0.435</v>
      </c>
      <c r="BA32">
        <v>0.39700000000000002</v>
      </c>
      <c r="BB32">
        <v>0.33800000000000002</v>
      </c>
      <c r="BC32">
        <v>0.28299999999999997</v>
      </c>
      <c r="BD32">
        <v>0.25700000000000001</v>
      </c>
      <c r="BE32">
        <v>0.224</v>
      </c>
      <c r="BG32">
        <v>0.22700000000000001</v>
      </c>
      <c r="BH32">
        <v>0.20499999999999999</v>
      </c>
    </row>
    <row r="33" spans="1:60" x14ac:dyDescent="0.25">
      <c r="A33" t="s">
        <v>68</v>
      </c>
      <c r="B33" t="s">
        <v>69</v>
      </c>
      <c r="C33">
        <v>18</v>
      </c>
      <c r="D33">
        <v>47.41</v>
      </c>
      <c r="E33">
        <v>47.41</v>
      </c>
      <c r="F33">
        <v>47.41</v>
      </c>
      <c r="G33" t="s">
        <v>77</v>
      </c>
      <c r="I33" t="s">
        <v>70</v>
      </c>
      <c r="K33" t="s">
        <v>127</v>
      </c>
      <c r="N33">
        <v>1.77</v>
      </c>
      <c r="O33">
        <v>1.7600000000000002</v>
      </c>
      <c r="S33">
        <v>0.28199999999999997</v>
      </c>
      <c r="W33">
        <v>0.30299999999999999</v>
      </c>
      <c r="X33">
        <v>0.30599999999999999</v>
      </c>
      <c r="Z33">
        <v>0.312</v>
      </c>
      <c r="AA33">
        <v>0.29099999999999998</v>
      </c>
      <c r="AB33">
        <v>0.27200000000000002</v>
      </c>
      <c r="AC33">
        <v>0.26800000000000002</v>
      </c>
      <c r="AD33">
        <v>0.27</v>
      </c>
      <c r="AE33">
        <v>0.26600000000000001</v>
      </c>
      <c r="AF33">
        <v>0.33</v>
      </c>
      <c r="AG33">
        <v>0.32400000000000001</v>
      </c>
      <c r="AH33">
        <v>0.33200000000000002</v>
      </c>
      <c r="AI33">
        <v>0.36499999999999999</v>
      </c>
      <c r="AJ33">
        <v>0.372</v>
      </c>
      <c r="AK33">
        <v>0.49299999999999999</v>
      </c>
      <c r="AM33">
        <v>0.60699999999999998</v>
      </c>
      <c r="AN33">
        <v>0.67700000000000005</v>
      </c>
      <c r="AO33">
        <v>0.74299999999999999</v>
      </c>
      <c r="AP33">
        <v>0.75800000000000001</v>
      </c>
      <c r="AQ33">
        <v>0.71699999999999997</v>
      </c>
      <c r="AR33">
        <v>0.68300000000000005</v>
      </c>
      <c r="AS33">
        <v>0.52600000000000002</v>
      </c>
      <c r="AT33">
        <v>0.44700000000000001</v>
      </c>
      <c r="AU33">
        <v>0.38900000000000001</v>
      </c>
      <c r="AV33">
        <v>0.39200000000000002</v>
      </c>
      <c r="AW33">
        <v>0.40500000000000003</v>
      </c>
      <c r="AX33">
        <v>0.35899999999999999</v>
      </c>
      <c r="AY33">
        <v>0.372</v>
      </c>
      <c r="AZ33">
        <v>0.375</v>
      </c>
      <c r="BA33">
        <v>0.35299999999999998</v>
      </c>
      <c r="BB33">
        <v>0.30199999999999999</v>
      </c>
      <c r="BC33">
        <v>0.27400000000000002</v>
      </c>
      <c r="BD33">
        <v>0.25700000000000001</v>
      </c>
      <c r="BE33">
        <v>0.222</v>
      </c>
      <c r="BG33">
        <v>0.19400000000000001</v>
      </c>
      <c r="BH33">
        <v>0.19</v>
      </c>
    </row>
    <row r="34" spans="1:60" x14ac:dyDescent="0.25">
      <c r="A34" t="s">
        <v>68</v>
      </c>
      <c r="B34" t="s">
        <v>69</v>
      </c>
      <c r="C34">
        <v>20</v>
      </c>
      <c r="D34">
        <v>8.83</v>
      </c>
      <c r="E34">
        <v>8.83</v>
      </c>
      <c r="F34">
        <v>8.83</v>
      </c>
      <c r="O34">
        <v>0</v>
      </c>
      <c r="S34">
        <v>0.311</v>
      </c>
      <c r="W34">
        <v>0.312</v>
      </c>
      <c r="X34">
        <v>0.313</v>
      </c>
      <c r="Z34">
        <v>0.28899999999999998</v>
      </c>
      <c r="AB34">
        <v>0.307</v>
      </c>
      <c r="AC34">
        <v>0.33800000000000002</v>
      </c>
      <c r="AD34">
        <v>0.34499999999999997</v>
      </c>
      <c r="AE34">
        <v>0.34699999999999998</v>
      </c>
      <c r="AF34">
        <v>0.36899999999999999</v>
      </c>
      <c r="AG34">
        <v>0.36499999999999999</v>
      </c>
      <c r="AH34">
        <v>0.38400000000000001</v>
      </c>
      <c r="AI34">
        <v>0.42599999999999999</v>
      </c>
      <c r="AJ34">
        <v>0.45200000000000001</v>
      </c>
      <c r="AK34">
        <v>0.50600000000000001</v>
      </c>
      <c r="AM34">
        <v>0.54300000000000004</v>
      </c>
      <c r="AN34">
        <v>0.58899999999999997</v>
      </c>
      <c r="AO34">
        <v>0.65800000000000003</v>
      </c>
      <c r="AP34">
        <v>0.65600000000000003</v>
      </c>
      <c r="AQ34">
        <v>0.55600000000000005</v>
      </c>
      <c r="AR34">
        <v>0.47199999999999998</v>
      </c>
      <c r="AS34">
        <v>0.48099999999999998</v>
      </c>
      <c r="AT34">
        <v>0.48899999999999999</v>
      </c>
      <c r="AU34">
        <v>0.48399999999999999</v>
      </c>
      <c r="AV34">
        <v>0.502</v>
      </c>
      <c r="AW34">
        <v>0.53900000000000003</v>
      </c>
      <c r="AX34">
        <v>0.497</v>
      </c>
      <c r="AY34">
        <v>0.47499999999999998</v>
      </c>
      <c r="AZ34">
        <v>0.46200000000000002</v>
      </c>
      <c r="BA34">
        <v>0.41599999999999998</v>
      </c>
      <c r="BB34">
        <v>0.38900000000000001</v>
      </c>
      <c r="BC34">
        <v>0.33200000000000002</v>
      </c>
      <c r="BD34">
        <v>0.28100000000000003</v>
      </c>
      <c r="BE34">
        <v>0.33800000000000002</v>
      </c>
      <c r="BG34">
        <v>0.24</v>
      </c>
      <c r="BH34">
        <v>0.23200000000000001</v>
      </c>
    </row>
    <row r="35" spans="1:60" x14ac:dyDescent="0.25">
      <c r="A35" t="s">
        <v>68</v>
      </c>
      <c r="B35" t="s">
        <v>69</v>
      </c>
      <c r="C35">
        <v>210</v>
      </c>
      <c r="D35">
        <v>6.41</v>
      </c>
      <c r="E35">
        <v>6.41</v>
      </c>
      <c r="F35">
        <v>6.41</v>
      </c>
      <c r="O35">
        <v>0</v>
      </c>
      <c r="S35">
        <v>0.437</v>
      </c>
      <c r="W35">
        <v>0.441</v>
      </c>
      <c r="X35">
        <v>0.40600000000000003</v>
      </c>
      <c r="Z35">
        <v>0.41199999999999998</v>
      </c>
      <c r="AA35">
        <v>0.39200000000000002</v>
      </c>
      <c r="AB35">
        <v>0.28799999999999998</v>
      </c>
      <c r="AC35">
        <v>0.26600000000000001</v>
      </c>
      <c r="AD35">
        <v>0.251</v>
      </c>
      <c r="AE35">
        <v>0.23899999999999999</v>
      </c>
      <c r="AF35">
        <v>0.28499999999999998</v>
      </c>
      <c r="AG35">
        <v>0.27700000000000002</v>
      </c>
      <c r="AH35">
        <v>0.28199999999999997</v>
      </c>
      <c r="AI35">
        <v>0.30399999999999999</v>
      </c>
      <c r="AJ35">
        <v>0.33200000000000002</v>
      </c>
      <c r="AK35">
        <v>0.38</v>
      </c>
      <c r="AM35">
        <v>0.41699999999999998</v>
      </c>
      <c r="AN35">
        <v>0.504</v>
      </c>
      <c r="AO35">
        <v>0.57599999999999996</v>
      </c>
      <c r="AP35">
        <v>0.59499999999999997</v>
      </c>
      <c r="AQ35">
        <v>0.51100000000000001</v>
      </c>
      <c r="AR35">
        <v>0.41799999999999998</v>
      </c>
      <c r="AS35">
        <v>0.42599999999999999</v>
      </c>
      <c r="AT35">
        <v>0.437</v>
      </c>
      <c r="AU35">
        <v>0.47499999999999998</v>
      </c>
      <c r="AV35">
        <v>0.56399999999999995</v>
      </c>
      <c r="AW35">
        <v>0.59699999999999998</v>
      </c>
      <c r="AX35">
        <v>0.57699999999999996</v>
      </c>
      <c r="AY35">
        <v>0.56499999999999995</v>
      </c>
      <c r="AZ35">
        <v>0.53700000000000003</v>
      </c>
      <c r="BA35">
        <v>0.47</v>
      </c>
      <c r="BB35">
        <v>0.42399999999999999</v>
      </c>
      <c r="BC35">
        <v>0.35199999999999998</v>
      </c>
      <c r="BD35">
        <v>0.26600000000000001</v>
      </c>
      <c r="BE35">
        <v>0.23499999999999999</v>
      </c>
      <c r="BG35">
        <v>0.21299999999999999</v>
      </c>
      <c r="BH35">
        <v>0.22900000000000001</v>
      </c>
    </row>
    <row r="36" spans="1:60" x14ac:dyDescent="0.25">
      <c r="A36" t="s">
        <v>68</v>
      </c>
      <c r="B36" t="s">
        <v>69</v>
      </c>
      <c r="C36">
        <v>211</v>
      </c>
      <c r="D36">
        <v>15.52</v>
      </c>
      <c r="E36">
        <v>15.52</v>
      </c>
      <c r="F36">
        <v>15.52</v>
      </c>
      <c r="O36">
        <v>0</v>
      </c>
      <c r="S36">
        <v>0.33300000000000002</v>
      </c>
      <c r="W36">
        <v>0.38600000000000001</v>
      </c>
      <c r="X36">
        <v>0.42899999999999999</v>
      </c>
      <c r="Z36">
        <v>0.39300000000000002</v>
      </c>
      <c r="AA36">
        <v>0.36499999999999999</v>
      </c>
      <c r="AB36">
        <v>0.28100000000000003</v>
      </c>
      <c r="AC36">
        <v>0.252</v>
      </c>
      <c r="AD36">
        <v>0.23599999999999999</v>
      </c>
      <c r="AE36">
        <v>0.23</v>
      </c>
      <c r="AF36">
        <v>0.24399999999999999</v>
      </c>
      <c r="AG36">
        <v>0.26800000000000002</v>
      </c>
      <c r="AH36">
        <v>0.25800000000000001</v>
      </c>
      <c r="AI36">
        <v>0.27800000000000002</v>
      </c>
      <c r="AJ36">
        <v>0.29299999999999998</v>
      </c>
      <c r="AK36">
        <v>0.33300000000000002</v>
      </c>
      <c r="AM36">
        <v>0.29099999999999998</v>
      </c>
      <c r="AN36">
        <v>0.28999999999999998</v>
      </c>
      <c r="AO36">
        <v>0.32900000000000001</v>
      </c>
      <c r="AP36">
        <v>0.26800000000000002</v>
      </c>
      <c r="AQ36">
        <v>0.27300000000000002</v>
      </c>
      <c r="AR36">
        <v>0.26800000000000002</v>
      </c>
      <c r="AS36">
        <v>0.26</v>
      </c>
      <c r="AT36">
        <v>0.30499999999999999</v>
      </c>
      <c r="AU36">
        <v>0.38900000000000001</v>
      </c>
      <c r="AV36">
        <v>0.49199999999999999</v>
      </c>
      <c r="AW36">
        <v>0.63</v>
      </c>
      <c r="AX36">
        <v>0.63300000000000001</v>
      </c>
      <c r="AY36">
        <v>0.65300000000000002</v>
      </c>
      <c r="AZ36">
        <v>0.66400000000000003</v>
      </c>
      <c r="BA36">
        <v>0.63200000000000001</v>
      </c>
      <c r="BB36">
        <v>0.59099999999999997</v>
      </c>
      <c r="BC36">
        <v>0.53</v>
      </c>
      <c r="BD36">
        <v>0.48299999999999998</v>
      </c>
      <c r="BE36">
        <v>0.38900000000000001</v>
      </c>
      <c r="BG36">
        <v>0.36199999999999999</v>
      </c>
      <c r="BH36">
        <v>0.34300000000000003</v>
      </c>
    </row>
    <row r="37" spans="1:60" x14ac:dyDescent="0.25">
      <c r="A37" t="s">
        <v>68</v>
      </c>
      <c r="B37" t="s">
        <v>69</v>
      </c>
      <c r="C37">
        <v>212</v>
      </c>
      <c r="D37">
        <v>1.95</v>
      </c>
      <c r="E37">
        <v>1.95</v>
      </c>
      <c r="F37">
        <v>1.95</v>
      </c>
      <c r="O37">
        <v>0</v>
      </c>
      <c r="S37">
        <v>0.36399999999999999</v>
      </c>
      <c r="W37">
        <v>0.39</v>
      </c>
      <c r="X37">
        <v>0.41599999999999998</v>
      </c>
      <c r="Z37">
        <v>0.36</v>
      </c>
      <c r="AA37">
        <v>0.35299999999999998</v>
      </c>
      <c r="AB37">
        <v>0.29099999999999998</v>
      </c>
      <c r="AC37">
        <v>0.26300000000000001</v>
      </c>
      <c r="AD37">
        <v>0.25600000000000001</v>
      </c>
      <c r="AE37">
        <v>0.26100000000000001</v>
      </c>
      <c r="AF37">
        <v>0.27200000000000002</v>
      </c>
      <c r="AG37">
        <v>0.26100000000000001</v>
      </c>
      <c r="AH37">
        <v>0.26300000000000001</v>
      </c>
      <c r="AI37">
        <v>0.27200000000000002</v>
      </c>
      <c r="AJ37">
        <v>0.29299999999999998</v>
      </c>
      <c r="AK37">
        <v>0.33</v>
      </c>
      <c r="AM37">
        <v>0.37</v>
      </c>
      <c r="AN37">
        <v>0.40400000000000003</v>
      </c>
      <c r="AO37">
        <v>0.41199999999999998</v>
      </c>
      <c r="AP37">
        <v>0.40699999999999997</v>
      </c>
      <c r="AQ37">
        <v>0.38</v>
      </c>
      <c r="AR37">
        <v>0.36099999999999999</v>
      </c>
      <c r="AS37">
        <v>0.38300000000000001</v>
      </c>
      <c r="AT37">
        <v>0.374</v>
      </c>
      <c r="AU37">
        <v>0.40699999999999997</v>
      </c>
      <c r="AV37">
        <v>0.50900000000000001</v>
      </c>
      <c r="AW37">
        <v>0.55000000000000004</v>
      </c>
      <c r="AX37">
        <v>0.53100000000000003</v>
      </c>
      <c r="AY37">
        <v>0.53</v>
      </c>
      <c r="AZ37">
        <v>0.5</v>
      </c>
      <c r="BA37">
        <v>0.46800000000000003</v>
      </c>
      <c r="BB37">
        <v>0.42399999999999999</v>
      </c>
      <c r="BC37">
        <v>0.34300000000000003</v>
      </c>
      <c r="BD37">
        <v>0.307</v>
      </c>
      <c r="BE37">
        <v>0.26600000000000001</v>
      </c>
      <c r="BG37">
        <v>0.251</v>
      </c>
      <c r="BH37">
        <v>0.24299999999999999</v>
      </c>
    </row>
    <row r="38" spans="1:60" x14ac:dyDescent="0.25">
      <c r="A38" t="s">
        <v>68</v>
      </c>
      <c r="B38" t="s">
        <v>69</v>
      </c>
      <c r="C38">
        <v>22</v>
      </c>
      <c r="D38">
        <v>34.57</v>
      </c>
      <c r="E38">
        <v>45.58</v>
      </c>
      <c r="F38">
        <v>50</v>
      </c>
      <c r="G38" t="s">
        <v>71</v>
      </c>
      <c r="I38" t="s">
        <v>70</v>
      </c>
      <c r="K38" t="s">
        <v>77</v>
      </c>
      <c r="M38" t="s">
        <v>211</v>
      </c>
      <c r="N38">
        <v>3.01</v>
      </c>
      <c r="O38">
        <v>1.81</v>
      </c>
      <c r="S38">
        <v>0.26800000000000002</v>
      </c>
      <c r="W38">
        <v>0.28699999999999998</v>
      </c>
      <c r="X38">
        <v>0.28599999999999998</v>
      </c>
      <c r="Z38">
        <v>0.28599999999999998</v>
      </c>
      <c r="AA38">
        <v>0.28599999999999998</v>
      </c>
      <c r="AB38">
        <v>0.27900000000000003</v>
      </c>
      <c r="AC38">
        <v>0.27700000000000002</v>
      </c>
      <c r="AD38">
        <v>0.29599999999999999</v>
      </c>
      <c r="AE38">
        <v>0.29599999999999999</v>
      </c>
      <c r="AF38">
        <v>0.33600000000000002</v>
      </c>
      <c r="AG38">
        <v>0.34499999999999997</v>
      </c>
      <c r="AH38">
        <v>0.372</v>
      </c>
      <c r="AI38">
        <v>0.501</v>
      </c>
      <c r="AJ38">
        <v>0.54700000000000004</v>
      </c>
      <c r="AK38">
        <v>0.63400000000000001</v>
      </c>
      <c r="AM38">
        <v>0.63</v>
      </c>
      <c r="AN38">
        <v>0.66200000000000003</v>
      </c>
      <c r="AO38">
        <v>0.70099999999999996</v>
      </c>
      <c r="AP38">
        <v>0.69</v>
      </c>
      <c r="AQ38">
        <v>0.68300000000000005</v>
      </c>
      <c r="AR38">
        <v>0.44600000000000001</v>
      </c>
      <c r="AS38">
        <v>0.40899999999999997</v>
      </c>
      <c r="AT38">
        <v>0.35299999999999998</v>
      </c>
      <c r="AU38">
        <v>0.31</v>
      </c>
      <c r="AV38">
        <v>0.374</v>
      </c>
      <c r="AW38">
        <v>0.40400000000000003</v>
      </c>
      <c r="AX38">
        <v>0.36599999999999999</v>
      </c>
      <c r="AY38">
        <v>0.438</v>
      </c>
      <c r="AZ38">
        <v>0.443</v>
      </c>
      <c r="BA38">
        <v>0.38600000000000001</v>
      </c>
      <c r="BB38">
        <v>0.34</v>
      </c>
      <c r="BC38">
        <v>0.311</v>
      </c>
      <c r="BD38">
        <v>0.23699999999999999</v>
      </c>
      <c r="BE38">
        <v>0.221</v>
      </c>
      <c r="BG38">
        <v>0.192</v>
      </c>
      <c r="BH38">
        <v>0.17</v>
      </c>
    </row>
    <row r="39" spans="1:60" x14ac:dyDescent="0.25">
      <c r="A39" t="s">
        <v>68</v>
      </c>
      <c r="B39" t="s">
        <v>69</v>
      </c>
      <c r="C39">
        <v>23</v>
      </c>
      <c r="D39">
        <v>141.87</v>
      </c>
      <c r="E39">
        <v>141.87</v>
      </c>
      <c r="F39">
        <v>141.87</v>
      </c>
      <c r="O39">
        <v>0</v>
      </c>
      <c r="S39">
        <v>0.29099999999999998</v>
      </c>
      <c r="W39">
        <v>0.29199999999999998</v>
      </c>
      <c r="X39">
        <v>0.28000000000000003</v>
      </c>
      <c r="Z39">
        <v>0.27200000000000002</v>
      </c>
      <c r="AA39">
        <v>0.28299999999999997</v>
      </c>
      <c r="AB39">
        <v>0.27</v>
      </c>
      <c r="AC39">
        <v>0.27300000000000002</v>
      </c>
      <c r="AD39">
        <v>0.28100000000000003</v>
      </c>
      <c r="AE39">
        <v>0.28100000000000003</v>
      </c>
      <c r="AF39">
        <v>0.33100000000000002</v>
      </c>
      <c r="AG39">
        <v>0.33</v>
      </c>
      <c r="AH39">
        <v>0.318</v>
      </c>
      <c r="AI39">
        <v>0.32800000000000001</v>
      </c>
      <c r="AJ39">
        <v>0.32300000000000001</v>
      </c>
      <c r="AK39">
        <v>0.35599999999999998</v>
      </c>
      <c r="AM39">
        <v>0.32800000000000001</v>
      </c>
      <c r="AN39">
        <v>0.35799999999999998</v>
      </c>
      <c r="AO39">
        <v>0.376</v>
      </c>
      <c r="AP39">
        <v>0.35</v>
      </c>
      <c r="AQ39">
        <v>0.34300000000000003</v>
      </c>
      <c r="AR39">
        <v>0.37</v>
      </c>
      <c r="AS39">
        <v>0.377</v>
      </c>
      <c r="AT39">
        <v>0.40899999999999997</v>
      </c>
      <c r="AU39">
        <v>0.48199999999999998</v>
      </c>
      <c r="AV39">
        <v>0.626</v>
      </c>
      <c r="AW39">
        <v>0.68799999999999994</v>
      </c>
      <c r="AX39">
        <v>0.71399999999999997</v>
      </c>
      <c r="AY39">
        <v>0.71499999999999997</v>
      </c>
      <c r="AZ39">
        <v>0.71199999999999997</v>
      </c>
      <c r="BA39">
        <v>0.70199999999999996</v>
      </c>
      <c r="BB39">
        <v>0.65900000000000003</v>
      </c>
      <c r="BC39">
        <v>0.60499999999999998</v>
      </c>
      <c r="BD39">
        <v>0.47699999999999998</v>
      </c>
      <c r="BE39">
        <v>0.379</v>
      </c>
      <c r="BG39">
        <v>0.316</v>
      </c>
      <c r="BH39">
        <v>0.29299999999999998</v>
      </c>
    </row>
    <row r="40" spans="1:60" x14ac:dyDescent="0.25">
      <c r="A40" t="s">
        <v>68</v>
      </c>
      <c r="B40" t="s">
        <v>69</v>
      </c>
      <c r="C40">
        <v>24</v>
      </c>
      <c r="D40">
        <v>54.04</v>
      </c>
      <c r="E40">
        <v>58.13</v>
      </c>
      <c r="F40">
        <v>58.13</v>
      </c>
      <c r="I40" t="s">
        <v>70</v>
      </c>
      <c r="K40" t="s">
        <v>77</v>
      </c>
      <c r="N40">
        <v>1.89</v>
      </c>
      <c r="O40">
        <v>1.9600000000000002</v>
      </c>
      <c r="S40">
        <v>0.26</v>
      </c>
      <c r="W40">
        <v>0.27400000000000002</v>
      </c>
      <c r="X40">
        <v>0.26600000000000001</v>
      </c>
      <c r="Z40">
        <v>0.27400000000000002</v>
      </c>
      <c r="AB40">
        <v>0.27600000000000002</v>
      </c>
      <c r="AC40">
        <v>0.28199999999999997</v>
      </c>
      <c r="AD40">
        <v>0.28199999999999997</v>
      </c>
      <c r="AE40">
        <v>0.28899999999999998</v>
      </c>
      <c r="AF40">
        <v>0.33700000000000002</v>
      </c>
      <c r="AG40">
        <v>0.35699999999999998</v>
      </c>
      <c r="AH40">
        <v>0.373</v>
      </c>
      <c r="AI40">
        <v>0.44500000000000001</v>
      </c>
      <c r="AJ40">
        <v>0.498</v>
      </c>
      <c r="AK40">
        <v>0.59899999999999998</v>
      </c>
      <c r="AM40">
        <v>0.64700000000000002</v>
      </c>
      <c r="AN40">
        <v>0.68799999999999994</v>
      </c>
      <c r="AO40">
        <v>0.746</v>
      </c>
      <c r="AP40">
        <v>0.72899999999999998</v>
      </c>
      <c r="AQ40">
        <v>0.70399999999999996</v>
      </c>
      <c r="AR40">
        <v>0.53900000000000003</v>
      </c>
      <c r="AS40">
        <v>0.48099999999999998</v>
      </c>
      <c r="AT40">
        <v>0.41</v>
      </c>
      <c r="AU40">
        <v>0.39500000000000002</v>
      </c>
      <c r="AV40">
        <v>0.437</v>
      </c>
      <c r="AW40">
        <v>0.45400000000000001</v>
      </c>
      <c r="AX40">
        <v>0.46100000000000002</v>
      </c>
      <c r="AY40">
        <v>0.503</v>
      </c>
      <c r="AZ40">
        <v>0.51600000000000001</v>
      </c>
      <c r="BA40">
        <v>0.48</v>
      </c>
      <c r="BB40">
        <v>0.40500000000000003</v>
      </c>
      <c r="BC40">
        <v>0.29899999999999999</v>
      </c>
      <c r="BD40">
        <v>0.27900000000000003</v>
      </c>
      <c r="BE40">
        <v>0.248</v>
      </c>
      <c r="BG40">
        <v>0.22600000000000001</v>
      </c>
      <c r="BH40">
        <v>0.21</v>
      </c>
    </row>
    <row r="41" spans="1:60" x14ac:dyDescent="0.25">
      <c r="A41" t="s">
        <v>68</v>
      </c>
      <c r="B41" t="s">
        <v>69</v>
      </c>
      <c r="C41">
        <v>301</v>
      </c>
      <c r="D41">
        <v>6.31</v>
      </c>
      <c r="E41">
        <v>6.31</v>
      </c>
      <c r="F41">
        <v>6.31</v>
      </c>
      <c r="O41">
        <v>0</v>
      </c>
      <c r="W41">
        <v>0.26400000000000001</v>
      </c>
      <c r="X41">
        <v>0.26200000000000001</v>
      </c>
      <c r="Z41">
        <v>0.26300000000000001</v>
      </c>
      <c r="AA41">
        <v>0.26400000000000001</v>
      </c>
      <c r="AB41">
        <v>0.26100000000000001</v>
      </c>
      <c r="AC41">
        <v>0.27400000000000002</v>
      </c>
      <c r="AD41">
        <v>0.26800000000000002</v>
      </c>
      <c r="AE41">
        <v>0.249</v>
      </c>
      <c r="AF41">
        <v>0.26700000000000002</v>
      </c>
      <c r="AG41">
        <v>0.27100000000000002</v>
      </c>
      <c r="AH41">
        <v>0.255</v>
      </c>
      <c r="AI41">
        <v>0.26</v>
      </c>
      <c r="AJ41">
        <v>0.27800000000000002</v>
      </c>
      <c r="AK41">
        <v>0.28199999999999997</v>
      </c>
      <c r="AM41">
        <v>0.27500000000000002</v>
      </c>
      <c r="AN41">
        <v>0.28299999999999997</v>
      </c>
      <c r="AO41">
        <v>0.32200000000000001</v>
      </c>
      <c r="AP41">
        <v>0.3</v>
      </c>
      <c r="AQ41">
        <v>0.28499999999999998</v>
      </c>
      <c r="AR41">
        <v>0.29199999999999998</v>
      </c>
      <c r="AS41">
        <v>0.29199999999999998</v>
      </c>
      <c r="AT41">
        <v>0.30199999999999999</v>
      </c>
      <c r="AU41">
        <v>0.30599999999999999</v>
      </c>
      <c r="AV41">
        <v>0.44400000000000001</v>
      </c>
      <c r="AW41">
        <v>0.55300000000000005</v>
      </c>
      <c r="AX41">
        <v>0.63400000000000001</v>
      </c>
      <c r="AY41">
        <v>0.65400000000000003</v>
      </c>
      <c r="AZ41">
        <v>0.64300000000000002</v>
      </c>
      <c r="BA41">
        <v>0.59199999999999997</v>
      </c>
      <c r="BB41">
        <v>0.504</v>
      </c>
      <c r="BC41">
        <v>0.40699999999999997</v>
      </c>
      <c r="BD41">
        <v>0.34699999999999998</v>
      </c>
      <c r="BE41">
        <v>0.27500000000000002</v>
      </c>
      <c r="BG41">
        <v>0.26200000000000001</v>
      </c>
      <c r="BH41">
        <v>0.245</v>
      </c>
    </row>
    <row r="42" spans="1:60" x14ac:dyDescent="0.25">
      <c r="A42" t="s">
        <v>68</v>
      </c>
      <c r="B42" t="s">
        <v>69</v>
      </c>
      <c r="C42">
        <v>91</v>
      </c>
      <c r="D42">
        <v>26.52</v>
      </c>
      <c r="E42">
        <v>26.52</v>
      </c>
      <c r="F42">
        <v>26.52</v>
      </c>
      <c r="O42">
        <v>0</v>
      </c>
      <c r="S42">
        <v>0.27700000000000002</v>
      </c>
      <c r="W42">
        <v>0.29499999999999998</v>
      </c>
      <c r="X42">
        <v>0.30299999999999999</v>
      </c>
      <c r="Z42">
        <v>0.28999999999999998</v>
      </c>
      <c r="AA42">
        <v>0.28199999999999997</v>
      </c>
      <c r="AB42">
        <v>0.254</v>
      </c>
      <c r="AC42">
        <v>0.25900000000000001</v>
      </c>
      <c r="AD42">
        <v>0.255</v>
      </c>
      <c r="AE42">
        <v>0.255</v>
      </c>
      <c r="AF42">
        <v>0.27800000000000002</v>
      </c>
      <c r="AG42">
        <v>0.27100000000000002</v>
      </c>
      <c r="AH42">
        <v>0.28799999999999998</v>
      </c>
      <c r="AI42">
        <v>0.317</v>
      </c>
      <c r="AJ42">
        <v>0.31</v>
      </c>
      <c r="AK42">
        <v>0.311</v>
      </c>
      <c r="AM42">
        <v>0.26600000000000001</v>
      </c>
      <c r="AN42">
        <v>0.29099999999999998</v>
      </c>
      <c r="AO42">
        <v>0.42899999999999999</v>
      </c>
      <c r="AP42">
        <v>0.39500000000000002</v>
      </c>
      <c r="AQ42">
        <v>0.36599999999999999</v>
      </c>
      <c r="AR42">
        <v>0.36699999999999999</v>
      </c>
      <c r="AS42">
        <v>0.379</v>
      </c>
      <c r="AT42">
        <v>0.40200000000000002</v>
      </c>
      <c r="AU42">
        <v>0.46600000000000003</v>
      </c>
      <c r="AV42">
        <v>0.56599999999999995</v>
      </c>
      <c r="AW42">
        <v>0.625</v>
      </c>
      <c r="AX42">
        <v>0.61299999999999999</v>
      </c>
      <c r="AY42">
        <v>0.60099999999999998</v>
      </c>
      <c r="AZ42">
        <v>0.59799999999999998</v>
      </c>
      <c r="BA42">
        <v>0.52300000000000002</v>
      </c>
      <c r="BB42">
        <v>0.438</v>
      </c>
      <c r="BC42">
        <v>0.36</v>
      </c>
      <c r="BD42">
        <v>0.313</v>
      </c>
      <c r="BE42">
        <v>0.26600000000000001</v>
      </c>
      <c r="BG42">
        <v>0.20300000000000001</v>
      </c>
      <c r="BH42">
        <v>0.20499999999999999</v>
      </c>
    </row>
    <row r="43" spans="1:60" x14ac:dyDescent="0.25">
      <c r="A43" t="s">
        <v>68</v>
      </c>
      <c r="B43" t="s">
        <v>69</v>
      </c>
      <c r="C43">
        <v>92</v>
      </c>
      <c r="D43">
        <v>36.549999999999997</v>
      </c>
      <c r="E43">
        <v>36.549999999999997</v>
      </c>
      <c r="F43">
        <v>36.549999999999997</v>
      </c>
      <c r="G43" t="s">
        <v>70</v>
      </c>
      <c r="I43" t="s">
        <v>71</v>
      </c>
      <c r="K43" t="s">
        <v>77</v>
      </c>
      <c r="M43" t="s">
        <v>139</v>
      </c>
      <c r="N43">
        <v>2.1</v>
      </c>
      <c r="O43">
        <v>2.3199999999999998</v>
      </c>
      <c r="S43">
        <v>0.318</v>
      </c>
      <c r="W43">
        <v>0.34399999999999997</v>
      </c>
      <c r="X43">
        <v>0.311</v>
      </c>
      <c r="Z43">
        <v>0.28100000000000003</v>
      </c>
      <c r="AA43">
        <v>0.27600000000000002</v>
      </c>
      <c r="AB43">
        <v>0.27600000000000002</v>
      </c>
      <c r="AC43">
        <v>0.26700000000000002</v>
      </c>
      <c r="AD43">
        <v>0.252</v>
      </c>
      <c r="AE43">
        <v>0.245</v>
      </c>
      <c r="AF43">
        <v>0.27900000000000003</v>
      </c>
      <c r="AG43">
        <v>0.27300000000000002</v>
      </c>
      <c r="AH43">
        <v>0.28000000000000003</v>
      </c>
      <c r="AI43">
        <v>0.316</v>
      </c>
      <c r="AJ43">
        <v>0.33900000000000002</v>
      </c>
      <c r="AK43">
        <v>0.35299999999999998</v>
      </c>
      <c r="AM43">
        <v>0.36499999999999999</v>
      </c>
      <c r="AN43">
        <v>0.375</v>
      </c>
      <c r="AO43">
        <v>0.42799999999999999</v>
      </c>
      <c r="AP43">
        <v>0.39100000000000001</v>
      </c>
      <c r="AQ43">
        <v>0.39300000000000002</v>
      </c>
      <c r="AR43">
        <v>0.40200000000000002</v>
      </c>
      <c r="AS43">
        <v>0.39200000000000002</v>
      </c>
      <c r="AT43">
        <v>0.40200000000000002</v>
      </c>
      <c r="AU43">
        <v>0.435</v>
      </c>
      <c r="AV43">
        <v>0.54900000000000004</v>
      </c>
      <c r="AW43">
        <v>0.60699999999999998</v>
      </c>
      <c r="AX43">
        <v>0.63</v>
      </c>
      <c r="AY43">
        <v>0.626</v>
      </c>
      <c r="AZ43">
        <v>0.61</v>
      </c>
      <c r="BA43">
        <v>0.56799999999999995</v>
      </c>
      <c r="BB43">
        <v>0.501</v>
      </c>
      <c r="BC43">
        <v>0.45200000000000001</v>
      </c>
      <c r="BD43">
        <v>0.36399999999999999</v>
      </c>
      <c r="BE43">
        <v>0.318</v>
      </c>
      <c r="BG43">
        <v>0.26600000000000001</v>
      </c>
      <c r="BH43">
        <v>0.25600000000000001</v>
      </c>
    </row>
    <row r="44" spans="1:60" x14ac:dyDescent="0.25">
      <c r="A44" t="s">
        <v>68</v>
      </c>
      <c r="B44" t="s">
        <v>89</v>
      </c>
      <c r="C44">
        <v>102</v>
      </c>
      <c r="D44">
        <v>18.22</v>
      </c>
      <c r="E44">
        <v>18.22</v>
      </c>
      <c r="F44">
        <v>18.22</v>
      </c>
      <c r="K44" t="s">
        <v>127</v>
      </c>
      <c r="O44">
        <v>0</v>
      </c>
      <c r="S44">
        <v>0.26400000000000001</v>
      </c>
      <c r="W44">
        <v>0.26400000000000001</v>
      </c>
      <c r="X44">
        <v>0.28299999999999997</v>
      </c>
      <c r="Z44">
        <v>0.313</v>
      </c>
      <c r="AA44">
        <v>0.314</v>
      </c>
      <c r="AB44">
        <v>0.32800000000000001</v>
      </c>
      <c r="AC44">
        <v>0.33100000000000002</v>
      </c>
      <c r="AD44">
        <v>0.34</v>
      </c>
      <c r="AE44">
        <v>0.35</v>
      </c>
      <c r="AF44">
        <v>0.36899999999999999</v>
      </c>
      <c r="AG44">
        <v>0.378</v>
      </c>
      <c r="AH44">
        <v>0.39</v>
      </c>
      <c r="AI44">
        <v>0.434</v>
      </c>
      <c r="AJ44">
        <v>0.45600000000000002</v>
      </c>
      <c r="AK44">
        <v>0.48899999999999999</v>
      </c>
      <c r="AM44">
        <v>0.48099999999999998</v>
      </c>
      <c r="AN44">
        <v>0.48799999999999999</v>
      </c>
      <c r="AO44">
        <v>0.52700000000000002</v>
      </c>
      <c r="AP44">
        <v>0.49</v>
      </c>
      <c r="AQ44">
        <v>0.43</v>
      </c>
      <c r="AR44">
        <v>0.38500000000000001</v>
      </c>
      <c r="AS44">
        <v>0.36299999999999999</v>
      </c>
      <c r="AT44">
        <v>0.33800000000000002</v>
      </c>
      <c r="AU44">
        <v>0.36</v>
      </c>
      <c r="AV44">
        <v>0.442</v>
      </c>
      <c r="AW44">
        <v>0.504</v>
      </c>
      <c r="AX44">
        <v>0.56699999999999995</v>
      </c>
      <c r="AY44">
        <v>0.56399999999999995</v>
      </c>
      <c r="AZ44">
        <v>0.55600000000000005</v>
      </c>
      <c r="BA44">
        <v>0.496</v>
      </c>
      <c r="BB44">
        <v>0.4</v>
      </c>
      <c r="BC44">
        <v>0.30399999999999999</v>
      </c>
      <c r="BD44">
        <v>0.25900000000000001</v>
      </c>
      <c r="BE44">
        <v>0.22600000000000001</v>
      </c>
      <c r="BG44">
        <v>0.214</v>
      </c>
      <c r="BH44">
        <v>0.21299999999999999</v>
      </c>
    </row>
    <row r="45" spans="1:60" x14ac:dyDescent="0.25">
      <c r="A45" t="s">
        <v>68</v>
      </c>
      <c r="B45" t="s">
        <v>89</v>
      </c>
      <c r="C45">
        <v>152</v>
      </c>
      <c r="D45">
        <v>11.02</v>
      </c>
      <c r="E45">
        <v>11.02</v>
      </c>
      <c r="F45">
        <v>11.02</v>
      </c>
      <c r="O45">
        <v>0</v>
      </c>
      <c r="S45">
        <v>0.245</v>
      </c>
      <c r="W45">
        <v>0.315</v>
      </c>
      <c r="X45">
        <v>0.315</v>
      </c>
      <c r="Z45">
        <v>0.32100000000000001</v>
      </c>
      <c r="AA45">
        <v>0.35399999999999998</v>
      </c>
      <c r="AB45">
        <v>0.36199999999999999</v>
      </c>
      <c r="AC45">
        <v>0.36299999999999999</v>
      </c>
      <c r="AD45">
        <v>0.36099999999999999</v>
      </c>
      <c r="AE45">
        <v>0.35799999999999998</v>
      </c>
      <c r="AF45">
        <v>0.374</v>
      </c>
      <c r="AG45">
        <v>0.378</v>
      </c>
      <c r="AH45">
        <v>0.39500000000000002</v>
      </c>
      <c r="AI45">
        <v>0.436</v>
      </c>
      <c r="AJ45">
        <v>0.45600000000000002</v>
      </c>
      <c r="AK45">
        <v>0.48499999999999999</v>
      </c>
      <c r="AM45">
        <v>0.55700000000000005</v>
      </c>
      <c r="AN45">
        <v>0.61399999999999999</v>
      </c>
      <c r="AO45">
        <v>0.67</v>
      </c>
      <c r="AP45">
        <v>0.66800000000000004</v>
      </c>
      <c r="AQ45">
        <v>0.66200000000000003</v>
      </c>
      <c r="AR45">
        <v>0.58299999999999996</v>
      </c>
      <c r="AS45">
        <v>0.57999999999999996</v>
      </c>
      <c r="AT45">
        <v>0.57699999999999996</v>
      </c>
      <c r="AU45">
        <v>0.57599999999999996</v>
      </c>
      <c r="AV45">
        <v>0.55400000000000005</v>
      </c>
      <c r="AW45">
        <v>0.57499999999999996</v>
      </c>
      <c r="AX45">
        <v>0.57699999999999996</v>
      </c>
      <c r="AY45">
        <v>0.57999999999999996</v>
      </c>
      <c r="AZ45">
        <v>0.58499999999999996</v>
      </c>
      <c r="BA45">
        <v>0.59299999999999997</v>
      </c>
      <c r="BB45">
        <v>0.50800000000000001</v>
      </c>
      <c r="BC45">
        <v>0.38500000000000001</v>
      </c>
      <c r="BD45">
        <v>0.30599999999999999</v>
      </c>
      <c r="BE45">
        <v>0.26800000000000002</v>
      </c>
      <c r="BG45">
        <v>0.24</v>
      </c>
      <c r="BH45">
        <v>0.23200000000000001</v>
      </c>
    </row>
    <row r="46" spans="1:60" x14ac:dyDescent="0.25">
      <c r="A46" t="s">
        <v>68</v>
      </c>
      <c r="B46" t="s">
        <v>89</v>
      </c>
      <c r="C46">
        <v>25</v>
      </c>
      <c r="D46">
        <v>153.96</v>
      </c>
      <c r="E46">
        <v>153.96</v>
      </c>
      <c r="F46">
        <v>153.96</v>
      </c>
      <c r="G46" t="s">
        <v>71</v>
      </c>
      <c r="I46" t="s">
        <v>71</v>
      </c>
      <c r="K46" t="s">
        <v>77</v>
      </c>
      <c r="M46" t="s">
        <v>159</v>
      </c>
      <c r="O46">
        <v>3.4</v>
      </c>
      <c r="S46">
        <v>0.26200000000000001</v>
      </c>
      <c r="W46">
        <v>0.32300000000000001</v>
      </c>
      <c r="X46">
        <v>0.33800000000000002</v>
      </c>
      <c r="Z46">
        <v>0.34799999999999998</v>
      </c>
      <c r="AA46">
        <v>0.28999999999999998</v>
      </c>
      <c r="AB46">
        <v>0.28100000000000003</v>
      </c>
      <c r="AC46">
        <v>0.27900000000000003</v>
      </c>
      <c r="AD46">
        <v>0.27700000000000002</v>
      </c>
      <c r="AE46">
        <v>0.28100000000000003</v>
      </c>
      <c r="AF46">
        <v>0.3</v>
      </c>
      <c r="AG46">
        <v>0.27900000000000003</v>
      </c>
      <c r="AH46">
        <v>0.28100000000000003</v>
      </c>
      <c r="AI46">
        <v>0.28799999999999998</v>
      </c>
      <c r="AJ46">
        <v>0.28599999999999998</v>
      </c>
      <c r="AK46">
        <v>0.308</v>
      </c>
      <c r="AM46">
        <v>0.26</v>
      </c>
      <c r="AN46">
        <v>0.29099999999999998</v>
      </c>
      <c r="AO46">
        <v>0.30199999999999999</v>
      </c>
      <c r="AP46">
        <v>0.28000000000000003</v>
      </c>
      <c r="AQ46">
        <v>0.27900000000000003</v>
      </c>
      <c r="AR46">
        <v>0.33700000000000002</v>
      </c>
      <c r="AS46">
        <v>0.41099999999999998</v>
      </c>
      <c r="AT46">
        <v>0.45600000000000002</v>
      </c>
      <c r="AU46">
        <v>0.54800000000000004</v>
      </c>
      <c r="AV46">
        <v>0.68100000000000005</v>
      </c>
      <c r="AW46">
        <v>0.71499999999999997</v>
      </c>
      <c r="AX46">
        <v>0.72399999999999998</v>
      </c>
      <c r="AY46">
        <v>0.72599999999999998</v>
      </c>
      <c r="AZ46">
        <v>0.745</v>
      </c>
      <c r="BA46">
        <v>0.70399999999999996</v>
      </c>
      <c r="BB46">
        <v>0.64100000000000001</v>
      </c>
      <c r="BC46">
        <v>0.52900000000000003</v>
      </c>
      <c r="BD46">
        <v>0.41899999999999998</v>
      </c>
      <c r="BE46">
        <v>0.40600000000000003</v>
      </c>
      <c r="BG46">
        <v>0.32</v>
      </c>
      <c r="BH46">
        <v>0.317</v>
      </c>
    </row>
    <row r="47" spans="1:60" x14ac:dyDescent="0.25">
      <c r="A47" t="s">
        <v>68</v>
      </c>
      <c r="B47" t="s">
        <v>89</v>
      </c>
      <c r="C47" t="s">
        <v>91</v>
      </c>
      <c r="D47">
        <v>10.65</v>
      </c>
      <c r="E47">
        <v>10.65</v>
      </c>
      <c r="F47">
        <v>10.65</v>
      </c>
      <c r="O47">
        <v>0</v>
      </c>
      <c r="S47">
        <v>0.42099999999999999</v>
      </c>
      <c r="W47">
        <v>0.432</v>
      </c>
      <c r="X47">
        <v>0.44900000000000001</v>
      </c>
      <c r="Z47">
        <v>0.40799999999999997</v>
      </c>
      <c r="AA47">
        <v>0.35799999999999998</v>
      </c>
      <c r="AB47">
        <v>0.32200000000000001</v>
      </c>
      <c r="AC47">
        <v>0.30599999999999999</v>
      </c>
      <c r="AD47">
        <v>0.34</v>
      </c>
      <c r="AE47">
        <v>0.35199999999999998</v>
      </c>
      <c r="AF47">
        <v>0.377</v>
      </c>
      <c r="AG47">
        <v>0.38100000000000001</v>
      </c>
      <c r="AH47">
        <v>0.39600000000000002</v>
      </c>
      <c r="AI47">
        <v>0.42799999999999999</v>
      </c>
      <c r="AJ47">
        <v>0.46500000000000002</v>
      </c>
      <c r="AK47">
        <v>0.50600000000000001</v>
      </c>
      <c r="AM47">
        <v>0.56100000000000005</v>
      </c>
      <c r="AN47">
        <v>0.57799999999999996</v>
      </c>
      <c r="AO47">
        <v>0.60899999999999999</v>
      </c>
      <c r="AP47">
        <v>0.61299999999999999</v>
      </c>
      <c r="AQ47">
        <v>0.55100000000000005</v>
      </c>
      <c r="AR47">
        <v>0.44400000000000001</v>
      </c>
      <c r="AS47">
        <v>0.41799999999999998</v>
      </c>
      <c r="AT47">
        <v>0.46400000000000002</v>
      </c>
      <c r="AU47">
        <v>0.56599999999999995</v>
      </c>
      <c r="AV47">
        <v>0.57499999999999996</v>
      </c>
      <c r="AW47">
        <v>0.55100000000000005</v>
      </c>
      <c r="AX47">
        <v>0.55600000000000005</v>
      </c>
      <c r="AY47">
        <v>0.53800000000000003</v>
      </c>
      <c r="AZ47">
        <v>0.51900000000000002</v>
      </c>
      <c r="BA47">
        <v>0.49</v>
      </c>
      <c r="BB47">
        <v>0.40899999999999997</v>
      </c>
      <c r="BC47">
        <v>0.34499999999999997</v>
      </c>
      <c r="BD47">
        <v>0.27300000000000002</v>
      </c>
      <c r="BE47">
        <v>0.26800000000000002</v>
      </c>
      <c r="BG47">
        <v>0.21199999999999999</v>
      </c>
      <c r="BH47">
        <v>0.128</v>
      </c>
    </row>
    <row r="48" spans="1:60" x14ac:dyDescent="0.25">
      <c r="A48" t="s">
        <v>68</v>
      </c>
      <c r="B48" t="s">
        <v>89</v>
      </c>
      <c r="C48">
        <v>26</v>
      </c>
      <c r="D48">
        <v>80.72</v>
      </c>
      <c r="E48">
        <v>80.72</v>
      </c>
      <c r="F48">
        <v>80.72</v>
      </c>
      <c r="O48">
        <v>0</v>
      </c>
      <c r="S48">
        <v>0.26700000000000002</v>
      </c>
      <c r="W48">
        <v>0.26400000000000001</v>
      </c>
      <c r="X48">
        <v>0.27300000000000002</v>
      </c>
      <c r="Z48">
        <v>0.27</v>
      </c>
      <c r="AA48">
        <v>0.26</v>
      </c>
      <c r="AB48">
        <v>0.25600000000000001</v>
      </c>
      <c r="AC48">
        <v>0.26800000000000002</v>
      </c>
      <c r="AD48">
        <v>0.26500000000000001</v>
      </c>
      <c r="AE48">
        <v>0.26100000000000001</v>
      </c>
      <c r="AF48">
        <v>0.30099999999999999</v>
      </c>
      <c r="AG48">
        <v>0.32800000000000001</v>
      </c>
      <c r="AH48">
        <v>0.39</v>
      </c>
      <c r="AI48">
        <v>0.46200000000000002</v>
      </c>
      <c r="AJ48">
        <v>0.46500000000000002</v>
      </c>
      <c r="AK48">
        <v>0.47799999999999998</v>
      </c>
      <c r="AM48">
        <v>0.55400000000000005</v>
      </c>
      <c r="AN48">
        <v>0.61299999999999999</v>
      </c>
      <c r="AO48">
        <v>0.71399999999999997</v>
      </c>
      <c r="AP48">
        <v>0.71199999999999997</v>
      </c>
      <c r="AQ48">
        <v>0.67900000000000005</v>
      </c>
      <c r="AR48">
        <v>0.63</v>
      </c>
      <c r="AS48">
        <v>0.58799999999999997</v>
      </c>
      <c r="AT48">
        <v>0.58299999999999996</v>
      </c>
      <c r="AU48">
        <v>0.55900000000000005</v>
      </c>
      <c r="AV48">
        <v>0.55800000000000005</v>
      </c>
      <c r="AW48">
        <v>0.58299999999999996</v>
      </c>
      <c r="AX48">
        <v>0.55100000000000005</v>
      </c>
      <c r="AY48">
        <v>0.41799999999999998</v>
      </c>
      <c r="AZ48">
        <v>0.40100000000000002</v>
      </c>
      <c r="BA48">
        <v>0.373</v>
      </c>
      <c r="BB48">
        <v>0.34</v>
      </c>
      <c r="BC48">
        <v>0.28699999999999998</v>
      </c>
      <c r="BD48">
        <v>0.25600000000000001</v>
      </c>
      <c r="BE48">
        <v>0.22500000000000001</v>
      </c>
      <c r="BG48">
        <v>0.20599999999999999</v>
      </c>
      <c r="BH48">
        <v>0.2</v>
      </c>
    </row>
    <row r="49" spans="1:60" x14ac:dyDescent="0.25">
      <c r="A49" t="s">
        <v>68</v>
      </c>
      <c r="B49" t="s">
        <v>89</v>
      </c>
      <c r="C49">
        <v>27</v>
      </c>
      <c r="D49">
        <v>64.540000000000006</v>
      </c>
      <c r="E49">
        <v>64.540000000000006</v>
      </c>
      <c r="F49">
        <v>64.540000000000006</v>
      </c>
      <c r="I49" t="s">
        <v>71</v>
      </c>
      <c r="K49" t="s">
        <v>77</v>
      </c>
      <c r="M49" t="s">
        <v>223</v>
      </c>
      <c r="N49">
        <v>2.5</v>
      </c>
      <c r="O49">
        <v>3.3</v>
      </c>
      <c r="S49">
        <v>0.29899999999999999</v>
      </c>
      <c r="W49">
        <v>0.318</v>
      </c>
      <c r="X49">
        <v>0.39800000000000002</v>
      </c>
      <c r="Z49">
        <v>0.44</v>
      </c>
      <c r="AA49">
        <v>0.40200000000000002</v>
      </c>
      <c r="AB49">
        <v>0.314</v>
      </c>
      <c r="AC49">
        <v>0.29299999999999998</v>
      </c>
      <c r="AD49">
        <v>0.26200000000000001</v>
      </c>
      <c r="AE49">
        <v>0.26400000000000001</v>
      </c>
      <c r="AF49">
        <v>0.28699999999999998</v>
      </c>
      <c r="AG49">
        <v>0.311</v>
      </c>
      <c r="AH49">
        <v>0.307</v>
      </c>
      <c r="AI49">
        <v>0.3</v>
      </c>
      <c r="AJ49">
        <v>0.29499999999999998</v>
      </c>
      <c r="AK49">
        <v>0.32100000000000001</v>
      </c>
      <c r="AM49">
        <v>0.29399999999999998</v>
      </c>
      <c r="AN49">
        <v>0.313</v>
      </c>
      <c r="AO49">
        <v>0.34300000000000003</v>
      </c>
      <c r="AP49">
        <v>0.34</v>
      </c>
      <c r="AQ49">
        <v>0.35699999999999998</v>
      </c>
      <c r="AR49">
        <v>0.39900000000000002</v>
      </c>
      <c r="AS49">
        <v>0.40799999999999997</v>
      </c>
      <c r="AT49">
        <v>0.44800000000000001</v>
      </c>
      <c r="AU49">
        <v>0.54400000000000004</v>
      </c>
      <c r="AV49">
        <v>0.68500000000000005</v>
      </c>
      <c r="AW49">
        <v>0.72599999999999998</v>
      </c>
      <c r="AX49">
        <v>0.74199999999999999</v>
      </c>
      <c r="AY49">
        <v>0.74199999999999999</v>
      </c>
      <c r="AZ49">
        <v>0.73799999999999999</v>
      </c>
      <c r="BA49">
        <v>0.69399999999999995</v>
      </c>
      <c r="BB49">
        <v>0.64200000000000002</v>
      </c>
      <c r="BC49">
        <v>0.63800000000000001</v>
      </c>
      <c r="BD49">
        <v>0.59699999999999998</v>
      </c>
      <c r="BE49">
        <v>0.46100000000000002</v>
      </c>
      <c r="BG49">
        <v>0.36699999999999999</v>
      </c>
      <c r="BH49">
        <v>0.32500000000000001</v>
      </c>
    </row>
    <row r="50" spans="1:60" x14ac:dyDescent="0.25">
      <c r="A50" t="s">
        <v>68</v>
      </c>
      <c r="B50" t="s">
        <v>89</v>
      </c>
      <c r="C50" t="s">
        <v>93</v>
      </c>
      <c r="D50">
        <v>20.100000000000001</v>
      </c>
      <c r="E50">
        <v>20.77</v>
      </c>
      <c r="F50">
        <v>20.77</v>
      </c>
      <c r="I50" t="s">
        <v>70</v>
      </c>
      <c r="K50" t="s">
        <v>77</v>
      </c>
      <c r="O50">
        <v>1.53</v>
      </c>
      <c r="S50">
        <v>0.224</v>
      </c>
      <c r="W50">
        <v>0.29499999999999998</v>
      </c>
      <c r="X50">
        <v>0.309</v>
      </c>
      <c r="Z50">
        <v>0.315</v>
      </c>
      <c r="AA50">
        <v>0.28399999999999997</v>
      </c>
      <c r="AB50">
        <v>0.26300000000000001</v>
      </c>
      <c r="AC50">
        <v>0.27100000000000002</v>
      </c>
      <c r="AD50">
        <v>0.26600000000000001</v>
      </c>
      <c r="AE50">
        <v>0.27100000000000002</v>
      </c>
      <c r="AF50">
        <v>0.30199999999999999</v>
      </c>
      <c r="AG50">
        <v>0.309</v>
      </c>
      <c r="AH50">
        <v>0.33600000000000002</v>
      </c>
      <c r="AI50">
        <v>0.379</v>
      </c>
      <c r="AJ50">
        <v>0.42099999999999999</v>
      </c>
      <c r="AK50">
        <v>0.45700000000000002</v>
      </c>
      <c r="AM50">
        <v>0.55700000000000005</v>
      </c>
      <c r="AN50">
        <v>0.64</v>
      </c>
      <c r="AO50">
        <v>0.69399999999999995</v>
      </c>
      <c r="AP50">
        <v>0.71099999999999997</v>
      </c>
      <c r="AQ50">
        <v>0.63500000000000001</v>
      </c>
      <c r="AR50">
        <v>0.60699999999999998</v>
      </c>
      <c r="AS50">
        <v>0.61099999999999999</v>
      </c>
      <c r="AT50">
        <v>0.67100000000000004</v>
      </c>
      <c r="AU50">
        <v>0.63800000000000001</v>
      </c>
      <c r="AV50">
        <v>0.66500000000000004</v>
      </c>
      <c r="AW50">
        <v>0.68100000000000005</v>
      </c>
      <c r="AX50">
        <v>0.56499999999999995</v>
      </c>
      <c r="AY50">
        <v>0.43</v>
      </c>
      <c r="AZ50">
        <v>0.45600000000000002</v>
      </c>
      <c r="BA50">
        <v>0.40400000000000003</v>
      </c>
      <c r="BB50">
        <v>0.376</v>
      </c>
      <c r="BC50">
        <v>0.36299999999999999</v>
      </c>
      <c r="BD50">
        <v>0.36299999999999999</v>
      </c>
      <c r="BE50">
        <v>0.30299999999999999</v>
      </c>
      <c r="BG50">
        <v>0.21299999999999999</v>
      </c>
      <c r="BH50">
        <v>0.19500000000000001</v>
      </c>
    </row>
    <row r="51" spans="1:60" x14ac:dyDescent="0.25">
      <c r="A51" t="s">
        <v>68</v>
      </c>
      <c r="B51" t="s">
        <v>89</v>
      </c>
      <c r="C51" t="s">
        <v>95</v>
      </c>
      <c r="D51">
        <v>4.6399999999999997</v>
      </c>
      <c r="E51">
        <v>5.21</v>
      </c>
      <c r="F51">
        <v>5.21</v>
      </c>
      <c r="G51" t="s">
        <v>77</v>
      </c>
      <c r="I51" t="s">
        <v>162</v>
      </c>
      <c r="K51" t="s">
        <v>77</v>
      </c>
      <c r="M51" t="s">
        <v>159</v>
      </c>
      <c r="O51">
        <v>0</v>
      </c>
      <c r="S51">
        <v>0.32300000000000001</v>
      </c>
      <c r="W51">
        <v>0.39400000000000002</v>
      </c>
      <c r="X51">
        <v>0.40899999999999997</v>
      </c>
      <c r="Z51">
        <v>0.41599999999999998</v>
      </c>
      <c r="AA51">
        <v>0.374</v>
      </c>
      <c r="AB51">
        <v>0.33</v>
      </c>
      <c r="AC51">
        <v>0.317</v>
      </c>
      <c r="AD51">
        <v>0.32</v>
      </c>
      <c r="AE51">
        <v>0.312</v>
      </c>
      <c r="AF51">
        <v>0.33600000000000002</v>
      </c>
      <c r="AG51">
        <v>0.33700000000000002</v>
      </c>
      <c r="AH51">
        <v>0.32400000000000001</v>
      </c>
      <c r="AI51">
        <v>0.33700000000000002</v>
      </c>
      <c r="AJ51">
        <v>0.33500000000000002</v>
      </c>
      <c r="AK51">
        <v>0.45500000000000002</v>
      </c>
      <c r="AM51">
        <v>0.52200000000000002</v>
      </c>
      <c r="AN51">
        <v>0.50900000000000001</v>
      </c>
      <c r="AO51">
        <v>0.52</v>
      </c>
      <c r="AP51">
        <v>0.46899999999999997</v>
      </c>
      <c r="AQ51">
        <v>0.40500000000000003</v>
      </c>
      <c r="AR51">
        <v>0.376</v>
      </c>
      <c r="AS51">
        <v>0.39700000000000002</v>
      </c>
      <c r="AT51">
        <v>0.42699999999999999</v>
      </c>
      <c r="AU51">
        <v>0.46400000000000002</v>
      </c>
      <c r="AV51">
        <v>0.60399999999999998</v>
      </c>
      <c r="AW51">
        <v>0.64400000000000002</v>
      </c>
      <c r="AX51">
        <v>0.68300000000000005</v>
      </c>
      <c r="AY51">
        <v>0.66900000000000004</v>
      </c>
      <c r="AZ51">
        <v>0.622</v>
      </c>
      <c r="BA51">
        <v>0.64500000000000002</v>
      </c>
      <c r="BB51">
        <v>0.51800000000000002</v>
      </c>
      <c r="BC51">
        <v>0.36199999999999999</v>
      </c>
      <c r="BD51">
        <v>0.30199999999999999</v>
      </c>
      <c r="BE51">
        <v>0.23499999999999999</v>
      </c>
      <c r="BG51">
        <v>0.24099999999999999</v>
      </c>
      <c r="BH51">
        <v>0.25800000000000001</v>
      </c>
    </row>
    <row r="52" spans="1:60" x14ac:dyDescent="0.25">
      <c r="A52" t="s">
        <v>68</v>
      </c>
      <c r="B52" t="s">
        <v>89</v>
      </c>
      <c r="C52">
        <v>29</v>
      </c>
      <c r="D52">
        <v>16.52</v>
      </c>
      <c r="E52">
        <v>16.52</v>
      </c>
      <c r="F52">
        <v>16.52</v>
      </c>
      <c r="G52" t="s">
        <v>129</v>
      </c>
      <c r="I52" t="s">
        <v>71</v>
      </c>
      <c r="K52" t="s">
        <v>77</v>
      </c>
      <c r="M52" t="s">
        <v>223</v>
      </c>
      <c r="N52">
        <v>2.09</v>
      </c>
      <c r="O52">
        <v>2.54</v>
      </c>
      <c r="S52">
        <v>0.22600000000000001</v>
      </c>
      <c r="W52">
        <v>0.29399999999999998</v>
      </c>
      <c r="X52">
        <v>0.309</v>
      </c>
      <c r="Z52">
        <v>0.32500000000000001</v>
      </c>
      <c r="AA52">
        <v>0.32600000000000001</v>
      </c>
      <c r="AB52">
        <v>0.34300000000000003</v>
      </c>
      <c r="AC52">
        <v>0.35499999999999998</v>
      </c>
      <c r="AD52">
        <v>0.36299999999999999</v>
      </c>
      <c r="AE52">
        <v>0.33900000000000002</v>
      </c>
      <c r="AF52">
        <v>0.40799999999999997</v>
      </c>
      <c r="AG52">
        <v>0.42399999999999999</v>
      </c>
      <c r="AH52">
        <v>0.441</v>
      </c>
      <c r="AI52">
        <v>0.47099999999999997</v>
      </c>
      <c r="AJ52">
        <v>0.51500000000000001</v>
      </c>
      <c r="AK52">
        <v>0.55300000000000005</v>
      </c>
      <c r="AM52">
        <v>0.55900000000000005</v>
      </c>
      <c r="AN52">
        <v>0.56699999999999995</v>
      </c>
      <c r="AO52">
        <v>0.57499999999999996</v>
      </c>
      <c r="AP52">
        <v>0.53100000000000003</v>
      </c>
      <c r="AQ52">
        <v>0.45300000000000001</v>
      </c>
      <c r="AR52">
        <v>0.42499999999999999</v>
      </c>
      <c r="AS52">
        <v>0.47399999999999998</v>
      </c>
      <c r="AT52">
        <v>0.51200000000000001</v>
      </c>
      <c r="AU52">
        <v>0.55800000000000005</v>
      </c>
      <c r="AV52">
        <v>0.626</v>
      </c>
      <c r="AW52">
        <v>0.66200000000000003</v>
      </c>
      <c r="AX52">
        <v>0.65800000000000003</v>
      </c>
      <c r="AY52">
        <v>0.61499999999999999</v>
      </c>
      <c r="AZ52">
        <v>0.56299999999999994</v>
      </c>
      <c r="BA52">
        <v>0.56299999999999994</v>
      </c>
      <c r="BB52">
        <v>0.5</v>
      </c>
      <c r="BC52">
        <v>0.41499999999999998</v>
      </c>
      <c r="BD52">
        <v>0.32100000000000001</v>
      </c>
      <c r="BE52">
        <v>0.27900000000000003</v>
      </c>
      <c r="BG52">
        <v>0.23699999999999999</v>
      </c>
      <c r="BH52">
        <v>0.193</v>
      </c>
    </row>
    <row r="53" spans="1:60" x14ac:dyDescent="0.25">
      <c r="A53" t="s">
        <v>68</v>
      </c>
      <c r="B53" t="s">
        <v>89</v>
      </c>
      <c r="C53" t="s">
        <v>97</v>
      </c>
      <c r="D53">
        <v>11.11</v>
      </c>
      <c r="E53">
        <v>11.11</v>
      </c>
      <c r="F53">
        <v>11.11</v>
      </c>
      <c r="G53" t="s">
        <v>129</v>
      </c>
      <c r="I53" t="s">
        <v>71</v>
      </c>
      <c r="K53" t="s">
        <v>77</v>
      </c>
      <c r="M53" t="s">
        <v>223</v>
      </c>
      <c r="N53">
        <v>2.13</v>
      </c>
      <c r="O53">
        <v>2.79</v>
      </c>
      <c r="S53">
        <v>0.26800000000000002</v>
      </c>
      <c r="W53">
        <v>0.28100000000000003</v>
      </c>
      <c r="X53">
        <v>0.29299999999999998</v>
      </c>
      <c r="Z53">
        <v>0.49399999999999999</v>
      </c>
      <c r="AA53">
        <v>0.49199999999999999</v>
      </c>
      <c r="AB53">
        <v>0.35</v>
      </c>
      <c r="AC53">
        <v>0.29499999999999998</v>
      </c>
      <c r="AD53">
        <v>0.29699999999999999</v>
      </c>
      <c r="AE53">
        <v>0.28699999999999998</v>
      </c>
      <c r="AF53">
        <v>0.29899999999999999</v>
      </c>
      <c r="AG53">
        <v>0.308</v>
      </c>
      <c r="AH53">
        <v>0.29599999999999999</v>
      </c>
      <c r="AI53">
        <v>0.36499999999999999</v>
      </c>
      <c r="AJ53">
        <v>0.373</v>
      </c>
      <c r="AK53">
        <v>0.42899999999999999</v>
      </c>
      <c r="AM53">
        <v>0.44900000000000001</v>
      </c>
      <c r="AN53">
        <v>0.47899999999999998</v>
      </c>
      <c r="AO53">
        <v>0.52500000000000002</v>
      </c>
      <c r="AP53">
        <v>0.432</v>
      </c>
      <c r="AQ53">
        <v>0.372</v>
      </c>
      <c r="AR53">
        <v>0.38500000000000001</v>
      </c>
      <c r="AS53">
        <v>0.435</v>
      </c>
      <c r="AT53">
        <v>0.46600000000000003</v>
      </c>
      <c r="AU53">
        <v>0.54900000000000004</v>
      </c>
      <c r="AV53">
        <v>0.63500000000000001</v>
      </c>
      <c r="AW53">
        <v>0.65100000000000002</v>
      </c>
      <c r="AX53">
        <v>0.60099999999999998</v>
      </c>
      <c r="AY53">
        <v>0.60099999999999998</v>
      </c>
      <c r="AZ53">
        <v>0.61599999999999999</v>
      </c>
      <c r="BA53">
        <v>0.60899999999999999</v>
      </c>
      <c r="BB53">
        <v>0.55700000000000005</v>
      </c>
      <c r="BC53">
        <v>0.49399999999999999</v>
      </c>
      <c r="BD53">
        <v>0.46500000000000002</v>
      </c>
      <c r="BE53">
        <v>0.36199999999999999</v>
      </c>
      <c r="BG53">
        <v>0.3</v>
      </c>
      <c r="BH53">
        <v>0.28599999999999998</v>
      </c>
    </row>
    <row r="54" spans="1:60" x14ac:dyDescent="0.25">
      <c r="A54" t="s">
        <v>68</v>
      </c>
      <c r="B54" t="s">
        <v>89</v>
      </c>
      <c r="C54">
        <v>30</v>
      </c>
      <c r="D54">
        <v>57.56</v>
      </c>
      <c r="E54">
        <v>57.56</v>
      </c>
      <c r="F54">
        <v>57.56</v>
      </c>
      <c r="O54">
        <v>0</v>
      </c>
      <c r="S54">
        <v>0.247</v>
      </c>
      <c r="W54">
        <v>0.28100000000000003</v>
      </c>
      <c r="X54">
        <v>0.31</v>
      </c>
      <c r="Z54">
        <v>0.33800000000000002</v>
      </c>
      <c r="AA54">
        <v>0.33800000000000002</v>
      </c>
      <c r="AB54">
        <v>0.318</v>
      </c>
      <c r="AC54">
        <v>0.309</v>
      </c>
      <c r="AD54">
        <v>0.316</v>
      </c>
      <c r="AE54">
        <v>0.32500000000000001</v>
      </c>
      <c r="AF54">
        <v>0.379</v>
      </c>
      <c r="AG54">
        <v>0.375</v>
      </c>
      <c r="AH54">
        <v>0.39800000000000002</v>
      </c>
      <c r="AI54">
        <v>0.432</v>
      </c>
      <c r="AJ54">
        <v>0.42599999999999999</v>
      </c>
      <c r="AK54">
        <v>0.45200000000000001</v>
      </c>
      <c r="AM54">
        <v>0.45600000000000002</v>
      </c>
      <c r="AN54">
        <v>0.48199999999999998</v>
      </c>
      <c r="AO54">
        <v>0.499</v>
      </c>
      <c r="AP54">
        <v>0.44800000000000001</v>
      </c>
      <c r="AQ54">
        <v>0.37</v>
      </c>
      <c r="AR54">
        <v>0.35299999999999998</v>
      </c>
      <c r="AS54">
        <v>0.39700000000000002</v>
      </c>
      <c r="AT54">
        <v>0.43</v>
      </c>
      <c r="AU54">
        <v>0.51100000000000001</v>
      </c>
      <c r="AV54">
        <v>0.61199999999999999</v>
      </c>
      <c r="AW54">
        <v>0.64500000000000002</v>
      </c>
      <c r="AX54">
        <v>0.67100000000000004</v>
      </c>
      <c r="AY54">
        <v>0.68799999999999994</v>
      </c>
      <c r="AZ54">
        <v>0.71599999999999997</v>
      </c>
      <c r="BA54">
        <v>0.68700000000000006</v>
      </c>
      <c r="BB54">
        <v>0.64900000000000002</v>
      </c>
      <c r="BC54">
        <v>0.61299999999999999</v>
      </c>
      <c r="BD54">
        <v>0.5</v>
      </c>
      <c r="BE54">
        <v>0.376</v>
      </c>
      <c r="BG54">
        <v>0.309</v>
      </c>
      <c r="BH54">
        <v>0.25900000000000001</v>
      </c>
    </row>
    <row r="55" spans="1:60" x14ac:dyDescent="0.25">
      <c r="A55" t="s">
        <v>68</v>
      </c>
      <c r="B55" t="s">
        <v>89</v>
      </c>
      <c r="C55" t="s">
        <v>100</v>
      </c>
      <c r="D55">
        <v>11.26</v>
      </c>
      <c r="E55">
        <v>11.26</v>
      </c>
      <c r="F55">
        <v>11.26</v>
      </c>
      <c r="K55" t="s">
        <v>77</v>
      </c>
      <c r="O55">
        <v>0</v>
      </c>
      <c r="S55">
        <v>0.25600000000000001</v>
      </c>
      <c r="W55">
        <v>0.32500000000000001</v>
      </c>
      <c r="X55">
        <v>0.34100000000000003</v>
      </c>
      <c r="Z55">
        <v>0.35699999999999998</v>
      </c>
      <c r="AA55">
        <v>0.39400000000000002</v>
      </c>
      <c r="AB55">
        <v>0.34699999999999998</v>
      </c>
      <c r="AC55">
        <v>0.32300000000000001</v>
      </c>
      <c r="AD55">
        <v>0.26900000000000002</v>
      </c>
      <c r="AE55">
        <v>0.26400000000000001</v>
      </c>
      <c r="AF55">
        <v>0.32100000000000001</v>
      </c>
      <c r="AG55">
        <v>0.28999999999999998</v>
      </c>
      <c r="AH55">
        <v>0.28899999999999998</v>
      </c>
      <c r="AI55">
        <v>0.33800000000000002</v>
      </c>
      <c r="AJ55">
        <v>0.35399999999999998</v>
      </c>
      <c r="AK55">
        <v>0.41899999999999998</v>
      </c>
      <c r="AM55">
        <v>0.44600000000000001</v>
      </c>
      <c r="AN55">
        <v>0.49199999999999999</v>
      </c>
      <c r="AO55">
        <v>0.52700000000000002</v>
      </c>
      <c r="AP55">
        <v>0.46600000000000003</v>
      </c>
      <c r="AQ55">
        <v>0.45400000000000001</v>
      </c>
      <c r="AR55">
        <v>0.42</v>
      </c>
      <c r="AS55">
        <v>0.45500000000000002</v>
      </c>
      <c r="AT55">
        <v>0.52200000000000002</v>
      </c>
      <c r="AU55">
        <v>0.57599999999999996</v>
      </c>
      <c r="AV55">
        <v>0.66700000000000004</v>
      </c>
      <c r="AW55">
        <v>0.67800000000000005</v>
      </c>
      <c r="AX55">
        <v>0.60899999999999999</v>
      </c>
      <c r="AY55">
        <v>0.55700000000000005</v>
      </c>
      <c r="AZ55">
        <v>0.68</v>
      </c>
      <c r="BA55">
        <v>0.65400000000000003</v>
      </c>
      <c r="BB55">
        <v>0.57699999999999996</v>
      </c>
      <c r="BC55">
        <v>0.51</v>
      </c>
      <c r="BD55">
        <v>0.45800000000000002</v>
      </c>
      <c r="BE55">
        <v>0.36799999999999999</v>
      </c>
      <c r="BG55">
        <v>0.31900000000000001</v>
      </c>
      <c r="BH55">
        <v>0.30099999999999999</v>
      </c>
    </row>
    <row r="56" spans="1:60" x14ac:dyDescent="0.25">
      <c r="A56" t="s">
        <v>68</v>
      </c>
      <c r="B56" t="s">
        <v>89</v>
      </c>
      <c r="C56">
        <v>31</v>
      </c>
      <c r="D56">
        <v>65.16</v>
      </c>
      <c r="E56">
        <v>65.16</v>
      </c>
      <c r="F56">
        <v>65.16</v>
      </c>
      <c r="O56">
        <v>0</v>
      </c>
      <c r="S56">
        <v>0.31900000000000001</v>
      </c>
      <c r="W56">
        <v>0.33300000000000002</v>
      </c>
      <c r="X56">
        <v>0.36599999999999999</v>
      </c>
      <c r="Z56">
        <v>0.39800000000000002</v>
      </c>
      <c r="AA56">
        <v>0.39400000000000002</v>
      </c>
      <c r="AB56">
        <v>0.28499999999999998</v>
      </c>
      <c r="AC56">
        <v>0.313</v>
      </c>
      <c r="AD56">
        <v>0.32500000000000001</v>
      </c>
      <c r="AE56">
        <v>0.34300000000000003</v>
      </c>
      <c r="AF56">
        <v>0.39600000000000002</v>
      </c>
      <c r="AG56">
        <v>0.48099999999999998</v>
      </c>
      <c r="AH56">
        <v>0.56699999999999995</v>
      </c>
      <c r="AI56">
        <v>0.63800000000000001</v>
      </c>
      <c r="AJ56">
        <v>0.66700000000000004</v>
      </c>
      <c r="AK56">
        <v>0.67400000000000004</v>
      </c>
      <c r="AM56">
        <v>0.69199999999999995</v>
      </c>
      <c r="AN56">
        <v>0.71399999999999997</v>
      </c>
      <c r="AO56">
        <v>0.71199999999999997</v>
      </c>
      <c r="AP56">
        <v>0.65900000000000003</v>
      </c>
      <c r="AQ56">
        <v>0.56999999999999995</v>
      </c>
      <c r="AR56">
        <v>0.40799999999999997</v>
      </c>
      <c r="AS56">
        <v>0.39500000000000002</v>
      </c>
      <c r="AT56">
        <v>0.34899999999999998</v>
      </c>
      <c r="AU56">
        <v>0.34300000000000003</v>
      </c>
      <c r="AV56">
        <v>0.33700000000000002</v>
      </c>
      <c r="AW56">
        <v>0.34100000000000003</v>
      </c>
      <c r="AX56">
        <v>0.51900000000000002</v>
      </c>
      <c r="AY56">
        <v>0.56899999999999995</v>
      </c>
      <c r="AZ56">
        <v>0.54600000000000004</v>
      </c>
      <c r="BA56">
        <v>0.48499999999999999</v>
      </c>
      <c r="BB56">
        <v>0.38700000000000001</v>
      </c>
      <c r="BC56">
        <v>0.32600000000000001</v>
      </c>
      <c r="BD56">
        <v>0.28699999999999998</v>
      </c>
      <c r="BE56">
        <v>0.22800000000000001</v>
      </c>
      <c r="BG56">
        <v>0.215</v>
      </c>
      <c r="BH56">
        <v>0.24</v>
      </c>
    </row>
    <row r="57" spans="1:60" x14ac:dyDescent="0.25">
      <c r="A57" t="s">
        <v>68</v>
      </c>
      <c r="B57" t="s">
        <v>89</v>
      </c>
      <c r="C57">
        <v>32</v>
      </c>
      <c r="D57">
        <v>38.31</v>
      </c>
      <c r="E57">
        <v>38.31</v>
      </c>
      <c r="F57">
        <v>38.31</v>
      </c>
      <c r="G57" t="s">
        <v>73</v>
      </c>
      <c r="I57" t="s">
        <v>70</v>
      </c>
      <c r="K57" t="s">
        <v>70</v>
      </c>
      <c r="M57" t="s">
        <v>211</v>
      </c>
      <c r="N57">
        <v>2.68</v>
      </c>
      <c r="O57">
        <v>1.8199999999999998</v>
      </c>
      <c r="S57">
        <v>0.26900000000000002</v>
      </c>
      <c r="W57">
        <v>0.316</v>
      </c>
      <c r="X57">
        <v>0.315</v>
      </c>
      <c r="Z57">
        <v>0.32400000000000001</v>
      </c>
      <c r="AA57">
        <v>0.33700000000000002</v>
      </c>
      <c r="AB57">
        <v>0.29699999999999999</v>
      </c>
      <c r="AC57">
        <v>0.29499999999999998</v>
      </c>
      <c r="AD57">
        <v>0.308</v>
      </c>
      <c r="AE57">
        <v>0.32900000000000001</v>
      </c>
      <c r="AF57">
        <v>0.38900000000000001</v>
      </c>
      <c r="AG57">
        <v>0.376</v>
      </c>
      <c r="AH57">
        <v>0.378</v>
      </c>
      <c r="AI57">
        <v>0.47799999999999998</v>
      </c>
      <c r="AJ57">
        <v>0.499</v>
      </c>
      <c r="AK57">
        <v>0.65</v>
      </c>
      <c r="AM57">
        <v>0.73699999999999999</v>
      </c>
      <c r="AN57">
        <v>0.75</v>
      </c>
      <c r="AO57">
        <v>0.79400000000000004</v>
      </c>
      <c r="AP57">
        <v>0.77700000000000002</v>
      </c>
      <c r="AQ57">
        <v>0.70599999999999996</v>
      </c>
      <c r="AR57">
        <v>0.53300000000000003</v>
      </c>
      <c r="AS57">
        <v>0.54300000000000004</v>
      </c>
      <c r="AT57">
        <v>0.49199999999999999</v>
      </c>
      <c r="AU57">
        <v>0.46</v>
      </c>
      <c r="AV57">
        <v>0.48299999999999998</v>
      </c>
      <c r="AW57">
        <v>0.47699999999999998</v>
      </c>
      <c r="AX57">
        <v>0.45200000000000001</v>
      </c>
      <c r="AY57">
        <v>0.45300000000000001</v>
      </c>
      <c r="AZ57">
        <v>0.432</v>
      </c>
      <c r="BA57">
        <v>0.432</v>
      </c>
      <c r="BB57">
        <v>0.39700000000000002</v>
      </c>
      <c r="BC57">
        <v>0.33500000000000002</v>
      </c>
      <c r="BD57">
        <v>0.26800000000000002</v>
      </c>
      <c r="BE57">
        <v>0.247</v>
      </c>
      <c r="BG57">
        <v>0.24199999999999999</v>
      </c>
      <c r="BH57">
        <v>0.218</v>
      </c>
    </row>
    <row r="58" spans="1:60" x14ac:dyDescent="0.25">
      <c r="A58" t="s">
        <v>68</v>
      </c>
      <c r="B58" t="s">
        <v>89</v>
      </c>
      <c r="C58">
        <v>33</v>
      </c>
      <c r="D58">
        <v>30.24</v>
      </c>
      <c r="E58">
        <v>30.24</v>
      </c>
      <c r="F58">
        <v>30.24</v>
      </c>
      <c r="G58" t="s">
        <v>73</v>
      </c>
      <c r="I58" t="s">
        <v>70</v>
      </c>
      <c r="K58" t="s">
        <v>70</v>
      </c>
      <c r="M58" t="s">
        <v>211</v>
      </c>
      <c r="N58">
        <v>2.8</v>
      </c>
      <c r="O58">
        <v>2.04</v>
      </c>
      <c r="S58">
        <v>0.221</v>
      </c>
      <c r="W58">
        <v>0.25600000000000001</v>
      </c>
      <c r="X58">
        <v>0.26400000000000001</v>
      </c>
      <c r="Z58">
        <v>0.27100000000000002</v>
      </c>
      <c r="AA58">
        <v>0.28699999999999998</v>
      </c>
      <c r="AB58">
        <v>0.27600000000000002</v>
      </c>
      <c r="AC58">
        <v>0.27500000000000002</v>
      </c>
      <c r="AD58">
        <v>0.28499999999999998</v>
      </c>
      <c r="AE58">
        <v>0.28499999999999998</v>
      </c>
      <c r="AF58">
        <v>0.33500000000000002</v>
      </c>
      <c r="AG58">
        <v>0.36699999999999999</v>
      </c>
      <c r="AH58">
        <v>0.38700000000000001</v>
      </c>
      <c r="AI58">
        <v>0.51700000000000002</v>
      </c>
      <c r="AJ58">
        <v>0.58099999999999996</v>
      </c>
      <c r="AK58">
        <v>0.69699999999999995</v>
      </c>
      <c r="AM58">
        <v>0.73499999999999999</v>
      </c>
      <c r="AN58">
        <v>0.77200000000000002</v>
      </c>
      <c r="AO58">
        <v>0.78700000000000003</v>
      </c>
      <c r="AP58">
        <v>0.751</v>
      </c>
      <c r="AQ58">
        <v>0.68700000000000006</v>
      </c>
      <c r="AR58">
        <v>0.47199999999999998</v>
      </c>
      <c r="AS58">
        <v>0.42799999999999999</v>
      </c>
      <c r="AT58">
        <v>0.375</v>
      </c>
      <c r="AU58">
        <v>0.33700000000000002</v>
      </c>
      <c r="AV58">
        <v>0.33600000000000002</v>
      </c>
      <c r="AW58">
        <v>0.32700000000000001</v>
      </c>
      <c r="AX58">
        <v>0.436</v>
      </c>
      <c r="AY58">
        <v>0.45900000000000002</v>
      </c>
      <c r="AZ58">
        <v>0.42199999999999999</v>
      </c>
      <c r="BA58">
        <v>0.39600000000000002</v>
      </c>
      <c r="BB58">
        <v>0.32100000000000001</v>
      </c>
      <c r="BC58">
        <v>0.29499999999999998</v>
      </c>
      <c r="BD58">
        <v>0.28399999999999997</v>
      </c>
      <c r="BE58">
        <v>0.23400000000000001</v>
      </c>
      <c r="BG58">
        <v>0.22</v>
      </c>
      <c r="BH58">
        <v>0.20100000000000001</v>
      </c>
    </row>
    <row r="59" spans="1:60" x14ac:dyDescent="0.25">
      <c r="A59" t="s">
        <v>68</v>
      </c>
      <c r="B59" t="s">
        <v>89</v>
      </c>
      <c r="C59" t="s">
        <v>105</v>
      </c>
      <c r="D59">
        <v>6.1</v>
      </c>
      <c r="E59">
        <v>6.1</v>
      </c>
      <c r="F59">
        <v>6.1</v>
      </c>
      <c r="I59" t="s">
        <v>70</v>
      </c>
      <c r="K59" t="s">
        <v>70</v>
      </c>
      <c r="O59">
        <v>1.5699999999999998</v>
      </c>
      <c r="S59">
        <v>0.22600000000000001</v>
      </c>
      <c r="W59">
        <v>0.314</v>
      </c>
      <c r="X59">
        <v>0.32800000000000001</v>
      </c>
      <c r="Z59">
        <v>0.34</v>
      </c>
      <c r="AA59">
        <v>0.33200000000000002</v>
      </c>
      <c r="AB59">
        <v>0.317</v>
      </c>
      <c r="AC59">
        <v>0.308</v>
      </c>
      <c r="AD59">
        <v>0.315</v>
      </c>
      <c r="AE59">
        <v>0.30499999999999999</v>
      </c>
      <c r="AF59">
        <v>0.34599999999999997</v>
      </c>
      <c r="AG59">
        <v>0.35699999999999998</v>
      </c>
      <c r="AH59">
        <v>0.38600000000000001</v>
      </c>
      <c r="AI59">
        <v>0.41599999999999998</v>
      </c>
      <c r="AJ59">
        <v>0.42499999999999999</v>
      </c>
      <c r="AK59">
        <v>0.503</v>
      </c>
      <c r="AM59">
        <v>0.53400000000000003</v>
      </c>
      <c r="AN59">
        <v>0.58899999999999997</v>
      </c>
      <c r="AO59">
        <v>0.63100000000000001</v>
      </c>
      <c r="AP59">
        <v>0.60399999999999998</v>
      </c>
      <c r="AQ59">
        <v>0.52500000000000002</v>
      </c>
      <c r="AR59">
        <v>0.46300000000000002</v>
      </c>
      <c r="AS59">
        <v>0.45</v>
      </c>
      <c r="AT59">
        <v>0.47499999999999998</v>
      </c>
      <c r="AU59">
        <v>0.53900000000000003</v>
      </c>
      <c r="AV59">
        <v>0.57599999999999996</v>
      </c>
      <c r="AW59">
        <v>0.58899999999999997</v>
      </c>
      <c r="AX59">
        <v>0.59099999999999997</v>
      </c>
      <c r="AY59">
        <v>0.58699999999999997</v>
      </c>
      <c r="AZ59">
        <v>0.56299999999999994</v>
      </c>
      <c r="BA59">
        <v>0.49299999999999999</v>
      </c>
      <c r="BB59">
        <v>0.39400000000000002</v>
      </c>
      <c r="BC59">
        <v>0.30099999999999999</v>
      </c>
      <c r="BD59">
        <v>0.24</v>
      </c>
      <c r="BE59">
        <v>0.22900000000000001</v>
      </c>
      <c r="BG59">
        <v>0.21199999999999999</v>
      </c>
      <c r="BH59">
        <v>0.21299999999999999</v>
      </c>
    </row>
    <row r="60" spans="1:60" x14ac:dyDescent="0.25">
      <c r="A60" t="s">
        <v>68</v>
      </c>
      <c r="B60" t="s">
        <v>89</v>
      </c>
      <c r="C60">
        <v>34</v>
      </c>
      <c r="D60">
        <v>31.26</v>
      </c>
      <c r="E60">
        <v>31.26</v>
      </c>
      <c r="F60">
        <v>31.26</v>
      </c>
      <c r="I60" t="s">
        <v>70</v>
      </c>
      <c r="K60" t="s">
        <v>70</v>
      </c>
      <c r="O60">
        <v>1.89</v>
      </c>
      <c r="S60">
        <v>0.25</v>
      </c>
      <c r="W60">
        <v>0.26400000000000001</v>
      </c>
      <c r="X60">
        <v>0.27900000000000003</v>
      </c>
      <c r="Z60">
        <v>0.27900000000000003</v>
      </c>
      <c r="AA60">
        <v>0.255</v>
      </c>
      <c r="AB60">
        <v>0.25800000000000001</v>
      </c>
      <c r="AC60">
        <v>0.247</v>
      </c>
      <c r="AD60">
        <v>0.253</v>
      </c>
      <c r="AE60">
        <v>0.27800000000000002</v>
      </c>
      <c r="AF60">
        <v>0.29899999999999999</v>
      </c>
      <c r="AG60">
        <v>0.28999999999999998</v>
      </c>
      <c r="AH60">
        <v>0.29399999999999998</v>
      </c>
      <c r="AI60">
        <v>0.42599999999999999</v>
      </c>
      <c r="AJ60">
        <v>0.42499999999999999</v>
      </c>
      <c r="AK60">
        <v>0.46300000000000002</v>
      </c>
      <c r="AM60">
        <v>0.57099999999999995</v>
      </c>
      <c r="AN60">
        <v>0.624</v>
      </c>
      <c r="AO60">
        <v>0.72799999999999998</v>
      </c>
      <c r="AP60">
        <v>0.73</v>
      </c>
      <c r="AQ60">
        <v>0.67800000000000005</v>
      </c>
      <c r="AR60">
        <v>0.63800000000000001</v>
      </c>
      <c r="AS60">
        <v>0.65200000000000002</v>
      </c>
      <c r="AT60">
        <v>0.66100000000000003</v>
      </c>
      <c r="AU60">
        <v>0.66300000000000003</v>
      </c>
      <c r="AV60">
        <v>0.58699999999999997</v>
      </c>
      <c r="AW60">
        <v>0.53900000000000003</v>
      </c>
      <c r="AX60">
        <v>0.49199999999999999</v>
      </c>
      <c r="AY60">
        <v>0.49099999999999999</v>
      </c>
      <c r="AZ60">
        <v>0.46300000000000002</v>
      </c>
      <c r="BA60">
        <v>0.45700000000000002</v>
      </c>
      <c r="BB60">
        <v>0.35699999999999998</v>
      </c>
      <c r="BC60">
        <v>0.34100000000000003</v>
      </c>
      <c r="BD60">
        <v>0.36399999999999999</v>
      </c>
      <c r="BE60">
        <v>0.26900000000000002</v>
      </c>
      <c r="BG60">
        <v>0.23200000000000001</v>
      </c>
      <c r="BH60">
        <v>0.215</v>
      </c>
    </row>
    <row r="61" spans="1:60" x14ac:dyDescent="0.25">
      <c r="A61" t="s">
        <v>68</v>
      </c>
      <c r="B61" t="s">
        <v>89</v>
      </c>
      <c r="C61" t="s">
        <v>106</v>
      </c>
      <c r="D61">
        <v>39.67</v>
      </c>
      <c r="E61">
        <v>39.67</v>
      </c>
      <c r="F61">
        <v>39.67</v>
      </c>
      <c r="I61" t="s">
        <v>73</v>
      </c>
      <c r="K61" t="s">
        <v>70</v>
      </c>
      <c r="O61">
        <v>3.9899999999999998</v>
      </c>
      <c r="S61">
        <v>0.29899999999999999</v>
      </c>
      <c r="W61">
        <v>0.36199999999999999</v>
      </c>
      <c r="X61">
        <v>0.36499999999999999</v>
      </c>
      <c r="Z61">
        <v>0.36799999999999999</v>
      </c>
      <c r="AA61">
        <v>0.36199999999999999</v>
      </c>
      <c r="AB61">
        <v>0.28699999999999998</v>
      </c>
      <c r="AC61">
        <v>0.252</v>
      </c>
      <c r="AD61">
        <v>0.255</v>
      </c>
      <c r="AE61">
        <v>0.26100000000000001</v>
      </c>
      <c r="AF61">
        <v>0.27500000000000002</v>
      </c>
      <c r="AG61">
        <v>0.27300000000000002</v>
      </c>
      <c r="AH61">
        <v>0.29499999999999998</v>
      </c>
      <c r="AI61">
        <v>0.374</v>
      </c>
      <c r="AJ61">
        <v>0.38400000000000001</v>
      </c>
      <c r="AK61">
        <v>0.50600000000000001</v>
      </c>
      <c r="AM61">
        <v>0.56100000000000005</v>
      </c>
      <c r="AN61">
        <v>0.60099999999999998</v>
      </c>
      <c r="AO61">
        <v>0.65300000000000002</v>
      </c>
      <c r="AP61">
        <v>0.64800000000000002</v>
      </c>
      <c r="AQ61">
        <v>0.65100000000000002</v>
      </c>
      <c r="AR61">
        <v>0.52100000000000002</v>
      </c>
      <c r="AS61">
        <v>0.58099999999999996</v>
      </c>
      <c r="AT61">
        <v>0.61899999999999999</v>
      </c>
      <c r="AU61">
        <v>0.66200000000000003</v>
      </c>
      <c r="AV61">
        <v>0.68600000000000005</v>
      </c>
      <c r="AW61">
        <v>0.67</v>
      </c>
      <c r="AX61">
        <v>0.63</v>
      </c>
      <c r="AY61">
        <v>0.55200000000000005</v>
      </c>
      <c r="AZ61">
        <v>0.57399999999999995</v>
      </c>
      <c r="BA61">
        <v>0.49</v>
      </c>
      <c r="BB61">
        <v>0.42099999999999999</v>
      </c>
      <c r="BC61">
        <v>0.317</v>
      </c>
      <c r="BD61">
        <v>0.315</v>
      </c>
      <c r="BE61">
        <v>0.24099999999999999</v>
      </c>
      <c r="BG61">
        <v>0.222</v>
      </c>
      <c r="BH61">
        <v>0.224</v>
      </c>
    </row>
    <row r="62" spans="1:60" x14ac:dyDescent="0.25">
      <c r="A62" t="s">
        <v>68</v>
      </c>
      <c r="B62" t="s">
        <v>89</v>
      </c>
      <c r="C62" t="s">
        <v>107</v>
      </c>
      <c r="D62">
        <v>52.2</v>
      </c>
      <c r="E62">
        <v>52.2</v>
      </c>
      <c r="F62">
        <v>52.2</v>
      </c>
      <c r="I62" t="s">
        <v>73</v>
      </c>
      <c r="K62" t="s">
        <v>70</v>
      </c>
      <c r="O62">
        <v>3.4799999999999995</v>
      </c>
      <c r="S62">
        <v>0.27300000000000002</v>
      </c>
      <c r="W62">
        <v>0.35699999999999998</v>
      </c>
      <c r="X62">
        <v>0.34799999999999998</v>
      </c>
      <c r="Z62">
        <v>0.33900000000000002</v>
      </c>
      <c r="AB62">
        <v>0.34599999999999997</v>
      </c>
      <c r="AC62">
        <v>0.32400000000000001</v>
      </c>
      <c r="AD62">
        <v>0.31</v>
      </c>
      <c r="AE62">
        <v>0.29799999999999999</v>
      </c>
      <c r="AF62">
        <v>0.32700000000000001</v>
      </c>
      <c r="AG62">
        <v>0.316</v>
      </c>
      <c r="AH62">
        <v>0.309</v>
      </c>
      <c r="AI62">
        <v>0.312</v>
      </c>
      <c r="AJ62">
        <v>0.32700000000000001</v>
      </c>
      <c r="AK62">
        <v>0.40200000000000002</v>
      </c>
      <c r="AM62">
        <v>0.376</v>
      </c>
      <c r="AN62">
        <v>0.443</v>
      </c>
      <c r="AO62">
        <v>0.50900000000000001</v>
      </c>
      <c r="AP62">
        <v>0.46600000000000003</v>
      </c>
      <c r="AQ62">
        <v>0.40699999999999997</v>
      </c>
      <c r="AR62">
        <v>0.378</v>
      </c>
      <c r="AS62">
        <v>0.41299999999999998</v>
      </c>
      <c r="AT62">
        <v>0.46100000000000002</v>
      </c>
      <c r="AU62">
        <v>0.54700000000000004</v>
      </c>
      <c r="AV62">
        <v>0.61699999999999999</v>
      </c>
      <c r="AW62">
        <v>0.61099999999999999</v>
      </c>
      <c r="AX62">
        <v>0.58099999999999996</v>
      </c>
      <c r="AY62">
        <v>0.55100000000000005</v>
      </c>
      <c r="AZ62">
        <v>0.58599999999999997</v>
      </c>
      <c r="BA62">
        <v>0.55100000000000005</v>
      </c>
      <c r="BB62">
        <v>0.46600000000000003</v>
      </c>
      <c r="BC62">
        <v>0.37</v>
      </c>
      <c r="BD62">
        <v>0.27400000000000002</v>
      </c>
      <c r="BE62">
        <v>0.23799999999999999</v>
      </c>
      <c r="BG62">
        <v>0.22</v>
      </c>
      <c r="BH62">
        <v>0.221</v>
      </c>
    </row>
    <row r="63" spans="1:60" x14ac:dyDescent="0.25">
      <c r="A63" t="s">
        <v>68</v>
      </c>
      <c r="B63" t="s">
        <v>89</v>
      </c>
      <c r="C63" t="s">
        <v>108</v>
      </c>
      <c r="D63">
        <v>2.44</v>
      </c>
      <c r="E63">
        <v>2.44</v>
      </c>
      <c r="F63">
        <v>2.44</v>
      </c>
      <c r="K63" t="s">
        <v>70</v>
      </c>
      <c r="O63">
        <v>0</v>
      </c>
      <c r="S63">
        <v>0.35399999999999998</v>
      </c>
      <c r="W63">
        <v>0.36799999999999999</v>
      </c>
      <c r="X63">
        <v>0.38100000000000001</v>
      </c>
      <c r="Z63">
        <v>0.376</v>
      </c>
      <c r="AA63">
        <v>0.38200000000000001</v>
      </c>
      <c r="AB63">
        <v>0.33300000000000002</v>
      </c>
      <c r="AC63">
        <v>0.28499999999999998</v>
      </c>
      <c r="AD63">
        <v>0.28000000000000003</v>
      </c>
      <c r="AE63">
        <v>0.307</v>
      </c>
      <c r="AF63">
        <v>0.32300000000000001</v>
      </c>
      <c r="AG63">
        <v>0.33700000000000002</v>
      </c>
      <c r="AH63">
        <v>0.34699999999999998</v>
      </c>
      <c r="AI63">
        <v>0.42699999999999999</v>
      </c>
      <c r="AJ63">
        <v>0.44900000000000001</v>
      </c>
      <c r="AK63">
        <v>0.53</v>
      </c>
      <c r="AM63">
        <v>0.55200000000000005</v>
      </c>
      <c r="AN63">
        <v>0.57799999999999996</v>
      </c>
      <c r="AO63">
        <v>0.65100000000000002</v>
      </c>
      <c r="AP63">
        <v>0.65200000000000002</v>
      </c>
      <c r="AQ63">
        <v>0.60499999999999998</v>
      </c>
      <c r="AR63">
        <v>0.57099999999999995</v>
      </c>
      <c r="AS63">
        <v>0.56899999999999995</v>
      </c>
      <c r="AT63">
        <v>0.61099999999999999</v>
      </c>
      <c r="AU63">
        <v>0.68100000000000005</v>
      </c>
      <c r="AV63">
        <v>0.70899999999999996</v>
      </c>
      <c r="AW63">
        <v>0.68500000000000005</v>
      </c>
      <c r="AX63">
        <v>0.625</v>
      </c>
      <c r="AY63">
        <v>0.55200000000000005</v>
      </c>
      <c r="AZ63">
        <v>0.56499999999999995</v>
      </c>
      <c r="BA63">
        <v>0.50800000000000001</v>
      </c>
      <c r="BB63">
        <v>0.40899999999999997</v>
      </c>
      <c r="BC63">
        <v>0.25700000000000001</v>
      </c>
      <c r="BD63">
        <v>0.25900000000000001</v>
      </c>
      <c r="BE63">
        <v>0.26900000000000002</v>
      </c>
      <c r="BG63">
        <v>0.216</v>
      </c>
      <c r="BH63">
        <v>0.221</v>
      </c>
    </row>
    <row r="64" spans="1:60" x14ac:dyDescent="0.25">
      <c r="A64" t="s">
        <v>68</v>
      </c>
      <c r="B64" t="s">
        <v>89</v>
      </c>
      <c r="C64" t="s">
        <v>110</v>
      </c>
      <c r="D64">
        <v>19.05</v>
      </c>
      <c r="E64">
        <v>19.05</v>
      </c>
      <c r="F64">
        <v>19.05</v>
      </c>
      <c r="I64" t="s">
        <v>73</v>
      </c>
      <c r="K64" t="s">
        <v>70</v>
      </c>
      <c r="M64" t="s">
        <v>85</v>
      </c>
      <c r="O64">
        <v>3.4799999999999995</v>
      </c>
      <c r="S64">
        <v>0.36099999999999999</v>
      </c>
      <c r="W64">
        <v>0.60199999999999998</v>
      </c>
      <c r="X64">
        <v>0.60199999999999998</v>
      </c>
      <c r="Z64">
        <v>0.56299999999999994</v>
      </c>
      <c r="AA64">
        <v>0.55900000000000005</v>
      </c>
      <c r="AB64">
        <v>0.436</v>
      </c>
      <c r="AC64">
        <v>0.42399999999999999</v>
      </c>
      <c r="AD64">
        <v>0.377</v>
      </c>
      <c r="AE64">
        <v>0.36499999999999999</v>
      </c>
      <c r="AF64">
        <v>0.36099999999999999</v>
      </c>
      <c r="AG64">
        <v>0.35599999999999998</v>
      </c>
      <c r="AH64">
        <v>0.34300000000000003</v>
      </c>
      <c r="AI64">
        <v>0.376</v>
      </c>
      <c r="AJ64">
        <v>0.36699999999999999</v>
      </c>
      <c r="AK64">
        <v>0.34300000000000003</v>
      </c>
      <c r="AM64">
        <v>0.34599999999999997</v>
      </c>
      <c r="AN64">
        <v>0.36699999999999999</v>
      </c>
      <c r="AO64">
        <v>0.59199999999999997</v>
      </c>
      <c r="AP64">
        <v>0.57399999999999995</v>
      </c>
      <c r="AQ64">
        <v>0.45600000000000002</v>
      </c>
      <c r="AR64">
        <v>0.35199999999999998</v>
      </c>
      <c r="AS64">
        <v>0.39800000000000002</v>
      </c>
      <c r="AT64">
        <v>0.50800000000000001</v>
      </c>
      <c r="AU64">
        <v>0.57799999999999996</v>
      </c>
      <c r="AV64">
        <v>0.63600000000000001</v>
      </c>
      <c r="AW64">
        <v>0.627</v>
      </c>
      <c r="AX64">
        <v>0.64200000000000002</v>
      </c>
      <c r="AY64">
        <v>0.63400000000000001</v>
      </c>
      <c r="AZ64">
        <v>0.61099999999999999</v>
      </c>
      <c r="BA64">
        <v>0.58799999999999997</v>
      </c>
      <c r="BB64">
        <v>0.501</v>
      </c>
      <c r="BC64">
        <v>0.38900000000000001</v>
      </c>
      <c r="BD64">
        <v>0.35</v>
      </c>
      <c r="BE64">
        <v>0.23699999999999999</v>
      </c>
      <c r="BG64">
        <v>0.22900000000000001</v>
      </c>
      <c r="BH64">
        <v>0.22900000000000001</v>
      </c>
    </row>
    <row r="65" spans="1:60" x14ac:dyDescent="0.25">
      <c r="A65" t="s">
        <v>68</v>
      </c>
      <c r="B65" t="s">
        <v>89</v>
      </c>
      <c r="C65">
        <v>37</v>
      </c>
      <c r="D65">
        <v>6.16</v>
      </c>
      <c r="E65">
        <v>6.16</v>
      </c>
      <c r="F65">
        <v>6.16</v>
      </c>
      <c r="O65">
        <v>0</v>
      </c>
      <c r="S65">
        <v>0.23599999999999999</v>
      </c>
      <c r="W65">
        <v>0.27900000000000003</v>
      </c>
      <c r="X65">
        <v>0.28899999999999998</v>
      </c>
      <c r="Z65">
        <v>0.30499999999999999</v>
      </c>
      <c r="AA65">
        <v>0.32100000000000001</v>
      </c>
      <c r="AB65">
        <v>0.34300000000000003</v>
      </c>
      <c r="AC65">
        <v>0.33500000000000002</v>
      </c>
      <c r="AD65">
        <v>0.38500000000000001</v>
      </c>
      <c r="AE65">
        <v>0.39400000000000002</v>
      </c>
      <c r="AF65">
        <v>0.39400000000000002</v>
      </c>
      <c r="AG65">
        <v>0.436</v>
      </c>
      <c r="AH65">
        <v>0.46500000000000002</v>
      </c>
      <c r="AI65">
        <v>0.53800000000000003</v>
      </c>
      <c r="AJ65">
        <v>0.57699999999999996</v>
      </c>
      <c r="AK65">
        <v>0.57699999999999996</v>
      </c>
      <c r="AM65">
        <v>0.59399999999999997</v>
      </c>
      <c r="AN65">
        <v>0.61399999999999999</v>
      </c>
      <c r="AO65">
        <v>0.629</v>
      </c>
      <c r="AP65">
        <v>0.56599999999999995</v>
      </c>
      <c r="AQ65">
        <v>0.47099999999999997</v>
      </c>
      <c r="AR65">
        <v>0.375</v>
      </c>
      <c r="AS65">
        <v>0.38200000000000001</v>
      </c>
      <c r="AT65">
        <v>0.436</v>
      </c>
      <c r="AU65">
        <v>0.495</v>
      </c>
      <c r="AV65">
        <v>0.53700000000000003</v>
      </c>
      <c r="AW65">
        <v>0.55500000000000005</v>
      </c>
      <c r="AX65">
        <v>0.51400000000000001</v>
      </c>
      <c r="AY65">
        <v>0.48499999999999999</v>
      </c>
      <c r="AZ65">
        <v>0.505</v>
      </c>
      <c r="BA65">
        <v>0.495</v>
      </c>
      <c r="BB65">
        <v>0.36899999999999999</v>
      </c>
      <c r="BC65">
        <v>0.29299999999999998</v>
      </c>
      <c r="BD65">
        <v>0.28299999999999997</v>
      </c>
      <c r="BE65">
        <v>0.21299999999999999</v>
      </c>
      <c r="BG65">
        <v>0.19900000000000001</v>
      </c>
      <c r="BH65">
        <v>0.19600000000000001</v>
      </c>
    </row>
    <row r="66" spans="1:60" x14ac:dyDescent="0.25">
      <c r="A66" t="s">
        <v>68</v>
      </c>
      <c r="B66" t="s">
        <v>89</v>
      </c>
      <c r="C66" t="s">
        <v>111</v>
      </c>
      <c r="D66">
        <v>19.920000000000002</v>
      </c>
      <c r="E66">
        <v>19.920000000000002</v>
      </c>
      <c r="F66">
        <v>19.920000000000002</v>
      </c>
      <c r="I66" t="s">
        <v>70</v>
      </c>
      <c r="K66" t="s">
        <v>70</v>
      </c>
      <c r="O66">
        <v>1.67</v>
      </c>
      <c r="S66">
        <v>0.29899999999999999</v>
      </c>
      <c r="W66">
        <v>0.31900000000000001</v>
      </c>
      <c r="X66">
        <v>0.32400000000000001</v>
      </c>
      <c r="Z66">
        <v>0.32600000000000001</v>
      </c>
      <c r="AA66">
        <v>0.32300000000000001</v>
      </c>
      <c r="AB66">
        <v>0.33100000000000002</v>
      </c>
      <c r="AC66">
        <v>0.34300000000000003</v>
      </c>
      <c r="AD66">
        <v>0.34899999999999998</v>
      </c>
      <c r="AE66">
        <v>0.34799999999999998</v>
      </c>
      <c r="AF66">
        <v>0.35299999999999998</v>
      </c>
      <c r="AG66">
        <v>0.35799999999999998</v>
      </c>
      <c r="AH66">
        <v>0.39800000000000002</v>
      </c>
      <c r="AI66">
        <v>0.48199999999999998</v>
      </c>
      <c r="AJ66">
        <v>0.52900000000000003</v>
      </c>
      <c r="AK66">
        <v>0.57499999999999996</v>
      </c>
      <c r="AM66">
        <v>0.623</v>
      </c>
      <c r="AN66">
        <v>0.67800000000000005</v>
      </c>
      <c r="AO66">
        <v>0.69899999999999995</v>
      </c>
      <c r="AP66">
        <v>0.66500000000000004</v>
      </c>
      <c r="AQ66">
        <v>0.53500000000000003</v>
      </c>
      <c r="AR66">
        <v>0.42</v>
      </c>
      <c r="AS66">
        <v>0.39300000000000002</v>
      </c>
      <c r="AT66">
        <v>0.38400000000000001</v>
      </c>
      <c r="AU66">
        <v>0.39700000000000002</v>
      </c>
      <c r="AV66">
        <v>0.42099999999999999</v>
      </c>
      <c r="AW66">
        <v>0.41599999999999998</v>
      </c>
      <c r="AX66">
        <v>0.374</v>
      </c>
      <c r="AY66">
        <v>0.39900000000000002</v>
      </c>
      <c r="AZ66">
        <v>0.434</v>
      </c>
      <c r="BA66">
        <v>0.377</v>
      </c>
      <c r="BB66">
        <v>0.32800000000000001</v>
      </c>
      <c r="BC66">
        <v>0.26900000000000002</v>
      </c>
      <c r="BD66">
        <v>0.22900000000000001</v>
      </c>
      <c r="BE66">
        <v>0.215</v>
      </c>
      <c r="BG66">
        <v>0.23</v>
      </c>
      <c r="BH66">
        <v>0.20499999999999999</v>
      </c>
    </row>
    <row r="67" spans="1:60" x14ac:dyDescent="0.25">
      <c r="A67" t="s">
        <v>68</v>
      </c>
      <c r="B67" t="s">
        <v>89</v>
      </c>
      <c r="C67" t="s">
        <v>112</v>
      </c>
      <c r="D67">
        <v>12.27</v>
      </c>
      <c r="E67">
        <v>12.27</v>
      </c>
      <c r="F67">
        <v>12.27</v>
      </c>
      <c r="O67">
        <v>0</v>
      </c>
      <c r="S67">
        <v>0.224</v>
      </c>
      <c r="W67">
        <v>0.27400000000000002</v>
      </c>
      <c r="X67">
        <v>0.32400000000000001</v>
      </c>
      <c r="Z67">
        <v>0.311</v>
      </c>
      <c r="AA67">
        <v>0.312</v>
      </c>
      <c r="AB67">
        <v>0.33500000000000002</v>
      </c>
      <c r="AC67">
        <v>0.32600000000000001</v>
      </c>
      <c r="AD67">
        <v>0.32900000000000001</v>
      </c>
      <c r="AE67">
        <v>0.33100000000000002</v>
      </c>
      <c r="AF67">
        <v>0.374</v>
      </c>
      <c r="AG67">
        <v>0.39400000000000002</v>
      </c>
      <c r="AH67">
        <v>0.42599999999999999</v>
      </c>
      <c r="AI67">
        <v>0.51700000000000002</v>
      </c>
      <c r="AJ67">
        <v>0.57299999999999995</v>
      </c>
      <c r="AK67">
        <v>0.65900000000000003</v>
      </c>
      <c r="AM67">
        <v>0.67800000000000005</v>
      </c>
      <c r="AN67">
        <v>0.72599999999999998</v>
      </c>
      <c r="AO67">
        <v>0.74</v>
      </c>
      <c r="AP67">
        <v>0.70699999999999996</v>
      </c>
      <c r="AQ67">
        <v>0.64500000000000002</v>
      </c>
      <c r="AR67">
        <v>0.42099999999999999</v>
      </c>
      <c r="AS67">
        <v>0.41899999999999998</v>
      </c>
      <c r="AT67">
        <v>0.41799999999999998</v>
      </c>
      <c r="AU67">
        <v>0.41</v>
      </c>
      <c r="AV67">
        <v>0.49</v>
      </c>
      <c r="AW67">
        <v>0.55900000000000005</v>
      </c>
      <c r="AX67">
        <v>0.55200000000000005</v>
      </c>
      <c r="AY67">
        <v>0.51900000000000002</v>
      </c>
      <c r="AZ67">
        <v>0.505</v>
      </c>
      <c r="BA67">
        <v>0.45300000000000001</v>
      </c>
      <c r="BB67">
        <v>0.38400000000000001</v>
      </c>
      <c r="BC67">
        <v>0.313</v>
      </c>
      <c r="BD67">
        <v>0.249</v>
      </c>
      <c r="BE67">
        <v>0.20799999999999999</v>
      </c>
      <c r="BG67">
        <v>0.19700000000000001</v>
      </c>
      <c r="BH67">
        <v>0.188</v>
      </c>
    </row>
    <row r="68" spans="1:60" x14ac:dyDescent="0.25">
      <c r="A68" t="s">
        <v>68</v>
      </c>
      <c r="B68" t="s">
        <v>89</v>
      </c>
      <c r="C68" t="s">
        <v>113</v>
      </c>
      <c r="D68">
        <v>4.38</v>
      </c>
      <c r="E68">
        <v>4.38</v>
      </c>
      <c r="F68">
        <v>4.38</v>
      </c>
      <c r="K68" t="s">
        <v>70</v>
      </c>
      <c r="O68">
        <v>0</v>
      </c>
      <c r="S68">
        <v>0.193</v>
      </c>
      <c r="W68">
        <v>0.27300000000000002</v>
      </c>
      <c r="X68">
        <v>0.28599999999999998</v>
      </c>
      <c r="Z68">
        <v>0.30399999999999999</v>
      </c>
      <c r="AA68">
        <v>0.317</v>
      </c>
      <c r="AB68">
        <v>0.32900000000000001</v>
      </c>
      <c r="AC68">
        <v>0.311</v>
      </c>
      <c r="AD68">
        <v>0.33500000000000002</v>
      </c>
      <c r="AE68">
        <v>0.35499999999999998</v>
      </c>
      <c r="AF68">
        <v>0.38200000000000001</v>
      </c>
      <c r="AG68">
        <v>0.39900000000000002</v>
      </c>
      <c r="AH68">
        <v>0.40600000000000003</v>
      </c>
      <c r="AI68">
        <v>0.47099999999999997</v>
      </c>
      <c r="AJ68">
        <v>0.49199999999999999</v>
      </c>
      <c r="AK68">
        <v>0.54400000000000004</v>
      </c>
      <c r="AM68">
        <v>0.58299999999999996</v>
      </c>
      <c r="AN68">
        <v>0.60499999999999998</v>
      </c>
      <c r="AO68">
        <v>0.64600000000000002</v>
      </c>
      <c r="AP68">
        <v>0.61699999999999999</v>
      </c>
      <c r="AQ68">
        <v>0.496</v>
      </c>
      <c r="AR68">
        <v>0.40799999999999997</v>
      </c>
      <c r="AS68">
        <v>0.41499999999999998</v>
      </c>
      <c r="AT68">
        <v>0.45400000000000001</v>
      </c>
      <c r="AU68">
        <v>0.45400000000000001</v>
      </c>
      <c r="AV68">
        <v>0.55900000000000005</v>
      </c>
      <c r="AW68">
        <v>0.59199999999999997</v>
      </c>
      <c r="AX68">
        <v>0.623</v>
      </c>
      <c r="AY68">
        <v>0.58899999999999997</v>
      </c>
      <c r="AZ68">
        <v>0.52100000000000002</v>
      </c>
      <c r="BA68">
        <v>0.48299999999999998</v>
      </c>
      <c r="BB68">
        <v>0.40100000000000002</v>
      </c>
      <c r="BC68">
        <v>0.33100000000000002</v>
      </c>
      <c r="BD68">
        <v>0.26400000000000001</v>
      </c>
      <c r="BE68">
        <v>0.23300000000000001</v>
      </c>
      <c r="BG68">
        <v>0.21199999999999999</v>
      </c>
      <c r="BH68">
        <v>0.20300000000000001</v>
      </c>
    </row>
    <row r="69" spans="1:60" x14ac:dyDescent="0.25">
      <c r="A69" t="s">
        <v>68</v>
      </c>
      <c r="B69" t="s">
        <v>89</v>
      </c>
      <c r="C69" t="s">
        <v>114</v>
      </c>
      <c r="D69">
        <v>12.7</v>
      </c>
      <c r="E69">
        <v>15</v>
      </c>
      <c r="F69">
        <v>15</v>
      </c>
      <c r="O69">
        <v>0</v>
      </c>
      <c r="S69">
        <v>0.29899999999999999</v>
      </c>
      <c r="W69">
        <v>0.31900000000000001</v>
      </c>
      <c r="X69">
        <v>0.32400000000000001</v>
      </c>
      <c r="Z69">
        <v>0.32600000000000001</v>
      </c>
      <c r="AA69">
        <v>0.32300000000000001</v>
      </c>
      <c r="AB69">
        <v>0.33100000000000002</v>
      </c>
      <c r="AC69">
        <v>0.34300000000000003</v>
      </c>
      <c r="AD69">
        <v>0.34899999999999998</v>
      </c>
      <c r="AE69">
        <v>0.34799999999999998</v>
      </c>
      <c r="AF69">
        <v>0.35299999999999998</v>
      </c>
      <c r="AG69">
        <v>0.35799999999999998</v>
      </c>
      <c r="AH69">
        <v>0.39800000000000002</v>
      </c>
      <c r="AI69">
        <v>0.48199999999999998</v>
      </c>
      <c r="AJ69">
        <v>0.52900000000000003</v>
      </c>
      <c r="AK69">
        <v>0.57499999999999996</v>
      </c>
      <c r="AM69">
        <v>0.623</v>
      </c>
      <c r="AN69">
        <v>0.67800000000000005</v>
      </c>
      <c r="AO69">
        <v>0.69899999999999995</v>
      </c>
      <c r="AP69">
        <v>0.66500000000000004</v>
      </c>
      <c r="AQ69">
        <v>0.53500000000000003</v>
      </c>
      <c r="AR69">
        <v>0.42</v>
      </c>
      <c r="AS69">
        <v>0.39300000000000002</v>
      </c>
      <c r="AT69">
        <v>0.38400000000000001</v>
      </c>
      <c r="AU69">
        <v>0.39700000000000002</v>
      </c>
      <c r="AV69">
        <v>0.42099999999999999</v>
      </c>
      <c r="AW69">
        <v>0.41599999999999998</v>
      </c>
      <c r="AX69">
        <v>0.374</v>
      </c>
      <c r="AY69">
        <v>0.39900000000000002</v>
      </c>
      <c r="AZ69">
        <v>0.434</v>
      </c>
      <c r="BA69">
        <v>0.377</v>
      </c>
      <c r="BB69">
        <v>0.32800000000000001</v>
      </c>
      <c r="BC69">
        <v>0.26900000000000002</v>
      </c>
      <c r="BD69">
        <v>0.22900000000000001</v>
      </c>
      <c r="BE69">
        <v>0.215</v>
      </c>
      <c r="BG69">
        <v>0.23</v>
      </c>
      <c r="BH69">
        <v>0.20499999999999999</v>
      </c>
    </row>
    <row r="70" spans="1:60" x14ac:dyDescent="0.25">
      <c r="A70" t="s">
        <v>68</v>
      </c>
      <c r="B70" t="s">
        <v>89</v>
      </c>
      <c r="C70">
        <v>38</v>
      </c>
      <c r="D70">
        <v>63.49</v>
      </c>
      <c r="E70">
        <v>63.49</v>
      </c>
      <c r="F70">
        <v>63.49</v>
      </c>
      <c r="G70" t="s">
        <v>70</v>
      </c>
      <c r="I70" t="s">
        <v>127</v>
      </c>
      <c r="K70" t="s">
        <v>70</v>
      </c>
      <c r="M70" t="s">
        <v>213</v>
      </c>
      <c r="N70">
        <v>1.88</v>
      </c>
      <c r="O70">
        <v>2.52</v>
      </c>
      <c r="S70">
        <v>0.23</v>
      </c>
      <c r="W70">
        <v>0.28599999999999998</v>
      </c>
      <c r="X70">
        <v>0.28899999999999998</v>
      </c>
      <c r="Z70">
        <v>0.316</v>
      </c>
      <c r="AA70">
        <v>0.34599999999999997</v>
      </c>
      <c r="AB70">
        <v>0.35699999999999998</v>
      </c>
      <c r="AC70">
        <v>0.38</v>
      </c>
      <c r="AD70">
        <v>0.42099999999999999</v>
      </c>
      <c r="AE70">
        <v>0.436</v>
      </c>
      <c r="AF70">
        <v>0.45100000000000001</v>
      </c>
      <c r="AG70">
        <v>0.47299999999999998</v>
      </c>
      <c r="AH70">
        <v>0.52300000000000002</v>
      </c>
      <c r="AI70">
        <v>0.58299999999999996</v>
      </c>
      <c r="AJ70">
        <v>0.64</v>
      </c>
      <c r="AK70">
        <v>0.67200000000000004</v>
      </c>
      <c r="AM70">
        <v>0.70199999999999996</v>
      </c>
      <c r="AN70">
        <v>0.71399999999999997</v>
      </c>
      <c r="AO70">
        <v>0.71</v>
      </c>
      <c r="AP70">
        <v>0.64</v>
      </c>
      <c r="AQ70">
        <v>0.48799999999999999</v>
      </c>
      <c r="AR70">
        <v>0.34</v>
      </c>
      <c r="AS70">
        <v>0.34100000000000003</v>
      </c>
      <c r="AT70">
        <v>0.36099999999999999</v>
      </c>
      <c r="AU70">
        <v>0.378</v>
      </c>
      <c r="AV70">
        <v>0.42199999999999999</v>
      </c>
      <c r="AW70">
        <v>0.42899999999999999</v>
      </c>
      <c r="AX70">
        <v>0.33500000000000002</v>
      </c>
      <c r="AY70">
        <v>0.36</v>
      </c>
      <c r="AZ70">
        <v>0.46700000000000003</v>
      </c>
      <c r="BA70">
        <v>0.498</v>
      </c>
      <c r="BB70">
        <v>0.38600000000000001</v>
      </c>
      <c r="BC70">
        <v>0.30199999999999999</v>
      </c>
      <c r="BD70">
        <v>0.24199999999999999</v>
      </c>
      <c r="BE70">
        <v>0.222</v>
      </c>
      <c r="BG70">
        <v>0.214</v>
      </c>
      <c r="BH70">
        <v>0.216</v>
      </c>
    </row>
    <row r="71" spans="1:60" x14ac:dyDescent="0.25">
      <c r="A71" t="s">
        <v>68</v>
      </c>
      <c r="B71" t="s">
        <v>89</v>
      </c>
      <c r="C71" t="s">
        <v>116</v>
      </c>
      <c r="D71">
        <v>183.89</v>
      </c>
      <c r="E71">
        <v>183.89</v>
      </c>
      <c r="F71">
        <v>183.89</v>
      </c>
      <c r="G71" t="s">
        <v>73</v>
      </c>
      <c r="I71" t="s">
        <v>77</v>
      </c>
      <c r="K71" t="s">
        <v>70</v>
      </c>
      <c r="M71" t="s">
        <v>189</v>
      </c>
      <c r="N71">
        <v>6.53</v>
      </c>
      <c r="O71">
        <v>4.96</v>
      </c>
      <c r="S71">
        <v>0.247</v>
      </c>
      <c r="W71">
        <v>0.26700000000000002</v>
      </c>
      <c r="X71">
        <v>0.28100000000000003</v>
      </c>
      <c r="Z71">
        <v>0.26900000000000002</v>
      </c>
      <c r="AA71">
        <v>0.28799999999999998</v>
      </c>
      <c r="AB71">
        <v>0.25900000000000001</v>
      </c>
      <c r="AC71">
        <v>0.255</v>
      </c>
      <c r="AD71">
        <v>0.29899999999999999</v>
      </c>
      <c r="AE71">
        <v>0.317</v>
      </c>
      <c r="AF71">
        <v>0.378</v>
      </c>
      <c r="AG71">
        <v>0.38400000000000001</v>
      </c>
      <c r="AH71">
        <v>0.41299999999999998</v>
      </c>
      <c r="AI71">
        <v>0.47399999999999998</v>
      </c>
      <c r="AJ71">
        <v>0.54100000000000004</v>
      </c>
      <c r="AK71">
        <v>0.626</v>
      </c>
      <c r="AM71">
        <v>0.73399999999999999</v>
      </c>
      <c r="AN71">
        <v>0.755</v>
      </c>
      <c r="AO71">
        <v>0.79800000000000004</v>
      </c>
      <c r="AP71">
        <v>0.78400000000000003</v>
      </c>
      <c r="AQ71">
        <v>0.77300000000000002</v>
      </c>
      <c r="AR71">
        <v>0.63900000000000001</v>
      </c>
      <c r="AS71">
        <v>0.622</v>
      </c>
      <c r="AT71">
        <v>0.55700000000000005</v>
      </c>
      <c r="AU71">
        <v>0.54</v>
      </c>
      <c r="AV71">
        <v>0.433</v>
      </c>
      <c r="AW71">
        <v>0.36</v>
      </c>
      <c r="AX71">
        <v>0.35899999999999999</v>
      </c>
      <c r="AY71">
        <v>0.36099999999999999</v>
      </c>
      <c r="AZ71">
        <v>0.36699999999999999</v>
      </c>
      <c r="BA71">
        <v>0.379</v>
      </c>
      <c r="BB71">
        <v>0.312</v>
      </c>
      <c r="BC71">
        <v>0.252</v>
      </c>
      <c r="BD71">
        <v>0.22700000000000001</v>
      </c>
      <c r="BE71">
        <v>0.22500000000000001</v>
      </c>
      <c r="BG71">
        <v>0.21299999999999999</v>
      </c>
      <c r="BH71">
        <v>0.224</v>
      </c>
    </row>
    <row r="72" spans="1:60" x14ac:dyDescent="0.25">
      <c r="A72" t="s">
        <v>68</v>
      </c>
      <c r="B72" t="s">
        <v>89</v>
      </c>
      <c r="C72">
        <v>43</v>
      </c>
      <c r="D72">
        <v>100.38</v>
      </c>
      <c r="E72">
        <v>100.38</v>
      </c>
      <c r="F72">
        <v>100.38</v>
      </c>
      <c r="G72" t="s">
        <v>70</v>
      </c>
      <c r="I72" t="s">
        <v>77</v>
      </c>
      <c r="K72" t="s">
        <v>70</v>
      </c>
      <c r="M72" t="s">
        <v>224</v>
      </c>
      <c r="N72">
        <v>2.73</v>
      </c>
      <c r="O72">
        <v>4.0299999999999994</v>
      </c>
      <c r="S72">
        <v>0.27200000000000002</v>
      </c>
      <c r="W72">
        <v>0.26600000000000001</v>
      </c>
      <c r="X72">
        <v>0.251</v>
      </c>
      <c r="Z72">
        <v>0.24199999999999999</v>
      </c>
      <c r="AA72">
        <v>0.23200000000000001</v>
      </c>
      <c r="AB72">
        <v>0.255</v>
      </c>
      <c r="AC72">
        <v>0.23499999999999999</v>
      </c>
      <c r="AD72">
        <v>0.24</v>
      </c>
      <c r="AE72">
        <v>0.24</v>
      </c>
      <c r="AF72">
        <v>0.28199999999999997</v>
      </c>
      <c r="AG72">
        <v>0.27400000000000002</v>
      </c>
      <c r="AH72">
        <v>0.28899999999999998</v>
      </c>
      <c r="AI72">
        <v>0.35799999999999998</v>
      </c>
      <c r="AJ72">
        <v>0.38700000000000001</v>
      </c>
      <c r="AK72">
        <v>0.46899999999999997</v>
      </c>
      <c r="AM72">
        <v>0.63100000000000001</v>
      </c>
      <c r="AN72">
        <v>0.66800000000000004</v>
      </c>
      <c r="AO72">
        <v>0.71499999999999997</v>
      </c>
      <c r="AP72">
        <v>0.71499999999999997</v>
      </c>
      <c r="AQ72">
        <v>0.70799999999999996</v>
      </c>
      <c r="AR72">
        <v>0.59199999999999997</v>
      </c>
      <c r="AS72">
        <v>0.63200000000000001</v>
      </c>
      <c r="AT72">
        <v>0.64900000000000002</v>
      </c>
      <c r="AU72">
        <v>0.64400000000000002</v>
      </c>
      <c r="AV72">
        <v>0.54300000000000004</v>
      </c>
      <c r="AW72">
        <v>0.50600000000000001</v>
      </c>
      <c r="AX72">
        <v>0.433</v>
      </c>
      <c r="AY72">
        <v>0.38400000000000001</v>
      </c>
      <c r="AZ72">
        <v>0.34399999999999997</v>
      </c>
      <c r="BA72">
        <v>0.33600000000000002</v>
      </c>
      <c r="BB72">
        <v>0.32300000000000001</v>
      </c>
      <c r="BC72">
        <v>0.308</v>
      </c>
      <c r="BD72">
        <v>0.29099999999999998</v>
      </c>
      <c r="BE72">
        <v>0.22700000000000001</v>
      </c>
      <c r="BG72">
        <v>0.217</v>
      </c>
      <c r="BH72">
        <v>0.223</v>
      </c>
    </row>
    <row r="73" spans="1:60" x14ac:dyDescent="0.25">
      <c r="A73" t="s">
        <v>68</v>
      </c>
      <c r="B73" t="s">
        <v>89</v>
      </c>
      <c r="C73" t="s">
        <v>118</v>
      </c>
      <c r="D73">
        <v>17.5</v>
      </c>
      <c r="E73">
        <v>17.5</v>
      </c>
      <c r="F73">
        <v>17.5</v>
      </c>
      <c r="G73" t="s">
        <v>73</v>
      </c>
      <c r="I73" t="s">
        <v>77</v>
      </c>
      <c r="K73" t="s">
        <v>70</v>
      </c>
      <c r="M73" t="s">
        <v>189</v>
      </c>
      <c r="N73">
        <v>6.06</v>
      </c>
      <c r="O73">
        <v>3.78</v>
      </c>
      <c r="S73">
        <v>0.22900000000000001</v>
      </c>
      <c r="W73">
        <v>0.255</v>
      </c>
      <c r="X73">
        <v>0.27700000000000002</v>
      </c>
      <c r="Z73">
        <v>0.27500000000000002</v>
      </c>
      <c r="AA73">
        <v>0.27200000000000002</v>
      </c>
      <c r="AB73">
        <v>0.253</v>
      </c>
      <c r="AC73">
        <v>0.255</v>
      </c>
      <c r="AD73">
        <v>0.26700000000000002</v>
      </c>
      <c r="AE73">
        <v>0.28100000000000003</v>
      </c>
      <c r="AF73">
        <v>0.307</v>
      </c>
      <c r="AG73">
        <v>0.32200000000000001</v>
      </c>
      <c r="AH73">
        <v>0.38200000000000001</v>
      </c>
      <c r="AI73">
        <v>0.44</v>
      </c>
      <c r="AJ73">
        <v>0.49399999999999999</v>
      </c>
      <c r="AK73">
        <v>0.59399999999999997</v>
      </c>
      <c r="AM73">
        <v>0.71099999999999997</v>
      </c>
      <c r="AN73">
        <v>0.73799999999999999</v>
      </c>
      <c r="AO73">
        <v>0.77500000000000002</v>
      </c>
      <c r="AP73">
        <v>0.75900000000000001</v>
      </c>
      <c r="AQ73">
        <v>0.74099999999999999</v>
      </c>
      <c r="AR73">
        <v>0.61099999999999999</v>
      </c>
      <c r="AS73">
        <v>0.60299999999999998</v>
      </c>
      <c r="AT73">
        <v>0.56699999999999995</v>
      </c>
      <c r="AU73">
        <v>0.52700000000000002</v>
      </c>
      <c r="AV73">
        <v>0.47099999999999997</v>
      </c>
      <c r="AW73">
        <v>0.434</v>
      </c>
      <c r="AX73">
        <v>0.35899999999999999</v>
      </c>
      <c r="AY73">
        <v>0.34499999999999997</v>
      </c>
      <c r="AZ73">
        <v>0.34399999999999997</v>
      </c>
      <c r="BA73">
        <v>0.36699999999999999</v>
      </c>
      <c r="BB73">
        <v>0.32500000000000001</v>
      </c>
      <c r="BC73">
        <v>0.26400000000000001</v>
      </c>
      <c r="BD73">
        <v>0.218</v>
      </c>
      <c r="BE73">
        <v>0.215</v>
      </c>
      <c r="BG73">
        <v>0.2</v>
      </c>
      <c r="BH73">
        <v>0.192</v>
      </c>
    </row>
    <row r="74" spans="1:60" x14ac:dyDescent="0.25">
      <c r="A74" t="s">
        <v>68</v>
      </c>
      <c r="B74" t="s">
        <v>89</v>
      </c>
      <c r="C74" t="s">
        <v>119</v>
      </c>
      <c r="D74">
        <v>4.95</v>
      </c>
      <c r="E74">
        <v>4.95</v>
      </c>
      <c r="F74">
        <v>4.95</v>
      </c>
      <c r="G74" t="s">
        <v>70</v>
      </c>
      <c r="I74" t="s">
        <v>70</v>
      </c>
      <c r="K74" t="s">
        <v>77</v>
      </c>
      <c r="M74" t="s">
        <v>211</v>
      </c>
      <c r="N74">
        <v>0.78</v>
      </c>
      <c r="O74">
        <v>1.52</v>
      </c>
      <c r="S74">
        <v>0.246</v>
      </c>
      <c r="W74">
        <v>0.26800000000000002</v>
      </c>
      <c r="X74">
        <v>0.27400000000000002</v>
      </c>
      <c r="Z74">
        <v>0.28000000000000003</v>
      </c>
      <c r="AA74">
        <v>0.27800000000000002</v>
      </c>
      <c r="AB74">
        <v>0.27200000000000002</v>
      </c>
      <c r="AC74">
        <v>0.27</v>
      </c>
      <c r="AD74">
        <v>0.28299999999999997</v>
      </c>
      <c r="AE74">
        <v>0.27</v>
      </c>
      <c r="AF74">
        <v>0.30599999999999999</v>
      </c>
      <c r="AG74">
        <v>0.34100000000000003</v>
      </c>
      <c r="AH74">
        <v>0.36099999999999999</v>
      </c>
      <c r="AI74">
        <v>0.38700000000000001</v>
      </c>
      <c r="AJ74">
        <v>0.41799999999999998</v>
      </c>
      <c r="AK74">
        <v>0.48699999999999999</v>
      </c>
      <c r="AM74">
        <v>0.56299999999999994</v>
      </c>
      <c r="AN74">
        <v>0.64</v>
      </c>
      <c r="AO74">
        <v>0.68200000000000005</v>
      </c>
      <c r="AP74">
        <v>0.65300000000000002</v>
      </c>
      <c r="AQ74">
        <v>0.53400000000000003</v>
      </c>
      <c r="AR74">
        <v>0.44500000000000001</v>
      </c>
      <c r="AS74">
        <v>0.47199999999999998</v>
      </c>
      <c r="AT74">
        <v>0.51300000000000001</v>
      </c>
      <c r="AU74">
        <v>0.53600000000000003</v>
      </c>
      <c r="AV74">
        <v>0.56000000000000005</v>
      </c>
      <c r="AW74">
        <v>0.56100000000000005</v>
      </c>
      <c r="AX74">
        <v>0.54900000000000004</v>
      </c>
      <c r="AY74">
        <v>0.502</v>
      </c>
      <c r="AZ74">
        <v>0.47299999999999998</v>
      </c>
      <c r="BA74">
        <v>0.38900000000000001</v>
      </c>
      <c r="BB74">
        <v>0.34799999999999998</v>
      </c>
      <c r="BC74">
        <v>0.308</v>
      </c>
      <c r="BD74">
        <v>0.245</v>
      </c>
      <c r="BE74">
        <v>0.216</v>
      </c>
      <c r="BG74">
        <v>0.20499999999999999</v>
      </c>
      <c r="BH74">
        <v>0.221</v>
      </c>
    </row>
    <row r="75" spans="1:60" x14ac:dyDescent="0.25">
      <c r="A75" t="s">
        <v>68</v>
      </c>
      <c r="B75" t="s">
        <v>89</v>
      </c>
      <c r="C75" t="s">
        <v>120</v>
      </c>
      <c r="D75">
        <v>35.14</v>
      </c>
      <c r="E75">
        <v>35.14</v>
      </c>
      <c r="F75">
        <v>35.14</v>
      </c>
      <c r="G75" t="s">
        <v>70</v>
      </c>
      <c r="I75" t="s">
        <v>70</v>
      </c>
      <c r="K75" t="s">
        <v>77</v>
      </c>
      <c r="M75" t="s">
        <v>207</v>
      </c>
      <c r="N75">
        <v>1.86</v>
      </c>
      <c r="O75">
        <v>1.7899999999999998</v>
      </c>
      <c r="S75">
        <v>0.24399999999999999</v>
      </c>
      <c r="W75">
        <v>0.28799999999999998</v>
      </c>
      <c r="X75">
        <v>0.28399999999999997</v>
      </c>
      <c r="Z75">
        <v>0.28000000000000003</v>
      </c>
      <c r="AA75">
        <v>0.29899999999999999</v>
      </c>
      <c r="AB75">
        <v>0.28100000000000003</v>
      </c>
      <c r="AC75">
        <v>0.27500000000000002</v>
      </c>
      <c r="AD75">
        <v>0.27900000000000003</v>
      </c>
      <c r="AE75">
        <v>0.28399999999999997</v>
      </c>
      <c r="AF75">
        <v>0.34499999999999997</v>
      </c>
      <c r="AG75">
        <v>0.38300000000000001</v>
      </c>
      <c r="AH75">
        <v>0.42399999999999999</v>
      </c>
      <c r="AI75">
        <v>0.45800000000000002</v>
      </c>
      <c r="AJ75">
        <v>0.48499999999999999</v>
      </c>
      <c r="AK75">
        <v>0.53200000000000003</v>
      </c>
      <c r="AM75">
        <v>0.623</v>
      </c>
      <c r="AN75">
        <v>0.64300000000000002</v>
      </c>
      <c r="AO75">
        <v>0.73699999999999999</v>
      </c>
      <c r="AP75">
        <v>0.73399999999999999</v>
      </c>
      <c r="AQ75">
        <v>0.70399999999999996</v>
      </c>
      <c r="AR75">
        <v>0.58799999999999997</v>
      </c>
      <c r="AS75">
        <v>0.55100000000000005</v>
      </c>
      <c r="AT75">
        <v>0.505</v>
      </c>
      <c r="AU75">
        <v>0.47099999999999997</v>
      </c>
      <c r="AV75">
        <v>0.439</v>
      </c>
      <c r="AW75">
        <v>0.44</v>
      </c>
      <c r="AX75">
        <v>0.40500000000000003</v>
      </c>
      <c r="AY75">
        <v>0.371</v>
      </c>
      <c r="AZ75">
        <v>0.34399999999999997</v>
      </c>
      <c r="BA75">
        <v>0.35699999999999998</v>
      </c>
      <c r="BB75">
        <v>0.29899999999999999</v>
      </c>
      <c r="BC75">
        <v>0.26800000000000002</v>
      </c>
      <c r="BD75">
        <v>0.26200000000000001</v>
      </c>
      <c r="BE75">
        <v>0.20100000000000001</v>
      </c>
      <c r="BG75">
        <v>0.185</v>
      </c>
      <c r="BH75">
        <v>0.222</v>
      </c>
    </row>
    <row r="76" spans="1:60" x14ac:dyDescent="0.25">
      <c r="A76" t="s">
        <v>68</v>
      </c>
      <c r="B76" t="s">
        <v>89</v>
      </c>
      <c r="C76">
        <v>45</v>
      </c>
      <c r="D76">
        <v>11.88</v>
      </c>
      <c r="E76">
        <v>11.88</v>
      </c>
      <c r="F76">
        <v>11.88</v>
      </c>
      <c r="O76">
        <v>0</v>
      </c>
      <c r="S76">
        <v>0.36699999999999999</v>
      </c>
      <c r="W76">
        <v>0.39300000000000002</v>
      </c>
      <c r="X76">
        <v>0.38900000000000001</v>
      </c>
      <c r="Z76">
        <v>0.39600000000000002</v>
      </c>
      <c r="AA76">
        <v>0.35599999999999998</v>
      </c>
      <c r="AB76">
        <v>0.30399999999999999</v>
      </c>
      <c r="AC76">
        <v>0.29399999999999998</v>
      </c>
      <c r="AD76">
        <v>0.29699999999999999</v>
      </c>
      <c r="AE76">
        <v>0.313</v>
      </c>
      <c r="AF76">
        <v>0.373</v>
      </c>
      <c r="AG76">
        <v>0.374</v>
      </c>
      <c r="AH76">
        <v>0.39100000000000001</v>
      </c>
      <c r="AI76">
        <v>0.46200000000000002</v>
      </c>
      <c r="AJ76">
        <v>0.52700000000000002</v>
      </c>
      <c r="AK76">
        <v>0.57299999999999995</v>
      </c>
      <c r="AM76">
        <v>0.62</v>
      </c>
      <c r="AN76">
        <v>0.66</v>
      </c>
      <c r="AO76">
        <v>0.71199999999999997</v>
      </c>
      <c r="AP76">
        <v>0.71799999999999997</v>
      </c>
      <c r="AQ76">
        <v>0.627</v>
      </c>
      <c r="AR76">
        <v>0.45900000000000002</v>
      </c>
      <c r="AS76">
        <v>0.46500000000000002</v>
      </c>
      <c r="AT76">
        <v>0.46400000000000002</v>
      </c>
      <c r="AU76">
        <v>0.45</v>
      </c>
      <c r="AV76">
        <v>0.46200000000000002</v>
      </c>
      <c r="AW76">
        <v>0.45</v>
      </c>
      <c r="AX76">
        <v>0.38800000000000001</v>
      </c>
      <c r="AY76">
        <v>0.36599999999999999</v>
      </c>
      <c r="AZ76">
        <v>0.34100000000000003</v>
      </c>
      <c r="BA76">
        <v>0.35699999999999998</v>
      </c>
      <c r="BB76">
        <v>0.308</v>
      </c>
      <c r="BC76">
        <v>0.26700000000000002</v>
      </c>
      <c r="BD76">
        <v>0.23300000000000001</v>
      </c>
      <c r="BE76">
        <v>0.19700000000000001</v>
      </c>
      <c r="BG76">
        <v>0.19800000000000001</v>
      </c>
      <c r="BH76">
        <v>0.21199999999999999</v>
      </c>
    </row>
    <row r="77" spans="1:60" x14ac:dyDescent="0.25">
      <c r="A77" t="s">
        <v>68</v>
      </c>
      <c r="B77" t="s">
        <v>89</v>
      </c>
      <c r="C77" t="s">
        <v>121</v>
      </c>
      <c r="D77">
        <v>5</v>
      </c>
      <c r="E77">
        <v>5</v>
      </c>
      <c r="F77">
        <v>5</v>
      </c>
      <c r="G77" t="s">
        <v>70</v>
      </c>
      <c r="I77" t="s">
        <v>70</v>
      </c>
      <c r="K77" t="s">
        <v>77</v>
      </c>
      <c r="O77">
        <v>1.1400000000000001</v>
      </c>
      <c r="S77">
        <v>0.34899999999999998</v>
      </c>
      <c r="W77">
        <v>0.42899999999999999</v>
      </c>
      <c r="X77">
        <v>0.42899999999999999</v>
      </c>
      <c r="Z77">
        <v>0.42099999999999999</v>
      </c>
      <c r="AA77">
        <v>0.35799999999999998</v>
      </c>
      <c r="AB77">
        <v>0.29499999999999998</v>
      </c>
      <c r="AC77">
        <v>0.3</v>
      </c>
      <c r="AD77">
        <v>0.29499999999999998</v>
      </c>
      <c r="AE77">
        <v>0.29499999999999998</v>
      </c>
      <c r="AF77">
        <v>0.32400000000000001</v>
      </c>
      <c r="AG77">
        <v>0.308</v>
      </c>
      <c r="AH77">
        <v>0.33100000000000002</v>
      </c>
      <c r="AI77">
        <v>0.35499999999999998</v>
      </c>
      <c r="AJ77">
        <v>0.35899999999999999</v>
      </c>
      <c r="AK77">
        <v>0.41699999999999998</v>
      </c>
      <c r="AM77">
        <v>0.39600000000000002</v>
      </c>
      <c r="AN77">
        <v>0.42599999999999999</v>
      </c>
      <c r="AO77">
        <v>0.70599999999999996</v>
      </c>
      <c r="AP77">
        <v>0.745</v>
      </c>
      <c r="AQ77">
        <v>0.67500000000000004</v>
      </c>
      <c r="AR77">
        <v>0.33300000000000002</v>
      </c>
      <c r="AS77">
        <v>0.35799999999999998</v>
      </c>
      <c r="AT77">
        <v>0.38500000000000001</v>
      </c>
      <c r="AU77">
        <v>0.371</v>
      </c>
      <c r="AV77">
        <v>0.38100000000000001</v>
      </c>
      <c r="AW77">
        <v>0.436</v>
      </c>
      <c r="AX77">
        <v>0.45400000000000001</v>
      </c>
      <c r="AY77">
        <v>0.40600000000000003</v>
      </c>
      <c r="AZ77">
        <v>0.38200000000000001</v>
      </c>
      <c r="BA77">
        <v>0.432</v>
      </c>
      <c r="BB77">
        <v>0.376</v>
      </c>
      <c r="BC77">
        <v>0.29699999999999999</v>
      </c>
      <c r="BD77">
        <v>0.253</v>
      </c>
      <c r="BE77">
        <v>0.216</v>
      </c>
      <c r="BG77">
        <v>0.20799999999999999</v>
      </c>
      <c r="BH77">
        <v>0.215</v>
      </c>
    </row>
    <row r="78" spans="1:60" x14ac:dyDescent="0.25">
      <c r="A78" t="s">
        <v>68</v>
      </c>
      <c r="B78" t="s">
        <v>89</v>
      </c>
      <c r="C78" t="s">
        <v>122</v>
      </c>
      <c r="D78">
        <v>4.53</v>
      </c>
      <c r="E78">
        <v>4.53</v>
      </c>
      <c r="F78">
        <v>4.53</v>
      </c>
      <c r="G78" t="s">
        <v>70</v>
      </c>
      <c r="I78" t="s">
        <v>70</v>
      </c>
      <c r="K78" t="s">
        <v>77</v>
      </c>
      <c r="O78">
        <v>1.7</v>
      </c>
      <c r="S78">
        <v>0.31900000000000001</v>
      </c>
      <c r="W78">
        <v>0.35299999999999998</v>
      </c>
      <c r="X78">
        <v>0.378</v>
      </c>
      <c r="Z78">
        <v>0.36799999999999999</v>
      </c>
      <c r="AA78">
        <v>0.35799999999999998</v>
      </c>
      <c r="AB78">
        <v>0.314</v>
      </c>
      <c r="AC78">
        <v>0.318</v>
      </c>
      <c r="AD78">
        <v>0.32100000000000001</v>
      </c>
      <c r="AE78">
        <v>0.32600000000000001</v>
      </c>
      <c r="AF78">
        <v>0.36599999999999999</v>
      </c>
      <c r="AG78">
        <v>0.375</v>
      </c>
      <c r="AH78">
        <v>0.38500000000000001</v>
      </c>
      <c r="AI78">
        <v>0.432</v>
      </c>
      <c r="AJ78">
        <v>0.45</v>
      </c>
      <c r="AK78">
        <v>0.48399999999999999</v>
      </c>
      <c r="AM78">
        <v>0.51900000000000002</v>
      </c>
      <c r="AN78">
        <v>0.55900000000000005</v>
      </c>
      <c r="AO78">
        <v>0.68700000000000006</v>
      </c>
      <c r="AP78">
        <v>0.67200000000000004</v>
      </c>
      <c r="AQ78">
        <v>0.58699999999999997</v>
      </c>
      <c r="AR78">
        <v>0.50700000000000001</v>
      </c>
      <c r="AS78">
        <v>0.46800000000000003</v>
      </c>
      <c r="AT78">
        <v>0.496</v>
      </c>
      <c r="AU78">
        <v>0.51800000000000002</v>
      </c>
      <c r="AV78">
        <v>0.53800000000000003</v>
      </c>
      <c r="AW78">
        <v>0.53700000000000003</v>
      </c>
      <c r="AX78">
        <v>0.53100000000000003</v>
      </c>
      <c r="AY78">
        <v>0.52200000000000002</v>
      </c>
      <c r="AZ78">
        <v>0.51100000000000001</v>
      </c>
      <c r="BA78">
        <v>0.438</v>
      </c>
      <c r="BB78">
        <v>0.371</v>
      </c>
      <c r="BC78">
        <v>0.30399999999999999</v>
      </c>
      <c r="BD78">
        <v>0.21099999999999999</v>
      </c>
      <c r="BE78">
        <v>0.19700000000000001</v>
      </c>
      <c r="BG78">
        <v>0.19500000000000001</v>
      </c>
      <c r="BH78">
        <v>0.19700000000000001</v>
      </c>
    </row>
    <row r="79" spans="1:60" x14ac:dyDescent="0.25">
      <c r="A79" t="s">
        <v>68</v>
      </c>
      <c r="B79" t="s">
        <v>89</v>
      </c>
      <c r="C79">
        <v>48</v>
      </c>
      <c r="D79">
        <v>3.1</v>
      </c>
      <c r="E79">
        <v>3.1</v>
      </c>
      <c r="F79">
        <v>3.1</v>
      </c>
      <c r="K79" t="s">
        <v>70</v>
      </c>
      <c r="O79">
        <v>0</v>
      </c>
      <c r="S79">
        <v>0.27800000000000002</v>
      </c>
      <c r="W79">
        <v>0.41699999999999998</v>
      </c>
      <c r="X79">
        <v>0.41299999999999998</v>
      </c>
      <c r="Z79">
        <v>0.40899999999999997</v>
      </c>
      <c r="AA79">
        <v>0.43099999999999999</v>
      </c>
      <c r="AB79">
        <v>0.41799999999999998</v>
      </c>
      <c r="AC79">
        <v>0.379</v>
      </c>
      <c r="AD79">
        <v>0.41199999999999998</v>
      </c>
      <c r="AE79">
        <v>0.41299999999999998</v>
      </c>
      <c r="AF79">
        <v>0.47499999999999998</v>
      </c>
      <c r="AG79">
        <v>0.48799999999999999</v>
      </c>
      <c r="AH79">
        <v>0.51100000000000001</v>
      </c>
      <c r="AI79">
        <v>0.54600000000000004</v>
      </c>
      <c r="AJ79">
        <v>0.56100000000000005</v>
      </c>
      <c r="AK79">
        <v>0.58599999999999997</v>
      </c>
      <c r="AM79">
        <v>0.60399999999999998</v>
      </c>
      <c r="AN79">
        <v>0.66800000000000004</v>
      </c>
      <c r="AO79">
        <v>0.754</v>
      </c>
      <c r="AP79">
        <v>0.745</v>
      </c>
      <c r="AQ79">
        <v>0.67100000000000004</v>
      </c>
      <c r="AR79">
        <v>0.61299999999999999</v>
      </c>
      <c r="AS79">
        <v>0.55200000000000005</v>
      </c>
      <c r="AT79">
        <v>0.496</v>
      </c>
      <c r="AU79">
        <v>0.48399999999999999</v>
      </c>
      <c r="AV79">
        <v>0.48599999999999999</v>
      </c>
      <c r="AW79">
        <v>0.48399999999999999</v>
      </c>
      <c r="AX79">
        <v>0.45</v>
      </c>
      <c r="AY79">
        <v>0.47799999999999998</v>
      </c>
      <c r="AZ79">
        <v>0.49399999999999999</v>
      </c>
      <c r="BA79">
        <v>0.46200000000000002</v>
      </c>
      <c r="BB79">
        <v>0.42299999999999999</v>
      </c>
      <c r="BC79">
        <v>0.35799999999999998</v>
      </c>
      <c r="BD79">
        <v>0.34699999999999998</v>
      </c>
      <c r="BE79">
        <v>0.26200000000000001</v>
      </c>
      <c r="BG79">
        <v>0.246</v>
      </c>
      <c r="BH79">
        <v>0.21299999999999999</v>
      </c>
    </row>
    <row r="80" spans="1:60" x14ac:dyDescent="0.25">
      <c r="A80" t="s">
        <v>68</v>
      </c>
      <c r="B80" t="s">
        <v>89</v>
      </c>
      <c r="C80">
        <v>72</v>
      </c>
      <c r="D80">
        <v>90</v>
      </c>
      <c r="E80">
        <v>90</v>
      </c>
      <c r="F80">
        <v>90</v>
      </c>
      <c r="K80" t="s">
        <v>71</v>
      </c>
      <c r="O80">
        <v>0</v>
      </c>
      <c r="S80">
        <v>0.63500000000000001</v>
      </c>
      <c r="W80">
        <v>0.66100000000000003</v>
      </c>
      <c r="X80">
        <v>0.65900000000000003</v>
      </c>
      <c r="Z80">
        <v>0.627</v>
      </c>
      <c r="AA80">
        <v>0.55400000000000005</v>
      </c>
      <c r="AB80">
        <v>0.41699999999999998</v>
      </c>
      <c r="AC80">
        <v>0.33900000000000002</v>
      </c>
      <c r="AD80">
        <v>0.249</v>
      </c>
      <c r="AE80">
        <v>0.23799999999999999</v>
      </c>
      <c r="AF80">
        <v>0.25700000000000001</v>
      </c>
      <c r="AG80">
        <v>0.245</v>
      </c>
      <c r="AH80">
        <v>0.255</v>
      </c>
      <c r="AI80">
        <v>0.27</v>
      </c>
      <c r="AJ80">
        <v>0.27100000000000002</v>
      </c>
      <c r="AK80">
        <v>0.29199999999999998</v>
      </c>
      <c r="AM80">
        <v>0.30499999999999999</v>
      </c>
      <c r="AN80">
        <v>0.34100000000000003</v>
      </c>
      <c r="AO80">
        <v>0.34399999999999997</v>
      </c>
      <c r="AP80">
        <v>0.34</v>
      </c>
      <c r="AQ80">
        <v>0.316</v>
      </c>
      <c r="AR80">
        <v>0.34699999999999998</v>
      </c>
      <c r="AS80">
        <v>0.38100000000000001</v>
      </c>
      <c r="AT80">
        <v>0.42499999999999999</v>
      </c>
      <c r="AU80">
        <v>0.49299999999999999</v>
      </c>
      <c r="AV80">
        <v>0.55200000000000005</v>
      </c>
      <c r="AW80">
        <v>0.58199999999999996</v>
      </c>
      <c r="AX80">
        <v>0.58899999999999997</v>
      </c>
      <c r="AY80">
        <v>0.626</v>
      </c>
      <c r="AZ80">
        <v>0.70699999999999996</v>
      </c>
      <c r="BA80">
        <v>0.68799999999999994</v>
      </c>
      <c r="BB80">
        <v>0.69099999999999995</v>
      </c>
      <c r="BC80">
        <v>0.66900000000000004</v>
      </c>
      <c r="BD80">
        <v>0.502</v>
      </c>
      <c r="BE80">
        <v>0.45300000000000001</v>
      </c>
      <c r="BG80">
        <v>0.41599999999999998</v>
      </c>
      <c r="BH80">
        <v>0.38700000000000001</v>
      </c>
    </row>
    <row r="81" spans="1:70" x14ac:dyDescent="0.25">
      <c r="A81" t="s">
        <v>68</v>
      </c>
      <c r="B81" t="s">
        <v>89</v>
      </c>
      <c r="C81">
        <v>88</v>
      </c>
      <c r="D81">
        <v>25.04</v>
      </c>
      <c r="E81">
        <v>25.04</v>
      </c>
      <c r="F81">
        <v>25.04</v>
      </c>
      <c r="G81" t="s">
        <v>129</v>
      </c>
      <c r="I81" t="s">
        <v>71</v>
      </c>
      <c r="K81" t="s">
        <v>77</v>
      </c>
      <c r="M81" t="s">
        <v>223</v>
      </c>
      <c r="N81">
        <v>3.38</v>
      </c>
      <c r="O81">
        <v>2.4899999999999998</v>
      </c>
      <c r="S81">
        <v>0.224</v>
      </c>
      <c r="W81">
        <v>0.28000000000000003</v>
      </c>
      <c r="X81">
        <v>0.28000000000000003</v>
      </c>
      <c r="Z81">
        <v>0.33300000000000002</v>
      </c>
      <c r="AA81">
        <v>0.33</v>
      </c>
      <c r="AB81">
        <v>0.316</v>
      </c>
      <c r="AC81">
        <v>0.32600000000000001</v>
      </c>
      <c r="AD81">
        <v>0.33</v>
      </c>
      <c r="AE81">
        <v>0.33600000000000002</v>
      </c>
      <c r="AF81">
        <v>0.39</v>
      </c>
      <c r="AG81">
        <v>0.38900000000000001</v>
      </c>
      <c r="AH81">
        <v>0.38400000000000001</v>
      </c>
      <c r="AI81">
        <v>0.40200000000000002</v>
      </c>
      <c r="AJ81">
        <v>0.38500000000000001</v>
      </c>
      <c r="AK81">
        <v>0.45600000000000002</v>
      </c>
      <c r="AM81">
        <v>0.47099999999999997</v>
      </c>
      <c r="AN81">
        <v>0.46700000000000003</v>
      </c>
      <c r="AO81">
        <v>0.502</v>
      </c>
      <c r="AP81">
        <v>0.46700000000000003</v>
      </c>
      <c r="AQ81">
        <v>0.42399999999999999</v>
      </c>
      <c r="AR81">
        <v>0.35</v>
      </c>
      <c r="AS81">
        <v>0.45</v>
      </c>
      <c r="AT81">
        <v>0.48099999999999998</v>
      </c>
      <c r="AU81">
        <v>0.56499999999999995</v>
      </c>
      <c r="AV81">
        <v>0.68200000000000005</v>
      </c>
      <c r="AW81">
        <v>0.7</v>
      </c>
      <c r="AX81">
        <v>0.68700000000000006</v>
      </c>
      <c r="AY81">
        <v>0.69299999999999995</v>
      </c>
      <c r="AZ81">
        <v>0.64900000000000002</v>
      </c>
      <c r="BA81">
        <v>0.58899999999999997</v>
      </c>
      <c r="BB81">
        <v>0.53800000000000003</v>
      </c>
      <c r="BC81">
        <v>0.53400000000000003</v>
      </c>
      <c r="BD81">
        <v>0.40500000000000003</v>
      </c>
      <c r="BE81">
        <v>0.33500000000000002</v>
      </c>
      <c r="BG81">
        <v>0.26500000000000001</v>
      </c>
      <c r="BH81">
        <v>0.24399999999999999</v>
      </c>
    </row>
    <row r="82" spans="1:70" x14ac:dyDescent="0.25">
      <c r="A82" t="s">
        <v>68</v>
      </c>
      <c r="B82" t="s">
        <v>89</v>
      </c>
      <c r="C82">
        <v>89</v>
      </c>
      <c r="D82">
        <v>35.57</v>
      </c>
      <c r="E82">
        <v>35.57</v>
      </c>
      <c r="F82">
        <v>35.57</v>
      </c>
      <c r="G82" t="s">
        <v>129</v>
      </c>
      <c r="I82" t="s">
        <v>71</v>
      </c>
      <c r="K82" t="s">
        <v>127</v>
      </c>
      <c r="M82" t="s">
        <v>223</v>
      </c>
      <c r="N82">
        <v>3.4</v>
      </c>
      <c r="O82">
        <v>3.6</v>
      </c>
      <c r="S82">
        <v>0.28699999999999998</v>
      </c>
      <c r="W82">
        <v>0.308</v>
      </c>
      <c r="X82">
        <v>0.309</v>
      </c>
      <c r="Z82">
        <v>0.34599999999999997</v>
      </c>
      <c r="AA82">
        <v>0.36</v>
      </c>
      <c r="AB82">
        <v>0.32</v>
      </c>
      <c r="AC82">
        <v>0.29099999999999998</v>
      </c>
      <c r="AD82">
        <v>0.32500000000000001</v>
      </c>
      <c r="AE82">
        <v>0.31900000000000001</v>
      </c>
      <c r="AF82">
        <v>0.36199999999999999</v>
      </c>
      <c r="AG82">
        <v>0.36199999999999999</v>
      </c>
      <c r="AH82">
        <v>0.34100000000000003</v>
      </c>
      <c r="AI82">
        <v>0.36699999999999999</v>
      </c>
      <c r="AJ82">
        <v>0.3</v>
      </c>
      <c r="AK82">
        <v>0.29299999999999998</v>
      </c>
      <c r="AM82">
        <v>0.36799999999999999</v>
      </c>
      <c r="AN82">
        <v>0.37</v>
      </c>
      <c r="AO82">
        <v>0.38</v>
      </c>
      <c r="AP82">
        <v>0.34599999999999997</v>
      </c>
      <c r="AQ82">
        <v>0.28100000000000003</v>
      </c>
      <c r="AR82">
        <v>0.34200000000000003</v>
      </c>
      <c r="AS82">
        <v>0.42599999999999999</v>
      </c>
      <c r="AT82">
        <v>0.45400000000000001</v>
      </c>
      <c r="AU82">
        <v>0.54</v>
      </c>
      <c r="AV82">
        <v>0.68200000000000005</v>
      </c>
      <c r="AW82">
        <v>0.74399999999999999</v>
      </c>
      <c r="AX82">
        <v>0.75</v>
      </c>
      <c r="AY82">
        <v>0.753</v>
      </c>
      <c r="AZ82">
        <v>0.76200000000000001</v>
      </c>
      <c r="BA82">
        <v>0.73499999999999999</v>
      </c>
      <c r="BB82">
        <v>0.73499999999999999</v>
      </c>
      <c r="BC82">
        <v>0.60599999999999998</v>
      </c>
      <c r="BD82">
        <v>0.61199999999999999</v>
      </c>
      <c r="BE82">
        <v>0.44900000000000001</v>
      </c>
      <c r="BG82">
        <v>0.42599999999999999</v>
      </c>
      <c r="BH82">
        <v>0.38400000000000001</v>
      </c>
    </row>
    <row r="83" spans="1:70" x14ac:dyDescent="0.25">
      <c r="A83" t="s">
        <v>68</v>
      </c>
      <c r="B83" t="s">
        <v>124</v>
      </c>
      <c r="C83">
        <v>128</v>
      </c>
      <c r="D83">
        <v>7.97</v>
      </c>
      <c r="E83">
        <v>7.97</v>
      </c>
      <c r="F83">
        <v>7.97</v>
      </c>
      <c r="K83" t="s">
        <v>71</v>
      </c>
      <c r="O83">
        <v>0</v>
      </c>
      <c r="S83">
        <v>0.38600000000000001</v>
      </c>
      <c r="W83">
        <v>0.41499999999999998</v>
      </c>
      <c r="X83">
        <v>0.47299999999999998</v>
      </c>
      <c r="Z83">
        <v>0.45700000000000002</v>
      </c>
      <c r="AA83">
        <v>0.40899999999999997</v>
      </c>
      <c r="AB83">
        <v>0.40699999999999997</v>
      </c>
      <c r="AC83">
        <v>0.40600000000000003</v>
      </c>
      <c r="AD83">
        <v>0.38900000000000001</v>
      </c>
      <c r="AE83">
        <v>0.39500000000000002</v>
      </c>
      <c r="AF83">
        <v>0.45900000000000002</v>
      </c>
      <c r="AG83">
        <v>0.48899999999999999</v>
      </c>
      <c r="AH83">
        <v>0.503</v>
      </c>
      <c r="AI83">
        <v>0.56999999999999995</v>
      </c>
      <c r="AJ83">
        <v>0.62</v>
      </c>
      <c r="AK83">
        <v>0.65100000000000002</v>
      </c>
      <c r="AM83">
        <v>0.66700000000000004</v>
      </c>
      <c r="AN83">
        <v>0.68899999999999995</v>
      </c>
      <c r="AO83">
        <v>0.746</v>
      </c>
      <c r="AP83">
        <v>0.69099999999999995</v>
      </c>
      <c r="AQ83">
        <v>0.61599999999999999</v>
      </c>
      <c r="AR83">
        <v>0.54200000000000004</v>
      </c>
      <c r="AS83">
        <v>0.48699999999999999</v>
      </c>
      <c r="AT83">
        <v>0.441</v>
      </c>
      <c r="AU83">
        <v>0.43</v>
      </c>
      <c r="AV83">
        <v>0.46700000000000003</v>
      </c>
      <c r="AW83">
        <v>0.51200000000000001</v>
      </c>
      <c r="AX83">
        <v>0.439</v>
      </c>
      <c r="AY83">
        <v>0.443</v>
      </c>
      <c r="AZ83">
        <v>0.44700000000000001</v>
      </c>
      <c r="BA83">
        <v>0.44500000000000001</v>
      </c>
      <c r="BB83">
        <v>0.42199999999999999</v>
      </c>
      <c r="BC83">
        <v>0.39400000000000002</v>
      </c>
      <c r="BD83">
        <v>0.36599999999999999</v>
      </c>
      <c r="BE83">
        <v>0.248</v>
      </c>
      <c r="BG83">
        <v>0.23899999999999999</v>
      </c>
      <c r="BH83">
        <v>0.248</v>
      </c>
    </row>
    <row r="84" spans="1:70" x14ac:dyDescent="0.25">
      <c r="A84" t="s">
        <v>68</v>
      </c>
      <c r="B84" t="s">
        <v>124</v>
      </c>
      <c r="C84">
        <v>131</v>
      </c>
      <c r="D84">
        <v>66.09</v>
      </c>
      <c r="E84">
        <v>66.09</v>
      </c>
      <c r="F84">
        <v>66.09</v>
      </c>
      <c r="K84" t="s">
        <v>70</v>
      </c>
      <c r="O84">
        <v>0</v>
      </c>
      <c r="R84">
        <v>0.28999999999999998</v>
      </c>
      <c r="S84">
        <v>0.32700000000000001</v>
      </c>
      <c r="W84">
        <v>0.34599999999999997</v>
      </c>
      <c r="X84">
        <v>0.34799999999999998</v>
      </c>
      <c r="Z84">
        <v>0.36</v>
      </c>
      <c r="AB84">
        <v>0.29099999999999998</v>
      </c>
      <c r="AC84">
        <v>0.27500000000000002</v>
      </c>
      <c r="AD84">
        <v>0.26400000000000001</v>
      </c>
      <c r="AE84">
        <v>0.26400000000000001</v>
      </c>
      <c r="AF84">
        <v>0.309</v>
      </c>
      <c r="AG84">
        <v>0.28699999999999998</v>
      </c>
      <c r="AH84">
        <v>0.28000000000000003</v>
      </c>
      <c r="AI84">
        <v>0.28999999999999998</v>
      </c>
      <c r="AJ84">
        <v>0.28899999999999998</v>
      </c>
      <c r="AK84">
        <v>0.32300000000000001</v>
      </c>
      <c r="AM84">
        <v>0.47799999999999998</v>
      </c>
      <c r="AN84">
        <v>0.53300000000000003</v>
      </c>
      <c r="AO84">
        <v>0.58099999999999996</v>
      </c>
      <c r="AP84">
        <v>0.52700000000000002</v>
      </c>
      <c r="AQ84">
        <v>0.46899999999999997</v>
      </c>
      <c r="AR84">
        <v>0.435</v>
      </c>
      <c r="AS84">
        <v>0.40200000000000002</v>
      </c>
      <c r="AT84">
        <v>0.40799999999999997</v>
      </c>
      <c r="AU84">
        <v>0.45100000000000001</v>
      </c>
      <c r="AV84">
        <v>0.48699999999999999</v>
      </c>
      <c r="AW84">
        <v>0.49099999999999999</v>
      </c>
      <c r="AX84">
        <v>0.48799999999999999</v>
      </c>
      <c r="AY84">
        <v>0.48</v>
      </c>
      <c r="AZ84">
        <v>0.47099999999999997</v>
      </c>
      <c r="BA84">
        <v>0.46100000000000002</v>
      </c>
      <c r="BB84">
        <v>0.38800000000000001</v>
      </c>
      <c r="BC84">
        <v>0.34599999999999997</v>
      </c>
      <c r="BD84">
        <v>0.30299999999999999</v>
      </c>
      <c r="BE84">
        <v>0.27400000000000002</v>
      </c>
      <c r="BG84">
        <v>0.26300000000000001</v>
      </c>
      <c r="BH84">
        <v>0.25900000000000001</v>
      </c>
      <c r="BI84">
        <v>0.26200000000000001</v>
      </c>
      <c r="BQ84">
        <v>0.26</v>
      </c>
    </row>
    <row r="85" spans="1:70" x14ac:dyDescent="0.25">
      <c r="A85" t="s">
        <v>68</v>
      </c>
      <c r="B85" t="s">
        <v>124</v>
      </c>
      <c r="C85">
        <v>132</v>
      </c>
      <c r="D85">
        <v>17.5</v>
      </c>
      <c r="E85">
        <v>17.5</v>
      </c>
      <c r="F85">
        <v>17.5</v>
      </c>
      <c r="I85" t="s">
        <v>162</v>
      </c>
      <c r="K85" t="s">
        <v>70</v>
      </c>
      <c r="O85">
        <v>0</v>
      </c>
      <c r="R85">
        <v>0.35599999999999998</v>
      </c>
      <c r="S85">
        <v>0.40100000000000002</v>
      </c>
      <c r="W85">
        <v>0.41599999999999998</v>
      </c>
      <c r="X85">
        <v>0.40899999999999997</v>
      </c>
      <c r="Z85">
        <v>0.41199999999999998</v>
      </c>
      <c r="AB85">
        <v>0.38700000000000001</v>
      </c>
      <c r="AC85">
        <v>0.34499999999999997</v>
      </c>
      <c r="AD85">
        <v>0.33400000000000002</v>
      </c>
      <c r="AE85">
        <v>0.34</v>
      </c>
      <c r="AF85">
        <v>0.35299999999999998</v>
      </c>
      <c r="AG85">
        <v>0.35099999999999998</v>
      </c>
      <c r="AH85">
        <v>0.373</v>
      </c>
      <c r="AI85">
        <v>0.39500000000000002</v>
      </c>
      <c r="AJ85">
        <v>0.42</v>
      </c>
      <c r="AK85">
        <v>0.42299999999999999</v>
      </c>
      <c r="AM85">
        <v>0.435</v>
      </c>
      <c r="AN85">
        <v>0.47499999999999998</v>
      </c>
      <c r="AO85">
        <v>0.59699999999999998</v>
      </c>
      <c r="AP85">
        <v>0.63600000000000001</v>
      </c>
      <c r="AQ85">
        <v>0.57199999999999995</v>
      </c>
      <c r="AR85">
        <v>0.52500000000000002</v>
      </c>
      <c r="AS85">
        <v>0.50800000000000001</v>
      </c>
      <c r="AT85">
        <v>0.55400000000000005</v>
      </c>
      <c r="AU85">
        <v>0.63600000000000001</v>
      </c>
      <c r="AV85">
        <v>0.66</v>
      </c>
      <c r="AW85">
        <v>0.65300000000000002</v>
      </c>
      <c r="AX85">
        <v>0.64300000000000002</v>
      </c>
      <c r="AY85">
        <v>0.61799999999999999</v>
      </c>
      <c r="AZ85">
        <v>0.59299999999999997</v>
      </c>
      <c r="BA85">
        <v>0.54900000000000004</v>
      </c>
      <c r="BB85">
        <v>0.437</v>
      </c>
      <c r="BC85">
        <v>0.35799999999999998</v>
      </c>
      <c r="BD85">
        <v>0.32</v>
      </c>
      <c r="BE85">
        <v>0.248</v>
      </c>
      <c r="BG85">
        <v>0.23499999999999999</v>
      </c>
      <c r="BH85">
        <v>0.23200000000000001</v>
      </c>
      <c r="BI85">
        <v>0.23599999999999999</v>
      </c>
      <c r="BQ85">
        <v>0.22</v>
      </c>
    </row>
    <row r="86" spans="1:70" x14ac:dyDescent="0.25">
      <c r="A86" t="s">
        <v>68</v>
      </c>
      <c r="B86" t="s">
        <v>124</v>
      </c>
      <c r="C86">
        <v>133</v>
      </c>
      <c r="D86">
        <v>10.97</v>
      </c>
      <c r="E86">
        <v>10.97</v>
      </c>
      <c r="F86">
        <v>10.97</v>
      </c>
      <c r="I86" t="s">
        <v>77</v>
      </c>
      <c r="K86" t="s">
        <v>162</v>
      </c>
      <c r="O86">
        <v>2.58</v>
      </c>
      <c r="R86">
        <v>0.44700000000000001</v>
      </c>
      <c r="S86">
        <v>0.55300000000000005</v>
      </c>
      <c r="W86">
        <v>0.59099999999999997</v>
      </c>
      <c r="X86">
        <v>0.54700000000000004</v>
      </c>
      <c r="Z86">
        <v>0.5</v>
      </c>
      <c r="AA86">
        <v>0.47499999999999998</v>
      </c>
      <c r="AB86">
        <v>0.39700000000000002</v>
      </c>
      <c r="AC86">
        <v>0.34899999999999998</v>
      </c>
      <c r="AD86">
        <v>0.34699999999999998</v>
      </c>
      <c r="AE86">
        <v>0.33800000000000002</v>
      </c>
      <c r="AF86">
        <v>0.38100000000000001</v>
      </c>
      <c r="AG86">
        <v>0.38800000000000001</v>
      </c>
      <c r="AH86">
        <v>0.45100000000000001</v>
      </c>
      <c r="AI86">
        <v>0.48399999999999999</v>
      </c>
      <c r="AJ86">
        <v>0.48499999999999999</v>
      </c>
      <c r="AK86">
        <v>0.49199999999999999</v>
      </c>
      <c r="AM86">
        <v>0.48699999999999999</v>
      </c>
      <c r="AN86">
        <v>0.52700000000000002</v>
      </c>
      <c r="AO86">
        <v>0.53600000000000003</v>
      </c>
      <c r="AP86">
        <v>0.48</v>
      </c>
      <c r="AQ86">
        <v>0.36499999999999999</v>
      </c>
      <c r="AR86">
        <v>0.36599999999999999</v>
      </c>
      <c r="AS86">
        <v>0.39600000000000002</v>
      </c>
      <c r="AT86">
        <v>0.46200000000000002</v>
      </c>
      <c r="AU86">
        <v>0.57799999999999996</v>
      </c>
      <c r="AV86">
        <v>0.64500000000000002</v>
      </c>
      <c r="AW86">
        <v>0.63500000000000001</v>
      </c>
      <c r="AX86">
        <v>0.65500000000000003</v>
      </c>
      <c r="AY86">
        <v>0.63700000000000001</v>
      </c>
      <c r="AZ86">
        <v>0.6</v>
      </c>
      <c r="BA86">
        <v>0.626</v>
      </c>
      <c r="BB86">
        <v>0.51400000000000001</v>
      </c>
      <c r="BC86">
        <v>0.39600000000000002</v>
      </c>
      <c r="BD86">
        <v>0.38100000000000001</v>
      </c>
      <c r="BE86">
        <v>0.308</v>
      </c>
      <c r="BG86">
        <v>0.28599999999999998</v>
      </c>
      <c r="BH86">
        <v>0.26900000000000002</v>
      </c>
      <c r="BR86">
        <v>0.29099999999999998</v>
      </c>
    </row>
    <row r="87" spans="1:70" x14ac:dyDescent="0.25">
      <c r="A87" t="s">
        <v>68</v>
      </c>
      <c r="B87" t="s">
        <v>124</v>
      </c>
      <c r="C87">
        <v>134</v>
      </c>
      <c r="D87">
        <v>68.06</v>
      </c>
      <c r="E87">
        <v>68.06</v>
      </c>
      <c r="F87">
        <v>68.06</v>
      </c>
      <c r="K87" t="s">
        <v>70</v>
      </c>
      <c r="O87">
        <v>0</v>
      </c>
      <c r="R87">
        <v>0.34799999999999998</v>
      </c>
      <c r="S87">
        <v>0.36399999999999999</v>
      </c>
      <c r="W87">
        <v>0.36399999999999999</v>
      </c>
      <c r="X87">
        <v>0.36099999999999999</v>
      </c>
      <c r="Z87">
        <v>0.33600000000000002</v>
      </c>
      <c r="AA87">
        <v>0.35299999999999998</v>
      </c>
      <c r="AB87">
        <v>0.33500000000000002</v>
      </c>
      <c r="AC87">
        <v>0.33</v>
      </c>
      <c r="AD87">
        <v>0.32500000000000001</v>
      </c>
      <c r="AE87">
        <v>0.32600000000000001</v>
      </c>
      <c r="AF87">
        <v>0.35699999999999998</v>
      </c>
      <c r="AG87">
        <v>0.35499999999999998</v>
      </c>
      <c r="AH87">
        <v>0.37</v>
      </c>
      <c r="AI87">
        <v>0.435</v>
      </c>
      <c r="AJ87">
        <v>0.46400000000000002</v>
      </c>
      <c r="AK87">
        <v>0.52</v>
      </c>
      <c r="AM87">
        <v>0.48799999999999999</v>
      </c>
      <c r="AN87">
        <v>0.48899999999999999</v>
      </c>
      <c r="AO87">
        <v>0.47899999999999998</v>
      </c>
      <c r="AP87">
        <v>0.42799999999999999</v>
      </c>
      <c r="AQ87">
        <v>0.36099999999999999</v>
      </c>
      <c r="AR87">
        <v>0.35299999999999998</v>
      </c>
      <c r="AS87">
        <v>0.35599999999999998</v>
      </c>
      <c r="AT87">
        <v>0.35799999999999998</v>
      </c>
      <c r="AU87">
        <v>0.39200000000000002</v>
      </c>
      <c r="AV87">
        <v>0.45100000000000001</v>
      </c>
      <c r="AX87">
        <v>0.49399999999999999</v>
      </c>
      <c r="AY87">
        <v>0.502</v>
      </c>
      <c r="AZ87">
        <v>0.48</v>
      </c>
      <c r="BA87">
        <v>0.44</v>
      </c>
      <c r="BB87">
        <v>0.372</v>
      </c>
      <c r="BC87">
        <v>0.314</v>
      </c>
      <c r="BD87">
        <v>0.27600000000000002</v>
      </c>
      <c r="BE87">
        <v>0.254</v>
      </c>
      <c r="BG87">
        <v>0.23100000000000001</v>
      </c>
      <c r="BH87">
        <v>0.23400000000000001</v>
      </c>
      <c r="BI87">
        <v>0.23300000000000001</v>
      </c>
      <c r="BQ87">
        <v>0.20899999999999999</v>
      </c>
    </row>
    <row r="88" spans="1:70" x14ac:dyDescent="0.25">
      <c r="A88" t="s">
        <v>68</v>
      </c>
      <c r="B88" t="s">
        <v>124</v>
      </c>
      <c r="C88">
        <v>137</v>
      </c>
      <c r="D88">
        <v>15.96</v>
      </c>
      <c r="E88">
        <v>15.96</v>
      </c>
      <c r="F88">
        <v>15.96</v>
      </c>
      <c r="K88" t="s">
        <v>70</v>
      </c>
      <c r="O88">
        <v>0</v>
      </c>
      <c r="R88">
        <v>0.34100000000000003</v>
      </c>
      <c r="S88">
        <v>0.33100000000000002</v>
      </c>
      <c r="W88">
        <v>0.33300000000000002</v>
      </c>
      <c r="X88">
        <v>0.35399999999999998</v>
      </c>
      <c r="Z88">
        <v>0.36</v>
      </c>
      <c r="AA88">
        <v>0.36099999999999999</v>
      </c>
      <c r="AB88">
        <v>0.34499999999999997</v>
      </c>
      <c r="AC88">
        <v>0.34300000000000003</v>
      </c>
      <c r="AD88">
        <v>0.36399999999999999</v>
      </c>
      <c r="AE88">
        <v>0.374</v>
      </c>
      <c r="AF88">
        <v>0.38800000000000001</v>
      </c>
      <c r="AG88">
        <v>0.40300000000000002</v>
      </c>
      <c r="AH88">
        <v>0.43099999999999999</v>
      </c>
      <c r="AI88">
        <v>0.48799999999999999</v>
      </c>
      <c r="AJ88">
        <v>0.52900000000000003</v>
      </c>
      <c r="AK88">
        <v>0.55500000000000005</v>
      </c>
      <c r="AM88">
        <v>0.58499999999999996</v>
      </c>
      <c r="AN88">
        <v>0.59699999999999998</v>
      </c>
      <c r="AO88">
        <v>0.58599999999999997</v>
      </c>
      <c r="AP88">
        <v>0.51500000000000001</v>
      </c>
      <c r="AQ88">
        <v>0.45600000000000002</v>
      </c>
      <c r="AR88">
        <v>0.438</v>
      </c>
      <c r="AS88">
        <v>0.439</v>
      </c>
      <c r="AT88">
        <v>0.47699999999999998</v>
      </c>
      <c r="AU88">
        <v>0.52700000000000002</v>
      </c>
      <c r="AV88">
        <v>0.53900000000000003</v>
      </c>
      <c r="AW88">
        <v>0.49</v>
      </c>
      <c r="AX88">
        <v>0.47499999999999998</v>
      </c>
      <c r="AY88">
        <v>0.49199999999999999</v>
      </c>
      <c r="AZ88">
        <v>0.48499999999999999</v>
      </c>
      <c r="BA88">
        <v>0.434</v>
      </c>
      <c r="BB88">
        <v>0.35099999999999998</v>
      </c>
      <c r="BC88">
        <v>0.31900000000000001</v>
      </c>
      <c r="BD88">
        <v>0.27300000000000002</v>
      </c>
      <c r="BE88">
        <v>0.23100000000000001</v>
      </c>
      <c r="BG88">
        <v>0.217</v>
      </c>
      <c r="BH88">
        <v>0.20799999999999999</v>
      </c>
      <c r="BQ88">
        <v>0.217</v>
      </c>
    </row>
    <row r="89" spans="1:70" x14ac:dyDescent="0.25">
      <c r="A89" t="s">
        <v>68</v>
      </c>
      <c r="B89" t="s">
        <v>124</v>
      </c>
      <c r="C89">
        <v>140</v>
      </c>
      <c r="D89">
        <v>14.62</v>
      </c>
      <c r="E89">
        <v>14.62</v>
      </c>
      <c r="F89">
        <v>14.62</v>
      </c>
      <c r="I89" t="s">
        <v>70</v>
      </c>
      <c r="K89" t="s">
        <v>70</v>
      </c>
      <c r="O89">
        <v>2.09</v>
      </c>
      <c r="R89">
        <v>0.373</v>
      </c>
      <c r="S89">
        <v>0.41299999999999998</v>
      </c>
      <c r="W89">
        <v>0.42</v>
      </c>
      <c r="X89">
        <v>0.437</v>
      </c>
      <c r="Z89">
        <v>0.42399999999999999</v>
      </c>
      <c r="AA89">
        <v>0.379</v>
      </c>
      <c r="AB89">
        <v>0.28000000000000003</v>
      </c>
      <c r="AC89">
        <v>0.28000000000000003</v>
      </c>
      <c r="AD89">
        <v>0.28299999999999997</v>
      </c>
      <c r="AE89">
        <v>0.28699999999999998</v>
      </c>
      <c r="AF89">
        <v>0.32300000000000001</v>
      </c>
      <c r="AG89">
        <v>0.29699999999999999</v>
      </c>
      <c r="AH89">
        <v>0.28100000000000003</v>
      </c>
      <c r="AI89">
        <v>0.31</v>
      </c>
      <c r="AJ89">
        <v>0.33700000000000002</v>
      </c>
      <c r="AK89">
        <v>0.35899999999999999</v>
      </c>
      <c r="AM89">
        <v>0.56000000000000005</v>
      </c>
      <c r="AN89">
        <v>0.59699999999999998</v>
      </c>
      <c r="AO89">
        <v>0.65700000000000003</v>
      </c>
      <c r="AP89">
        <v>0.64400000000000002</v>
      </c>
      <c r="AQ89">
        <v>0.53500000000000003</v>
      </c>
      <c r="AR89">
        <v>0.502</v>
      </c>
      <c r="AS89">
        <v>0.53400000000000003</v>
      </c>
      <c r="AT89">
        <v>0.58599999999999997</v>
      </c>
      <c r="AU89">
        <v>0.65500000000000003</v>
      </c>
      <c r="AV89">
        <v>0.69599999999999995</v>
      </c>
      <c r="AW89">
        <v>0.65600000000000003</v>
      </c>
      <c r="AX89">
        <v>0.60499999999999998</v>
      </c>
      <c r="AY89">
        <v>0.57499999999999996</v>
      </c>
      <c r="AZ89">
        <v>0.51700000000000002</v>
      </c>
      <c r="BA89">
        <v>0.46</v>
      </c>
      <c r="BB89">
        <v>0.38100000000000001</v>
      </c>
      <c r="BC89">
        <v>0.29699999999999999</v>
      </c>
      <c r="BD89">
        <v>0.26900000000000002</v>
      </c>
      <c r="BE89">
        <v>0.248</v>
      </c>
      <c r="BG89">
        <v>0.22800000000000001</v>
      </c>
      <c r="BH89">
        <v>0.22800000000000001</v>
      </c>
      <c r="BR89">
        <v>0.21299999999999999</v>
      </c>
    </row>
    <row r="90" spans="1:70" x14ac:dyDescent="0.25">
      <c r="A90" t="s">
        <v>68</v>
      </c>
      <c r="B90" t="s">
        <v>124</v>
      </c>
      <c r="C90">
        <v>141</v>
      </c>
      <c r="D90">
        <v>28.21</v>
      </c>
      <c r="E90">
        <v>28.21</v>
      </c>
      <c r="F90">
        <v>28.21</v>
      </c>
      <c r="I90" t="s">
        <v>70</v>
      </c>
      <c r="K90" t="s">
        <v>70</v>
      </c>
      <c r="O90">
        <v>1.35</v>
      </c>
      <c r="R90">
        <v>0.30399999999999999</v>
      </c>
      <c r="S90">
        <v>0.34799999999999998</v>
      </c>
      <c r="W90">
        <v>0.36499999999999999</v>
      </c>
      <c r="X90">
        <v>0.36599999999999999</v>
      </c>
      <c r="Z90">
        <v>0.36699999999999999</v>
      </c>
      <c r="AB90">
        <v>0.36</v>
      </c>
      <c r="AC90">
        <v>0.35799999999999998</v>
      </c>
      <c r="AD90">
        <v>0.36699999999999999</v>
      </c>
      <c r="AE90">
        <v>0.372</v>
      </c>
      <c r="AF90">
        <v>0.39700000000000002</v>
      </c>
      <c r="AG90">
        <v>0.40600000000000003</v>
      </c>
      <c r="AH90">
        <v>0.42399999999999999</v>
      </c>
      <c r="AI90">
        <v>0.46400000000000002</v>
      </c>
      <c r="AJ90">
        <v>0.48099999999999998</v>
      </c>
      <c r="AK90">
        <v>0.47499999999999998</v>
      </c>
      <c r="AM90">
        <v>0.499</v>
      </c>
      <c r="AN90">
        <v>0.52800000000000002</v>
      </c>
      <c r="AO90">
        <v>0.54200000000000004</v>
      </c>
      <c r="AP90">
        <v>0.48799999999999999</v>
      </c>
      <c r="AQ90">
        <v>0.441</v>
      </c>
      <c r="AR90">
        <v>0.377</v>
      </c>
      <c r="AS90">
        <v>0.41299999999999998</v>
      </c>
      <c r="AT90">
        <v>0.47199999999999998</v>
      </c>
      <c r="AU90">
        <v>0.52100000000000002</v>
      </c>
      <c r="AV90">
        <v>0.53100000000000003</v>
      </c>
      <c r="AW90">
        <v>0.48799999999999999</v>
      </c>
      <c r="AX90">
        <v>0.48399999999999999</v>
      </c>
      <c r="AY90">
        <v>0.46</v>
      </c>
      <c r="AZ90">
        <v>0.42599999999999999</v>
      </c>
      <c r="BA90">
        <v>0.39</v>
      </c>
      <c r="BB90">
        <v>0.32800000000000001</v>
      </c>
      <c r="BC90">
        <v>0.27</v>
      </c>
      <c r="BD90">
        <v>0.23499999999999999</v>
      </c>
      <c r="BE90">
        <v>0.20799999999999999</v>
      </c>
      <c r="BG90">
        <v>0.2</v>
      </c>
      <c r="BH90">
        <v>0.21199999999999999</v>
      </c>
    </row>
    <row r="91" spans="1:70" x14ac:dyDescent="0.25">
      <c r="A91" t="s">
        <v>68</v>
      </c>
      <c r="B91" t="s">
        <v>124</v>
      </c>
      <c r="C91">
        <v>142</v>
      </c>
      <c r="D91">
        <v>22.89</v>
      </c>
      <c r="E91">
        <v>22.89</v>
      </c>
      <c r="F91">
        <v>22.89</v>
      </c>
      <c r="O91">
        <v>0</v>
      </c>
      <c r="R91">
        <v>0.46200000000000002</v>
      </c>
      <c r="S91">
        <v>0.53500000000000003</v>
      </c>
      <c r="W91">
        <v>0.54700000000000004</v>
      </c>
      <c r="X91">
        <v>0.42499999999999999</v>
      </c>
      <c r="Z91">
        <v>0.38900000000000001</v>
      </c>
      <c r="AB91">
        <v>0.34399999999999997</v>
      </c>
      <c r="AC91">
        <v>0.28899999999999998</v>
      </c>
      <c r="AD91">
        <v>0.27900000000000003</v>
      </c>
      <c r="AE91">
        <v>0.28199999999999997</v>
      </c>
      <c r="AF91">
        <v>0.29699999999999999</v>
      </c>
      <c r="AG91">
        <v>0.29799999999999999</v>
      </c>
      <c r="AH91">
        <v>0.316</v>
      </c>
      <c r="AI91">
        <v>0.34100000000000003</v>
      </c>
      <c r="AJ91">
        <v>0.34499999999999997</v>
      </c>
      <c r="AK91">
        <v>0.374</v>
      </c>
      <c r="AM91">
        <v>0.42799999999999999</v>
      </c>
      <c r="AN91">
        <v>0.46700000000000003</v>
      </c>
      <c r="AO91">
        <v>0.52100000000000002</v>
      </c>
      <c r="AP91">
        <v>0.50700000000000001</v>
      </c>
      <c r="AQ91">
        <v>0.495</v>
      </c>
      <c r="AR91">
        <v>0.41299999999999998</v>
      </c>
      <c r="AS91">
        <v>0.41899999999999998</v>
      </c>
      <c r="AT91">
        <v>0.44</v>
      </c>
      <c r="AU91">
        <v>0.45200000000000001</v>
      </c>
      <c r="AV91">
        <v>0.48799999999999999</v>
      </c>
      <c r="AW91">
        <v>0.49199999999999999</v>
      </c>
      <c r="AX91">
        <v>0.47499999999999998</v>
      </c>
      <c r="AY91">
        <v>0.46700000000000003</v>
      </c>
      <c r="AZ91">
        <v>0.47799999999999998</v>
      </c>
      <c r="BA91">
        <v>0.47399999999999998</v>
      </c>
      <c r="BB91">
        <v>0.36399999999999999</v>
      </c>
      <c r="BC91">
        <v>0.30199999999999999</v>
      </c>
      <c r="BD91">
        <v>0.25</v>
      </c>
      <c r="BE91">
        <v>0.223</v>
      </c>
      <c r="BG91">
        <v>0.193</v>
      </c>
      <c r="BH91">
        <v>0.17699999999999999</v>
      </c>
    </row>
    <row r="92" spans="1:70" x14ac:dyDescent="0.25">
      <c r="A92" t="s">
        <v>68</v>
      </c>
      <c r="B92" t="s">
        <v>124</v>
      </c>
      <c r="C92">
        <v>143</v>
      </c>
      <c r="D92">
        <v>6.29</v>
      </c>
      <c r="E92">
        <v>6.29</v>
      </c>
      <c r="F92">
        <v>6.29</v>
      </c>
      <c r="O92">
        <v>0</v>
      </c>
      <c r="R92">
        <v>0.57099999999999995</v>
      </c>
      <c r="S92">
        <v>0.55800000000000005</v>
      </c>
      <c r="W92">
        <v>0.55300000000000005</v>
      </c>
      <c r="X92">
        <v>0.55300000000000005</v>
      </c>
      <c r="Z92">
        <v>0.54700000000000004</v>
      </c>
      <c r="AA92">
        <v>0.48</v>
      </c>
      <c r="AB92">
        <v>0.41199999999999998</v>
      </c>
      <c r="AC92">
        <v>0.40699999999999997</v>
      </c>
      <c r="AD92">
        <v>0.39700000000000002</v>
      </c>
      <c r="AE92">
        <v>0.35499999999999998</v>
      </c>
      <c r="AF92">
        <v>0.42399999999999999</v>
      </c>
      <c r="AG92">
        <v>0.42299999999999999</v>
      </c>
      <c r="AH92">
        <v>0.41399999999999998</v>
      </c>
      <c r="AI92">
        <v>0.45100000000000001</v>
      </c>
      <c r="AJ92">
        <v>0.46800000000000003</v>
      </c>
      <c r="AK92">
        <v>0.49099999999999999</v>
      </c>
      <c r="AM92">
        <v>0.56799999999999995</v>
      </c>
      <c r="AN92">
        <v>0.63600000000000001</v>
      </c>
      <c r="AO92">
        <v>0.66700000000000004</v>
      </c>
      <c r="AP92">
        <v>0.64100000000000001</v>
      </c>
      <c r="AQ92">
        <v>0.55500000000000005</v>
      </c>
      <c r="AR92">
        <v>0.52200000000000002</v>
      </c>
      <c r="AS92">
        <v>0.52400000000000002</v>
      </c>
      <c r="AT92">
        <v>0.53500000000000003</v>
      </c>
      <c r="AU92">
        <v>0.56599999999999995</v>
      </c>
      <c r="AV92">
        <v>0.59199999999999997</v>
      </c>
      <c r="AX92">
        <v>0.52800000000000002</v>
      </c>
      <c r="AY92">
        <v>0.498</v>
      </c>
      <c r="AZ92">
        <v>0.53100000000000003</v>
      </c>
      <c r="BA92">
        <v>0.504</v>
      </c>
      <c r="BB92">
        <v>0.48199999999999998</v>
      </c>
      <c r="BC92">
        <v>0.45600000000000002</v>
      </c>
      <c r="BD92">
        <v>0.33500000000000002</v>
      </c>
      <c r="BE92">
        <v>0.307</v>
      </c>
      <c r="BG92">
        <v>0.27700000000000002</v>
      </c>
      <c r="BH92">
        <v>0.26200000000000001</v>
      </c>
      <c r="BI92">
        <v>0.27500000000000002</v>
      </c>
      <c r="BQ92">
        <v>0.307</v>
      </c>
    </row>
    <row r="93" spans="1:70" x14ac:dyDescent="0.25">
      <c r="A93" t="s">
        <v>68</v>
      </c>
      <c r="B93" t="s">
        <v>124</v>
      </c>
      <c r="C93">
        <v>144</v>
      </c>
      <c r="D93">
        <v>30.03</v>
      </c>
      <c r="E93">
        <v>30.03</v>
      </c>
      <c r="F93">
        <v>30.03</v>
      </c>
      <c r="O93">
        <v>0</v>
      </c>
      <c r="R93">
        <v>0.30399999999999999</v>
      </c>
      <c r="S93">
        <v>0.33300000000000002</v>
      </c>
      <c r="W93">
        <v>0.34300000000000003</v>
      </c>
      <c r="X93">
        <v>0.27600000000000002</v>
      </c>
      <c r="Z93">
        <v>0.28199999999999997</v>
      </c>
      <c r="AB93">
        <v>0.29099999999999998</v>
      </c>
      <c r="AC93">
        <v>0.29799999999999999</v>
      </c>
      <c r="AD93">
        <v>0.29599999999999999</v>
      </c>
      <c r="AE93">
        <v>0.32200000000000001</v>
      </c>
      <c r="AF93">
        <v>0.33900000000000002</v>
      </c>
      <c r="AG93">
        <v>0.34399999999999997</v>
      </c>
      <c r="AH93">
        <v>0.36799999999999999</v>
      </c>
      <c r="AI93">
        <v>0.42299999999999999</v>
      </c>
      <c r="AJ93">
        <v>0.47</v>
      </c>
      <c r="AK93">
        <v>0.46600000000000003</v>
      </c>
      <c r="AM93">
        <v>0.38400000000000001</v>
      </c>
      <c r="AN93">
        <v>0.377</v>
      </c>
      <c r="AO93">
        <v>0.36299999999999999</v>
      </c>
      <c r="AP93">
        <v>0.33600000000000002</v>
      </c>
      <c r="AQ93">
        <v>0.317</v>
      </c>
      <c r="AR93">
        <v>0.31900000000000001</v>
      </c>
      <c r="AS93">
        <v>0.33700000000000002</v>
      </c>
      <c r="AT93">
        <v>0.39700000000000002</v>
      </c>
      <c r="AU93">
        <v>0.44500000000000001</v>
      </c>
      <c r="AV93">
        <v>0.495</v>
      </c>
      <c r="AW93">
        <v>0.53100000000000003</v>
      </c>
      <c r="AX93">
        <v>0.54400000000000004</v>
      </c>
      <c r="AY93">
        <v>0.55500000000000005</v>
      </c>
      <c r="AZ93">
        <v>0.52800000000000002</v>
      </c>
      <c r="BA93">
        <v>0.46500000000000002</v>
      </c>
      <c r="BB93">
        <v>0.374</v>
      </c>
      <c r="BC93">
        <v>0.313</v>
      </c>
      <c r="BD93">
        <v>0.23799999999999999</v>
      </c>
      <c r="BE93">
        <v>0.20799999999999999</v>
      </c>
      <c r="BG93">
        <v>0.2</v>
      </c>
      <c r="BH93">
        <v>0.20300000000000001</v>
      </c>
    </row>
    <row r="94" spans="1:70" x14ac:dyDescent="0.25">
      <c r="A94" t="s">
        <v>68</v>
      </c>
      <c r="B94" t="s">
        <v>124</v>
      </c>
      <c r="C94">
        <v>300</v>
      </c>
      <c r="D94">
        <v>10.18</v>
      </c>
      <c r="E94">
        <v>10.18</v>
      </c>
      <c r="F94">
        <v>10.18</v>
      </c>
      <c r="O94">
        <v>0</v>
      </c>
      <c r="R94">
        <v>0.307</v>
      </c>
      <c r="S94">
        <v>0.31900000000000001</v>
      </c>
      <c r="W94">
        <v>0.34100000000000003</v>
      </c>
      <c r="X94">
        <v>0.35399999999999998</v>
      </c>
      <c r="Z94">
        <v>0.35399999999999998</v>
      </c>
      <c r="AA94">
        <v>0.36099999999999999</v>
      </c>
      <c r="AB94">
        <v>0.34200000000000003</v>
      </c>
      <c r="AC94">
        <v>0.315</v>
      </c>
      <c r="AD94">
        <v>0.31</v>
      </c>
      <c r="AE94">
        <v>0.28999999999999998</v>
      </c>
      <c r="AF94">
        <v>0.34899999999999998</v>
      </c>
      <c r="AG94">
        <v>0.433</v>
      </c>
      <c r="AH94">
        <v>0.53400000000000003</v>
      </c>
      <c r="AI94">
        <v>0.627</v>
      </c>
      <c r="AJ94">
        <v>0.64700000000000002</v>
      </c>
      <c r="AK94">
        <v>0.59499999999999997</v>
      </c>
      <c r="AM94">
        <v>0.67100000000000004</v>
      </c>
      <c r="AN94">
        <v>0.71299999999999997</v>
      </c>
      <c r="AO94">
        <v>0.72199999999999998</v>
      </c>
      <c r="AP94">
        <v>0.67300000000000004</v>
      </c>
      <c r="AQ94">
        <v>0.59599999999999997</v>
      </c>
      <c r="AR94">
        <v>0.35899999999999999</v>
      </c>
      <c r="AS94">
        <v>0.33200000000000002</v>
      </c>
      <c r="AT94">
        <v>0.26200000000000001</v>
      </c>
      <c r="AU94">
        <v>0.27700000000000002</v>
      </c>
      <c r="AV94">
        <v>0.313</v>
      </c>
      <c r="AW94">
        <v>0.312</v>
      </c>
      <c r="AX94">
        <v>0.33200000000000002</v>
      </c>
      <c r="AY94">
        <v>0.315</v>
      </c>
      <c r="AZ94">
        <v>0.32400000000000001</v>
      </c>
      <c r="BA94">
        <v>0.38500000000000001</v>
      </c>
      <c r="BB94">
        <v>0.311</v>
      </c>
      <c r="BC94">
        <v>0.25800000000000001</v>
      </c>
      <c r="BD94">
        <v>0.24299999999999999</v>
      </c>
      <c r="BE94">
        <v>0.20899999999999999</v>
      </c>
      <c r="BG94">
        <v>0.19500000000000001</v>
      </c>
      <c r="BH94">
        <v>0.19700000000000001</v>
      </c>
    </row>
    <row r="95" spans="1:70" x14ac:dyDescent="0.25">
      <c r="A95" t="s">
        <v>68</v>
      </c>
      <c r="B95" t="s">
        <v>124</v>
      </c>
      <c r="C95">
        <v>41</v>
      </c>
      <c r="D95">
        <v>40.51</v>
      </c>
      <c r="E95">
        <v>40.51</v>
      </c>
      <c r="F95">
        <v>40.51</v>
      </c>
      <c r="I95" t="s">
        <v>71</v>
      </c>
      <c r="K95" t="s">
        <v>71</v>
      </c>
      <c r="M95" t="s">
        <v>223</v>
      </c>
      <c r="N95">
        <v>1.27</v>
      </c>
      <c r="O95">
        <v>2.33</v>
      </c>
      <c r="S95">
        <v>0.51900000000000002</v>
      </c>
      <c r="W95">
        <v>0.55100000000000005</v>
      </c>
      <c r="X95">
        <v>0.5</v>
      </c>
      <c r="Z95">
        <v>0.496</v>
      </c>
      <c r="AB95">
        <v>0.46600000000000003</v>
      </c>
      <c r="AC95">
        <v>0.40899999999999997</v>
      </c>
      <c r="AD95">
        <v>0.38100000000000001</v>
      </c>
      <c r="AE95">
        <v>0.29499999999999998</v>
      </c>
      <c r="AF95">
        <v>0.33700000000000002</v>
      </c>
      <c r="AG95">
        <v>0.34499999999999997</v>
      </c>
      <c r="AH95">
        <v>0.378</v>
      </c>
      <c r="AI95">
        <v>0.41099999999999998</v>
      </c>
      <c r="AJ95">
        <v>0.42399999999999999</v>
      </c>
      <c r="AK95">
        <v>0.503</v>
      </c>
      <c r="AM95">
        <v>0.48</v>
      </c>
      <c r="AN95">
        <v>0.49199999999999999</v>
      </c>
      <c r="AO95">
        <v>0.51200000000000001</v>
      </c>
      <c r="AP95">
        <v>0.44900000000000001</v>
      </c>
      <c r="AQ95">
        <v>0.40899999999999997</v>
      </c>
      <c r="AR95">
        <v>0.36899999999999999</v>
      </c>
      <c r="AS95">
        <v>0.38400000000000001</v>
      </c>
      <c r="AT95">
        <v>0.441</v>
      </c>
      <c r="AU95">
        <v>0.51400000000000001</v>
      </c>
      <c r="AV95">
        <v>0.55800000000000005</v>
      </c>
      <c r="AW95">
        <v>0.57499999999999996</v>
      </c>
      <c r="AX95">
        <v>0.59599999999999997</v>
      </c>
      <c r="AY95">
        <v>0.625</v>
      </c>
      <c r="AZ95">
        <v>0.61699999999999999</v>
      </c>
      <c r="BA95">
        <v>0.61799999999999999</v>
      </c>
      <c r="BB95">
        <v>0.57199999999999995</v>
      </c>
      <c r="BC95">
        <v>0.52100000000000002</v>
      </c>
      <c r="BD95">
        <v>0.33100000000000002</v>
      </c>
      <c r="BE95">
        <v>0.36199999999999999</v>
      </c>
      <c r="BG95">
        <v>0.32600000000000001</v>
      </c>
      <c r="BH95">
        <v>0.312</v>
      </c>
    </row>
    <row r="96" spans="1:70" x14ac:dyDescent="0.25">
      <c r="A96" t="s">
        <v>68</v>
      </c>
      <c r="B96" t="s">
        <v>124</v>
      </c>
      <c r="C96" t="s">
        <v>214</v>
      </c>
      <c r="D96">
        <v>5.72</v>
      </c>
      <c r="E96">
        <v>5</v>
      </c>
      <c r="F96">
        <v>5</v>
      </c>
      <c r="G96" t="s">
        <v>73</v>
      </c>
      <c r="I96" t="s">
        <v>70</v>
      </c>
      <c r="K96" t="s">
        <v>77</v>
      </c>
      <c r="O96">
        <v>1.8</v>
      </c>
      <c r="S96">
        <v>0.36799999999999999</v>
      </c>
      <c r="W96">
        <v>0.40699999999999997</v>
      </c>
      <c r="X96">
        <v>0.42699999999999999</v>
      </c>
      <c r="Z96">
        <v>0.42399999999999999</v>
      </c>
      <c r="AA96">
        <v>0.42199999999999999</v>
      </c>
      <c r="AB96">
        <v>0.34</v>
      </c>
      <c r="AC96">
        <v>0.32300000000000001</v>
      </c>
      <c r="AD96">
        <v>0.32900000000000001</v>
      </c>
      <c r="AE96">
        <v>0.313</v>
      </c>
      <c r="AF96">
        <v>0.35299999999999998</v>
      </c>
      <c r="AG96">
        <v>0.36</v>
      </c>
      <c r="AH96">
        <v>0.38400000000000001</v>
      </c>
      <c r="AI96">
        <v>0.432</v>
      </c>
      <c r="AJ96">
        <v>0.45700000000000002</v>
      </c>
      <c r="AK96">
        <v>0.501</v>
      </c>
      <c r="AM96">
        <v>0.52700000000000002</v>
      </c>
      <c r="AN96">
        <v>0.59499999999999997</v>
      </c>
      <c r="AO96">
        <v>0.69699999999999995</v>
      </c>
      <c r="AP96">
        <v>0.68899999999999995</v>
      </c>
      <c r="AQ96">
        <v>0.61899999999999999</v>
      </c>
      <c r="AR96">
        <v>0.57399999999999995</v>
      </c>
      <c r="AS96">
        <v>0.57399999999999995</v>
      </c>
      <c r="AT96">
        <v>0.58899999999999997</v>
      </c>
      <c r="AU96">
        <v>0.59099999999999997</v>
      </c>
      <c r="AV96">
        <v>0.57099999999999995</v>
      </c>
      <c r="AW96">
        <v>0.56100000000000005</v>
      </c>
      <c r="AX96">
        <v>0.52800000000000002</v>
      </c>
      <c r="AY96">
        <v>0.52700000000000002</v>
      </c>
      <c r="AZ96">
        <v>0.54200000000000004</v>
      </c>
      <c r="BA96">
        <v>0.47599999999999998</v>
      </c>
      <c r="BB96">
        <v>0.40899999999999997</v>
      </c>
      <c r="BC96">
        <v>0.312</v>
      </c>
      <c r="BD96">
        <v>0.252</v>
      </c>
      <c r="BE96">
        <v>0.245</v>
      </c>
      <c r="BG96">
        <v>0.23499999999999999</v>
      </c>
      <c r="BH96">
        <v>0.219</v>
      </c>
    </row>
    <row r="97" spans="1:60" x14ac:dyDescent="0.25">
      <c r="A97" t="s">
        <v>68</v>
      </c>
      <c r="B97" t="s">
        <v>124</v>
      </c>
      <c r="C97">
        <v>46</v>
      </c>
      <c r="D97">
        <v>43.69</v>
      </c>
      <c r="E97">
        <v>43.69</v>
      </c>
      <c r="F97">
        <v>43.69</v>
      </c>
      <c r="G97" t="s">
        <v>73</v>
      </c>
      <c r="I97" t="s">
        <v>77</v>
      </c>
      <c r="K97" t="s">
        <v>71</v>
      </c>
      <c r="M97" t="s">
        <v>193</v>
      </c>
      <c r="N97">
        <v>1.1000000000000001</v>
      </c>
      <c r="O97">
        <v>1.73</v>
      </c>
      <c r="R97">
        <v>0.34699999999999998</v>
      </c>
      <c r="S97">
        <v>0.34</v>
      </c>
      <c r="W97">
        <v>0.32100000000000001</v>
      </c>
      <c r="X97">
        <v>0.27600000000000002</v>
      </c>
      <c r="Z97">
        <v>0.311</v>
      </c>
      <c r="AB97">
        <v>0.34899999999999998</v>
      </c>
      <c r="AC97">
        <v>0.40699999999999997</v>
      </c>
      <c r="AD97">
        <v>0.41499999999999998</v>
      </c>
      <c r="AE97">
        <v>0.41499999999999998</v>
      </c>
      <c r="AF97">
        <v>0.42199999999999999</v>
      </c>
      <c r="AG97">
        <v>0.41099999999999998</v>
      </c>
      <c r="AH97">
        <v>0.41599999999999998</v>
      </c>
      <c r="AI97">
        <v>0.48299999999999998</v>
      </c>
      <c r="AJ97">
        <v>0.51400000000000001</v>
      </c>
      <c r="AK97">
        <v>0.54100000000000004</v>
      </c>
      <c r="AM97">
        <v>0.56000000000000005</v>
      </c>
      <c r="AN97">
        <v>0.57499999999999996</v>
      </c>
      <c r="AO97">
        <v>0.57499999999999996</v>
      </c>
      <c r="AP97">
        <v>0.53300000000000003</v>
      </c>
      <c r="AQ97">
        <v>0.45800000000000002</v>
      </c>
      <c r="AR97">
        <v>0.35899999999999999</v>
      </c>
      <c r="AS97">
        <v>0.38900000000000001</v>
      </c>
      <c r="AT97">
        <v>0.41799999999999998</v>
      </c>
      <c r="AU97">
        <v>0.436</v>
      </c>
      <c r="AV97">
        <v>0.42399999999999999</v>
      </c>
      <c r="AW97">
        <v>0.41599999999999998</v>
      </c>
      <c r="AX97">
        <v>0.42899999999999999</v>
      </c>
      <c r="AY97">
        <v>0.41599999999999998</v>
      </c>
      <c r="AZ97">
        <v>0.505</v>
      </c>
      <c r="BA97">
        <v>0.44700000000000001</v>
      </c>
      <c r="BB97">
        <v>0.34300000000000003</v>
      </c>
      <c r="BC97">
        <v>0.29499999999999998</v>
      </c>
      <c r="BD97">
        <v>0.23799999999999999</v>
      </c>
      <c r="BE97">
        <v>0.251</v>
      </c>
      <c r="BG97">
        <v>0.246</v>
      </c>
      <c r="BH97">
        <v>0.22700000000000001</v>
      </c>
    </row>
    <row r="98" spans="1:60" x14ac:dyDescent="0.25">
      <c r="A98" t="s">
        <v>68</v>
      </c>
      <c r="B98" t="s">
        <v>124</v>
      </c>
      <c r="C98">
        <v>47</v>
      </c>
      <c r="D98">
        <v>86.5</v>
      </c>
      <c r="E98">
        <v>86.5</v>
      </c>
      <c r="F98">
        <v>86.5</v>
      </c>
      <c r="G98" t="s">
        <v>71</v>
      </c>
      <c r="I98" t="s">
        <v>70</v>
      </c>
      <c r="K98" t="s">
        <v>71</v>
      </c>
      <c r="M98" t="s">
        <v>225</v>
      </c>
      <c r="N98">
        <v>1.76</v>
      </c>
      <c r="O98">
        <v>1.75</v>
      </c>
      <c r="S98">
        <v>0.45800000000000002</v>
      </c>
      <c r="W98">
        <v>0.46600000000000003</v>
      </c>
      <c r="X98">
        <v>0.45400000000000001</v>
      </c>
      <c r="Z98">
        <v>0.45400000000000001</v>
      </c>
      <c r="AA98">
        <v>0.45400000000000001</v>
      </c>
      <c r="AB98">
        <v>0.316</v>
      </c>
      <c r="AC98">
        <v>0.28999999999999998</v>
      </c>
      <c r="AD98">
        <v>0.28299999999999997</v>
      </c>
      <c r="AE98">
        <v>0.28599999999999998</v>
      </c>
      <c r="AF98">
        <v>0.34200000000000003</v>
      </c>
      <c r="AG98">
        <v>0.36599999999999999</v>
      </c>
      <c r="AH98">
        <v>0.40300000000000002</v>
      </c>
      <c r="AI98">
        <v>0.41799999999999998</v>
      </c>
      <c r="AJ98">
        <v>0.42499999999999999</v>
      </c>
      <c r="AK98">
        <v>0.502</v>
      </c>
      <c r="AM98">
        <v>0.65</v>
      </c>
      <c r="AN98">
        <v>0.68600000000000005</v>
      </c>
      <c r="AO98">
        <v>0.73699999999999999</v>
      </c>
      <c r="AP98">
        <v>0.72699999999999998</v>
      </c>
      <c r="AQ98">
        <v>0.72599999999999998</v>
      </c>
      <c r="AR98">
        <v>0.6</v>
      </c>
      <c r="AS98">
        <v>0.56100000000000005</v>
      </c>
      <c r="AT98">
        <v>0.44800000000000001</v>
      </c>
      <c r="AU98">
        <v>0.40300000000000002</v>
      </c>
      <c r="AV98">
        <v>0.39600000000000002</v>
      </c>
      <c r="AW98">
        <v>0.39400000000000002</v>
      </c>
      <c r="AX98">
        <v>0.34599999999999997</v>
      </c>
      <c r="AY98">
        <v>0.36</v>
      </c>
      <c r="AZ98">
        <v>0.37</v>
      </c>
      <c r="BA98">
        <v>0.378</v>
      </c>
      <c r="BB98">
        <v>0.32800000000000001</v>
      </c>
      <c r="BC98">
        <v>0.28899999999999998</v>
      </c>
      <c r="BD98">
        <v>0.27200000000000002</v>
      </c>
      <c r="BE98">
        <v>0.24099999999999999</v>
      </c>
      <c r="BG98">
        <v>0.23100000000000001</v>
      </c>
      <c r="BH98">
        <v>0.23400000000000001</v>
      </c>
    </row>
    <row r="99" spans="1:60" x14ac:dyDescent="0.25">
      <c r="A99" t="s">
        <v>68</v>
      </c>
      <c r="B99" t="s">
        <v>124</v>
      </c>
      <c r="C99">
        <v>49</v>
      </c>
      <c r="D99">
        <v>83.06</v>
      </c>
      <c r="E99">
        <v>83.06</v>
      </c>
      <c r="F99">
        <v>83.06</v>
      </c>
      <c r="G99" t="s">
        <v>73</v>
      </c>
      <c r="I99" t="s">
        <v>70</v>
      </c>
      <c r="K99" t="s">
        <v>70</v>
      </c>
      <c r="M99" t="s">
        <v>226</v>
      </c>
      <c r="N99">
        <v>1.47</v>
      </c>
      <c r="O99">
        <v>1.6800000000000002</v>
      </c>
      <c r="S99">
        <v>0.26300000000000001</v>
      </c>
      <c r="W99">
        <v>0.28899999999999998</v>
      </c>
      <c r="X99">
        <v>0.311</v>
      </c>
      <c r="Z99">
        <v>0.29199999999999998</v>
      </c>
      <c r="AA99">
        <v>0.316</v>
      </c>
      <c r="AB99">
        <v>0.27700000000000002</v>
      </c>
      <c r="AC99">
        <v>0.28100000000000003</v>
      </c>
      <c r="AD99">
        <v>0.29599999999999999</v>
      </c>
      <c r="AE99">
        <v>0.36399999999999999</v>
      </c>
      <c r="AF99">
        <v>0.46500000000000002</v>
      </c>
      <c r="AG99">
        <v>0.49099999999999999</v>
      </c>
      <c r="AH99">
        <v>0.504</v>
      </c>
      <c r="AI99">
        <v>0.54400000000000004</v>
      </c>
      <c r="AJ99">
        <v>0.56699999999999995</v>
      </c>
      <c r="AK99">
        <v>0.58499999999999996</v>
      </c>
      <c r="AM99">
        <v>0.58499999999999996</v>
      </c>
      <c r="AN99">
        <v>0.61299999999999999</v>
      </c>
      <c r="AO99">
        <v>0.75700000000000001</v>
      </c>
      <c r="AP99">
        <v>0.749</v>
      </c>
      <c r="AQ99">
        <v>0.69499999999999995</v>
      </c>
      <c r="AR99">
        <v>0.53700000000000003</v>
      </c>
      <c r="AS99">
        <v>0.49199999999999999</v>
      </c>
      <c r="AT99">
        <v>0.41699999999999998</v>
      </c>
      <c r="AU99">
        <v>0.377</v>
      </c>
      <c r="AV99">
        <v>0.34300000000000003</v>
      </c>
      <c r="AW99">
        <v>0.33</v>
      </c>
      <c r="AX99">
        <v>0.33700000000000002</v>
      </c>
      <c r="AY99">
        <v>0.35099999999999998</v>
      </c>
      <c r="AZ99">
        <v>0.372</v>
      </c>
      <c r="BA99">
        <v>0.45700000000000002</v>
      </c>
      <c r="BB99">
        <v>0.41199999999999998</v>
      </c>
      <c r="BC99">
        <v>0.33600000000000002</v>
      </c>
      <c r="BD99">
        <v>0.34399999999999997</v>
      </c>
      <c r="BE99">
        <v>0.245</v>
      </c>
      <c r="BG99">
        <v>0.23</v>
      </c>
      <c r="BH99">
        <v>0.217</v>
      </c>
    </row>
    <row r="100" spans="1:60" x14ac:dyDescent="0.25">
      <c r="A100" t="s">
        <v>68</v>
      </c>
      <c r="B100" t="s">
        <v>124</v>
      </c>
      <c r="C100" t="s">
        <v>132</v>
      </c>
      <c r="D100">
        <v>15.88</v>
      </c>
      <c r="E100">
        <v>16.23</v>
      </c>
      <c r="F100">
        <v>16.23</v>
      </c>
      <c r="G100" t="s">
        <v>227</v>
      </c>
      <c r="I100" t="s">
        <v>70</v>
      </c>
      <c r="K100" t="s">
        <v>70</v>
      </c>
      <c r="M100" t="s">
        <v>211</v>
      </c>
      <c r="N100">
        <v>0.81</v>
      </c>
      <c r="O100">
        <v>1.85</v>
      </c>
      <c r="S100">
        <v>0.32100000000000001</v>
      </c>
      <c r="W100">
        <v>0.46100000000000002</v>
      </c>
      <c r="X100">
        <v>0.46500000000000002</v>
      </c>
      <c r="Z100">
        <v>0.46899999999999997</v>
      </c>
      <c r="AA100">
        <v>0.504</v>
      </c>
      <c r="AB100">
        <v>0.42199999999999999</v>
      </c>
      <c r="AC100">
        <v>0.40799999999999997</v>
      </c>
      <c r="AD100">
        <v>0.44700000000000001</v>
      </c>
      <c r="AE100">
        <v>0.45</v>
      </c>
      <c r="AF100">
        <v>0.46100000000000002</v>
      </c>
      <c r="AG100">
        <v>0.46700000000000003</v>
      </c>
      <c r="AH100">
        <v>0.52100000000000002</v>
      </c>
      <c r="AI100">
        <v>0.56499999999999995</v>
      </c>
      <c r="AJ100">
        <v>0.61499999999999999</v>
      </c>
      <c r="AK100">
        <v>0.65500000000000003</v>
      </c>
      <c r="AM100">
        <v>0.69799999999999995</v>
      </c>
      <c r="AN100">
        <v>0.72799999999999998</v>
      </c>
      <c r="AO100">
        <v>0.77700000000000002</v>
      </c>
      <c r="AP100">
        <v>0.77200000000000002</v>
      </c>
      <c r="AQ100">
        <v>0.71599999999999997</v>
      </c>
      <c r="AR100">
        <v>0.64300000000000002</v>
      </c>
      <c r="AS100">
        <v>0.61099999999999999</v>
      </c>
      <c r="AT100">
        <v>0.55100000000000005</v>
      </c>
      <c r="AU100">
        <v>0.52400000000000002</v>
      </c>
      <c r="AV100">
        <v>0.48699999999999999</v>
      </c>
      <c r="AW100">
        <v>0.44900000000000001</v>
      </c>
      <c r="AX100">
        <v>0.442</v>
      </c>
      <c r="AY100">
        <v>0.48</v>
      </c>
      <c r="AZ100">
        <v>0.48299999999999998</v>
      </c>
      <c r="BA100">
        <v>0.46899999999999997</v>
      </c>
      <c r="BB100">
        <v>0.44</v>
      </c>
      <c r="BC100">
        <v>0.35099999999999998</v>
      </c>
      <c r="BD100">
        <v>0.27</v>
      </c>
      <c r="BE100">
        <v>0.22800000000000001</v>
      </c>
      <c r="BG100">
        <v>0.19900000000000001</v>
      </c>
      <c r="BH100">
        <v>0.16900000000000001</v>
      </c>
    </row>
    <row r="101" spans="1:60" x14ac:dyDescent="0.25">
      <c r="A101" t="s">
        <v>68</v>
      </c>
      <c r="B101" t="s">
        <v>124</v>
      </c>
      <c r="C101" t="s">
        <v>133</v>
      </c>
      <c r="D101">
        <v>55.29</v>
      </c>
      <c r="E101">
        <v>59.83</v>
      </c>
      <c r="F101">
        <v>59.83</v>
      </c>
      <c r="I101" t="s">
        <v>77</v>
      </c>
      <c r="K101" t="s">
        <v>70</v>
      </c>
      <c r="O101">
        <v>3.47</v>
      </c>
      <c r="S101">
        <v>0.254</v>
      </c>
      <c r="W101">
        <v>0.28199999999999997</v>
      </c>
      <c r="X101">
        <v>0.307</v>
      </c>
      <c r="Z101">
        <v>0.28299999999999997</v>
      </c>
      <c r="AA101">
        <v>0.30399999999999999</v>
      </c>
      <c r="AB101">
        <v>0.27400000000000002</v>
      </c>
      <c r="AC101">
        <v>0.28199999999999997</v>
      </c>
      <c r="AD101">
        <v>0.33300000000000002</v>
      </c>
      <c r="AE101">
        <v>0.34699999999999998</v>
      </c>
      <c r="AF101">
        <v>0.41399999999999998</v>
      </c>
      <c r="AG101">
        <v>0.41499999999999998</v>
      </c>
      <c r="AH101">
        <v>0.439</v>
      </c>
      <c r="AI101">
        <v>0.505</v>
      </c>
      <c r="AJ101">
        <v>0.56100000000000005</v>
      </c>
      <c r="AK101">
        <v>0.626</v>
      </c>
      <c r="AM101">
        <v>0.70399999999999996</v>
      </c>
      <c r="AN101">
        <v>0.72399999999999998</v>
      </c>
      <c r="AO101">
        <v>0.75900000000000001</v>
      </c>
      <c r="AP101">
        <v>0.72499999999999998</v>
      </c>
      <c r="AQ101">
        <v>0.7</v>
      </c>
      <c r="AR101">
        <v>0.51</v>
      </c>
      <c r="AS101">
        <v>0.52100000000000002</v>
      </c>
      <c r="AT101">
        <v>0.41699999999999998</v>
      </c>
      <c r="AU101">
        <v>0.39600000000000002</v>
      </c>
      <c r="AV101">
        <v>0.39400000000000002</v>
      </c>
      <c r="AW101">
        <v>0.39100000000000001</v>
      </c>
      <c r="AX101">
        <v>0.373</v>
      </c>
      <c r="AY101">
        <v>0.36799999999999999</v>
      </c>
      <c r="AZ101">
        <v>0.36</v>
      </c>
      <c r="BA101">
        <v>0.35599999999999998</v>
      </c>
      <c r="BB101">
        <v>0.32300000000000001</v>
      </c>
      <c r="BC101">
        <v>0.28699999999999998</v>
      </c>
      <c r="BD101">
        <v>0.28699999999999998</v>
      </c>
      <c r="BE101">
        <v>0.218</v>
      </c>
      <c r="BG101">
        <v>0.20399999999999999</v>
      </c>
      <c r="BH101">
        <v>0.19900000000000001</v>
      </c>
    </row>
    <row r="102" spans="1:60" x14ac:dyDescent="0.25">
      <c r="A102" t="s">
        <v>68</v>
      </c>
      <c r="B102" t="s">
        <v>124</v>
      </c>
      <c r="C102" t="s">
        <v>134</v>
      </c>
      <c r="D102">
        <v>21.52</v>
      </c>
      <c r="E102">
        <v>21.52</v>
      </c>
      <c r="F102">
        <v>21.52</v>
      </c>
      <c r="G102" t="s">
        <v>227</v>
      </c>
      <c r="I102" t="s">
        <v>70</v>
      </c>
      <c r="K102" t="s">
        <v>71</v>
      </c>
      <c r="M102" t="s">
        <v>211</v>
      </c>
      <c r="N102">
        <v>2.5099999999999998</v>
      </c>
      <c r="O102">
        <v>1.75</v>
      </c>
      <c r="R102">
        <v>0.372</v>
      </c>
      <c r="S102">
        <v>0.38</v>
      </c>
      <c r="W102">
        <v>0.38400000000000001</v>
      </c>
      <c r="X102">
        <v>0.378</v>
      </c>
      <c r="Z102">
        <v>0.34300000000000003</v>
      </c>
      <c r="AA102">
        <v>0.36399999999999999</v>
      </c>
      <c r="AB102">
        <v>0.32200000000000001</v>
      </c>
      <c r="AC102">
        <v>0.32100000000000001</v>
      </c>
      <c r="AD102">
        <v>0.30099999999999999</v>
      </c>
      <c r="AE102">
        <v>0.33600000000000002</v>
      </c>
      <c r="AF102">
        <v>0.45300000000000001</v>
      </c>
      <c r="AG102">
        <v>0.47199999999999998</v>
      </c>
      <c r="AH102">
        <v>0.49199999999999999</v>
      </c>
      <c r="AI102">
        <v>0.53</v>
      </c>
      <c r="AJ102">
        <v>0.59699999999999998</v>
      </c>
      <c r="AK102">
        <v>0.64500000000000002</v>
      </c>
      <c r="AM102">
        <v>0.69</v>
      </c>
      <c r="AN102">
        <v>0.71299999999999997</v>
      </c>
      <c r="AO102">
        <v>0.76</v>
      </c>
      <c r="AP102">
        <v>0.74199999999999999</v>
      </c>
      <c r="AQ102">
        <v>0.69099999999999995</v>
      </c>
      <c r="AR102">
        <v>0.55000000000000004</v>
      </c>
      <c r="AS102">
        <v>0.51</v>
      </c>
      <c r="AT102">
        <v>0.45100000000000001</v>
      </c>
      <c r="AU102">
        <v>0.435</v>
      </c>
      <c r="AV102">
        <v>0.39300000000000002</v>
      </c>
      <c r="AW102">
        <v>0.39900000000000002</v>
      </c>
      <c r="AX102">
        <v>0.433</v>
      </c>
      <c r="AY102">
        <v>0.42299999999999999</v>
      </c>
      <c r="AZ102">
        <v>0.439</v>
      </c>
      <c r="BA102">
        <v>0.432</v>
      </c>
      <c r="BB102">
        <v>0.38</v>
      </c>
      <c r="BC102">
        <v>0.32400000000000001</v>
      </c>
      <c r="BD102">
        <v>0.32200000000000001</v>
      </c>
      <c r="BE102">
        <v>0.24099999999999999</v>
      </c>
      <c r="BG102">
        <v>0.20699999999999999</v>
      </c>
      <c r="BH102">
        <v>0.189</v>
      </c>
    </row>
    <row r="103" spans="1:60" x14ac:dyDescent="0.25">
      <c r="A103" t="s">
        <v>68</v>
      </c>
      <c r="B103" t="s">
        <v>124</v>
      </c>
      <c r="C103">
        <v>51</v>
      </c>
      <c r="D103">
        <v>49.24</v>
      </c>
      <c r="E103">
        <v>49.24</v>
      </c>
      <c r="F103">
        <v>49.24</v>
      </c>
      <c r="I103" t="s">
        <v>71</v>
      </c>
      <c r="K103" t="s">
        <v>71</v>
      </c>
      <c r="O103">
        <v>2.67</v>
      </c>
      <c r="R103">
        <v>0.51100000000000001</v>
      </c>
      <c r="S103">
        <v>0.53100000000000003</v>
      </c>
      <c r="W103">
        <v>0.54400000000000004</v>
      </c>
      <c r="X103">
        <v>0.54400000000000004</v>
      </c>
      <c r="Z103">
        <v>0.53300000000000003</v>
      </c>
      <c r="AB103">
        <v>0.374</v>
      </c>
      <c r="AC103">
        <v>0.318</v>
      </c>
      <c r="AD103">
        <v>0.308</v>
      </c>
      <c r="AE103">
        <v>0.28999999999999998</v>
      </c>
      <c r="AF103">
        <v>0.307</v>
      </c>
      <c r="AG103">
        <v>0.308</v>
      </c>
      <c r="AH103">
        <v>0.32200000000000001</v>
      </c>
      <c r="AI103">
        <v>0.34599999999999997</v>
      </c>
      <c r="AJ103">
        <v>0.35299999999999998</v>
      </c>
      <c r="AK103">
        <v>0.38600000000000001</v>
      </c>
      <c r="AM103">
        <v>0.35899999999999999</v>
      </c>
      <c r="AN103">
        <v>0.36899999999999999</v>
      </c>
      <c r="AO103">
        <v>0.38700000000000001</v>
      </c>
      <c r="AP103">
        <v>0.374</v>
      </c>
      <c r="AQ103">
        <v>0.33700000000000002</v>
      </c>
      <c r="AR103">
        <v>0.35</v>
      </c>
      <c r="AS103">
        <v>0.38200000000000001</v>
      </c>
      <c r="AT103">
        <v>0.41</v>
      </c>
      <c r="AU103">
        <v>0.47699999999999998</v>
      </c>
      <c r="AV103">
        <v>0.57599999999999996</v>
      </c>
      <c r="AW103">
        <v>0.61299999999999999</v>
      </c>
      <c r="AX103">
        <v>0.63900000000000001</v>
      </c>
      <c r="AY103">
        <v>0.64700000000000002</v>
      </c>
      <c r="AZ103">
        <v>0.63700000000000001</v>
      </c>
      <c r="BA103">
        <v>0.58099999999999996</v>
      </c>
      <c r="BB103">
        <v>0.495</v>
      </c>
      <c r="BC103">
        <v>0.41299999999999998</v>
      </c>
      <c r="BD103">
        <v>0.32100000000000001</v>
      </c>
      <c r="BE103">
        <v>0.27</v>
      </c>
      <c r="BG103">
        <v>0.24399999999999999</v>
      </c>
      <c r="BH103">
        <v>0.23200000000000001</v>
      </c>
    </row>
    <row r="104" spans="1:60" x14ac:dyDescent="0.25">
      <c r="A104" t="s">
        <v>68</v>
      </c>
      <c r="B104" t="s">
        <v>124</v>
      </c>
      <c r="C104">
        <v>54</v>
      </c>
      <c r="D104">
        <v>83.27</v>
      </c>
      <c r="E104">
        <v>83.27</v>
      </c>
      <c r="F104">
        <v>83.27</v>
      </c>
      <c r="I104" t="s">
        <v>70</v>
      </c>
      <c r="K104" t="s">
        <v>71</v>
      </c>
      <c r="N104">
        <v>1.58</v>
      </c>
      <c r="O104">
        <v>1.61</v>
      </c>
      <c r="R104">
        <v>0.432</v>
      </c>
      <c r="S104">
        <v>0.47199999999999998</v>
      </c>
      <c r="W104">
        <v>0.48899999999999999</v>
      </c>
      <c r="X104">
        <v>0.48</v>
      </c>
      <c r="Z104">
        <v>0.47</v>
      </c>
      <c r="AB104">
        <v>0.29499999999999998</v>
      </c>
      <c r="AC104">
        <v>0.29499999999999998</v>
      </c>
      <c r="AD104">
        <v>0.29899999999999999</v>
      </c>
      <c r="AE104">
        <v>0.29399999999999998</v>
      </c>
      <c r="AF104">
        <v>0.32300000000000001</v>
      </c>
      <c r="AG104">
        <v>0.34300000000000003</v>
      </c>
      <c r="AH104">
        <v>0.35599999999999998</v>
      </c>
      <c r="AI104">
        <v>0.40699999999999997</v>
      </c>
      <c r="AJ104">
        <v>0.43</v>
      </c>
      <c r="AK104">
        <v>0.47399999999999998</v>
      </c>
      <c r="AM104">
        <v>0.56799999999999995</v>
      </c>
      <c r="AN104">
        <v>0.64200000000000002</v>
      </c>
      <c r="AO104">
        <v>0.73199999999999998</v>
      </c>
      <c r="AP104">
        <v>0.72499999999999998</v>
      </c>
      <c r="AQ104">
        <v>0.71099999999999997</v>
      </c>
      <c r="AR104">
        <v>0.60399999999999998</v>
      </c>
      <c r="AS104">
        <v>0.57099999999999995</v>
      </c>
      <c r="AT104">
        <v>0.48499999999999999</v>
      </c>
      <c r="AU104">
        <v>0.42799999999999999</v>
      </c>
      <c r="AV104">
        <v>0.40500000000000003</v>
      </c>
      <c r="AW104">
        <v>0.41</v>
      </c>
      <c r="AX104">
        <v>0.378</v>
      </c>
      <c r="AY104">
        <v>0.377</v>
      </c>
      <c r="AZ104">
        <v>0.39</v>
      </c>
      <c r="BA104">
        <v>0.41</v>
      </c>
      <c r="BB104">
        <v>0.35799999999999998</v>
      </c>
      <c r="BC104">
        <v>0.307</v>
      </c>
      <c r="BD104">
        <v>0.29599999999999999</v>
      </c>
      <c r="BE104">
        <v>0.251</v>
      </c>
      <c r="BG104">
        <v>0.24099999999999999</v>
      </c>
      <c r="BH104">
        <v>0.23300000000000001</v>
      </c>
    </row>
    <row r="105" spans="1:60" x14ac:dyDescent="0.25">
      <c r="A105" t="s">
        <v>68</v>
      </c>
      <c r="B105" t="s">
        <v>124</v>
      </c>
      <c r="C105" t="s">
        <v>137</v>
      </c>
      <c r="D105">
        <v>24.21</v>
      </c>
      <c r="E105">
        <v>24.21</v>
      </c>
      <c r="F105">
        <v>24.21</v>
      </c>
      <c r="G105" t="s">
        <v>70</v>
      </c>
      <c r="I105" t="s">
        <v>70</v>
      </c>
      <c r="K105" t="s">
        <v>71</v>
      </c>
      <c r="M105" t="s">
        <v>207</v>
      </c>
      <c r="N105">
        <v>1.4</v>
      </c>
      <c r="O105">
        <v>1.7</v>
      </c>
      <c r="R105">
        <v>0.32300000000000001</v>
      </c>
      <c r="S105">
        <v>0.32700000000000001</v>
      </c>
      <c r="W105">
        <v>0.34599999999999997</v>
      </c>
      <c r="X105">
        <v>0.3</v>
      </c>
      <c r="Z105">
        <v>0.30099999999999999</v>
      </c>
      <c r="AB105">
        <v>0.31</v>
      </c>
      <c r="AC105">
        <v>0.32600000000000001</v>
      </c>
      <c r="AD105">
        <v>0.33700000000000002</v>
      </c>
      <c r="AE105">
        <v>0.33400000000000002</v>
      </c>
      <c r="AF105">
        <v>0.41399999999999998</v>
      </c>
      <c r="AG105">
        <v>0.42399999999999999</v>
      </c>
      <c r="AH105">
        <v>0.441</v>
      </c>
      <c r="AI105">
        <v>0.47</v>
      </c>
      <c r="AJ105">
        <v>0.497</v>
      </c>
      <c r="AK105">
        <v>0.56100000000000005</v>
      </c>
      <c r="AM105">
        <v>0.58199999999999996</v>
      </c>
      <c r="AN105">
        <v>0.62</v>
      </c>
      <c r="AO105">
        <v>0.73699999999999999</v>
      </c>
      <c r="AP105">
        <v>0.72099999999999997</v>
      </c>
      <c r="AQ105">
        <v>0.66400000000000003</v>
      </c>
      <c r="AR105">
        <v>0.52300000000000002</v>
      </c>
      <c r="AS105">
        <v>0.53900000000000003</v>
      </c>
      <c r="AT105">
        <v>0.49199999999999999</v>
      </c>
      <c r="AU105">
        <v>0.45700000000000002</v>
      </c>
      <c r="AV105">
        <v>0.42</v>
      </c>
      <c r="AW105">
        <v>0.40699999999999997</v>
      </c>
      <c r="AX105">
        <v>0.37</v>
      </c>
      <c r="AY105">
        <v>0.36499999999999999</v>
      </c>
      <c r="AZ105">
        <v>0.38900000000000001</v>
      </c>
      <c r="BA105">
        <v>0.39200000000000002</v>
      </c>
      <c r="BB105">
        <v>0.34699999999999998</v>
      </c>
      <c r="BC105">
        <v>0.30199999999999999</v>
      </c>
      <c r="BD105">
        <v>0.23599999999999999</v>
      </c>
      <c r="BE105">
        <v>0.218</v>
      </c>
      <c r="BG105">
        <v>0.20699999999999999</v>
      </c>
      <c r="BH105">
        <v>0.20100000000000001</v>
      </c>
    </row>
    <row r="106" spans="1:60" x14ac:dyDescent="0.25">
      <c r="A106" t="s">
        <v>68</v>
      </c>
      <c r="B106" t="s">
        <v>124</v>
      </c>
      <c r="C106" t="s">
        <v>138</v>
      </c>
      <c r="D106">
        <v>15.25</v>
      </c>
      <c r="E106">
        <v>15.25</v>
      </c>
      <c r="F106">
        <v>15.25</v>
      </c>
      <c r="G106" t="s">
        <v>71</v>
      </c>
      <c r="I106" t="s">
        <v>77</v>
      </c>
      <c r="K106" t="s">
        <v>71</v>
      </c>
      <c r="M106" t="s">
        <v>228</v>
      </c>
      <c r="N106">
        <v>3.6</v>
      </c>
      <c r="O106">
        <v>2.09</v>
      </c>
      <c r="R106">
        <v>0.39900000000000002</v>
      </c>
      <c r="S106">
        <v>0.441</v>
      </c>
      <c r="W106">
        <v>0.46899999999999997</v>
      </c>
      <c r="X106">
        <v>0.46500000000000002</v>
      </c>
      <c r="Z106">
        <v>0.45400000000000001</v>
      </c>
      <c r="AB106">
        <v>0.38200000000000001</v>
      </c>
      <c r="AC106">
        <v>0.36799999999999999</v>
      </c>
      <c r="AD106">
        <v>0.377</v>
      </c>
      <c r="AE106">
        <v>0.39</v>
      </c>
      <c r="AF106">
        <v>0.41899999999999998</v>
      </c>
      <c r="AG106">
        <v>0.44500000000000001</v>
      </c>
      <c r="AH106">
        <v>0.47299999999999998</v>
      </c>
      <c r="AI106">
        <v>0.504</v>
      </c>
      <c r="AJ106">
        <v>0.53700000000000003</v>
      </c>
      <c r="AK106">
        <v>0.56699999999999995</v>
      </c>
      <c r="AM106">
        <v>0.61499999999999999</v>
      </c>
      <c r="AN106">
        <v>0.65500000000000003</v>
      </c>
      <c r="AO106">
        <v>0.71099999999999997</v>
      </c>
      <c r="AP106">
        <v>0.67100000000000004</v>
      </c>
      <c r="AQ106">
        <v>0.624</v>
      </c>
      <c r="AR106">
        <v>0.55600000000000005</v>
      </c>
      <c r="AS106">
        <v>0.52100000000000002</v>
      </c>
      <c r="AT106">
        <v>0.49</v>
      </c>
      <c r="AU106">
        <v>0.48</v>
      </c>
      <c r="AV106">
        <v>0.45800000000000002</v>
      </c>
      <c r="AW106">
        <v>0.45200000000000001</v>
      </c>
      <c r="AX106">
        <v>0.43</v>
      </c>
      <c r="AY106">
        <v>0.42099999999999999</v>
      </c>
      <c r="AZ106">
        <v>0.45600000000000002</v>
      </c>
      <c r="BA106">
        <v>0.46300000000000002</v>
      </c>
      <c r="BB106">
        <v>0.40300000000000002</v>
      </c>
      <c r="BC106">
        <v>0.33300000000000002</v>
      </c>
      <c r="BD106">
        <v>0.26400000000000001</v>
      </c>
      <c r="BE106">
        <v>0.22900000000000001</v>
      </c>
      <c r="BG106">
        <v>0.218</v>
      </c>
      <c r="BH106">
        <v>0.216</v>
      </c>
    </row>
    <row r="107" spans="1:60" x14ac:dyDescent="0.25">
      <c r="A107" t="s">
        <v>68</v>
      </c>
      <c r="B107" t="s">
        <v>124</v>
      </c>
      <c r="C107" t="s">
        <v>140</v>
      </c>
      <c r="D107">
        <v>12.79</v>
      </c>
      <c r="E107">
        <v>12.79</v>
      </c>
      <c r="F107">
        <v>12.79</v>
      </c>
      <c r="G107" t="s">
        <v>73</v>
      </c>
      <c r="I107" t="s">
        <v>70</v>
      </c>
      <c r="K107" t="s">
        <v>71</v>
      </c>
      <c r="M107" t="s">
        <v>207</v>
      </c>
      <c r="O107">
        <v>1.86</v>
      </c>
      <c r="R107">
        <v>0.30499999999999999</v>
      </c>
      <c r="S107">
        <v>0.33100000000000002</v>
      </c>
      <c r="W107">
        <v>0.34599999999999997</v>
      </c>
      <c r="X107">
        <v>0.29499999999999998</v>
      </c>
      <c r="Z107">
        <v>0.29799999999999999</v>
      </c>
      <c r="AB107">
        <v>0.309</v>
      </c>
      <c r="AC107">
        <v>0.31900000000000001</v>
      </c>
      <c r="AD107">
        <v>0.33400000000000002</v>
      </c>
      <c r="AE107">
        <v>0.34300000000000003</v>
      </c>
      <c r="AF107">
        <v>0.39700000000000002</v>
      </c>
      <c r="AG107">
        <v>0.41</v>
      </c>
      <c r="AH107">
        <v>0.42699999999999999</v>
      </c>
      <c r="AI107">
        <v>0.47099999999999997</v>
      </c>
      <c r="AJ107">
        <v>0.52100000000000002</v>
      </c>
      <c r="AK107">
        <v>0.59099999999999997</v>
      </c>
      <c r="AM107">
        <v>0.59299999999999997</v>
      </c>
      <c r="AN107">
        <v>0.64700000000000002</v>
      </c>
      <c r="AO107">
        <v>0.71799999999999997</v>
      </c>
      <c r="AP107">
        <v>0.68400000000000005</v>
      </c>
      <c r="AQ107">
        <v>0.64700000000000002</v>
      </c>
      <c r="AR107">
        <v>0.57299999999999995</v>
      </c>
      <c r="AS107">
        <v>0.49399999999999999</v>
      </c>
      <c r="AT107">
        <v>0.46400000000000002</v>
      </c>
      <c r="AU107">
        <v>0.432</v>
      </c>
      <c r="AV107">
        <v>0.46700000000000003</v>
      </c>
      <c r="AW107">
        <v>0.47499999999999998</v>
      </c>
      <c r="AX107">
        <v>0.434</v>
      </c>
      <c r="AY107">
        <v>0.432</v>
      </c>
      <c r="AZ107">
        <v>0.42499999999999999</v>
      </c>
      <c r="BA107">
        <v>0.36499999999999999</v>
      </c>
      <c r="BB107">
        <v>0.33200000000000002</v>
      </c>
      <c r="BC107">
        <v>0.29099999999999998</v>
      </c>
      <c r="BD107">
        <v>0.24399999999999999</v>
      </c>
      <c r="BE107">
        <v>0.218</v>
      </c>
      <c r="BG107">
        <v>0.20899999999999999</v>
      </c>
      <c r="BH107">
        <v>0.20100000000000001</v>
      </c>
    </row>
    <row r="108" spans="1:60" x14ac:dyDescent="0.25">
      <c r="A108" t="s">
        <v>68</v>
      </c>
      <c r="B108" t="s">
        <v>124</v>
      </c>
      <c r="C108" t="s">
        <v>141</v>
      </c>
      <c r="D108">
        <v>5.01</v>
      </c>
      <c r="E108">
        <v>5.01</v>
      </c>
      <c r="F108">
        <v>5.01</v>
      </c>
      <c r="O108">
        <v>0</v>
      </c>
      <c r="R108">
        <v>0.27400000000000002</v>
      </c>
      <c r="S108">
        <v>0.28199999999999997</v>
      </c>
      <c r="W108">
        <v>0.307</v>
      </c>
      <c r="X108">
        <v>0.32900000000000001</v>
      </c>
      <c r="Z108">
        <v>0.35</v>
      </c>
      <c r="AA108">
        <v>0.36</v>
      </c>
      <c r="AB108">
        <v>0.33700000000000002</v>
      </c>
      <c r="AC108">
        <v>0.30599999999999999</v>
      </c>
      <c r="AD108">
        <v>0.311</v>
      </c>
      <c r="AE108">
        <v>0.32300000000000001</v>
      </c>
      <c r="AF108">
        <v>0.40799999999999997</v>
      </c>
      <c r="AG108">
        <v>0.43099999999999999</v>
      </c>
      <c r="AH108">
        <v>0.441</v>
      </c>
      <c r="AI108">
        <v>0.49</v>
      </c>
      <c r="AJ108">
        <v>0.499</v>
      </c>
      <c r="AK108">
        <v>0.54900000000000004</v>
      </c>
      <c r="AM108">
        <v>0.59899999999999998</v>
      </c>
      <c r="AN108">
        <v>0.67100000000000004</v>
      </c>
      <c r="AO108">
        <v>0.70899999999999996</v>
      </c>
      <c r="AP108">
        <v>0.66600000000000004</v>
      </c>
      <c r="AQ108">
        <v>0.59099999999999997</v>
      </c>
      <c r="AR108">
        <v>0.51800000000000002</v>
      </c>
      <c r="AS108">
        <v>0.44800000000000001</v>
      </c>
      <c r="AT108">
        <v>0.434</v>
      </c>
      <c r="AU108">
        <v>0.41099999999999998</v>
      </c>
      <c r="AV108">
        <v>0.36899999999999999</v>
      </c>
      <c r="AW108">
        <v>0.35599999999999998</v>
      </c>
      <c r="AX108">
        <v>0.36199999999999999</v>
      </c>
      <c r="AY108">
        <v>0.375</v>
      </c>
      <c r="AZ108">
        <v>0.36199999999999999</v>
      </c>
      <c r="BA108">
        <v>0.33800000000000002</v>
      </c>
      <c r="BB108">
        <v>0.32800000000000001</v>
      </c>
      <c r="BC108">
        <v>0.28999999999999998</v>
      </c>
      <c r="BD108">
        <v>0.22800000000000001</v>
      </c>
      <c r="BE108">
        <v>0.20799999999999999</v>
      </c>
      <c r="BG108">
        <v>0.21</v>
      </c>
      <c r="BH108">
        <v>0.21099999999999999</v>
      </c>
    </row>
    <row r="109" spans="1:60" x14ac:dyDescent="0.25">
      <c r="A109" t="s">
        <v>68</v>
      </c>
      <c r="B109" t="s">
        <v>124</v>
      </c>
      <c r="C109" t="s">
        <v>186</v>
      </c>
      <c r="D109">
        <v>1.47</v>
      </c>
      <c r="E109">
        <v>1.47</v>
      </c>
      <c r="F109">
        <v>1.47</v>
      </c>
      <c r="G109" t="s">
        <v>73</v>
      </c>
      <c r="I109" t="s">
        <v>70</v>
      </c>
      <c r="K109" t="s">
        <v>71</v>
      </c>
      <c r="O109">
        <v>1.95</v>
      </c>
      <c r="S109">
        <v>0.33600000000000002</v>
      </c>
      <c r="W109">
        <v>0.33900000000000002</v>
      </c>
      <c r="X109">
        <v>0.35499999999999998</v>
      </c>
      <c r="Z109">
        <v>0.35299999999999998</v>
      </c>
      <c r="AB109">
        <v>0.32400000000000001</v>
      </c>
      <c r="AC109">
        <v>0.33500000000000002</v>
      </c>
      <c r="AD109">
        <v>0.34499999999999997</v>
      </c>
      <c r="AE109">
        <v>0.35399999999999998</v>
      </c>
      <c r="AF109">
        <v>0.39200000000000002</v>
      </c>
      <c r="AG109">
        <v>0.42399999999999999</v>
      </c>
      <c r="AH109">
        <v>0.45100000000000001</v>
      </c>
      <c r="AI109">
        <v>0.49199999999999999</v>
      </c>
      <c r="AJ109">
        <v>0.51700000000000002</v>
      </c>
      <c r="AK109">
        <v>0.57899999999999996</v>
      </c>
      <c r="AM109">
        <v>0.621</v>
      </c>
      <c r="AN109">
        <v>0.66700000000000004</v>
      </c>
      <c r="AO109">
        <v>0.72099999999999997</v>
      </c>
      <c r="AP109">
        <v>0.67900000000000005</v>
      </c>
      <c r="AQ109">
        <v>0.61899999999999999</v>
      </c>
      <c r="AR109">
        <v>0.56200000000000006</v>
      </c>
      <c r="AS109">
        <v>0.52100000000000002</v>
      </c>
      <c r="AT109">
        <v>0.502</v>
      </c>
      <c r="AU109">
        <v>0.50900000000000001</v>
      </c>
      <c r="AV109">
        <v>0.51400000000000001</v>
      </c>
      <c r="AW109">
        <v>0.51700000000000002</v>
      </c>
      <c r="AX109">
        <v>0.46700000000000003</v>
      </c>
      <c r="AY109">
        <v>0.439</v>
      </c>
      <c r="AZ109">
        <v>0.42099999999999999</v>
      </c>
      <c r="BA109">
        <v>0.39300000000000002</v>
      </c>
      <c r="BB109">
        <v>0.36299999999999999</v>
      </c>
      <c r="BC109">
        <v>0.31</v>
      </c>
      <c r="BD109">
        <v>0.26500000000000001</v>
      </c>
      <c r="BE109">
        <v>0.24</v>
      </c>
      <c r="BG109">
        <v>0.216</v>
      </c>
      <c r="BH109">
        <v>0.17599999999999999</v>
      </c>
    </row>
    <row r="110" spans="1:60" x14ac:dyDescent="0.25">
      <c r="A110" t="s">
        <v>68</v>
      </c>
      <c r="B110" t="s">
        <v>124</v>
      </c>
      <c r="C110" t="s">
        <v>142</v>
      </c>
      <c r="D110">
        <v>20.66</v>
      </c>
      <c r="E110">
        <v>20.66</v>
      </c>
      <c r="F110">
        <v>20.66</v>
      </c>
      <c r="I110" t="s">
        <v>70</v>
      </c>
      <c r="K110" t="s">
        <v>71</v>
      </c>
      <c r="O110">
        <v>1.8</v>
      </c>
      <c r="S110">
        <v>0.39</v>
      </c>
      <c r="W110">
        <v>0.42899999999999999</v>
      </c>
      <c r="X110">
        <v>0.42799999999999999</v>
      </c>
      <c r="Z110">
        <v>0.434</v>
      </c>
      <c r="AA110">
        <v>0.437</v>
      </c>
      <c r="AB110">
        <v>0.314</v>
      </c>
      <c r="AC110">
        <v>0.32900000000000001</v>
      </c>
      <c r="AD110">
        <v>0.314</v>
      </c>
      <c r="AE110">
        <v>0.31900000000000001</v>
      </c>
      <c r="AF110">
        <v>0.38200000000000001</v>
      </c>
      <c r="AG110">
        <v>0.40500000000000003</v>
      </c>
      <c r="AH110">
        <v>0.41699999999999998</v>
      </c>
      <c r="AI110">
        <v>0.46800000000000003</v>
      </c>
      <c r="AJ110">
        <v>0.497</v>
      </c>
      <c r="AK110">
        <v>0.55500000000000005</v>
      </c>
      <c r="AM110">
        <v>0.61699999999999999</v>
      </c>
      <c r="AN110">
        <v>0.66200000000000003</v>
      </c>
      <c r="AO110">
        <v>0.71799999999999997</v>
      </c>
      <c r="AP110">
        <v>0.68400000000000005</v>
      </c>
      <c r="AQ110">
        <v>0.64800000000000002</v>
      </c>
      <c r="AR110">
        <v>0.503</v>
      </c>
      <c r="AS110">
        <v>0.46899999999999997</v>
      </c>
      <c r="AT110">
        <v>0.42199999999999999</v>
      </c>
      <c r="AU110">
        <v>0.43</v>
      </c>
      <c r="AV110">
        <v>0.42299999999999999</v>
      </c>
      <c r="AW110">
        <v>0.42699999999999999</v>
      </c>
      <c r="AX110">
        <v>0.40500000000000003</v>
      </c>
      <c r="AY110">
        <v>0.39800000000000002</v>
      </c>
      <c r="AZ110">
        <v>0.41499999999999998</v>
      </c>
      <c r="BA110">
        <v>0.435</v>
      </c>
      <c r="BB110">
        <v>0.41099999999999998</v>
      </c>
      <c r="BC110">
        <v>0.33800000000000002</v>
      </c>
      <c r="BD110">
        <v>0.32400000000000001</v>
      </c>
      <c r="BE110">
        <v>0.25800000000000001</v>
      </c>
      <c r="BG110">
        <v>0.23599999999999999</v>
      </c>
      <c r="BH110">
        <v>0.216</v>
      </c>
    </row>
    <row r="111" spans="1:60" x14ac:dyDescent="0.25">
      <c r="A111" t="s">
        <v>68</v>
      </c>
      <c r="B111" t="s">
        <v>124</v>
      </c>
      <c r="C111">
        <v>58</v>
      </c>
      <c r="D111">
        <v>27.01</v>
      </c>
      <c r="E111">
        <v>27.01</v>
      </c>
      <c r="F111">
        <v>27.01</v>
      </c>
      <c r="I111" t="s">
        <v>127</v>
      </c>
      <c r="K111" t="s">
        <v>70</v>
      </c>
      <c r="N111">
        <v>0.38</v>
      </c>
      <c r="O111">
        <v>1.64</v>
      </c>
      <c r="R111">
        <v>0.313</v>
      </c>
      <c r="S111">
        <v>0.33200000000000002</v>
      </c>
      <c r="W111">
        <v>0.33700000000000002</v>
      </c>
      <c r="X111">
        <v>0.371</v>
      </c>
      <c r="Z111">
        <v>0.40400000000000003</v>
      </c>
      <c r="AB111">
        <v>0.38400000000000001</v>
      </c>
      <c r="AC111">
        <v>0.39200000000000002</v>
      </c>
      <c r="AD111">
        <v>0.39700000000000002</v>
      </c>
      <c r="AE111">
        <v>0.374</v>
      </c>
      <c r="AF111">
        <v>0.41299999999999998</v>
      </c>
      <c r="AG111">
        <v>0.42899999999999999</v>
      </c>
      <c r="AH111">
        <v>0.44500000000000001</v>
      </c>
      <c r="AI111">
        <v>0.48499999999999999</v>
      </c>
      <c r="AJ111">
        <v>0.51600000000000001</v>
      </c>
      <c r="AK111">
        <v>0.53300000000000003</v>
      </c>
      <c r="AM111">
        <v>0.50600000000000001</v>
      </c>
      <c r="AN111">
        <v>0.50800000000000001</v>
      </c>
      <c r="AO111">
        <v>0.50900000000000001</v>
      </c>
      <c r="AP111">
        <v>0.47499999999999998</v>
      </c>
      <c r="AQ111">
        <v>0.40899999999999997</v>
      </c>
      <c r="AR111">
        <v>0.36699999999999999</v>
      </c>
      <c r="AS111">
        <v>0.36299999999999999</v>
      </c>
      <c r="AT111">
        <v>0.39600000000000002</v>
      </c>
      <c r="AU111">
        <v>0.433</v>
      </c>
      <c r="AV111">
        <v>0.46400000000000002</v>
      </c>
      <c r="AW111">
        <v>0.47599999999999998</v>
      </c>
      <c r="AX111">
        <v>0.48</v>
      </c>
      <c r="AY111">
        <v>0.47499999999999998</v>
      </c>
      <c r="AZ111">
        <v>0.48599999999999999</v>
      </c>
      <c r="BA111">
        <v>0.495</v>
      </c>
      <c r="BB111">
        <v>0.39100000000000001</v>
      </c>
      <c r="BC111">
        <v>0.33500000000000002</v>
      </c>
      <c r="BD111">
        <v>0.26300000000000001</v>
      </c>
      <c r="BE111">
        <v>0.24399999999999999</v>
      </c>
      <c r="BG111">
        <v>0.218</v>
      </c>
      <c r="BH111">
        <v>0.23499999999999999</v>
      </c>
    </row>
    <row r="112" spans="1:60" x14ac:dyDescent="0.25">
      <c r="A112" t="s">
        <v>68</v>
      </c>
      <c r="B112" t="s">
        <v>124</v>
      </c>
      <c r="C112">
        <v>61</v>
      </c>
      <c r="D112">
        <v>44.49</v>
      </c>
      <c r="E112">
        <v>40.22</v>
      </c>
      <c r="F112">
        <v>40.22</v>
      </c>
      <c r="O112">
        <v>0</v>
      </c>
      <c r="R112">
        <v>0.36399999999999999</v>
      </c>
      <c r="S112">
        <v>0.379</v>
      </c>
      <c r="W112">
        <v>0.38300000000000001</v>
      </c>
      <c r="X112">
        <v>0.37</v>
      </c>
      <c r="Z112">
        <v>0.32900000000000001</v>
      </c>
      <c r="AB112">
        <v>0.28999999999999998</v>
      </c>
      <c r="AC112">
        <v>0.29199999999999998</v>
      </c>
      <c r="AD112">
        <v>0.29599999999999999</v>
      </c>
      <c r="AE112">
        <v>0.31</v>
      </c>
      <c r="AF112">
        <v>0.39</v>
      </c>
      <c r="AG112">
        <v>0.372</v>
      </c>
      <c r="AH112">
        <v>0.38</v>
      </c>
      <c r="AI112">
        <v>0.44</v>
      </c>
      <c r="AJ112">
        <v>0.45800000000000002</v>
      </c>
      <c r="AK112">
        <v>0.56699999999999995</v>
      </c>
      <c r="AM112">
        <v>0.628</v>
      </c>
      <c r="AN112">
        <v>0.67900000000000005</v>
      </c>
      <c r="AO112">
        <v>0.72499999999999998</v>
      </c>
      <c r="AP112">
        <v>0.69399999999999995</v>
      </c>
      <c r="AQ112">
        <v>0.70199999999999996</v>
      </c>
      <c r="AR112">
        <v>0.59099999999999997</v>
      </c>
      <c r="AS112">
        <v>0.54800000000000004</v>
      </c>
      <c r="AT112">
        <v>0.47299999999999998</v>
      </c>
      <c r="AU112">
        <v>0.442</v>
      </c>
      <c r="AV112">
        <v>0.42699999999999999</v>
      </c>
      <c r="AW112">
        <v>0.38600000000000001</v>
      </c>
      <c r="AX112">
        <v>0.33400000000000002</v>
      </c>
      <c r="AY112">
        <v>0.36399999999999999</v>
      </c>
      <c r="AZ112">
        <v>0.372</v>
      </c>
      <c r="BA112">
        <v>0.39900000000000002</v>
      </c>
      <c r="BB112">
        <v>0.33400000000000002</v>
      </c>
      <c r="BC112">
        <v>0.26500000000000001</v>
      </c>
      <c r="BD112">
        <v>0.255</v>
      </c>
      <c r="BE112">
        <v>0.23899999999999999</v>
      </c>
      <c r="BG112">
        <v>0.224</v>
      </c>
      <c r="BH112">
        <v>0.23400000000000001</v>
      </c>
    </row>
    <row r="113" spans="1:70" x14ac:dyDescent="0.25">
      <c r="A113" t="s">
        <v>68</v>
      </c>
      <c r="B113" t="s">
        <v>124</v>
      </c>
      <c r="C113" t="s">
        <v>146</v>
      </c>
      <c r="D113">
        <v>34.770000000000003</v>
      </c>
      <c r="E113">
        <v>34.770000000000003</v>
      </c>
      <c r="F113">
        <v>34.770000000000003</v>
      </c>
      <c r="G113" t="s">
        <v>70</v>
      </c>
      <c r="I113" t="s">
        <v>127</v>
      </c>
      <c r="K113" t="s">
        <v>71</v>
      </c>
      <c r="M113" t="s">
        <v>213</v>
      </c>
      <c r="N113">
        <v>1.1200000000000001</v>
      </c>
      <c r="O113">
        <v>2.87</v>
      </c>
      <c r="R113">
        <v>0.313</v>
      </c>
      <c r="S113">
        <v>0.32700000000000001</v>
      </c>
      <c r="W113">
        <v>0.307</v>
      </c>
      <c r="X113">
        <v>0.28699999999999998</v>
      </c>
      <c r="Z113">
        <v>0.26300000000000001</v>
      </c>
      <c r="AB113">
        <v>0.251</v>
      </c>
      <c r="AC113">
        <v>0.27</v>
      </c>
      <c r="AD113">
        <v>0.33400000000000002</v>
      </c>
      <c r="AE113">
        <v>0.35899999999999999</v>
      </c>
      <c r="AF113">
        <v>0.376</v>
      </c>
      <c r="AG113">
        <v>0.377</v>
      </c>
      <c r="AH113">
        <v>0.40400000000000003</v>
      </c>
      <c r="AI113">
        <v>0.45600000000000002</v>
      </c>
      <c r="AJ113">
        <v>0.48299999999999998</v>
      </c>
      <c r="AK113">
        <v>0.55000000000000004</v>
      </c>
      <c r="AM113">
        <v>0.63300000000000001</v>
      </c>
      <c r="AN113">
        <v>0.66300000000000003</v>
      </c>
      <c r="AO113">
        <v>0.68100000000000005</v>
      </c>
      <c r="AP113">
        <v>0.66</v>
      </c>
      <c r="AQ113">
        <v>0.56100000000000005</v>
      </c>
      <c r="AR113">
        <v>0.35</v>
      </c>
      <c r="AS113">
        <v>0.38300000000000001</v>
      </c>
      <c r="AT113">
        <v>0.36</v>
      </c>
      <c r="AU113">
        <v>0.33200000000000002</v>
      </c>
      <c r="AV113">
        <v>0.375</v>
      </c>
      <c r="AW113">
        <v>0.40699999999999997</v>
      </c>
      <c r="AX113">
        <v>0.373</v>
      </c>
      <c r="AY113">
        <v>0.39700000000000002</v>
      </c>
      <c r="AZ113">
        <v>0.376</v>
      </c>
      <c r="BA113">
        <v>0.41399999999999998</v>
      </c>
      <c r="BB113">
        <v>0.36</v>
      </c>
      <c r="BC113">
        <v>0.27800000000000002</v>
      </c>
      <c r="BD113">
        <v>0.218</v>
      </c>
      <c r="BE113">
        <v>0.21299999999999999</v>
      </c>
      <c r="BG113">
        <v>0.21</v>
      </c>
      <c r="BH113">
        <v>0.223</v>
      </c>
    </row>
    <row r="114" spans="1:70" x14ac:dyDescent="0.25">
      <c r="A114" t="s">
        <v>68</v>
      </c>
      <c r="B114" t="s">
        <v>124</v>
      </c>
      <c r="C114">
        <v>65</v>
      </c>
      <c r="D114">
        <v>22.62</v>
      </c>
      <c r="E114">
        <v>22.62</v>
      </c>
      <c r="F114">
        <v>22.62</v>
      </c>
      <c r="K114" t="s">
        <v>71</v>
      </c>
      <c r="O114">
        <v>0</v>
      </c>
      <c r="R114">
        <v>0.36599999999999999</v>
      </c>
      <c r="S114">
        <v>0.4</v>
      </c>
      <c r="W114">
        <v>0.40899999999999997</v>
      </c>
      <c r="X114">
        <v>0.33900000000000002</v>
      </c>
      <c r="Z114">
        <v>0.28599999999999998</v>
      </c>
      <c r="AB114">
        <v>0.23599999999999999</v>
      </c>
      <c r="AC114">
        <v>0.249</v>
      </c>
      <c r="AD114">
        <v>0.25600000000000001</v>
      </c>
      <c r="AE114">
        <v>0.29299999999999998</v>
      </c>
      <c r="AF114">
        <v>0.39700000000000002</v>
      </c>
      <c r="AG114">
        <v>0.39300000000000002</v>
      </c>
      <c r="AH114">
        <v>0.41799999999999998</v>
      </c>
      <c r="AI114">
        <v>0.46200000000000002</v>
      </c>
      <c r="AJ114">
        <v>0.47199999999999998</v>
      </c>
      <c r="AK114">
        <v>0.498</v>
      </c>
      <c r="AM114">
        <v>0.53500000000000003</v>
      </c>
      <c r="AN114">
        <v>0.59799999999999998</v>
      </c>
      <c r="AO114">
        <v>0.68799999999999994</v>
      </c>
      <c r="AP114">
        <v>0.64500000000000002</v>
      </c>
      <c r="AQ114">
        <v>0.57599999999999996</v>
      </c>
      <c r="AR114">
        <v>0.45300000000000001</v>
      </c>
      <c r="AS114">
        <v>0.46500000000000002</v>
      </c>
      <c r="AT114">
        <v>0.48299999999999998</v>
      </c>
      <c r="AU114">
        <v>0.48899999999999999</v>
      </c>
      <c r="AV114">
        <v>0.46300000000000002</v>
      </c>
      <c r="AW114">
        <v>0.42599999999999999</v>
      </c>
      <c r="AX114">
        <v>0.42499999999999999</v>
      </c>
      <c r="AY114">
        <v>0.35799999999999998</v>
      </c>
      <c r="AZ114">
        <v>0.32800000000000001</v>
      </c>
      <c r="BA114">
        <v>0.33100000000000002</v>
      </c>
      <c r="BB114">
        <v>0.28999999999999998</v>
      </c>
      <c r="BC114">
        <v>0.24299999999999999</v>
      </c>
      <c r="BD114">
        <v>0.23200000000000001</v>
      </c>
      <c r="BE114">
        <v>0.217</v>
      </c>
      <c r="BG114">
        <v>0.21099999999999999</v>
      </c>
      <c r="BH114">
        <v>0.216</v>
      </c>
    </row>
    <row r="115" spans="1:70" x14ac:dyDescent="0.25">
      <c r="A115" t="s">
        <v>68</v>
      </c>
      <c r="B115" t="s">
        <v>124</v>
      </c>
      <c r="C115">
        <v>67</v>
      </c>
      <c r="D115">
        <v>75.25</v>
      </c>
      <c r="E115">
        <v>75.25</v>
      </c>
      <c r="F115">
        <v>75.25</v>
      </c>
      <c r="K115" t="s">
        <v>71</v>
      </c>
      <c r="O115">
        <v>0</v>
      </c>
      <c r="R115">
        <v>0.375</v>
      </c>
      <c r="S115">
        <v>0.40300000000000002</v>
      </c>
      <c r="W115">
        <v>0.41399999999999998</v>
      </c>
      <c r="X115">
        <v>0.35699999999999998</v>
      </c>
      <c r="Z115">
        <v>0.33600000000000002</v>
      </c>
      <c r="AA115">
        <v>0.315</v>
      </c>
      <c r="AB115">
        <v>0.26900000000000002</v>
      </c>
      <c r="AC115">
        <v>0.28000000000000003</v>
      </c>
      <c r="AD115">
        <v>0.28599999999999998</v>
      </c>
      <c r="AE115">
        <v>0.32</v>
      </c>
      <c r="AF115">
        <v>0.41799999999999998</v>
      </c>
      <c r="AG115">
        <v>0.42199999999999999</v>
      </c>
      <c r="AH115">
        <v>0.443</v>
      </c>
      <c r="AI115">
        <v>0.48599999999999999</v>
      </c>
      <c r="AJ115">
        <v>0.52800000000000002</v>
      </c>
      <c r="AK115">
        <v>0.55400000000000005</v>
      </c>
      <c r="AM115">
        <v>0.626</v>
      </c>
      <c r="AN115">
        <v>0.67100000000000004</v>
      </c>
      <c r="AO115">
        <v>0.748</v>
      </c>
      <c r="AP115">
        <v>0.71399999999999997</v>
      </c>
      <c r="AQ115">
        <v>0.67300000000000004</v>
      </c>
      <c r="AR115">
        <v>0.55000000000000004</v>
      </c>
      <c r="AS115">
        <v>0.53400000000000003</v>
      </c>
      <c r="AT115">
        <v>0.47099999999999997</v>
      </c>
      <c r="AU115">
        <v>0.45100000000000001</v>
      </c>
      <c r="AV115">
        <v>0.40799999999999997</v>
      </c>
      <c r="AW115">
        <v>0.38100000000000001</v>
      </c>
      <c r="AX115">
        <v>0.371</v>
      </c>
      <c r="AY115">
        <v>0.36599999999999999</v>
      </c>
      <c r="AZ115">
        <v>0.34899999999999998</v>
      </c>
      <c r="BA115">
        <v>0.40400000000000003</v>
      </c>
      <c r="BB115">
        <v>0.35</v>
      </c>
      <c r="BC115">
        <v>0.28799999999999998</v>
      </c>
      <c r="BD115">
        <v>0.27800000000000002</v>
      </c>
      <c r="BE115">
        <v>0.23699999999999999</v>
      </c>
      <c r="BG115">
        <v>0.22900000000000001</v>
      </c>
      <c r="BH115">
        <v>0.23</v>
      </c>
    </row>
    <row r="116" spans="1:70" x14ac:dyDescent="0.25">
      <c r="A116" t="s">
        <v>68</v>
      </c>
      <c r="B116" t="s">
        <v>124</v>
      </c>
      <c r="C116">
        <v>68</v>
      </c>
      <c r="D116">
        <v>4.58</v>
      </c>
      <c r="E116">
        <v>4.58</v>
      </c>
      <c r="F116">
        <v>4.58</v>
      </c>
      <c r="O116">
        <v>0</v>
      </c>
      <c r="R116">
        <v>0.38800000000000001</v>
      </c>
      <c r="S116">
        <v>0.40200000000000002</v>
      </c>
      <c r="W116">
        <v>0.41499999999999998</v>
      </c>
      <c r="X116">
        <v>0.42699999999999999</v>
      </c>
      <c r="Z116">
        <v>0.439</v>
      </c>
      <c r="AA116">
        <v>0.442</v>
      </c>
      <c r="AB116">
        <v>0.35099999999999998</v>
      </c>
      <c r="AC116">
        <v>0.32700000000000001</v>
      </c>
      <c r="AD116">
        <v>0.33100000000000002</v>
      </c>
      <c r="AE116">
        <v>0.33200000000000002</v>
      </c>
      <c r="AF116">
        <v>0.46</v>
      </c>
      <c r="AG116">
        <v>0.48</v>
      </c>
      <c r="AH116">
        <v>0.499</v>
      </c>
      <c r="AI116">
        <v>0.54400000000000004</v>
      </c>
      <c r="AJ116">
        <v>0.57799999999999996</v>
      </c>
      <c r="AK116">
        <v>0.62</v>
      </c>
      <c r="AM116">
        <v>0.63800000000000001</v>
      </c>
      <c r="AN116">
        <v>0.65</v>
      </c>
      <c r="AO116">
        <v>0.70899999999999996</v>
      </c>
      <c r="AP116">
        <v>0.68200000000000005</v>
      </c>
      <c r="AQ116">
        <v>0.57099999999999995</v>
      </c>
      <c r="AR116">
        <v>0.51500000000000001</v>
      </c>
      <c r="AS116">
        <v>0.48</v>
      </c>
      <c r="AT116">
        <v>0.46700000000000003</v>
      </c>
      <c r="AU116">
        <v>0.47799999999999998</v>
      </c>
      <c r="AV116">
        <v>0.51300000000000001</v>
      </c>
      <c r="AW116">
        <v>0.52900000000000003</v>
      </c>
      <c r="AX116">
        <v>0.53600000000000003</v>
      </c>
      <c r="AY116">
        <v>0.54200000000000004</v>
      </c>
      <c r="AZ116">
        <v>0.54700000000000004</v>
      </c>
      <c r="BA116">
        <v>0.53300000000000003</v>
      </c>
      <c r="BB116">
        <v>0.40600000000000003</v>
      </c>
      <c r="BC116">
        <v>0.35</v>
      </c>
      <c r="BD116">
        <v>0.32600000000000001</v>
      </c>
      <c r="BE116">
        <v>0.26700000000000002</v>
      </c>
      <c r="BG116">
        <v>0.23499999999999999</v>
      </c>
      <c r="BH116">
        <v>0.20200000000000001</v>
      </c>
    </row>
    <row r="117" spans="1:70" x14ac:dyDescent="0.25">
      <c r="A117" t="s">
        <v>68</v>
      </c>
      <c r="B117" t="s">
        <v>124</v>
      </c>
      <c r="C117" t="s">
        <v>149</v>
      </c>
      <c r="D117">
        <v>5.0999999999999996</v>
      </c>
      <c r="E117">
        <v>5.0999999999999996</v>
      </c>
      <c r="F117">
        <v>5.0999999999999996</v>
      </c>
      <c r="G117" t="s">
        <v>71</v>
      </c>
      <c r="I117" t="s">
        <v>70</v>
      </c>
      <c r="K117" t="s">
        <v>71</v>
      </c>
      <c r="M117" t="s">
        <v>211</v>
      </c>
      <c r="N117">
        <v>0.13</v>
      </c>
      <c r="O117">
        <v>1.8199999999999998</v>
      </c>
      <c r="R117">
        <v>0.32100000000000001</v>
      </c>
      <c r="S117">
        <v>0.33700000000000002</v>
      </c>
      <c r="W117">
        <v>0.371</v>
      </c>
      <c r="X117">
        <v>0.4</v>
      </c>
      <c r="Z117">
        <v>0.39200000000000002</v>
      </c>
      <c r="AA117">
        <v>0.40300000000000002</v>
      </c>
      <c r="AB117">
        <v>0.38200000000000001</v>
      </c>
      <c r="AC117">
        <v>0.36</v>
      </c>
      <c r="AD117">
        <v>0.35699999999999998</v>
      </c>
      <c r="AE117">
        <v>0.373</v>
      </c>
      <c r="AF117">
        <v>0.46</v>
      </c>
      <c r="AG117">
        <v>0.47099999999999997</v>
      </c>
      <c r="AH117">
        <v>0.5</v>
      </c>
      <c r="AI117">
        <v>0.52700000000000002</v>
      </c>
      <c r="AJ117">
        <v>0.57199999999999995</v>
      </c>
      <c r="AK117">
        <v>0.59099999999999997</v>
      </c>
      <c r="AM117">
        <v>0.60599999999999998</v>
      </c>
      <c r="AN117">
        <v>0.63700000000000001</v>
      </c>
      <c r="AO117">
        <v>0.70299999999999996</v>
      </c>
      <c r="AP117">
        <v>0.66900000000000004</v>
      </c>
      <c r="AQ117">
        <v>0.57599999999999996</v>
      </c>
      <c r="AR117">
        <v>0.49399999999999999</v>
      </c>
      <c r="AS117">
        <v>0.43</v>
      </c>
      <c r="AT117">
        <v>0.42699999999999999</v>
      </c>
      <c r="AU117">
        <v>0.46500000000000002</v>
      </c>
      <c r="AV117">
        <v>0.49399999999999999</v>
      </c>
      <c r="AW117">
        <v>0.502</v>
      </c>
      <c r="AX117">
        <v>0.51500000000000001</v>
      </c>
      <c r="AY117">
        <v>0.52</v>
      </c>
      <c r="AZ117">
        <v>0.53</v>
      </c>
      <c r="BA117">
        <v>0.52600000000000002</v>
      </c>
      <c r="BB117">
        <v>0.44900000000000001</v>
      </c>
      <c r="BC117">
        <v>0.36</v>
      </c>
      <c r="BD117">
        <v>0.29599999999999999</v>
      </c>
      <c r="BE117">
        <v>0.247</v>
      </c>
      <c r="BG117">
        <v>0.23300000000000001</v>
      </c>
      <c r="BH117">
        <v>0.188</v>
      </c>
    </row>
    <row r="118" spans="1:70" x14ac:dyDescent="0.25">
      <c r="A118" t="s">
        <v>68</v>
      </c>
      <c r="B118" t="s">
        <v>124</v>
      </c>
      <c r="C118" t="s">
        <v>151</v>
      </c>
      <c r="D118">
        <v>4.99</v>
      </c>
      <c r="E118">
        <v>4.99</v>
      </c>
      <c r="F118">
        <v>4.99</v>
      </c>
      <c r="G118" t="s">
        <v>71</v>
      </c>
      <c r="I118" t="s">
        <v>70</v>
      </c>
      <c r="K118" t="s">
        <v>71</v>
      </c>
      <c r="M118" t="s">
        <v>211</v>
      </c>
      <c r="N118">
        <v>0.13</v>
      </c>
      <c r="O118">
        <v>1.65</v>
      </c>
      <c r="R118">
        <v>0.28799999999999998</v>
      </c>
      <c r="S118">
        <v>0.311</v>
      </c>
      <c r="W118">
        <v>0.35399999999999998</v>
      </c>
      <c r="X118">
        <v>0.36899999999999999</v>
      </c>
      <c r="Z118">
        <v>0.38400000000000001</v>
      </c>
      <c r="AA118">
        <v>0.42199999999999999</v>
      </c>
      <c r="AB118">
        <v>0.39300000000000002</v>
      </c>
      <c r="AC118">
        <v>0.38</v>
      </c>
      <c r="AD118">
        <v>0.39</v>
      </c>
      <c r="AE118">
        <v>0.41099999999999998</v>
      </c>
      <c r="AF118">
        <v>0.45700000000000002</v>
      </c>
      <c r="AG118">
        <v>0.46400000000000002</v>
      </c>
      <c r="AH118">
        <v>0.496</v>
      </c>
      <c r="AI118">
        <v>0.51200000000000001</v>
      </c>
      <c r="AJ118">
        <v>0.54100000000000004</v>
      </c>
      <c r="AK118">
        <v>0.59299999999999997</v>
      </c>
      <c r="AM118">
        <v>0.63800000000000001</v>
      </c>
      <c r="AN118">
        <v>0.66100000000000003</v>
      </c>
      <c r="AO118">
        <v>0.70499999999999996</v>
      </c>
      <c r="AP118">
        <v>0.66700000000000004</v>
      </c>
      <c r="AQ118">
        <v>0.53600000000000003</v>
      </c>
      <c r="AR118">
        <v>0.441</v>
      </c>
      <c r="AS118">
        <v>0.45100000000000001</v>
      </c>
      <c r="AT118">
        <v>0.45300000000000001</v>
      </c>
      <c r="AU118">
        <v>0.45800000000000002</v>
      </c>
      <c r="AV118">
        <v>0.42</v>
      </c>
      <c r="AW118">
        <v>0.41399999999999998</v>
      </c>
      <c r="AX118">
        <v>0.45900000000000002</v>
      </c>
      <c r="AY118">
        <v>0.51100000000000001</v>
      </c>
      <c r="AZ118">
        <v>0.53</v>
      </c>
      <c r="BA118">
        <v>0.504</v>
      </c>
      <c r="BB118">
        <v>0.42199999999999999</v>
      </c>
      <c r="BC118">
        <v>0.36899999999999999</v>
      </c>
      <c r="BD118">
        <v>0.27300000000000002</v>
      </c>
      <c r="BE118">
        <v>0.25</v>
      </c>
      <c r="BG118">
        <v>0.24099999999999999</v>
      </c>
      <c r="BH118">
        <v>0.23699999999999999</v>
      </c>
      <c r="BR118">
        <v>0.28000000000000003</v>
      </c>
    </row>
    <row r="119" spans="1:70" x14ac:dyDescent="0.25">
      <c r="A119" t="s">
        <v>68</v>
      </c>
      <c r="B119" t="s">
        <v>124</v>
      </c>
      <c r="C119" t="s">
        <v>152</v>
      </c>
      <c r="D119">
        <v>21.37</v>
      </c>
      <c r="E119">
        <v>21.37</v>
      </c>
      <c r="F119">
        <v>21.37</v>
      </c>
      <c r="G119" t="s">
        <v>71</v>
      </c>
      <c r="I119" t="s">
        <v>70</v>
      </c>
      <c r="K119" t="s">
        <v>169</v>
      </c>
      <c r="M119" t="s">
        <v>211</v>
      </c>
      <c r="N119">
        <v>0.97</v>
      </c>
      <c r="O119">
        <v>1.48</v>
      </c>
      <c r="R119">
        <v>0.32400000000000001</v>
      </c>
      <c r="S119">
        <v>0.35599999999999998</v>
      </c>
      <c r="W119">
        <v>0.36599999999999999</v>
      </c>
      <c r="X119">
        <v>0.376</v>
      </c>
      <c r="Z119">
        <v>0.38600000000000001</v>
      </c>
      <c r="AA119">
        <v>0.38800000000000001</v>
      </c>
      <c r="AB119">
        <v>0.38600000000000001</v>
      </c>
      <c r="AC119">
        <v>0.39400000000000002</v>
      </c>
      <c r="AD119">
        <v>0.42299999999999999</v>
      </c>
      <c r="AE119">
        <v>0.42099999999999999</v>
      </c>
      <c r="AF119">
        <v>0.52100000000000002</v>
      </c>
      <c r="AG119">
        <v>0.56299999999999994</v>
      </c>
      <c r="AH119">
        <v>0.60399999999999998</v>
      </c>
      <c r="AI119">
        <v>0.64900000000000002</v>
      </c>
      <c r="AJ119">
        <v>0.69799999999999995</v>
      </c>
      <c r="AK119">
        <v>0.69</v>
      </c>
      <c r="AM119">
        <v>0.70199999999999996</v>
      </c>
      <c r="AN119">
        <v>0.73099999999999998</v>
      </c>
      <c r="AO119">
        <v>0.78700000000000003</v>
      </c>
      <c r="AP119">
        <v>0.76900000000000002</v>
      </c>
      <c r="AQ119">
        <v>0.64700000000000002</v>
      </c>
      <c r="AR119">
        <v>0.433</v>
      </c>
      <c r="AS119">
        <v>0.439</v>
      </c>
      <c r="AT119">
        <v>0.38</v>
      </c>
      <c r="AU119">
        <v>0.41599999999999998</v>
      </c>
      <c r="AV119">
        <v>0.442</v>
      </c>
      <c r="AW119">
        <v>0.379</v>
      </c>
      <c r="AX119">
        <v>0.436</v>
      </c>
      <c r="AY119">
        <v>0.48899999999999999</v>
      </c>
      <c r="AZ119">
        <v>0.54300000000000004</v>
      </c>
      <c r="BA119">
        <v>0.63500000000000001</v>
      </c>
      <c r="BB119">
        <v>0.52600000000000002</v>
      </c>
      <c r="BC119">
        <v>0.441</v>
      </c>
      <c r="BD119">
        <v>0.40300000000000002</v>
      </c>
      <c r="BE119">
        <v>0.28000000000000003</v>
      </c>
      <c r="BG119">
        <v>0.248</v>
      </c>
      <c r="BH119">
        <v>0.20699999999999999</v>
      </c>
      <c r="BR119">
        <v>0.24</v>
      </c>
    </row>
    <row r="120" spans="1:70" x14ac:dyDescent="0.25">
      <c r="A120" t="s">
        <v>68</v>
      </c>
      <c r="B120" t="s">
        <v>124</v>
      </c>
      <c r="C120">
        <v>69</v>
      </c>
      <c r="D120">
        <v>43.92</v>
      </c>
      <c r="E120">
        <v>43.92</v>
      </c>
      <c r="F120">
        <v>43.92</v>
      </c>
      <c r="G120" t="s">
        <v>70</v>
      </c>
      <c r="I120" t="s">
        <v>77</v>
      </c>
      <c r="K120" t="s">
        <v>70</v>
      </c>
      <c r="M120" t="s">
        <v>229</v>
      </c>
      <c r="N120">
        <v>1.35</v>
      </c>
      <c r="O120">
        <v>1.95</v>
      </c>
      <c r="R120">
        <v>0.27800000000000002</v>
      </c>
      <c r="S120">
        <v>0.314</v>
      </c>
      <c r="W120">
        <v>0.32200000000000001</v>
      </c>
      <c r="X120">
        <v>0.313</v>
      </c>
      <c r="Z120">
        <v>0.28599999999999998</v>
      </c>
      <c r="AA120">
        <v>0.32600000000000001</v>
      </c>
      <c r="AB120">
        <v>0.29499999999999998</v>
      </c>
      <c r="AC120">
        <v>0.31</v>
      </c>
      <c r="AD120">
        <v>0.32900000000000001</v>
      </c>
      <c r="AE120">
        <v>0.32700000000000001</v>
      </c>
      <c r="AF120">
        <v>0.35499999999999998</v>
      </c>
      <c r="AG120">
        <v>0.34599999999999997</v>
      </c>
      <c r="AH120">
        <v>0.36599999999999999</v>
      </c>
      <c r="AI120">
        <v>0.41199999999999998</v>
      </c>
      <c r="AJ120">
        <v>0.47799999999999998</v>
      </c>
      <c r="AK120">
        <v>0.53900000000000003</v>
      </c>
      <c r="AM120">
        <v>0.57899999999999996</v>
      </c>
      <c r="AN120">
        <v>0.58099999999999996</v>
      </c>
      <c r="AO120">
        <v>0.61499999999999999</v>
      </c>
      <c r="AP120">
        <v>0.57499999999999996</v>
      </c>
      <c r="AQ120">
        <v>0.52900000000000003</v>
      </c>
      <c r="AR120">
        <v>0.34200000000000003</v>
      </c>
      <c r="AS120">
        <v>0.35499999999999998</v>
      </c>
      <c r="AT120">
        <v>0.374</v>
      </c>
      <c r="AU120">
        <v>0.36699999999999999</v>
      </c>
      <c r="AV120">
        <v>0.35499999999999998</v>
      </c>
      <c r="AW120">
        <v>0.36599999999999999</v>
      </c>
      <c r="AX120">
        <v>0.38400000000000001</v>
      </c>
      <c r="AY120">
        <v>0.33800000000000002</v>
      </c>
      <c r="AZ120">
        <v>0.33800000000000002</v>
      </c>
      <c r="BA120">
        <v>0.36399999999999999</v>
      </c>
      <c r="BB120">
        <v>0.3</v>
      </c>
      <c r="BC120">
        <v>0.27400000000000002</v>
      </c>
      <c r="BD120">
        <v>0.26800000000000002</v>
      </c>
      <c r="BE120">
        <v>0.22900000000000001</v>
      </c>
      <c r="BG120">
        <v>0.223</v>
      </c>
      <c r="BH120">
        <v>0.215</v>
      </c>
      <c r="BQ120">
        <v>0.10100000000000001</v>
      </c>
    </row>
    <row r="121" spans="1:70" x14ac:dyDescent="0.25">
      <c r="A121" t="s">
        <v>68</v>
      </c>
      <c r="B121" t="s">
        <v>124</v>
      </c>
      <c r="C121">
        <v>70</v>
      </c>
      <c r="D121">
        <v>60.07</v>
      </c>
      <c r="E121">
        <v>60.07</v>
      </c>
      <c r="F121">
        <v>60.07</v>
      </c>
      <c r="I121" t="s">
        <v>127</v>
      </c>
      <c r="K121" t="s">
        <v>169</v>
      </c>
      <c r="N121">
        <v>0.67</v>
      </c>
      <c r="O121">
        <v>2.77</v>
      </c>
      <c r="R121">
        <v>0.28000000000000003</v>
      </c>
      <c r="S121">
        <v>0.307</v>
      </c>
      <c r="W121">
        <v>0.315</v>
      </c>
      <c r="X121">
        <v>0.30199999999999999</v>
      </c>
      <c r="Z121">
        <v>0.28899999999999998</v>
      </c>
      <c r="AB121">
        <v>0.31900000000000001</v>
      </c>
      <c r="AC121">
        <v>0.313</v>
      </c>
      <c r="AD121">
        <v>0.34100000000000003</v>
      </c>
      <c r="AE121">
        <v>0.35099999999999998</v>
      </c>
      <c r="AF121">
        <v>0.39500000000000002</v>
      </c>
      <c r="AG121">
        <v>0.38900000000000001</v>
      </c>
      <c r="AH121">
        <v>0.41299999999999998</v>
      </c>
      <c r="AI121">
        <v>0.46600000000000003</v>
      </c>
      <c r="AJ121">
        <v>0.504</v>
      </c>
      <c r="AK121">
        <v>0.54700000000000004</v>
      </c>
      <c r="AM121">
        <v>0.63300000000000001</v>
      </c>
      <c r="AN121">
        <v>0.65800000000000003</v>
      </c>
      <c r="AO121">
        <v>0.67800000000000005</v>
      </c>
      <c r="AP121">
        <v>0.63600000000000001</v>
      </c>
      <c r="AQ121">
        <v>0.55100000000000005</v>
      </c>
      <c r="AR121">
        <v>0.36899999999999999</v>
      </c>
      <c r="AS121">
        <v>0.371</v>
      </c>
      <c r="AT121">
        <v>0.35799999999999998</v>
      </c>
      <c r="AU121">
        <v>0.36699999999999999</v>
      </c>
      <c r="AV121">
        <v>0.39</v>
      </c>
      <c r="AW121">
        <v>0.39500000000000002</v>
      </c>
      <c r="AX121">
        <v>0.34399999999999997</v>
      </c>
      <c r="AY121">
        <v>0.40899999999999997</v>
      </c>
      <c r="AZ121">
        <v>0.434</v>
      </c>
      <c r="BA121">
        <v>0.48</v>
      </c>
      <c r="BB121">
        <v>0.39900000000000002</v>
      </c>
      <c r="BC121">
        <v>0.32100000000000001</v>
      </c>
      <c r="BD121">
        <v>0.249</v>
      </c>
      <c r="BE121">
        <v>0.23200000000000001</v>
      </c>
      <c r="BG121">
        <v>0.217</v>
      </c>
      <c r="BH121">
        <v>0.21199999999999999</v>
      </c>
      <c r="BQ121">
        <v>0.153</v>
      </c>
    </row>
    <row r="122" spans="1:70" x14ac:dyDescent="0.25">
      <c r="A122" t="s">
        <v>68</v>
      </c>
      <c r="B122" t="s">
        <v>124</v>
      </c>
      <c r="C122">
        <v>71</v>
      </c>
      <c r="D122">
        <v>71.400000000000006</v>
      </c>
      <c r="E122">
        <v>71.400000000000006</v>
      </c>
      <c r="F122">
        <v>71.400000000000006</v>
      </c>
      <c r="G122" t="s">
        <v>70</v>
      </c>
      <c r="I122" t="s">
        <v>127</v>
      </c>
      <c r="K122" t="s">
        <v>70</v>
      </c>
      <c r="M122" t="s">
        <v>213</v>
      </c>
      <c r="N122">
        <v>1.1200000000000001</v>
      </c>
      <c r="O122">
        <v>2.1399999999999997</v>
      </c>
      <c r="R122">
        <v>0.28399999999999997</v>
      </c>
      <c r="S122">
        <v>0.30399999999999999</v>
      </c>
      <c r="W122">
        <v>0.317</v>
      </c>
      <c r="X122">
        <v>0.31</v>
      </c>
      <c r="Z122">
        <v>0.40200000000000002</v>
      </c>
      <c r="AA122">
        <v>0.39700000000000002</v>
      </c>
      <c r="AB122">
        <v>0.40500000000000003</v>
      </c>
      <c r="AC122">
        <v>0.42799999999999999</v>
      </c>
      <c r="AD122">
        <v>0.42799999999999999</v>
      </c>
      <c r="AE122">
        <v>0.42299999999999999</v>
      </c>
      <c r="AF122">
        <v>0.45900000000000002</v>
      </c>
      <c r="AG122">
        <v>0.47199999999999998</v>
      </c>
      <c r="AH122">
        <v>0.48299999999999998</v>
      </c>
      <c r="AI122">
        <v>0.52600000000000002</v>
      </c>
      <c r="AJ122">
        <v>0.56299999999999994</v>
      </c>
      <c r="AK122">
        <v>0.53900000000000003</v>
      </c>
      <c r="AM122">
        <v>0.55300000000000005</v>
      </c>
      <c r="AN122">
        <v>0.55800000000000005</v>
      </c>
      <c r="AO122">
        <v>0.56299999999999994</v>
      </c>
      <c r="AP122">
        <v>0.51700000000000002</v>
      </c>
      <c r="AQ122">
        <v>0.432</v>
      </c>
      <c r="AR122">
        <v>0.32400000000000001</v>
      </c>
      <c r="AS122">
        <v>0.35799999999999998</v>
      </c>
      <c r="AT122">
        <v>0.36599999999999999</v>
      </c>
      <c r="AU122">
        <v>0.38100000000000001</v>
      </c>
      <c r="AV122">
        <v>0.42799999999999999</v>
      </c>
      <c r="AW122">
        <v>0.42399999999999999</v>
      </c>
      <c r="AX122">
        <v>0.38200000000000001</v>
      </c>
      <c r="AY122">
        <v>0.435</v>
      </c>
      <c r="AZ122">
        <v>0.43099999999999999</v>
      </c>
      <c r="BA122">
        <v>0.41699999999999998</v>
      </c>
      <c r="BB122">
        <v>0.32600000000000001</v>
      </c>
      <c r="BC122">
        <v>0.28100000000000003</v>
      </c>
      <c r="BD122">
        <v>0.248</v>
      </c>
      <c r="BE122">
        <v>0.24099999999999999</v>
      </c>
      <c r="BG122">
        <v>0.24099999999999999</v>
      </c>
      <c r="BH122">
        <v>0.22700000000000001</v>
      </c>
    </row>
    <row r="123" spans="1:70" x14ac:dyDescent="0.25">
      <c r="A123" t="s">
        <v>68</v>
      </c>
      <c r="B123" t="s">
        <v>124</v>
      </c>
      <c r="C123">
        <v>73</v>
      </c>
      <c r="D123">
        <v>6.49</v>
      </c>
      <c r="E123">
        <v>6.49</v>
      </c>
      <c r="F123">
        <v>6.49</v>
      </c>
      <c r="I123" t="s">
        <v>162</v>
      </c>
      <c r="K123" t="s">
        <v>71</v>
      </c>
      <c r="O123">
        <v>0</v>
      </c>
      <c r="R123">
        <v>0.49199999999999999</v>
      </c>
      <c r="S123">
        <v>0.52500000000000002</v>
      </c>
      <c r="W123">
        <v>0.53</v>
      </c>
      <c r="X123">
        <v>0.53</v>
      </c>
      <c r="Z123">
        <v>0.51300000000000001</v>
      </c>
      <c r="AB123">
        <v>0.47499999999999998</v>
      </c>
      <c r="AC123">
        <v>0.47</v>
      </c>
      <c r="AD123">
        <v>0.47699999999999998</v>
      </c>
      <c r="AE123">
        <v>0.42699999999999999</v>
      </c>
      <c r="AF123">
        <v>0.438</v>
      </c>
      <c r="AG123">
        <v>0.44</v>
      </c>
      <c r="AH123">
        <v>0.44</v>
      </c>
      <c r="AI123">
        <v>0.47199999999999998</v>
      </c>
      <c r="AJ123">
        <v>0.51200000000000001</v>
      </c>
      <c r="AK123">
        <v>0.51300000000000001</v>
      </c>
      <c r="AM123">
        <v>0.51</v>
      </c>
      <c r="AN123">
        <v>0.51700000000000002</v>
      </c>
      <c r="AO123">
        <v>0.53</v>
      </c>
      <c r="AP123">
        <v>0.51300000000000001</v>
      </c>
      <c r="AQ123">
        <v>0.50800000000000001</v>
      </c>
      <c r="AR123">
        <v>0.47899999999999998</v>
      </c>
      <c r="AS123">
        <v>0.47399999999999998</v>
      </c>
      <c r="AT123">
        <v>0.497</v>
      </c>
      <c r="AU123">
        <v>0.53200000000000003</v>
      </c>
      <c r="AV123">
        <v>0.59</v>
      </c>
      <c r="AW123">
        <v>0.63500000000000001</v>
      </c>
      <c r="AX123">
        <v>0.64300000000000002</v>
      </c>
      <c r="AY123">
        <v>0.64200000000000002</v>
      </c>
      <c r="AZ123">
        <v>0.63</v>
      </c>
      <c r="BA123">
        <v>0.56599999999999995</v>
      </c>
      <c r="BB123">
        <v>0.48299999999999998</v>
      </c>
      <c r="BC123">
        <v>0.41499999999999998</v>
      </c>
      <c r="BD123">
        <v>0.34399999999999997</v>
      </c>
      <c r="BE123">
        <v>0.308</v>
      </c>
      <c r="BG123">
        <v>0.29499999999999998</v>
      </c>
      <c r="BH123">
        <v>0.28299999999999997</v>
      </c>
    </row>
    <row r="124" spans="1:70" x14ac:dyDescent="0.25">
      <c r="A124" t="s">
        <v>68</v>
      </c>
      <c r="B124" t="s">
        <v>124</v>
      </c>
      <c r="C124" t="s">
        <v>154</v>
      </c>
      <c r="D124">
        <v>79.62</v>
      </c>
      <c r="E124">
        <v>79.62</v>
      </c>
      <c r="F124">
        <v>79.62</v>
      </c>
      <c r="O124">
        <v>0</v>
      </c>
      <c r="S124">
        <v>0.34799999999999998</v>
      </c>
      <c r="W124">
        <v>0.37</v>
      </c>
      <c r="X124">
        <v>0.371</v>
      </c>
      <c r="Z124">
        <v>0.372</v>
      </c>
      <c r="AA124">
        <v>0.36399999999999999</v>
      </c>
      <c r="AB124">
        <v>0.32600000000000001</v>
      </c>
      <c r="AC124">
        <v>0.33100000000000002</v>
      </c>
      <c r="AD124">
        <v>0.33100000000000002</v>
      </c>
      <c r="AE124">
        <v>0.318</v>
      </c>
      <c r="AF124">
        <v>0.38500000000000001</v>
      </c>
      <c r="AG124">
        <v>0.38100000000000001</v>
      </c>
      <c r="AH124">
        <v>0.39600000000000002</v>
      </c>
      <c r="AI124">
        <v>0.46899999999999997</v>
      </c>
      <c r="AJ124">
        <v>0.47799999999999998</v>
      </c>
      <c r="AK124">
        <v>0.57399999999999995</v>
      </c>
      <c r="AM124">
        <v>0.56000000000000005</v>
      </c>
      <c r="AN124">
        <v>0.56299999999999994</v>
      </c>
      <c r="AO124">
        <v>0.56399999999999995</v>
      </c>
      <c r="AP124">
        <v>0.48799999999999999</v>
      </c>
      <c r="AQ124">
        <v>0.438</v>
      </c>
      <c r="AR124">
        <v>0.4</v>
      </c>
      <c r="AS124">
        <v>0.40100000000000002</v>
      </c>
      <c r="AT124">
        <v>0.41799999999999998</v>
      </c>
      <c r="AU124">
        <v>0.43</v>
      </c>
      <c r="AV124">
        <v>0.49199999999999999</v>
      </c>
      <c r="AW124">
        <v>0.52</v>
      </c>
      <c r="AX124">
        <v>0.51700000000000002</v>
      </c>
      <c r="AY124">
        <v>0.53900000000000003</v>
      </c>
      <c r="AZ124">
        <v>0.61399999999999999</v>
      </c>
      <c r="BA124">
        <v>0.62</v>
      </c>
      <c r="BB124">
        <v>0.51300000000000001</v>
      </c>
      <c r="BC124">
        <v>0.42099999999999999</v>
      </c>
      <c r="BD124">
        <v>0.33</v>
      </c>
      <c r="BE124">
        <v>0.26300000000000001</v>
      </c>
      <c r="BG124">
        <v>0.253</v>
      </c>
      <c r="BH124">
        <v>0.25600000000000001</v>
      </c>
      <c r="BI124">
        <v>0.22700000000000001</v>
      </c>
      <c r="BQ124">
        <v>0.151</v>
      </c>
    </row>
    <row r="125" spans="1:70" x14ac:dyDescent="0.25">
      <c r="A125" t="s">
        <v>68</v>
      </c>
      <c r="B125" t="s">
        <v>155</v>
      </c>
      <c r="C125" t="s">
        <v>156</v>
      </c>
      <c r="D125">
        <v>10.82</v>
      </c>
      <c r="E125">
        <v>10.82</v>
      </c>
      <c r="F125">
        <v>10.82</v>
      </c>
      <c r="G125" t="s">
        <v>71</v>
      </c>
      <c r="I125" t="s">
        <v>162</v>
      </c>
      <c r="K125" t="s">
        <v>71</v>
      </c>
      <c r="O125">
        <v>0</v>
      </c>
      <c r="W125">
        <v>0.48</v>
      </c>
      <c r="Z125">
        <v>0.36799999999999999</v>
      </c>
      <c r="AB125">
        <v>0.314</v>
      </c>
      <c r="AC125">
        <v>0.30599999999999999</v>
      </c>
      <c r="AD125">
        <v>0.34300000000000003</v>
      </c>
      <c r="AE125">
        <v>0.35099999999999998</v>
      </c>
      <c r="AF125">
        <v>0.36599999999999999</v>
      </c>
      <c r="AG125">
        <v>0.372</v>
      </c>
      <c r="AH125">
        <v>0.39100000000000001</v>
      </c>
      <c r="AI125">
        <v>0.40600000000000003</v>
      </c>
      <c r="AJ125">
        <v>0.40100000000000002</v>
      </c>
      <c r="AK125">
        <v>0.42299999999999999</v>
      </c>
      <c r="AM125">
        <v>0.36699999999999999</v>
      </c>
      <c r="AN125">
        <v>0.36299999999999999</v>
      </c>
      <c r="AO125">
        <v>0.51100000000000001</v>
      </c>
      <c r="AP125">
        <v>0.51500000000000001</v>
      </c>
      <c r="AQ125">
        <v>0.45700000000000002</v>
      </c>
      <c r="AR125">
        <v>0.45800000000000002</v>
      </c>
      <c r="AS125">
        <v>0.442</v>
      </c>
      <c r="AT125">
        <v>0.42699999999999999</v>
      </c>
      <c r="AU125">
        <v>0.47299999999999998</v>
      </c>
      <c r="AV125">
        <v>0.56299999999999994</v>
      </c>
      <c r="AW125">
        <v>0.60299999999999998</v>
      </c>
      <c r="AX125">
        <v>0.63400000000000001</v>
      </c>
      <c r="AY125">
        <v>0.61299999999999999</v>
      </c>
      <c r="AZ125">
        <v>0.58899999999999997</v>
      </c>
      <c r="BA125">
        <v>0.51500000000000001</v>
      </c>
      <c r="BB125">
        <v>0.44</v>
      </c>
      <c r="BC125">
        <v>0.34599999999999997</v>
      </c>
      <c r="BD125">
        <v>0.308</v>
      </c>
      <c r="BE125">
        <v>0.253</v>
      </c>
      <c r="BG125">
        <v>0.246</v>
      </c>
      <c r="BH125">
        <v>0.218</v>
      </c>
    </row>
    <row r="126" spans="1:70" x14ac:dyDescent="0.25">
      <c r="A126" t="s">
        <v>68</v>
      </c>
      <c r="B126" t="s">
        <v>155</v>
      </c>
      <c r="C126" t="s">
        <v>158</v>
      </c>
      <c r="D126">
        <v>13.62</v>
      </c>
      <c r="E126">
        <v>13.62</v>
      </c>
      <c r="F126">
        <v>13.62</v>
      </c>
      <c r="G126" t="s">
        <v>71</v>
      </c>
      <c r="I126" t="s">
        <v>70</v>
      </c>
      <c r="K126" t="s">
        <v>71</v>
      </c>
      <c r="M126" t="s">
        <v>222</v>
      </c>
      <c r="N126">
        <v>0.77</v>
      </c>
      <c r="O126">
        <v>1.1000000000000001</v>
      </c>
      <c r="W126">
        <v>0.441</v>
      </c>
      <c r="X126">
        <v>0.35</v>
      </c>
      <c r="Z126">
        <v>0.33600000000000002</v>
      </c>
      <c r="AB126">
        <v>0.246</v>
      </c>
      <c r="AC126">
        <v>0.24399999999999999</v>
      </c>
      <c r="AD126">
        <v>0.25900000000000001</v>
      </c>
      <c r="AE126">
        <v>0.27500000000000002</v>
      </c>
      <c r="AF126">
        <v>0.307</v>
      </c>
      <c r="AG126">
        <v>0.32100000000000001</v>
      </c>
      <c r="AH126">
        <v>0.32700000000000001</v>
      </c>
      <c r="AI126">
        <v>0.34799999999999998</v>
      </c>
      <c r="AJ126">
        <v>0.38200000000000001</v>
      </c>
      <c r="AK126">
        <v>0.41799999999999998</v>
      </c>
      <c r="AM126">
        <v>0.45300000000000001</v>
      </c>
      <c r="AN126">
        <v>0.50600000000000001</v>
      </c>
      <c r="AO126">
        <v>0.63800000000000001</v>
      </c>
      <c r="AP126">
        <v>0.63400000000000001</v>
      </c>
      <c r="AQ126">
        <v>0.59699999999999998</v>
      </c>
      <c r="AR126">
        <v>0.50600000000000001</v>
      </c>
      <c r="AS126">
        <v>0.47299999999999998</v>
      </c>
      <c r="AT126">
        <v>0.45900000000000002</v>
      </c>
      <c r="AU126">
        <v>0.48199999999999998</v>
      </c>
      <c r="AV126">
        <v>0.504</v>
      </c>
      <c r="AW126">
        <v>0.46300000000000002</v>
      </c>
      <c r="AX126">
        <v>0.375</v>
      </c>
      <c r="AY126">
        <v>0.36699999999999999</v>
      </c>
      <c r="AZ126">
        <v>0.372</v>
      </c>
      <c r="BA126">
        <v>0.434</v>
      </c>
      <c r="BB126">
        <v>0.40600000000000003</v>
      </c>
      <c r="BC126">
        <v>0.32200000000000001</v>
      </c>
      <c r="BD126">
        <v>0.27800000000000002</v>
      </c>
      <c r="BE126">
        <v>0.23200000000000001</v>
      </c>
      <c r="BG126">
        <v>0.22900000000000001</v>
      </c>
      <c r="BH126">
        <v>0.216</v>
      </c>
    </row>
    <row r="127" spans="1:70" x14ac:dyDescent="0.25">
      <c r="A127" t="s">
        <v>68</v>
      </c>
      <c r="B127" t="s">
        <v>155</v>
      </c>
      <c r="C127">
        <v>120</v>
      </c>
      <c r="D127">
        <v>71.849999999999994</v>
      </c>
      <c r="E127">
        <v>71.849999999999994</v>
      </c>
      <c r="F127">
        <v>71.849999999999994</v>
      </c>
      <c r="G127" t="s">
        <v>70</v>
      </c>
      <c r="I127" t="s">
        <v>71</v>
      </c>
      <c r="K127" t="s">
        <v>127</v>
      </c>
      <c r="M127" t="s">
        <v>125</v>
      </c>
      <c r="N127">
        <v>1.73</v>
      </c>
      <c r="O127">
        <v>2.5100000000000002</v>
      </c>
      <c r="W127">
        <v>0.34499999999999997</v>
      </c>
      <c r="X127">
        <v>0.34399999999999997</v>
      </c>
      <c r="Z127">
        <v>0.33600000000000002</v>
      </c>
      <c r="AA127">
        <v>0.317</v>
      </c>
      <c r="AB127">
        <v>0.28399999999999997</v>
      </c>
      <c r="AC127">
        <v>0.26300000000000001</v>
      </c>
      <c r="AD127">
        <v>0.25</v>
      </c>
      <c r="AE127">
        <v>0.245</v>
      </c>
      <c r="AF127">
        <v>0.23899999999999999</v>
      </c>
      <c r="AG127">
        <v>0.23799999999999999</v>
      </c>
      <c r="AH127">
        <v>0.23</v>
      </c>
      <c r="AI127">
        <v>0.23599999999999999</v>
      </c>
      <c r="AJ127">
        <v>0.249</v>
      </c>
      <c r="AK127">
        <v>0.255</v>
      </c>
      <c r="AM127">
        <v>0.255</v>
      </c>
      <c r="AN127">
        <v>0.26500000000000001</v>
      </c>
      <c r="AO127">
        <v>0.27400000000000002</v>
      </c>
      <c r="AP127">
        <v>0.26300000000000001</v>
      </c>
      <c r="AQ127">
        <v>0.26900000000000002</v>
      </c>
      <c r="AR127">
        <v>0.29599999999999999</v>
      </c>
      <c r="AS127">
        <v>0.316</v>
      </c>
      <c r="AT127">
        <v>0.34899999999999998</v>
      </c>
      <c r="AU127">
        <v>0.39100000000000001</v>
      </c>
      <c r="AV127">
        <v>0.54800000000000004</v>
      </c>
      <c r="AW127">
        <v>0.65500000000000003</v>
      </c>
      <c r="AX127">
        <v>0.67600000000000005</v>
      </c>
      <c r="AY127">
        <v>0.67100000000000004</v>
      </c>
      <c r="AZ127">
        <v>0.67400000000000004</v>
      </c>
      <c r="BA127">
        <v>0.623</v>
      </c>
      <c r="BB127">
        <v>0.56799999999999995</v>
      </c>
      <c r="BC127">
        <v>0.439</v>
      </c>
      <c r="BD127">
        <v>0.33900000000000002</v>
      </c>
      <c r="BE127">
        <v>0.28399999999999997</v>
      </c>
      <c r="BG127">
        <v>0.26300000000000001</v>
      </c>
      <c r="BH127">
        <v>0.25700000000000001</v>
      </c>
    </row>
    <row r="128" spans="1:70" x14ac:dyDescent="0.25">
      <c r="A128" t="s">
        <v>68</v>
      </c>
      <c r="B128" t="s">
        <v>155</v>
      </c>
      <c r="C128">
        <v>122</v>
      </c>
      <c r="D128">
        <v>30.73</v>
      </c>
      <c r="E128">
        <v>30.73</v>
      </c>
      <c r="F128">
        <v>30.73</v>
      </c>
      <c r="I128" t="s">
        <v>71</v>
      </c>
      <c r="K128" t="s">
        <v>127</v>
      </c>
      <c r="O128">
        <v>2.48</v>
      </c>
      <c r="W128">
        <v>0.32300000000000001</v>
      </c>
      <c r="X128">
        <v>0.35099999999999998</v>
      </c>
      <c r="Z128">
        <v>0.378</v>
      </c>
      <c r="AA128">
        <v>0.378</v>
      </c>
      <c r="AB128">
        <v>0.309</v>
      </c>
      <c r="AC128">
        <v>0.30599999999999999</v>
      </c>
      <c r="AD128">
        <v>0.29299999999999998</v>
      </c>
      <c r="AE128">
        <v>0.311</v>
      </c>
      <c r="AF128">
        <v>0.32100000000000001</v>
      </c>
      <c r="AG128">
        <v>0.312</v>
      </c>
      <c r="AH128">
        <v>0.32</v>
      </c>
      <c r="AI128">
        <v>0.32300000000000001</v>
      </c>
      <c r="AJ128">
        <v>0.32400000000000001</v>
      </c>
      <c r="AK128">
        <v>0.32600000000000001</v>
      </c>
      <c r="AM128">
        <v>0.34799999999999998</v>
      </c>
      <c r="AN128">
        <v>0.39</v>
      </c>
      <c r="AO128">
        <v>0.436</v>
      </c>
      <c r="AP128">
        <v>0.46400000000000002</v>
      </c>
      <c r="AQ128">
        <v>0.436</v>
      </c>
      <c r="AR128">
        <v>0.496</v>
      </c>
      <c r="AS128">
        <v>0.443</v>
      </c>
      <c r="AT128">
        <v>0.45300000000000001</v>
      </c>
      <c r="AU128">
        <v>0.501</v>
      </c>
      <c r="AV128">
        <v>0.61</v>
      </c>
      <c r="AW128">
        <v>0.61599999999999999</v>
      </c>
      <c r="AX128">
        <v>0.66700000000000004</v>
      </c>
      <c r="AY128">
        <v>0.71</v>
      </c>
      <c r="AZ128">
        <v>0.70099999999999996</v>
      </c>
      <c r="BA128">
        <v>0.61399999999999999</v>
      </c>
      <c r="BB128">
        <v>0.51600000000000001</v>
      </c>
      <c r="BC128">
        <v>0.42499999999999999</v>
      </c>
      <c r="BD128">
        <v>0.34399999999999997</v>
      </c>
      <c r="BE128">
        <v>0.29899999999999999</v>
      </c>
      <c r="BG128">
        <v>0.27900000000000003</v>
      </c>
      <c r="BH128">
        <v>0.248</v>
      </c>
    </row>
    <row r="129" spans="1:60" x14ac:dyDescent="0.25">
      <c r="A129" t="s">
        <v>68</v>
      </c>
      <c r="B129" t="s">
        <v>155</v>
      </c>
      <c r="C129">
        <v>123</v>
      </c>
      <c r="D129">
        <v>51.88</v>
      </c>
      <c r="E129">
        <v>51.88</v>
      </c>
      <c r="F129">
        <v>51.88</v>
      </c>
      <c r="I129" t="s">
        <v>71</v>
      </c>
      <c r="K129" t="s">
        <v>129</v>
      </c>
      <c r="O129">
        <v>1.9300000000000002</v>
      </c>
      <c r="W129">
        <v>0.46700000000000003</v>
      </c>
      <c r="X129">
        <v>0.46</v>
      </c>
      <c r="Z129">
        <v>0.44400000000000001</v>
      </c>
      <c r="AA129">
        <v>0.42499999999999999</v>
      </c>
      <c r="AB129">
        <v>0.311</v>
      </c>
      <c r="AC129">
        <v>0.28100000000000003</v>
      </c>
      <c r="AD129">
        <v>0.251</v>
      </c>
      <c r="AE129">
        <v>0.23799999999999999</v>
      </c>
      <c r="AF129">
        <v>0.23899999999999999</v>
      </c>
      <c r="AG129">
        <v>0.22700000000000001</v>
      </c>
      <c r="AH129">
        <v>0.223</v>
      </c>
      <c r="AI129">
        <v>0.23499999999999999</v>
      </c>
      <c r="AJ129">
        <v>0.24199999999999999</v>
      </c>
      <c r="AK129">
        <v>0.249</v>
      </c>
      <c r="AM129">
        <v>0.24199999999999999</v>
      </c>
      <c r="AN129">
        <v>0.23899999999999999</v>
      </c>
      <c r="AO129">
        <v>0.26800000000000002</v>
      </c>
      <c r="AP129">
        <v>0.25</v>
      </c>
      <c r="AQ129">
        <v>0.25600000000000001</v>
      </c>
      <c r="AR129">
        <v>0.26700000000000002</v>
      </c>
      <c r="AS129">
        <v>0.251</v>
      </c>
      <c r="AT129">
        <v>0.29399999999999998</v>
      </c>
      <c r="AU129">
        <v>0.313</v>
      </c>
      <c r="AV129">
        <v>0.41099999999999998</v>
      </c>
      <c r="AW129">
        <v>0.55300000000000005</v>
      </c>
      <c r="AX129">
        <v>0.59699999999999998</v>
      </c>
      <c r="AY129">
        <v>0.65100000000000002</v>
      </c>
      <c r="AZ129">
        <v>0.66700000000000004</v>
      </c>
      <c r="BA129">
        <v>0.65800000000000003</v>
      </c>
      <c r="BB129">
        <v>0.59699999999999998</v>
      </c>
      <c r="BC129">
        <v>0.45100000000000001</v>
      </c>
      <c r="BD129">
        <v>0.36699999999999999</v>
      </c>
      <c r="BE129">
        <v>0.29799999999999999</v>
      </c>
      <c r="BG129">
        <v>0.26900000000000002</v>
      </c>
      <c r="BH129">
        <v>0.27</v>
      </c>
    </row>
    <row r="130" spans="1:60" x14ac:dyDescent="0.25">
      <c r="A130" t="s">
        <v>68</v>
      </c>
      <c r="B130" t="s">
        <v>155</v>
      </c>
      <c r="C130">
        <v>125</v>
      </c>
      <c r="D130">
        <v>19.559999999999999</v>
      </c>
      <c r="E130">
        <v>19.559999999999999</v>
      </c>
      <c r="F130">
        <v>19.559999999999999</v>
      </c>
      <c r="K130" t="s">
        <v>162</v>
      </c>
      <c r="O130">
        <v>0</v>
      </c>
      <c r="W130">
        <v>0.315</v>
      </c>
      <c r="X130">
        <v>0.40600000000000003</v>
      </c>
      <c r="Z130">
        <v>0.42599999999999999</v>
      </c>
      <c r="AB130">
        <v>0.4</v>
      </c>
      <c r="AC130">
        <v>0.378</v>
      </c>
      <c r="AD130">
        <v>0.34899999999999998</v>
      </c>
      <c r="AE130">
        <v>0.33800000000000002</v>
      </c>
      <c r="AF130">
        <v>0.33400000000000002</v>
      </c>
      <c r="AG130">
        <v>0.32700000000000001</v>
      </c>
      <c r="AH130">
        <v>0.34200000000000003</v>
      </c>
      <c r="AI130">
        <v>0.36499999999999999</v>
      </c>
      <c r="AJ130">
        <v>0.39900000000000002</v>
      </c>
      <c r="AK130">
        <v>0.43</v>
      </c>
      <c r="AM130">
        <v>0.47</v>
      </c>
      <c r="AN130">
        <v>0.53500000000000003</v>
      </c>
      <c r="AO130">
        <v>0.60299999999999998</v>
      </c>
      <c r="AP130">
        <v>0.61</v>
      </c>
      <c r="AQ130">
        <v>0.58099999999999996</v>
      </c>
      <c r="AR130">
        <v>0.55800000000000005</v>
      </c>
      <c r="AS130">
        <v>0.53700000000000003</v>
      </c>
      <c r="AT130">
        <v>0.50700000000000001</v>
      </c>
      <c r="AU130">
        <v>0.52700000000000002</v>
      </c>
      <c r="AV130">
        <v>0.51</v>
      </c>
      <c r="AW130">
        <v>0.47799999999999998</v>
      </c>
      <c r="AX130">
        <v>0.45</v>
      </c>
      <c r="AY130">
        <v>0.42199999999999999</v>
      </c>
      <c r="AZ130">
        <v>0.42599999999999999</v>
      </c>
      <c r="BA130">
        <v>0.44400000000000001</v>
      </c>
      <c r="BB130">
        <v>0.41499999999999998</v>
      </c>
      <c r="BC130">
        <v>0.33500000000000002</v>
      </c>
      <c r="BD130">
        <v>0.28899999999999998</v>
      </c>
      <c r="BE130">
        <v>0.28499999999999998</v>
      </c>
      <c r="BG130">
        <v>0.249</v>
      </c>
      <c r="BH130">
        <v>0.23499999999999999</v>
      </c>
    </row>
    <row r="131" spans="1:60" x14ac:dyDescent="0.25">
      <c r="A131" t="s">
        <v>68</v>
      </c>
      <c r="B131" t="s">
        <v>155</v>
      </c>
      <c r="C131">
        <v>126</v>
      </c>
      <c r="D131">
        <v>62.99</v>
      </c>
      <c r="E131">
        <v>62.99</v>
      </c>
      <c r="F131">
        <v>62.99</v>
      </c>
      <c r="K131" t="s">
        <v>70</v>
      </c>
      <c r="O131">
        <v>0</v>
      </c>
      <c r="W131">
        <v>0.39200000000000002</v>
      </c>
      <c r="X131">
        <v>0.26900000000000002</v>
      </c>
      <c r="Z131">
        <v>0.28199999999999997</v>
      </c>
      <c r="AB131">
        <v>0.32900000000000001</v>
      </c>
      <c r="AC131">
        <v>0.34300000000000003</v>
      </c>
      <c r="AD131">
        <v>0.34</v>
      </c>
      <c r="AE131">
        <v>0.318</v>
      </c>
      <c r="AF131">
        <v>0.33100000000000002</v>
      </c>
      <c r="AG131">
        <v>0.34599999999999997</v>
      </c>
      <c r="AH131">
        <v>0.371</v>
      </c>
      <c r="AI131">
        <v>0.42899999999999999</v>
      </c>
      <c r="AJ131">
        <v>0.46400000000000002</v>
      </c>
      <c r="AK131">
        <v>0.52300000000000002</v>
      </c>
      <c r="AM131">
        <v>0.52700000000000002</v>
      </c>
      <c r="AN131">
        <v>0.54</v>
      </c>
      <c r="AO131">
        <v>0.59599999999999997</v>
      </c>
      <c r="AP131">
        <v>0.56899999999999995</v>
      </c>
      <c r="AQ131">
        <v>0.49399999999999999</v>
      </c>
      <c r="AR131">
        <v>0.42299999999999999</v>
      </c>
      <c r="AS131">
        <v>0.38200000000000001</v>
      </c>
      <c r="AT131">
        <v>0.373</v>
      </c>
      <c r="AU131">
        <v>0.39500000000000002</v>
      </c>
      <c r="AV131">
        <v>0.442</v>
      </c>
      <c r="AW131">
        <v>0.46600000000000003</v>
      </c>
      <c r="AX131">
        <v>0.42399999999999999</v>
      </c>
      <c r="AY131">
        <v>0.41399999999999998</v>
      </c>
      <c r="AZ131">
        <v>0.47499999999999998</v>
      </c>
      <c r="BA131">
        <v>0.46400000000000002</v>
      </c>
      <c r="BB131">
        <v>0.42</v>
      </c>
      <c r="BC131">
        <v>0.32800000000000001</v>
      </c>
      <c r="BD131">
        <v>0.32100000000000001</v>
      </c>
      <c r="BE131">
        <v>0.26600000000000001</v>
      </c>
      <c r="BG131">
        <v>0.24199999999999999</v>
      </c>
      <c r="BH131">
        <v>0.22700000000000001</v>
      </c>
    </row>
    <row r="132" spans="1:60" x14ac:dyDescent="0.25">
      <c r="A132" t="s">
        <v>68</v>
      </c>
      <c r="B132" t="s">
        <v>155</v>
      </c>
      <c r="C132">
        <v>129</v>
      </c>
      <c r="D132">
        <v>30.99</v>
      </c>
      <c r="E132">
        <v>30.99</v>
      </c>
      <c r="F132">
        <v>30.99</v>
      </c>
      <c r="I132" t="s">
        <v>70</v>
      </c>
      <c r="K132" t="s">
        <v>71</v>
      </c>
      <c r="O132">
        <v>1.8</v>
      </c>
      <c r="S132">
        <v>0.30499999999999999</v>
      </c>
      <c r="W132">
        <v>0.315</v>
      </c>
      <c r="Z132">
        <v>0.318</v>
      </c>
      <c r="AA132">
        <v>0.307</v>
      </c>
      <c r="AB132">
        <v>0.307</v>
      </c>
      <c r="AC132">
        <v>0.28299999999999997</v>
      </c>
      <c r="AD132">
        <v>0.29499999999999998</v>
      </c>
      <c r="AE132">
        <v>0.309</v>
      </c>
      <c r="AF132">
        <v>0.34</v>
      </c>
      <c r="AG132">
        <v>0.34</v>
      </c>
      <c r="AH132">
        <v>0.33700000000000002</v>
      </c>
      <c r="AI132">
        <v>0.38600000000000001</v>
      </c>
      <c r="AJ132">
        <v>0.38800000000000001</v>
      </c>
      <c r="AK132">
        <v>0.41099999999999998</v>
      </c>
      <c r="AM132">
        <v>0.42</v>
      </c>
      <c r="AN132">
        <v>0.433</v>
      </c>
      <c r="AO132">
        <v>0.53800000000000003</v>
      </c>
      <c r="AP132">
        <v>0.52200000000000002</v>
      </c>
      <c r="AQ132">
        <v>0.44900000000000001</v>
      </c>
      <c r="AR132">
        <v>0.42599999999999999</v>
      </c>
      <c r="AS132">
        <v>0.42699999999999999</v>
      </c>
      <c r="AT132">
        <v>0.46899999999999997</v>
      </c>
      <c r="AU132">
        <v>0.55200000000000005</v>
      </c>
      <c r="AV132">
        <v>0.60299999999999998</v>
      </c>
      <c r="AW132">
        <v>0.626</v>
      </c>
      <c r="AX132">
        <v>0.61299999999999999</v>
      </c>
      <c r="AY132">
        <v>0.60099999999999998</v>
      </c>
      <c r="AZ132">
        <v>0.57499999999999996</v>
      </c>
      <c r="BA132">
        <v>0.504</v>
      </c>
      <c r="BB132">
        <v>0.38300000000000001</v>
      </c>
      <c r="BC132">
        <v>0.31</v>
      </c>
      <c r="BD132">
        <v>0.30099999999999999</v>
      </c>
      <c r="BE132">
        <v>0.24399999999999999</v>
      </c>
      <c r="BG132">
        <v>0.214</v>
      </c>
      <c r="BH132">
        <v>0.224</v>
      </c>
    </row>
    <row r="133" spans="1:60" x14ac:dyDescent="0.25">
      <c r="A133" t="s">
        <v>68</v>
      </c>
      <c r="B133" t="s">
        <v>155</v>
      </c>
      <c r="C133">
        <v>130</v>
      </c>
      <c r="D133">
        <v>53.16</v>
      </c>
      <c r="E133">
        <v>53.08</v>
      </c>
      <c r="F133">
        <v>53.08</v>
      </c>
      <c r="I133" t="s">
        <v>77</v>
      </c>
      <c r="K133" t="s">
        <v>70</v>
      </c>
      <c r="N133">
        <v>3.64</v>
      </c>
      <c r="O133">
        <v>2.34</v>
      </c>
      <c r="S133">
        <v>0.253</v>
      </c>
      <c r="W133">
        <v>0.254</v>
      </c>
      <c r="X133">
        <v>0.26800000000000002</v>
      </c>
      <c r="Z133">
        <v>0.27800000000000002</v>
      </c>
      <c r="AA133">
        <v>0.28399999999999997</v>
      </c>
      <c r="AB133">
        <v>0.312</v>
      </c>
      <c r="AC133">
        <v>0.33700000000000002</v>
      </c>
      <c r="AD133">
        <v>0.38600000000000001</v>
      </c>
      <c r="AE133">
        <v>0.36699999999999999</v>
      </c>
      <c r="AF133">
        <v>0.39900000000000002</v>
      </c>
      <c r="AG133">
        <v>0.41799999999999998</v>
      </c>
      <c r="AH133">
        <v>0.44500000000000001</v>
      </c>
      <c r="AI133">
        <v>0.504</v>
      </c>
      <c r="AJ133">
        <v>0.55300000000000005</v>
      </c>
      <c r="AK133">
        <v>0.58299999999999996</v>
      </c>
      <c r="AM133">
        <v>0.64600000000000002</v>
      </c>
      <c r="AN133">
        <v>0.65</v>
      </c>
      <c r="AO133">
        <v>0.69399999999999995</v>
      </c>
      <c r="AP133">
        <v>0.69299999999999995</v>
      </c>
      <c r="AQ133">
        <v>0.63200000000000001</v>
      </c>
      <c r="AR133">
        <v>0.443</v>
      </c>
      <c r="AS133">
        <v>0.41899999999999998</v>
      </c>
      <c r="AT133">
        <v>0.376</v>
      </c>
      <c r="AU133">
        <v>0.374</v>
      </c>
      <c r="AV133">
        <v>0.378</v>
      </c>
      <c r="AW133">
        <v>0.378</v>
      </c>
      <c r="AX133">
        <v>0.312</v>
      </c>
      <c r="AY133">
        <v>0.311</v>
      </c>
      <c r="AZ133">
        <v>0.41699999999999998</v>
      </c>
      <c r="BA133">
        <v>0.38700000000000001</v>
      </c>
      <c r="BB133">
        <v>0.34799999999999998</v>
      </c>
      <c r="BC133">
        <v>0.28599999999999998</v>
      </c>
      <c r="BD133">
        <v>0.224</v>
      </c>
      <c r="BE133">
        <v>0.214</v>
      </c>
      <c r="BG133">
        <v>0.216</v>
      </c>
      <c r="BH133">
        <v>0.217</v>
      </c>
    </row>
    <row r="134" spans="1:60" x14ac:dyDescent="0.25">
      <c r="A134" t="s">
        <v>68</v>
      </c>
      <c r="B134" t="s">
        <v>155</v>
      </c>
      <c r="C134">
        <v>145</v>
      </c>
      <c r="D134">
        <v>71.040000000000006</v>
      </c>
      <c r="E134">
        <v>71.040000000000006</v>
      </c>
      <c r="F134">
        <v>71.040000000000006</v>
      </c>
      <c r="O134">
        <v>0</v>
      </c>
      <c r="R134">
        <v>0.33700000000000002</v>
      </c>
      <c r="S134">
        <v>0.36799999999999999</v>
      </c>
      <c r="W134">
        <v>0.41799999999999998</v>
      </c>
      <c r="X134">
        <v>0.41199999999999998</v>
      </c>
      <c r="Z134">
        <v>0.39700000000000002</v>
      </c>
      <c r="AA134">
        <v>0.38500000000000001</v>
      </c>
      <c r="AB134">
        <v>0.33500000000000002</v>
      </c>
      <c r="AC134">
        <v>0.311</v>
      </c>
      <c r="AD134">
        <v>0.30599999999999999</v>
      </c>
      <c r="AE134">
        <v>0.28599999999999998</v>
      </c>
      <c r="AF134">
        <v>0.30299999999999999</v>
      </c>
      <c r="AG134">
        <v>0.30299999999999999</v>
      </c>
      <c r="AH134">
        <v>0.30499999999999999</v>
      </c>
      <c r="AI134">
        <v>0.33500000000000002</v>
      </c>
      <c r="AJ134">
        <v>0.33700000000000002</v>
      </c>
      <c r="AK134">
        <v>0.373</v>
      </c>
      <c r="AM134">
        <v>0.38500000000000001</v>
      </c>
      <c r="AN134">
        <v>0.38500000000000001</v>
      </c>
      <c r="AO134">
        <v>0.42499999999999999</v>
      </c>
      <c r="AP134">
        <v>0.44</v>
      </c>
      <c r="AQ134">
        <v>0.43</v>
      </c>
      <c r="AR134">
        <v>0.42599999999999999</v>
      </c>
      <c r="AS134">
        <v>0.44400000000000001</v>
      </c>
      <c r="AT134">
        <v>0.50900000000000001</v>
      </c>
      <c r="AU134">
        <v>0.57199999999999995</v>
      </c>
      <c r="AV134">
        <v>0.60499999999999998</v>
      </c>
      <c r="AW134">
        <v>0.58099999999999996</v>
      </c>
      <c r="AX134">
        <v>0.56899999999999995</v>
      </c>
      <c r="AY134">
        <v>0.54300000000000004</v>
      </c>
      <c r="AZ134">
        <v>0.55200000000000005</v>
      </c>
      <c r="BA134">
        <v>0.51500000000000001</v>
      </c>
      <c r="BB134">
        <v>0.441</v>
      </c>
      <c r="BC134">
        <v>0.38100000000000001</v>
      </c>
      <c r="BD134">
        <v>0.32900000000000001</v>
      </c>
      <c r="BE134">
        <v>0.254</v>
      </c>
      <c r="BG134">
        <v>0.23100000000000001</v>
      </c>
      <c r="BH134">
        <v>0.21299999999999999</v>
      </c>
    </row>
    <row r="135" spans="1:60" x14ac:dyDescent="0.25">
      <c r="A135" t="s">
        <v>68</v>
      </c>
      <c r="B135" t="s">
        <v>155</v>
      </c>
      <c r="C135">
        <v>150</v>
      </c>
      <c r="D135">
        <v>44.15</v>
      </c>
      <c r="E135">
        <v>44.15</v>
      </c>
      <c r="F135">
        <v>44.15</v>
      </c>
      <c r="I135" t="s">
        <v>70</v>
      </c>
      <c r="K135" t="s">
        <v>73</v>
      </c>
      <c r="O135">
        <v>1.31</v>
      </c>
      <c r="S135">
        <v>0.23699999999999999</v>
      </c>
      <c r="W135">
        <v>0.311</v>
      </c>
      <c r="Z135">
        <v>0.311</v>
      </c>
      <c r="AA135">
        <v>0.27</v>
      </c>
      <c r="AB135">
        <v>0.25</v>
      </c>
      <c r="AC135">
        <v>0.25700000000000001</v>
      </c>
      <c r="AD135">
        <v>0.25600000000000001</v>
      </c>
      <c r="AE135">
        <v>0.254</v>
      </c>
      <c r="AF135">
        <v>0.29599999999999999</v>
      </c>
      <c r="AG135">
        <v>0.36599999999999999</v>
      </c>
      <c r="AH135">
        <v>0.372</v>
      </c>
      <c r="AI135">
        <v>0.40100000000000002</v>
      </c>
      <c r="AJ135">
        <v>0.41199999999999998</v>
      </c>
      <c r="AK135">
        <v>0.40699999999999997</v>
      </c>
      <c r="AM135">
        <v>0.36899999999999999</v>
      </c>
      <c r="AN135">
        <v>0.38200000000000001</v>
      </c>
      <c r="AO135">
        <v>0.39800000000000002</v>
      </c>
      <c r="AP135">
        <v>0.375</v>
      </c>
      <c r="AQ135">
        <v>0.35899999999999999</v>
      </c>
      <c r="AR135">
        <v>0.27100000000000002</v>
      </c>
      <c r="AS135">
        <v>0.28899999999999998</v>
      </c>
      <c r="AT135">
        <v>0.28100000000000003</v>
      </c>
      <c r="AU135">
        <v>0.33600000000000002</v>
      </c>
      <c r="AV135">
        <v>0.42699999999999999</v>
      </c>
      <c r="AW135">
        <v>0.47499999999999998</v>
      </c>
      <c r="AX135">
        <v>0.49399999999999999</v>
      </c>
      <c r="AY135">
        <v>0.54</v>
      </c>
      <c r="AZ135">
        <v>0.55700000000000005</v>
      </c>
      <c r="BA135">
        <v>0.51900000000000002</v>
      </c>
      <c r="BB135">
        <v>0.437</v>
      </c>
      <c r="BC135">
        <v>0.42799999999999999</v>
      </c>
      <c r="BD135">
        <v>0.308</v>
      </c>
      <c r="BE135">
        <v>0.26300000000000001</v>
      </c>
      <c r="BG135">
        <v>0.24199999999999999</v>
      </c>
      <c r="BH135">
        <v>0.19400000000000001</v>
      </c>
    </row>
    <row r="136" spans="1:60" x14ac:dyDescent="0.25">
      <c r="A136" t="s">
        <v>68</v>
      </c>
      <c r="B136" t="s">
        <v>155</v>
      </c>
      <c r="C136">
        <v>153</v>
      </c>
      <c r="D136">
        <v>4.22</v>
      </c>
      <c r="E136">
        <v>4.22</v>
      </c>
      <c r="F136">
        <v>4.22</v>
      </c>
      <c r="O136">
        <v>0</v>
      </c>
      <c r="W136">
        <v>0.433</v>
      </c>
      <c r="Z136">
        <v>0.38600000000000001</v>
      </c>
      <c r="AA136">
        <v>0.34699999999999998</v>
      </c>
      <c r="AB136">
        <v>0.315</v>
      </c>
      <c r="AC136">
        <v>0.312</v>
      </c>
      <c r="AD136">
        <v>0.318</v>
      </c>
      <c r="AE136">
        <v>0.311</v>
      </c>
      <c r="AF136">
        <v>0.33100000000000002</v>
      </c>
      <c r="AG136">
        <v>0.35</v>
      </c>
      <c r="AH136">
        <v>0.34899999999999998</v>
      </c>
      <c r="AI136">
        <v>0.39100000000000001</v>
      </c>
      <c r="AJ136">
        <v>0.39800000000000002</v>
      </c>
      <c r="AK136">
        <v>0.42199999999999999</v>
      </c>
      <c r="AM136">
        <v>0.443</v>
      </c>
      <c r="AN136">
        <v>0.499</v>
      </c>
      <c r="AO136">
        <v>0.61299999999999999</v>
      </c>
      <c r="AP136">
        <v>0.64400000000000002</v>
      </c>
      <c r="AQ136">
        <v>0.59099999999999997</v>
      </c>
      <c r="AR136">
        <v>0.50600000000000001</v>
      </c>
      <c r="AS136">
        <v>0.505</v>
      </c>
      <c r="AT136">
        <v>0.54</v>
      </c>
      <c r="AU136">
        <v>0.53600000000000003</v>
      </c>
      <c r="AV136">
        <v>0.56699999999999995</v>
      </c>
      <c r="AW136">
        <v>0.60899999999999999</v>
      </c>
      <c r="AX136">
        <v>0.47799999999999998</v>
      </c>
      <c r="AY136">
        <v>0.42099999999999999</v>
      </c>
      <c r="AZ136">
        <v>0.434</v>
      </c>
      <c r="BA136">
        <v>0.42299999999999999</v>
      </c>
      <c r="BB136">
        <v>0.36099999999999999</v>
      </c>
      <c r="BC136">
        <v>0.316</v>
      </c>
      <c r="BD136">
        <v>0.30399999999999999</v>
      </c>
      <c r="BE136">
        <v>0.26600000000000001</v>
      </c>
      <c r="BG136">
        <v>0.26</v>
      </c>
      <c r="BH136">
        <v>0.26</v>
      </c>
    </row>
    <row r="137" spans="1:60" x14ac:dyDescent="0.25">
      <c r="A137" t="s">
        <v>68</v>
      </c>
      <c r="B137" t="s">
        <v>155</v>
      </c>
      <c r="C137">
        <v>154</v>
      </c>
      <c r="D137">
        <v>5.07</v>
      </c>
      <c r="E137">
        <v>5.07</v>
      </c>
      <c r="F137">
        <v>5.07</v>
      </c>
      <c r="O137">
        <v>0</v>
      </c>
      <c r="S137">
        <v>0.28799999999999998</v>
      </c>
      <c r="W137">
        <v>0.36199999999999999</v>
      </c>
      <c r="X137">
        <v>0.36</v>
      </c>
      <c r="Z137">
        <v>0.35899999999999999</v>
      </c>
      <c r="AA137">
        <v>0.35899999999999999</v>
      </c>
      <c r="AB137">
        <v>0.34399999999999997</v>
      </c>
      <c r="AC137">
        <v>0.33500000000000002</v>
      </c>
      <c r="AD137">
        <v>0.35599999999999998</v>
      </c>
      <c r="AE137">
        <v>0.35599999999999998</v>
      </c>
      <c r="AF137">
        <v>0.38</v>
      </c>
      <c r="AG137">
        <v>0.39</v>
      </c>
      <c r="AH137">
        <v>0.40500000000000003</v>
      </c>
      <c r="AI137">
        <v>0.443</v>
      </c>
      <c r="AJ137">
        <v>0.47899999999999998</v>
      </c>
      <c r="AK137">
        <v>0.51</v>
      </c>
      <c r="AM137">
        <v>0.55100000000000005</v>
      </c>
      <c r="AN137">
        <v>0.57999999999999996</v>
      </c>
      <c r="AO137">
        <v>0.64500000000000002</v>
      </c>
      <c r="AP137">
        <v>0.64</v>
      </c>
      <c r="AQ137">
        <v>0.60099999999999998</v>
      </c>
      <c r="AR137">
        <v>0.54300000000000004</v>
      </c>
      <c r="AS137">
        <v>0.53100000000000003</v>
      </c>
      <c r="AT137">
        <v>0.53400000000000003</v>
      </c>
      <c r="AU137">
        <v>0.55500000000000005</v>
      </c>
      <c r="AV137">
        <v>0.57499999999999996</v>
      </c>
      <c r="AW137">
        <v>0.56999999999999995</v>
      </c>
      <c r="AX137">
        <v>0.53800000000000003</v>
      </c>
      <c r="AY137">
        <v>0.53700000000000003</v>
      </c>
      <c r="AZ137">
        <v>0.52500000000000002</v>
      </c>
      <c r="BA137">
        <v>0.47799999999999998</v>
      </c>
      <c r="BB137">
        <v>0.42199999999999999</v>
      </c>
      <c r="BC137">
        <v>0.373</v>
      </c>
      <c r="BD137">
        <v>0.3</v>
      </c>
      <c r="BE137">
        <v>0.251</v>
      </c>
      <c r="BG137">
        <v>0.20499999999999999</v>
      </c>
      <c r="BH137">
        <v>0.192</v>
      </c>
    </row>
    <row r="138" spans="1:60" x14ac:dyDescent="0.25">
      <c r="A138" t="s">
        <v>68</v>
      </c>
      <c r="B138" t="s">
        <v>155</v>
      </c>
      <c r="C138">
        <v>155</v>
      </c>
      <c r="D138">
        <v>5.62</v>
      </c>
      <c r="E138">
        <v>5.62</v>
      </c>
      <c r="F138">
        <v>5.62</v>
      </c>
      <c r="O138">
        <v>0</v>
      </c>
      <c r="W138">
        <v>0.55500000000000005</v>
      </c>
      <c r="Z138">
        <v>0.45500000000000002</v>
      </c>
      <c r="AA138">
        <v>0.36199999999999999</v>
      </c>
      <c r="AB138">
        <v>0.28100000000000003</v>
      </c>
      <c r="AC138">
        <v>0.28499999999999998</v>
      </c>
      <c r="AD138">
        <v>0.28999999999999998</v>
      </c>
      <c r="AE138">
        <v>0.27200000000000002</v>
      </c>
      <c r="AF138">
        <v>0.28699999999999998</v>
      </c>
      <c r="AG138">
        <v>0.32600000000000001</v>
      </c>
      <c r="AH138">
        <v>0.34200000000000003</v>
      </c>
      <c r="AI138">
        <v>0.36499999999999999</v>
      </c>
      <c r="AJ138">
        <v>0.40200000000000002</v>
      </c>
      <c r="AK138">
        <v>0.439</v>
      </c>
      <c r="AM138">
        <v>0.48499999999999999</v>
      </c>
      <c r="AN138">
        <v>0.52</v>
      </c>
      <c r="AO138">
        <v>0.626</v>
      </c>
      <c r="AP138">
        <v>0.65</v>
      </c>
      <c r="AQ138">
        <v>0.623</v>
      </c>
      <c r="AR138">
        <v>0.50600000000000001</v>
      </c>
      <c r="AS138">
        <v>0.46500000000000002</v>
      </c>
      <c r="AT138">
        <v>0.51200000000000001</v>
      </c>
      <c r="AU138">
        <v>0.52</v>
      </c>
      <c r="AV138">
        <v>0.53200000000000003</v>
      </c>
      <c r="AW138">
        <v>0.52300000000000002</v>
      </c>
      <c r="AX138">
        <v>0.47799999999999998</v>
      </c>
      <c r="AY138">
        <v>0.46700000000000003</v>
      </c>
      <c r="AZ138">
        <v>0.46600000000000003</v>
      </c>
      <c r="BA138">
        <v>0.41099999999999998</v>
      </c>
      <c r="BB138">
        <v>0.34399999999999997</v>
      </c>
      <c r="BC138">
        <v>0.29199999999999998</v>
      </c>
      <c r="BD138">
        <v>0.27400000000000002</v>
      </c>
      <c r="BE138">
        <v>0.27</v>
      </c>
      <c r="BG138">
        <v>0.245</v>
      </c>
      <c r="BH138">
        <v>0.23599999999999999</v>
      </c>
    </row>
    <row r="139" spans="1:60" x14ac:dyDescent="0.25">
      <c r="A139" t="s">
        <v>68</v>
      </c>
      <c r="B139" t="s">
        <v>155</v>
      </c>
      <c r="C139">
        <v>2</v>
      </c>
      <c r="D139">
        <v>25.1</v>
      </c>
      <c r="E139">
        <v>25.1</v>
      </c>
      <c r="F139">
        <v>25.1</v>
      </c>
      <c r="G139" t="s">
        <v>70</v>
      </c>
      <c r="I139" t="s">
        <v>70</v>
      </c>
      <c r="K139" t="s">
        <v>71</v>
      </c>
      <c r="M139" t="s">
        <v>207</v>
      </c>
      <c r="N139">
        <v>0.94</v>
      </c>
      <c r="O139">
        <v>1.7</v>
      </c>
      <c r="W139">
        <v>0.49199999999999999</v>
      </c>
      <c r="X139">
        <v>0.307</v>
      </c>
      <c r="Z139">
        <v>0.31900000000000001</v>
      </c>
      <c r="AB139">
        <v>0.307</v>
      </c>
      <c r="AC139">
        <v>0.309</v>
      </c>
      <c r="AD139">
        <v>0.309</v>
      </c>
      <c r="AE139">
        <v>0.317</v>
      </c>
      <c r="AF139">
        <v>0.33200000000000002</v>
      </c>
      <c r="AG139">
        <v>0.34300000000000003</v>
      </c>
      <c r="AH139">
        <v>0.372</v>
      </c>
      <c r="AI139">
        <v>0.40600000000000003</v>
      </c>
      <c r="AJ139">
        <v>0.41199999999999998</v>
      </c>
      <c r="AK139">
        <v>0.46700000000000003</v>
      </c>
      <c r="AM139">
        <v>0.52600000000000002</v>
      </c>
      <c r="AN139">
        <v>0.55200000000000005</v>
      </c>
      <c r="AO139">
        <v>0.64900000000000002</v>
      </c>
      <c r="AP139">
        <v>0.63500000000000001</v>
      </c>
      <c r="AQ139">
        <v>0.627</v>
      </c>
      <c r="AR139">
        <v>0.49399999999999999</v>
      </c>
      <c r="AS139">
        <v>0.505</v>
      </c>
      <c r="AT139">
        <v>0.504</v>
      </c>
      <c r="AU139">
        <v>0.53</v>
      </c>
      <c r="AV139">
        <v>0.58299999999999996</v>
      </c>
      <c r="AW139">
        <v>0.54600000000000004</v>
      </c>
      <c r="AX139">
        <v>0.41899999999999998</v>
      </c>
      <c r="AY139">
        <v>0.46100000000000002</v>
      </c>
      <c r="AZ139">
        <v>0.46700000000000003</v>
      </c>
      <c r="BA139">
        <v>0.51300000000000001</v>
      </c>
      <c r="BB139">
        <v>0.49199999999999999</v>
      </c>
      <c r="BC139">
        <v>0.5</v>
      </c>
      <c r="BD139">
        <v>0.438</v>
      </c>
      <c r="BE139">
        <v>0.255</v>
      </c>
      <c r="BG139">
        <v>0.222</v>
      </c>
      <c r="BH139">
        <v>0.189</v>
      </c>
    </row>
    <row r="140" spans="1:60" x14ac:dyDescent="0.25">
      <c r="A140" t="s">
        <v>68</v>
      </c>
      <c r="B140" t="s">
        <v>155</v>
      </c>
      <c r="C140">
        <v>200</v>
      </c>
      <c r="D140">
        <v>1.18</v>
      </c>
      <c r="E140">
        <v>1.18</v>
      </c>
      <c r="F140">
        <v>1.18</v>
      </c>
      <c r="O140">
        <v>0</v>
      </c>
      <c r="S140">
        <v>0.432</v>
      </c>
      <c r="W140">
        <v>0.44900000000000001</v>
      </c>
      <c r="X140">
        <v>0.45500000000000002</v>
      </c>
      <c r="Z140">
        <v>0.437</v>
      </c>
      <c r="AB140">
        <v>0.38100000000000001</v>
      </c>
      <c r="AC140">
        <v>0.33900000000000002</v>
      </c>
      <c r="AD140">
        <v>0.33200000000000002</v>
      </c>
      <c r="AE140">
        <v>0.32300000000000001</v>
      </c>
      <c r="AF140">
        <v>0.33</v>
      </c>
      <c r="AG140">
        <v>0.34</v>
      </c>
      <c r="AH140">
        <v>0.35799999999999998</v>
      </c>
      <c r="AI140">
        <v>0.39400000000000002</v>
      </c>
      <c r="AJ140">
        <v>0.39400000000000002</v>
      </c>
      <c r="AK140">
        <v>0.42899999999999999</v>
      </c>
      <c r="AM140">
        <v>0.41</v>
      </c>
      <c r="AN140">
        <v>0.49</v>
      </c>
      <c r="AO140">
        <v>0.52</v>
      </c>
      <c r="AP140">
        <v>0.51100000000000001</v>
      </c>
      <c r="AQ140">
        <v>0.434</v>
      </c>
      <c r="AR140">
        <v>0.38400000000000001</v>
      </c>
      <c r="AS140">
        <v>0.39500000000000002</v>
      </c>
      <c r="AT140">
        <v>0.42899999999999999</v>
      </c>
      <c r="AU140">
        <v>0.499</v>
      </c>
      <c r="AV140">
        <v>0.51600000000000001</v>
      </c>
      <c r="AW140">
        <v>0.55000000000000004</v>
      </c>
      <c r="AX140">
        <v>0.58699999999999997</v>
      </c>
      <c r="AY140">
        <v>0.59699999999999998</v>
      </c>
      <c r="AZ140">
        <v>0.58299999999999996</v>
      </c>
      <c r="BA140">
        <v>0.55000000000000004</v>
      </c>
      <c r="BB140">
        <v>0.45100000000000001</v>
      </c>
      <c r="BC140">
        <v>0.36599999999999999</v>
      </c>
      <c r="BD140">
        <v>0.35699999999999998</v>
      </c>
      <c r="BE140">
        <v>0.29599999999999999</v>
      </c>
      <c r="BG140">
        <v>0.248</v>
      </c>
      <c r="BH140">
        <v>0.221</v>
      </c>
    </row>
    <row r="141" spans="1:60" x14ac:dyDescent="0.25">
      <c r="A141" t="s">
        <v>68</v>
      </c>
      <c r="B141" t="s">
        <v>155</v>
      </c>
      <c r="C141">
        <v>201</v>
      </c>
      <c r="D141">
        <v>3.72</v>
      </c>
      <c r="E141">
        <v>3.72</v>
      </c>
      <c r="F141">
        <v>3.72</v>
      </c>
      <c r="O141">
        <v>0</v>
      </c>
      <c r="W141">
        <v>0.56399999999999995</v>
      </c>
      <c r="Z141">
        <v>0.53700000000000003</v>
      </c>
      <c r="AB141">
        <v>0.32200000000000001</v>
      </c>
      <c r="AC141">
        <v>0.28199999999999997</v>
      </c>
      <c r="AD141">
        <v>0.26900000000000002</v>
      </c>
      <c r="AE141">
        <v>0.26400000000000001</v>
      </c>
      <c r="AF141">
        <v>0.28299999999999997</v>
      </c>
      <c r="AG141">
        <v>0.26800000000000002</v>
      </c>
      <c r="AH141">
        <v>0.25900000000000001</v>
      </c>
      <c r="AI141">
        <v>0.26900000000000002</v>
      </c>
      <c r="AJ141">
        <v>0.26300000000000001</v>
      </c>
      <c r="AK141">
        <v>0.27200000000000002</v>
      </c>
      <c r="AM141">
        <v>0.29899999999999999</v>
      </c>
      <c r="AN141">
        <v>0.312</v>
      </c>
      <c r="AO141">
        <v>0.33500000000000002</v>
      </c>
      <c r="AP141">
        <v>0.34699999999999998</v>
      </c>
      <c r="AQ141">
        <v>0.36099999999999999</v>
      </c>
      <c r="AR141">
        <v>0.377</v>
      </c>
      <c r="AS141">
        <v>0.35899999999999999</v>
      </c>
      <c r="AT141">
        <v>0.41399999999999998</v>
      </c>
      <c r="AU141">
        <v>0.49299999999999999</v>
      </c>
      <c r="AV141">
        <v>0.65300000000000002</v>
      </c>
      <c r="AW141">
        <v>0.68600000000000005</v>
      </c>
      <c r="AX141">
        <v>0.65200000000000002</v>
      </c>
      <c r="AY141">
        <v>0.61499999999999999</v>
      </c>
      <c r="AZ141">
        <v>0.60299999999999998</v>
      </c>
      <c r="BA141">
        <v>0.52700000000000002</v>
      </c>
      <c r="BB141">
        <v>0.45</v>
      </c>
      <c r="BC141">
        <v>0.35799999999999998</v>
      </c>
      <c r="BD141">
        <v>0.29199999999999998</v>
      </c>
      <c r="BE141">
        <v>0.22700000000000001</v>
      </c>
      <c r="BG141">
        <v>0.20899999999999999</v>
      </c>
      <c r="BH141">
        <v>0.14899999999999999</v>
      </c>
    </row>
    <row r="142" spans="1:60" x14ac:dyDescent="0.25">
      <c r="A142" t="s">
        <v>68</v>
      </c>
      <c r="B142" t="s">
        <v>155</v>
      </c>
      <c r="C142">
        <v>202</v>
      </c>
      <c r="D142">
        <v>5.34</v>
      </c>
      <c r="E142">
        <v>5.34</v>
      </c>
      <c r="F142">
        <v>5.34</v>
      </c>
      <c r="O142">
        <v>0</v>
      </c>
      <c r="S142">
        <v>0.41599999999999998</v>
      </c>
      <c r="W142">
        <v>0.44800000000000001</v>
      </c>
      <c r="X142">
        <v>0.46200000000000002</v>
      </c>
      <c r="Z142">
        <v>0.45</v>
      </c>
      <c r="AA142">
        <v>0.42399999999999999</v>
      </c>
      <c r="AB142">
        <v>0.316</v>
      </c>
      <c r="AC142">
        <v>0.28799999999999998</v>
      </c>
      <c r="AD142">
        <v>0.29299999999999998</v>
      </c>
      <c r="AE142">
        <v>0.28499999999999998</v>
      </c>
      <c r="AF142">
        <v>0.30299999999999999</v>
      </c>
      <c r="AG142">
        <v>0.311</v>
      </c>
      <c r="AH142">
        <v>0.32400000000000001</v>
      </c>
      <c r="AI142">
        <v>0.36799999999999999</v>
      </c>
      <c r="AJ142">
        <v>0.38500000000000001</v>
      </c>
      <c r="AK142">
        <v>0.434</v>
      </c>
      <c r="AM142">
        <v>0.42099999999999999</v>
      </c>
      <c r="AN142">
        <v>0.41499999999999998</v>
      </c>
      <c r="AO142">
        <v>0.51900000000000002</v>
      </c>
      <c r="AP142">
        <v>0.53300000000000003</v>
      </c>
      <c r="AQ142">
        <v>0.48199999999999998</v>
      </c>
      <c r="AR142">
        <v>0.438</v>
      </c>
      <c r="AS142">
        <v>0.42299999999999999</v>
      </c>
      <c r="AT142">
        <v>0.438</v>
      </c>
      <c r="AU142">
        <v>0.45600000000000002</v>
      </c>
      <c r="AV142">
        <v>0.51300000000000001</v>
      </c>
      <c r="AW142">
        <v>0.53400000000000003</v>
      </c>
      <c r="AX142">
        <v>0.53700000000000003</v>
      </c>
      <c r="AY142">
        <v>0.52</v>
      </c>
      <c r="AZ142">
        <v>0.504</v>
      </c>
      <c r="BA142">
        <v>0.46</v>
      </c>
      <c r="BB142">
        <v>0.41299999999999998</v>
      </c>
      <c r="BC142">
        <v>0.36699999999999999</v>
      </c>
      <c r="BD142">
        <v>0.29599999999999999</v>
      </c>
      <c r="BE142">
        <v>0.25600000000000001</v>
      </c>
      <c r="BG142">
        <v>0.21</v>
      </c>
      <c r="BH142">
        <v>0.20100000000000001</v>
      </c>
    </row>
    <row r="143" spans="1:60" x14ac:dyDescent="0.25">
      <c r="A143" t="s">
        <v>68</v>
      </c>
      <c r="B143" t="s">
        <v>155</v>
      </c>
      <c r="C143">
        <v>203</v>
      </c>
      <c r="D143">
        <v>16.350000000000001</v>
      </c>
      <c r="E143">
        <v>16.350000000000001</v>
      </c>
      <c r="F143">
        <v>16.350000000000001</v>
      </c>
      <c r="O143">
        <v>0</v>
      </c>
      <c r="S143">
        <v>0.438</v>
      </c>
      <c r="W143">
        <v>0.495</v>
      </c>
      <c r="Z143">
        <v>0.53900000000000003</v>
      </c>
      <c r="AA143">
        <v>0.50600000000000001</v>
      </c>
      <c r="AB143">
        <v>0.31900000000000001</v>
      </c>
      <c r="AC143">
        <v>0.27500000000000002</v>
      </c>
      <c r="AD143">
        <v>0.27100000000000002</v>
      </c>
      <c r="AE143">
        <v>0.249</v>
      </c>
      <c r="AF143">
        <v>0.248</v>
      </c>
      <c r="AG143">
        <v>0.246</v>
      </c>
      <c r="AH143">
        <v>0.24299999999999999</v>
      </c>
      <c r="AI143">
        <v>0.26</v>
      </c>
      <c r="AJ143">
        <v>0.27500000000000002</v>
      </c>
      <c r="AK143">
        <v>0.27700000000000002</v>
      </c>
      <c r="AM143">
        <v>0.245</v>
      </c>
      <c r="AN143">
        <v>0.25800000000000001</v>
      </c>
      <c r="AO143">
        <v>0.314</v>
      </c>
      <c r="AP143">
        <v>0.32900000000000001</v>
      </c>
      <c r="AQ143">
        <v>0.32900000000000001</v>
      </c>
      <c r="AR143">
        <v>0.33300000000000002</v>
      </c>
      <c r="AS143">
        <v>0.32100000000000001</v>
      </c>
      <c r="AT143">
        <v>0.34599999999999997</v>
      </c>
      <c r="AU143">
        <v>0.38800000000000001</v>
      </c>
      <c r="AV143">
        <v>0.48099999999999998</v>
      </c>
      <c r="AW143">
        <v>0.56599999999999995</v>
      </c>
      <c r="AX143">
        <v>0.60699999999999998</v>
      </c>
      <c r="AY143">
        <v>0.61299999999999999</v>
      </c>
      <c r="AZ143">
        <v>0.57199999999999995</v>
      </c>
      <c r="BA143">
        <v>0.51</v>
      </c>
      <c r="BB143">
        <v>0.41899999999999998</v>
      </c>
      <c r="BC143">
        <v>0.34300000000000003</v>
      </c>
      <c r="BD143">
        <v>0.28799999999999998</v>
      </c>
      <c r="BE143">
        <v>0.249</v>
      </c>
      <c r="BG143">
        <v>0.22500000000000001</v>
      </c>
      <c r="BH143">
        <v>0.20599999999999999</v>
      </c>
    </row>
    <row r="144" spans="1:60" x14ac:dyDescent="0.25">
      <c r="A144" t="s">
        <v>68</v>
      </c>
      <c r="B144" t="s">
        <v>155</v>
      </c>
      <c r="C144">
        <v>3</v>
      </c>
      <c r="D144">
        <v>11.1</v>
      </c>
      <c r="E144">
        <v>11.1</v>
      </c>
      <c r="F144">
        <v>11.1</v>
      </c>
      <c r="I144" t="s">
        <v>70</v>
      </c>
      <c r="K144" t="s">
        <v>71</v>
      </c>
      <c r="O144">
        <v>1.27</v>
      </c>
      <c r="W144">
        <v>0.39200000000000002</v>
      </c>
      <c r="X144">
        <v>0.40300000000000002</v>
      </c>
      <c r="Z144">
        <v>0.39300000000000002</v>
      </c>
      <c r="AB144">
        <v>0.32400000000000001</v>
      </c>
      <c r="AC144">
        <v>0.30599999999999999</v>
      </c>
      <c r="AD144">
        <v>0.308</v>
      </c>
      <c r="AE144">
        <v>0.314</v>
      </c>
      <c r="AF144">
        <v>0.32600000000000001</v>
      </c>
      <c r="AG144">
        <v>0.34300000000000003</v>
      </c>
      <c r="AH144">
        <v>0.35799999999999998</v>
      </c>
      <c r="AI144">
        <v>0.38</v>
      </c>
      <c r="AJ144">
        <v>0.39600000000000002</v>
      </c>
      <c r="AK144">
        <v>0.44900000000000001</v>
      </c>
      <c r="AM144">
        <v>0.47699999999999998</v>
      </c>
      <c r="AN144">
        <v>0.48899999999999999</v>
      </c>
      <c r="AO144">
        <v>0.54100000000000004</v>
      </c>
      <c r="AP144">
        <v>0.51800000000000002</v>
      </c>
      <c r="AQ144">
        <v>0.48799999999999999</v>
      </c>
      <c r="AR144">
        <v>0.45300000000000001</v>
      </c>
      <c r="AS144">
        <v>0.42</v>
      </c>
      <c r="AT144">
        <v>0.41099999999999998</v>
      </c>
      <c r="AU144">
        <v>0.41499999999999998</v>
      </c>
      <c r="AV144">
        <v>0.48499999999999999</v>
      </c>
      <c r="AW144">
        <v>0.503</v>
      </c>
      <c r="AX144">
        <v>0.48699999999999999</v>
      </c>
      <c r="AY144">
        <v>0.47499999999999998</v>
      </c>
      <c r="AZ144">
        <v>0.495</v>
      </c>
      <c r="BA144">
        <v>0.495</v>
      </c>
      <c r="BB144">
        <v>0.44500000000000001</v>
      </c>
      <c r="BC144">
        <v>0.39100000000000001</v>
      </c>
      <c r="BD144">
        <v>0.32500000000000001</v>
      </c>
      <c r="BE144">
        <v>0.28199999999999997</v>
      </c>
      <c r="BG144">
        <v>0.24199999999999999</v>
      </c>
      <c r="BH144">
        <v>0.223</v>
      </c>
    </row>
    <row r="145" spans="1:60" x14ac:dyDescent="0.25">
      <c r="A145" t="s">
        <v>68</v>
      </c>
      <c r="B145" t="s">
        <v>155</v>
      </c>
      <c r="C145">
        <v>5</v>
      </c>
      <c r="D145">
        <v>27.82</v>
      </c>
      <c r="E145">
        <v>28.58</v>
      </c>
      <c r="F145">
        <v>28.58</v>
      </c>
      <c r="I145" t="s">
        <v>77</v>
      </c>
      <c r="K145" t="s">
        <v>71</v>
      </c>
      <c r="M145" t="s">
        <v>230</v>
      </c>
      <c r="N145">
        <v>1</v>
      </c>
      <c r="O145">
        <v>2.88</v>
      </c>
      <c r="P145" s="1">
        <v>41036</v>
      </c>
      <c r="W145">
        <v>0.46500000000000002</v>
      </c>
      <c r="Z145">
        <v>0.30099999999999999</v>
      </c>
      <c r="AB145">
        <v>0.29599999999999999</v>
      </c>
      <c r="AC145">
        <v>0.32300000000000001</v>
      </c>
      <c r="AD145">
        <v>0.36</v>
      </c>
      <c r="AE145">
        <v>0.35899999999999999</v>
      </c>
      <c r="AF145">
        <v>0.38400000000000001</v>
      </c>
      <c r="AG145">
        <v>0.41099999999999998</v>
      </c>
      <c r="AH145">
        <v>0.436</v>
      </c>
      <c r="AI145">
        <v>0.495</v>
      </c>
      <c r="AJ145">
        <v>0.52300000000000002</v>
      </c>
      <c r="AK145">
        <v>0.54</v>
      </c>
      <c r="AM145">
        <v>0.59099999999999997</v>
      </c>
      <c r="AN145">
        <v>0.626</v>
      </c>
      <c r="AO145">
        <v>0.68400000000000005</v>
      </c>
      <c r="AP145">
        <v>0.67800000000000005</v>
      </c>
      <c r="AQ145">
        <v>0.65600000000000003</v>
      </c>
      <c r="AR145">
        <v>0.51600000000000001</v>
      </c>
      <c r="AS145">
        <v>0.48</v>
      </c>
      <c r="AT145">
        <v>0.42899999999999999</v>
      </c>
      <c r="AU145">
        <v>0.42199999999999999</v>
      </c>
      <c r="AV145">
        <v>0.496</v>
      </c>
      <c r="AW145">
        <v>0.5</v>
      </c>
      <c r="AX145">
        <v>0.46400000000000002</v>
      </c>
      <c r="AY145">
        <v>0.46600000000000003</v>
      </c>
      <c r="AZ145">
        <v>0.46</v>
      </c>
      <c r="BA145">
        <v>0.40200000000000002</v>
      </c>
      <c r="BB145">
        <v>0.376</v>
      </c>
      <c r="BC145">
        <v>0.26200000000000001</v>
      </c>
      <c r="BD145">
        <v>0.25700000000000001</v>
      </c>
      <c r="BE145">
        <v>0.27100000000000002</v>
      </c>
      <c r="BG145">
        <v>0.19800000000000001</v>
      </c>
      <c r="BH145">
        <v>0.20100000000000001</v>
      </c>
    </row>
    <row r="146" spans="1:60" x14ac:dyDescent="0.25">
      <c r="A146" t="s">
        <v>68</v>
      </c>
      <c r="B146" t="s">
        <v>155</v>
      </c>
      <c r="C146" t="s">
        <v>160</v>
      </c>
      <c r="D146">
        <v>81.06</v>
      </c>
      <c r="E146">
        <v>81.069999999999993</v>
      </c>
      <c r="F146">
        <v>81.069999999999993</v>
      </c>
      <c r="G146" t="s">
        <v>70</v>
      </c>
      <c r="I146" t="s">
        <v>73</v>
      </c>
      <c r="K146" t="s">
        <v>71</v>
      </c>
      <c r="M146" t="s">
        <v>99</v>
      </c>
      <c r="N146">
        <v>1.77</v>
      </c>
      <c r="O146">
        <v>3.45</v>
      </c>
      <c r="W146">
        <v>0.50900000000000001</v>
      </c>
      <c r="Z146">
        <v>0.442</v>
      </c>
      <c r="AB146">
        <v>0.28000000000000003</v>
      </c>
      <c r="AC146">
        <v>0.23699999999999999</v>
      </c>
      <c r="AD146">
        <v>0.23799999999999999</v>
      </c>
      <c r="AE146">
        <v>0.23899999999999999</v>
      </c>
      <c r="AF146">
        <v>0.25800000000000001</v>
      </c>
      <c r="AG146">
        <v>0.255</v>
      </c>
      <c r="AH146">
        <v>0.26200000000000001</v>
      </c>
      <c r="AI146">
        <v>0.27900000000000003</v>
      </c>
      <c r="AJ146">
        <v>0.28599999999999998</v>
      </c>
      <c r="AK146">
        <v>0.314</v>
      </c>
      <c r="AM146">
        <v>0.32</v>
      </c>
      <c r="AN146">
        <v>0.35599999999999998</v>
      </c>
      <c r="AO146">
        <v>0.41499999999999998</v>
      </c>
      <c r="AP146">
        <v>0.41</v>
      </c>
      <c r="AQ146">
        <v>0.40600000000000003</v>
      </c>
      <c r="AR146">
        <v>0.40500000000000003</v>
      </c>
      <c r="AS146">
        <v>0.40600000000000003</v>
      </c>
      <c r="AT146">
        <v>0.44700000000000001</v>
      </c>
      <c r="AU146">
        <v>0.51800000000000002</v>
      </c>
      <c r="AV146">
        <v>0.64</v>
      </c>
      <c r="AW146">
        <v>0.69399999999999995</v>
      </c>
      <c r="AX146">
        <v>0.68500000000000005</v>
      </c>
      <c r="AY146">
        <v>0.66400000000000003</v>
      </c>
      <c r="AZ146">
        <v>0.63400000000000001</v>
      </c>
      <c r="BA146">
        <v>0.58099999999999996</v>
      </c>
      <c r="BB146">
        <v>0.49</v>
      </c>
      <c r="BC146">
        <v>0.35799999999999998</v>
      </c>
      <c r="BD146">
        <v>0.29199999999999998</v>
      </c>
      <c r="BE146">
        <v>0.22800000000000001</v>
      </c>
      <c r="BG146">
        <v>0.19700000000000001</v>
      </c>
      <c r="BH146">
        <v>0.193</v>
      </c>
    </row>
    <row r="147" spans="1:60" x14ac:dyDescent="0.25">
      <c r="A147" t="s">
        <v>68</v>
      </c>
      <c r="B147" t="s">
        <v>155</v>
      </c>
      <c r="C147">
        <v>74</v>
      </c>
      <c r="D147">
        <v>66.83</v>
      </c>
      <c r="E147">
        <v>66.83</v>
      </c>
      <c r="F147">
        <v>66.83</v>
      </c>
      <c r="G147" t="s">
        <v>71</v>
      </c>
      <c r="I147" t="s">
        <v>77</v>
      </c>
      <c r="K147" t="s">
        <v>71</v>
      </c>
      <c r="M147" t="s">
        <v>189</v>
      </c>
      <c r="N147">
        <v>0.45</v>
      </c>
      <c r="O147">
        <v>2.04</v>
      </c>
      <c r="S147">
        <v>0.28000000000000003</v>
      </c>
      <c r="W147">
        <v>0.28699999999999998</v>
      </c>
      <c r="X147">
        <v>0.33</v>
      </c>
      <c r="Z147">
        <v>0.373</v>
      </c>
      <c r="AA147">
        <v>0.374</v>
      </c>
      <c r="AB147">
        <v>0.376</v>
      </c>
      <c r="AC147">
        <v>0.36899999999999999</v>
      </c>
      <c r="AD147">
        <v>0.35699999999999998</v>
      </c>
      <c r="AE147">
        <v>0.34899999999999998</v>
      </c>
      <c r="AF147">
        <v>0.35899999999999999</v>
      </c>
      <c r="AG147">
        <v>0.35499999999999998</v>
      </c>
      <c r="AH147">
        <v>0.36399999999999999</v>
      </c>
      <c r="AI147">
        <v>0.40100000000000002</v>
      </c>
      <c r="AJ147">
        <v>0.39600000000000002</v>
      </c>
      <c r="AK147">
        <v>0.39200000000000002</v>
      </c>
      <c r="AM147">
        <v>0.377</v>
      </c>
      <c r="AN147">
        <v>0.35399999999999998</v>
      </c>
      <c r="AO147">
        <v>0.4</v>
      </c>
      <c r="AP147">
        <v>0.39400000000000002</v>
      </c>
      <c r="AQ147">
        <v>0.36899999999999999</v>
      </c>
      <c r="AR147">
        <v>0.34</v>
      </c>
      <c r="AS147">
        <v>0.33900000000000002</v>
      </c>
      <c r="AT147">
        <v>0.39200000000000002</v>
      </c>
      <c r="AU147">
        <v>0.47399999999999998</v>
      </c>
      <c r="AV147">
        <v>0.55300000000000005</v>
      </c>
      <c r="AW147">
        <v>0.57299999999999995</v>
      </c>
      <c r="AX147">
        <v>0.58899999999999997</v>
      </c>
      <c r="AY147">
        <v>0.59599999999999997</v>
      </c>
      <c r="AZ147">
        <v>0.60199999999999998</v>
      </c>
      <c r="BA147">
        <v>0.57699999999999996</v>
      </c>
      <c r="BB147">
        <v>0.55300000000000005</v>
      </c>
      <c r="BC147">
        <v>0.50600000000000001</v>
      </c>
      <c r="BD147">
        <v>0.46899999999999997</v>
      </c>
      <c r="BE147">
        <v>0.36299999999999999</v>
      </c>
      <c r="BG147">
        <v>0.34599999999999997</v>
      </c>
      <c r="BH147">
        <v>0.35399999999999998</v>
      </c>
    </row>
    <row r="148" spans="1:60" x14ac:dyDescent="0.25">
      <c r="A148" t="s">
        <v>68</v>
      </c>
      <c r="B148" t="s">
        <v>155</v>
      </c>
      <c r="C148">
        <v>75</v>
      </c>
      <c r="D148">
        <v>34.46</v>
      </c>
      <c r="E148">
        <v>34.46</v>
      </c>
      <c r="F148">
        <v>34.46</v>
      </c>
      <c r="G148" t="s">
        <v>227</v>
      </c>
      <c r="I148" t="s">
        <v>127</v>
      </c>
      <c r="K148" t="s">
        <v>70</v>
      </c>
      <c r="O148">
        <v>2.29</v>
      </c>
      <c r="S148">
        <v>0.27100000000000002</v>
      </c>
      <c r="W148">
        <v>0.27500000000000002</v>
      </c>
      <c r="X148">
        <v>0.28899999999999998</v>
      </c>
      <c r="Z148">
        <v>0.307</v>
      </c>
      <c r="AA148">
        <v>0.374</v>
      </c>
      <c r="AB148">
        <v>0.41</v>
      </c>
      <c r="AC148">
        <v>0.44400000000000001</v>
      </c>
      <c r="AD148">
        <v>0.47199999999999998</v>
      </c>
      <c r="AE148">
        <v>0.47699999999999998</v>
      </c>
      <c r="AF148">
        <v>0.48699999999999999</v>
      </c>
      <c r="AG148">
        <v>0.49299999999999999</v>
      </c>
      <c r="AH148">
        <v>0.52300000000000002</v>
      </c>
      <c r="AI148">
        <v>0.56000000000000005</v>
      </c>
      <c r="AJ148">
        <v>0.60899999999999999</v>
      </c>
      <c r="AK148">
        <v>0.67</v>
      </c>
      <c r="AM148">
        <v>0.70099999999999996</v>
      </c>
      <c r="AN148">
        <v>0.71799999999999997</v>
      </c>
      <c r="AO148">
        <v>0.70599999999999996</v>
      </c>
      <c r="AP148">
        <v>0.63200000000000001</v>
      </c>
      <c r="AQ148">
        <v>0.50600000000000001</v>
      </c>
      <c r="AR148">
        <v>0.32900000000000001</v>
      </c>
      <c r="AS148">
        <v>0.32200000000000001</v>
      </c>
      <c r="AT148">
        <v>0.29799999999999999</v>
      </c>
      <c r="AU148">
        <v>0.311</v>
      </c>
      <c r="AV148">
        <v>0.36399999999999999</v>
      </c>
      <c r="AW148">
        <v>0.378</v>
      </c>
      <c r="AX148">
        <v>0.35099999999999998</v>
      </c>
      <c r="AY148">
        <v>0.34200000000000003</v>
      </c>
      <c r="AZ148">
        <v>0.32200000000000001</v>
      </c>
      <c r="BA148">
        <v>0.38</v>
      </c>
      <c r="BB148">
        <v>0.38500000000000001</v>
      </c>
      <c r="BC148">
        <v>0.34599999999999997</v>
      </c>
      <c r="BD148">
        <v>0.29199999999999998</v>
      </c>
      <c r="BE148">
        <v>0.24199999999999999</v>
      </c>
      <c r="BG148">
        <v>0.218</v>
      </c>
      <c r="BH148">
        <v>0.20899999999999999</v>
      </c>
    </row>
    <row r="149" spans="1:60" x14ac:dyDescent="0.25">
      <c r="A149" t="s">
        <v>68</v>
      </c>
      <c r="B149" t="s">
        <v>155</v>
      </c>
      <c r="C149">
        <v>76</v>
      </c>
      <c r="D149">
        <v>27.12</v>
      </c>
      <c r="E149">
        <v>57.73</v>
      </c>
      <c r="F149">
        <v>57.73</v>
      </c>
      <c r="G149" t="s">
        <v>71</v>
      </c>
      <c r="I149" t="s">
        <v>70</v>
      </c>
      <c r="K149" t="s">
        <v>71</v>
      </c>
      <c r="M149" t="s">
        <v>211</v>
      </c>
      <c r="N149">
        <v>0.9</v>
      </c>
      <c r="O149">
        <v>1.41</v>
      </c>
      <c r="S149">
        <v>0.35399999999999998</v>
      </c>
      <c r="W149">
        <v>0.32700000000000001</v>
      </c>
      <c r="X149">
        <v>0.25600000000000001</v>
      </c>
      <c r="Z149">
        <v>0.25600000000000001</v>
      </c>
      <c r="AA149">
        <v>0.251</v>
      </c>
      <c r="AB149">
        <v>0.26200000000000001</v>
      </c>
      <c r="AC149">
        <v>0.28199999999999997</v>
      </c>
      <c r="AD149">
        <v>0.28699999999999998</v>
      </c>
      <c r="AE149">
        <v>0.33200000000000002</v>
      </c>
      <c r="AF149">
        <v>0.39</v>
      </c>
      <c r="AG149">
        <v>0.39400000000000002</v>
      </c>
      <c r="AH149">
        <v>0.40400000000000003</v>
      </c>
      <c r="AI149">
        <v>0.48099999999999998</v>
      </c>
      <c r="AJ149">
        <v>0.496</v>
      </c>
      <c r="AK149">
        <v>0.56599999999999995</v>
      </c>
      <c r="AM149">
        <v>0.58899999999999997</v>
      </c>
      <c r="AN149">
        <v>0.61699999999999999</v>
      </c>
      <c r="AO149">
        <v>0.67400000000000004</v>
      </c>
      <c r="AP149">
        <v>0.65700000000000003</v>
      </c>
      <c r="AQ149">
        <v>0.57899999999999996</v>
      </c>
      <c r="AR149">
        <v>0.40699999999999997</v>
      </c>
      <c r="AS149">
        <v>0.36299999999999999</v>
      </c>
      <c r="AT149">
        <v>0.311</v>
      </c>
      <c r="AU149">
        <v>0.30099999999999999</v>
      </c>
      <c r="AV149">
        <v>0.318</v>
      </c>
      <c r="AW149">
        <v>0.33</v>
      </c>
      <c r="AX149">
        <v>0.32500000000000001</v>
      </c>
      <c r="AY149">
        <v>0.313</v>
      </c>
      <c r="AZ149">
        <v>0.3</v>
      </c>
      <c r="BA149">
        <v>0.36299999999999999</v>
      </c>
      <c r="BB149">
        <v>0.371</v>
      </c>
      <c r="BC149">
        <v>0.33</v>
      </c>
      <c r="BD149">
        <v>0.29899999999999999</v>
      </c>
      <c r="BE149">
        <v>0.224</v>
      </c>
      <c r="BG149">
        <v>0.22</v>
      </c>
      <c r="BH149">
        <v>0.223</v>
      </c>
    </row>
    <row r="150" spans="1:60" x14ac:dyDescent="0.25">
      <c r="A150" t="s">
        <v>68</v>
      </c>
      <c r="B150" t="s">
        <v>155</v>
      </c>
      <c r="C150">
        <v>77</v>
      </c>
      <c r="D150">
        <v>17.559999999999999</v>
      </c>
      <c r="E150">
        <v>17.559999999999999</v>
      </c>
      <c r="F150">
        <v>17.559999999999999</v>
      </c>
      <c r="G150" t="s">
        <v>73</v>
      </c>
      <c r="I150" t="s">
        <v>77</v>
      </c>
      <c r="K150" t="s">
        <v>70</v>
      </c>
      <c r="M150" t="s">
        <v>228</v>
      </c>
      <c r="N150">
        <v>0.73</v>
      </c>
      <c r="O150">
        <v>1.94</v>
      </c>
      <c r="S150">
        <v>0.28799999999999998</v>
      </c>
      <c r="W150">
        <v>0.35099999999999998</v>
      </c>
      <c r="X150">
        <v>0.35399999999999998</v>
      </c>
      <c r="Z150">
        <v>0.376</v>
      </c>
      <c r="AA150">
        <v>0.378</v>
      </c>
      <c r="AB150">
        <v>0.371</v>
      </c>
      <c r="AC150">
        <v>0.37</v>
      </c>
      <c r="AD150">
        <v>0.376</v>
      </c>
      <c r="AE150">
        <v>0.38300000000000001</v>
      </c>
      <c r="AF150">
        <v>0.437</v>
      </c>
      <c r="AG150">
        <v>0.438</v>
      </c>
      <c r="AH150">
        <v>0.436</v>
      </c>
      <c r="AI150">
        <v>0.50800000000000001</v>
      </c>
      <c r="AJ150">
        <v>0.53500000000000003</v>
      </c>
      <c r="AK150">
        <v>0.57299999999999995</v>
      </c>
      <c r="AM150">
        <v>0.56899999999999995</v>
      </c>
      <c r="AN150">
        <v>0.60199999999999998</v>
      </c>
      <c r="AO150">
        <v>0.61799999999999999</v>
      </c>
      <c r="AP150">
        <v>0.58299999999999996</v>
      </c>
      <c r="AQ150">
        <v>0.48599999999999999</v>
      </c>
      <c r="AR150">
        <v>0.42599999999999999</v>
      </c>
      <c r="AS150">
        <v>0.41399999999999998</v>
      </c>
      <c r="AT150">
        <v>0.41699999999999998</v>
      </c>
      <c r="AU150">
        <v>0.46100000000000002</v>
      </c>
      <c r="AV150">
        <v>0.5</v>
      </c>
      <c r="AW150">
        <v>0.503</v>
      </c>
      <c r="AX150">
        <v>0.47699999999999998</v>
      </c>
      <c r="AY150">
        <v>0.54400000000000004</v>
      </c>
      <c r="AZ150">
        <v>0.55000000000000004</v>
      </c>
      <c r="BA150">
        <v>0.46300000000000002</v>
      </c>
      <c r="BB150">
        <v>0.38900000000000001</v>
      </c>
      <c r="BC150">
        <v>0.34100000000000003</v>
      </c>
      <c r="BD150">
        <v>0.30399999999999999</v>
      </c>
      <c r="BE150">
        <v>0.25600000000000001</v>
      </c>
      <c r="BG150">
        <v>0.22900000000000001</v>
      </c>
      <c r="BH150">
        <v>0.215</v>
      </c>
    </row>
    <row r="151" spans="1:60" x14ac:dyDescent="0.25">
      <c r="A151" t="s">
        <v>68</v>
      </c>
      <c r="B151" t="s">
        <v>155</v>
      </c>
      <c r="C151">
        <v>78</v>
      </c>
      <c r="D151">
        <v>5.19</v>
      </c>
      <c r="E151">
        <v>5.19</v>
      </c>
      <c r="F151">
        <v>5.19</v>
      </c>
      <c r="K151" t="s">
        <v>169</v>
      </c>
      <c r="O151">
        <v>0</v>
      </c>
      <c r="S151">
        <v>0.37</v>
      </c>
      <c r="W151">
        <v>0.40899999999999997</v>
      </c>
      <c r="X151">
        <v>0.45300000000000001</v>
      </c>
      <c r="Z151">
        <v>0.46600000000000003</v>
      </c>
      <c r="AA151">
        <v>0.48799999999999999</v>
      </c>
      <c r="AB151">
        <v>0.41499999999999998</v>
      </c>
      <c r="AC151">
        <v>0.39</v>
      </c>
      <c r="AD151">
        <v>0.36599999999999999</v>
      </c>
      <c r="AE151">
        <v>0.371</v>
      </c>
      <c r="AF151">
        <v>0.40799999999999997</v>
      </c>
      <c r="AG151">
        <v>0.40899999999999997</v>
      </c>
      <c r="AH151">
        <v>0.40899999999999997</v>
      </c>
      <c r="AI151">
        <v>0.45400000000000001</v>
      </c>
      <c r="AJ151">
        <v>0.46400000000000002</v>
      </c>
      <c r="AK151">
        <v>0.47599999999999998</v>
      </c>
      <c r="AM151">
        <v>0.47199999999999998</v>
      </c>
      <c r="AN151">
        <v>0.497</v>
      </c>
      <c r="AO151">
        <v>0.56499999999999995</v>
      </c>
      <c r="AP151">
        <v>0.52800000000000002</v>
      </c>
      <c r="AQ151">
        <v>0.44400000000000001</v>
      </c>
      <c r="AR151">
        <v>0.46400000000000002</v>
      </c>
      <c r="AS151">
        <v>0.48699999999999999</v>
      </c>
      <c r="AT151">
        <v>0.51100000000000001</v>
      </c>
      <c r="AU151">
        <v>0.55200000000000005</v>
      </c>
      <c r="AV151">
        <v>0.58399999999999996</v>
      </c>
      <c r="AW151">
        <v>0.57299999999999995</v>
      </c>
      <c r="AX151">
        <v>0.56200000000000006</v>
      </c>
      <c r="AY151">
        <v>0.54700000000000004</v>
      </c>
      <c r="AZ151">
        <v>0.53600000000000003</v>
      </c>
      <c r="BA151">
        <v>0.53800000000000003</v>
      </c>
      <c r="BB151">
        <v>0.51500000000000001</v>
      </c>
      <c r="BC151">
        <v>0.48</v>
      </c>
      <c r="BD151">
        <v>0.43099999999999999</v>
      </c>
      <c r="BE151">
        <v>0.32600000000000001</v>
      </c>
      <c r="BG151">
        <v>0.27600000000000002</v>
      </c>
      <c r="BH151">
        <v>0.245</v>
      </c>
    </row>
    <row r="152" spans="1:60" x14ac:dyDescent="0.25">
      <c r="A152" t="s">
        <v>68</v>
      </c>
      <c r="B152" t="s">
        <v>155</v>
      </c>
      <c r="C152">
        <v>79</v>
      </c>
      <c r="D152">
        <v>79.2</v>
      </c>
      <c r="E152">
        <v>79.2</v>
      </c>
      <c r="F152">
        <v>79.2</v>
      </c>
      <c r="G152" t="s">
        <v>73</v>
      </c>
      <c r="I152" t="s">
        <v>127</v>
      </c>
      <c r="K152" t="s">
        <v>70</v>
      </c>
      <c r="M152" t="s">
        <v>204</v>
      </c>
      <c r="N152">
        <v>1.36</v>
      </c>
      <c r="O152">
        <v>1.92</v>
      </c>
      <c r="S152">
        <v>0.26200000000000001</v>
      </c>
      <c r="W152">
        <v>0.27500000000000002</v>
      </c>
      <c r="X152">
        <v>0.29799999999999999</v>
      </c>
      <c r="Z152">
        <v>0.28299999999999997</v>
      </c>
      <c r="AA152">
        <v>0.28499999999999998</v>
      </c>
      <c r="AB152">
        <v>0.34799999999999998</v>
      </c>
      <c r="AC152">
        <v>0.40300000000000002</v>
      </c>
      <c r="AD152">
        <v>0.42399999999999999</v>
      </c>
      <c r="AE152">
        <v>0.40600000000000003</v>
      </c>
      <c r="AF152">
        <v>0.44400000000000001</v>
      </c>
      <c r="AG152">
        <v>0.45200000000000001</v>
      </c>
      <c r="AH152">
        <v>0.46200000000000002</v>
      </c>
      <c r="AI152">
        <v>0.51600000000000001</v>
      </c>
      <c r="AJ152">
        <v>0.53300000000000003</v>
      </c>
      <c r="AK152">
        <v>0.54900000000000004</v>
      </c>
      <c r="AM152">
        <v>0.53100000000000003</v>
      </c>
      <c r="AN152">
        <v>0.51500000000000001</v>
      </c>
      <c r="AO152">
        <v>0.502</v>
      </c>
      <c r="AP152">
        <v>0.433</v>
      </c>
      <c r="AQ152">
        <v>0.34899999999999998</v>
      </c>
      <c r="AR152">
        <v>0.34499999999999997</v>
      </c>
      <c r="AS152">
        <v>0.314</v>
      </c>
      <c r="AT152">
        <v>0.27100000000000002</v>
      </c>
      <c r="AU152">
        <v>0.29099999999999998</v>
      </c>
      <c r="AV152">
        <v>0.31900000000000001</v>
      </c>
      <c r="AW152">
        <v>0.35399999999999998</v>
      </c>
      <c r="AX152">
        <v>0.48</v>
      </c>
      <c r="AY152">
        <v>0.495</v>
      </c>
      <c r="AZ152">
        <v>0.40300000000000002</v>
      </c>
      <c r="BA152">
        <v>0.35799999999999998</v>
      </c>
      <c r="BB152">
        <v>0.31900000000000001</v>
      </c>
      <c r="BC152">
        <v>0.27700000000000002</v>
      </c>
      <c r="BD152">
        <v>0.254</v>
      </c>
      <c r="BE152">
        <v>0.23100000000000001</v>
      </c>
      <c r="BG152">
        <v>0.221</v>
      </c>
      <c r="BH152">
        <v>0.22700000000000001</v>
      </c>
    </row>
    <row r="153" spans="1:60" x14ac:dyDescent="0.25">
      <c r="A153" t="s">
        <v>68</v>
      </c>
      <c r="B153" t="s">
        <v>155</v>
      </c>
      <c r="C153">
        <v>8</v>
      </c>
      <c r="D153">
        <v>72.56</v>
      </c>
      <c r="E153">
        <v>72.56</v>
      </c>
      <c r="F153">
        <v>72.56</v>
      </c>
      <c r="I153" t="s">
        <v>77</v>
      </c>
      <c r="K153" t="s">
        <v>71</v>
      </c>
      <c r="N153">
        <v>2.62</v>
      </c>
      <c r="O153">
        <v>2.2999999999999998</v>
      </c>
      <c r="S153">
        <v>0.33700000000000002</v>
      </c>
      <c r="W153">
        <v>0.35699999999999998</v>
      </c>
      <c r="X153">
        <v>0.27800000000000002</v>
      </c>
      <c r="Z153">
        <v>0.252</v>
      </c>
      <c r="AA153">
        <v>0.22800000000000001</v>
      </c>
      <c r="AB153">
        <v>0.23799999999999999</v>
      </c>
      <c r="AC153">
        <v>0.23300000000000001</v>
      </c>
      <c r="AD153">
        <v>0.26400000000000001</v>
      </c>
      <c r="AE153">
        <v>0.26600000000000001</v>
      </c>
      <c r="AF153">
        <v>0.3</v>
      </c>
      <c r="AG153">
        <v>0.30099999999999999</v>
      </c>
      <c r="AH153">
        <v>0.33900000000000002</v>
      </c>
      <c r="AI153">
        <v>0.38900000000000001</v>
      </c>
      <c r="AJ153">
        <v>0.41499999999999998</v>
      </c>
      <c r="AK153">
        <v>0.46600000000000003</v>
      </c>
      <c r="AM153">
        <v>0.58699999999999997</v>
      </c>
      <c r="AN153">
        <v>0.59899999999999998</v>
      </c>
      <c r="AO153">
        <v>0.65400000000000003</v>
      </c>
      <c r="AP153">
        <v>0.66200000000000003</v>
      </c>
      <c r="AQ153">
        <v>0.64600000000000002</v>
      </c>
      <c r="AR153">
        <v>0.48</v>
      </c>
      <c r="AS153">
        <v>0.46</v>
      </c>
      <c r="AT153">
        <v>0.44800000000000001</v>
      </c>
      <c r="AU153">
        <v>0.439</v>
      </c>
      <c r="AV153">
        <v>0.44900000000000001</v>
      </c>
      <c r="AW153">
        <v>0.45700000000000002</v>
      </c>
      <c r="AX153">
        <v>0.4</v>
      </c>
      <c r="AY153">
        <v>0.39</v>
      </c>
      <c r="AZ153">
        <v>0.39400000000000002</v>
      </c>
      <c r="BA153">
        <v>0.36699999999999999</v>
      </c>
      <c r="BB153">
        <v>0.308</v>
      </c>
      <c r="BC153">
        <v>0.26700000000000002</v>
      </c>
      <c r="BD153">
        <v>0.23899999999999999</v>
      </c>
      <c r="BE153">
        <v>0.222</v>
      </c>
      <c r="BG153">
        <v>0.19</v>
      </c>
      <c r="BH153">
        <v>0.19800000000000001</v>
      </c>
    </row>
    <row r="154" spans="1:60" x14ac:dyDescent="0.25">
      <c r="A154" t="s">
        <v>68</v>
      </c>
      <c r="B154" t="s">
        <v>155</v>
      </c>
      <c r="C154">
        <v>84</v>
      </c>
      <c r="D154">
        <v>11.76</v>
      </c>
      <c r="E154">
        <v>11.76</v>
      </c>
      <c r="F154">
        <v>11.76</v>
      </c>
      <c r="G154" t="s">
        <v>71</v>
      </c>
      <c r="I154" t="s">
        <v>77</v>
      </c>
      <c r="K154" t="s">
        <v>71</v>
      </c>
      <c r="M154" t="s">
        <v>231</v>
      </c>
      <c r="N154">
        <v>2.73</v>
      </c>
      <c r="O154">
        <v>2.1800000000000002</v>
      </c>
      <c r="S154">
        <v>0.33200000000000002</v>
      </c>
      <c r="W154">
        <v>0.33500000000000002</v>
      </c>
      <c r="X154">
        <v>0.34300000000000003</v>
      </c>
      <c r="Z154">
        <v>0.29899999999999999</v>
      </c>
      <c r="AA154">
        <v>0.27400000000000002</v>
      </c>
      <c r="AB154">
        <v>0.28799999999999998</v>
      </c>
      <c r="AC154">
        <v>0.28799999999999998</v>
      </c>
      <c r="AD154">
        <v>0.29899999999999999</v>
      </c>
      <c r="AE154">
        <v>0.312</v>
      </c>
      <c r="AF154">
        <v>0.35699999999999998</v>
      </c>
      <c r="AG154">
        <v>0.36399999999999999</v>
      </c>
      <c r="AH154">
        <v>0.38</v>
      </c>
      <c r="AI154">
        <v>0.44600000000000001</v>
      </c>
      <c r="AJ154">
        <v>0.47299999999999998</v>
      </c>
      <c r="AK154">
        <v>0.52600000000000002</v>
      </c>
      <c r="AM154">
        <v>0.56599999999999995</v>
      </c>
      <c r="AN154">
        <v>0.59799999999999998</v>
      </c>
      <c r="AO154">
        <v>0.65100000000000002</v>
      </c>
      <c r="AP154">
        <v>0.64</v>
      </c>
      <c r="AQ154">
        <v>0.58099999999999996</v>
      </c>
      <c r="AR154">
        <v>0.33500000000000002</v>
      </c>
      <c r="AS154">
        <v>0.371</v>
      </c>
      <c r="AT154">
        <v>0.35899999999999999</v>
      </c>
      <c r="AU154">
        <v>0.35</v>
      </c>
      <c r="AV154">
        <v>0.36199999999999999</v>
      </c>
      <c r="AW154">
        <v>0.379</v>
      </c>
      <c r="AX154">
        <v>0.373</v>
      </c>
      <c r="AY154">
        <v>0.40300000000000002</v>
      </c>
      <c r="AZ154">
        <v>0.41899999999999998</v>
      </c>
      <c r="BA154">
        <v>0.39500000000000002</v>
      </c>
      <c r="BB154">
        <v>0.35599999999999998</v>
      </c>
      <c r="BC154">
        <v>0.30399999999999999</v>
      </c>
      <c r="BD154">
        <v>0.29399999999999998</v>
      </c>
      <c r="BE154">
        <v>0.22800000000000001</v>
      </c>
      <c r="BG154">
        <v>0.217</v>
      </c>
      <c r="BH154">
        <v>0.21199999999999999</v>
      </c>
    </row>
    <row r="155" spans="1:60" x14ac:dyDescent="0.25">
      <c r="A155" t="s">
        <v>68</v>
      </c>
      <c r="B155" t="s">
        <v>155</v>
      </c>
      <c r="C155">
        <v>85</v>
      </c>
      <c r="D155">
        <v>21.65</v>
      </c>
      <c r="E155">
        <v>21.65</v>
      </c>
      <c r="F155">
        <v>21.65</v>
      </c>
      <c r="G155" t="s">
        <v>71</v>
      </c>
      <c r="I155" t="s">
        <v>77</v>
      </c>
      <c r="K155" t="s">
        <v>71</v>
      </c>
      <c r="M155" t="s">
        <v>232</v>
      </c>
      <c r="N155">
        <v>2.35</v>
      </c>
      <c r="O155">
        <v>2.16</v>
      </c>
      <c r="S155">
        <v>0.318</v>
      </c>
      <c r="W155">
        <v>0.30399999999999999</v>
      </c>
      <c r="X155">
        <v>0.32500000000000001</v>
      </c>
      <c r="Z155">
        <v>0.3</v>
      </c>
      <c r="AA155">
        <v>0.28799999999999998</v>
      </c>
      <c r="AB155">
        <v>0.28699999999999998</v>
      </c>
      <c r="AC155">
        <v>0.29599999999999999</v>
      </c>
      <c r="AD155">
        <v>0.33200000000000002</v>
      </c>
      <c r="AE155">
        <v>0.34599999999999997</v>
      </c>
      <c r="AF155">
        <v>0.376</v>
      </c>
      <c r="AG155">
        <v>0.38500000000000001</v>
      </c>
      <c r="AH155">
        <v>0.40200000000000002</v>
      </c>
      <c r="AI155">
        <v>0.46800000000000003</v>
      </c>
      <c r="AJ155">
        <v>0.505</v>
      </c>
      <c r="AK155">
        <v>0.55300000000000005</v>
      </c>
      <c r="AM155">
        <v>0.56200000000000006</v>
      </c>
      <c r="AN155">
        <v>0.58299999999999996</v>
      </c>
      <c r="AO155">
        <v>0.65600000000000003</v>
      </c>
      <c r="AP155">
        <v>0.63700000000000001</v>
      </c>
      <c r="AQ155">
        <v>0.56000000000000005</v>
      </c>
      <c r="AR155">
        <v>0.44800000000000001</v>
      </c>
      <c r="AS155">
        <v>0.40799999999999997</v>
      </c>
      <c r="AT155">
        <v>0.40899999999999997</v>
      </c>
      <c r="AU155">
        <v>0.38600000000000001</v>
      </c>
      <c r="AV155">
        <v>0.41399999999999998</v>
      </c>
      <c r="AW155">
        <v>0.40899999999999997</v>
      </c>
      <c r="AX155">
        <v>0.38700000000000001</v>
      </c>
      <c r="AY155">
        <v>0.373</v>
      </c>
      <c r="AZ155">
        <v>0.36399999999999999</v>
      </c>
      <c r="BA155">
        <v>0.35199999999999998</v>
      </c>
      <c r="BB155">
        <v>0.30199999999999999</v>
      </c>
      <c r="BC155">
        <v>0.26400000000000001</v>
      </c>
      <c r="BD155">
        <v>0.23200000000000001</v>
      </c>
      <c r="BE155">
        <v>0.214</v>
      </c>
      <c r="BG155">
        <v>0.20100000000000001</v>
      </c>
      <c r="BH155">
        <v>0.193</v>
      </c>
    </row>
    <row r="156" spans="1:60" x14ac:dyDescent="0.25">
      <c r="A156" t="s">
        <v>68</v>
      </c>
      <c r="B156" t="s">
        <v>155</v>
      </c>
      <c r="C156">
        <v>86</v>
      </c>
      <c r="D156">
        <v>25.15</v>
      </c>
      <c r="E156">
        <v>25.15</v>
      </c>
      <c r="F156">
        <v>25.15</v>
      </c>
      <c r="K156" t="s">
        <v>70</v>
      </c>
      <c r="O156">
        <v>0</v>
      </c>
      <c r="S156">
        <v>0.28599999999999998</v>
      </c>
      <c r="W156">
        <v>0.28799999999999998</v>
      </c>
      <c r="X156">
        <v>0.28299999999999997</v>
      </c>
      <c r="Z156">
        <v>0.28399999999999997</v>
      </c>
      <c r="AA156">
        <v>0.29899999999999999</v>
      </c>
      <c r="AB156">
        <v>0.311</v>
      </c>
      <c r="AC156">
        <v>0.33800000000000002</v>
      </c>
      <c r="AD156">
        <v>0.378</v>
      </c>
      <c r="AE156">
        <v>0.38300000000000001</v>
      </c>
      <c r="AF156">
        <v>0.41499999999999998</v>
      </c>
      <c r="AG156">
        <v>0.44700000000000001</v>
      </c>
      <c r="AH156">
        <v>0.437</v>
      </c>
      <c r="AI156">
        <v>0.495</v>
      </c>
      <c r="AJ156">
        <v>0.51700000000000002</v>
      </c>
      <c r="AK156">
        <v>0.53600000000000003</v>
      </c>
      <c r="AM156">
        <v>0.60399999999999998</v>
      </c>
      <c r="AN156">
        <v>0.60799999999999998</v>
      </c>
      <c r="AO156">
        <v>0.66600000000000004</v>
      </c>
      <c r="AP156">
        <v>0.625</v>
      </c>
      <c r="AQ156">
        <v>0.53400000000000003</v>
      </c>
      <c r="AR156">
        <v>0.53300000000000003</v>
      </c>
      <c r="AS156">
        <v>0.48599999999999999</v>
      </c>
      <c r="AT156">
        <v>0.39900000000000002</v>
      </c>
      <c r="AU156">
        <v>0.41199999999999998</v>
      </c>
      <c r="AV156">
        <v>0.42799999999999999</v>
      </c>
      <c r="AW156">
        <v>0.44</v>
      </c>
      <c r="AX156">
        <v>0.40200000000000002</v>
      </c>
      <c r="AY156">
        <v>0.376</v>
      </c>
      <c r="AZ156">
        <v>0.376</v>
      </c>
      <c r="BA156">
        <v>0.379</v>
      </c>
      <c r="BB156">
        <v>0.371</v>
      </c>
      <c r="BC156">
        <v>0.315</v>
      </c>
      <c r="BD156">
        <v>0.25700000000000001</v>
      </c>
      <c r="BE156">
        <v>0.216</v>
      </c>
      <c r="BG156">
        <v>0.20499999999999999</v>
      </c>
      <c r="BH156">
        <v>0.217</v>
      </c>
    </row>
    <row r="157" spans="1:60" x14ac:dyDescent="0.25">
      <c r="A157" t="s">
        <v>68</v>
      </c>
      <c r="B157" t="s">
        <v>155</v>
      </c>
      <c r="C157">
        <v>87</v>
      </c>
      <c r="D157">
        <v>91.01</v>
      </c>
      <c r="E157">
        <v>91.01</v>
      </c>
      <c r="F157">
        <v>91.01</v>
      </c>
      <c r="I157" t="s">
        <v>70</v>
      </c>
      <c r="K157" t="s">
        <v>71</v>
      </c>
      <c r="N157">
        <v>2.2999999999999998</v>
      </c>
      <c r="O157">
        <v>1.85</v>
      </c>
      <c r="S157">
        <v>0.379</v>
      </c>
      <c r="W157">
        <v>0.38100000000000001</v>
      </c>
      <c r="X157">
        <v>0.33600000000000002</v>
      </c>
      <c r="Z157">
        <v>0.24199999999999999</v>
      </c>
      <c r="AA157">
        <v>0.23699999999999999</v>
      </c>
      <c r="AB157">
        <v>0.22700000000000001</v>
      </c>
      <c r="AC157">
        <v>0.23</v>
      </c>
      <c r="AD157">
        <v>0.23</v>
      </c>
      <c r="AE157">
        <v>0.24399999999999999</v>
      </c>
      <c r="AF157">
        <v>0.27100000000000002</v>
      </c>
      <c r="AG157">
        <v>0.27200000000000002</v>
      </c>
      <c r="AH157">
        <v>0.28799999999999998</v>
      </c>
      <c r="AI157">
        <v>0.38300000000000001</v>
      </c>
      <c r="AJ157">
        <v>0.38700000000000001</v>
      </c>
      <c r="AK157">
        <v>0.41</v>
      </c>
      <c r="AM157">
        <v>0.55100000000000005</v>
      </c>
      <c r="AN157">
        <v>0.61199999999999999</v>
      </c>
      <c r="AO157">
        <v>0.71699999999999997</v>
      </c>
      <c r="AP157">
        <v>0.72</v>
      </c>
      <c r="AQ157">
        <v>0.66600000000000004</v>
      </c>
      <c r="AR157">
        <v>0.63300000000000001</v>
      </c>
      <c r="AS157">
        <v>0.63</v>
      </c>
      <c r="AT157">
        <v>0.62</v>
      </c>
      <c r="AU157">
        <v>0.623</v>
      </c>
      <c r="AV157">
        <v>0.54800000000000004</v>
      </c>
      <c r="AW157">
        <v>0.498</v>
      </c>
      <c r="AX157">
        <v>0.38900000000000001</v>
      </c>
      <c r="AY157">
        <v>0.33700000000000002</v>
      </c>
      <c r="AZ157">
        <v>0.32100000000000001</v>
      </c>
      <c r="BA157">
        <v>0.312</v>
      </c>
      <c r="BB157">
        <v>0.29099999999999998</v>
      </c>
      <c r="BC157">
        <v>0.245</v>
      </c>
      <c r="BD157">
        <v>0.246</v>
      </c>
      <c r="BE157">
        <v>0.20200000000000001</v>
      </c>
      <c r="BG157">
        <v>0.182</v>
      </c>
      <c r="BH157">
        <v>0.19700000000000001</v>
      </c>
    </row>
    <row r="158" spans="1:60" x14ac:dyDescent="0.25">
      <c r="A158" t="s">
        <v>68</v>
      </c>
      <c r="B158" t="s">
        <v>155</v>
      </c>
      <c r="C158">
        <v>94</v>
      </c>
      <c r="D158">
        <v>46.26</v>
      </c>
      <c r="E158">
        <v>46.26</v>
      </c>
      <c r="F158">
        <v>46.26</v>
      </c>
      <c r="G158" t="s">
        <v>169</v>
      </c>
      <c r="I158" t="s">
        <v>162</v>
      </c>
      <c r="K158" t="s">
        <v>71</v>
      </c>
      <c r="O158">
        <v>0</v>
      </c>
      <c r="S158">
        <v>0.373</v>
      </c>
      <c r="W158">
        <v>0.502</v>
      </c>
      <c r="X158">
        <v>0.50600000000000001</v>
      </c>
      <c r="Z158">
        <v>0.50800000000000001</v>
      </c>
      <c r="AA158">
        <v>0.498</v>
      </c>
      <c r="AB158">
        <v>0.32600000000000001</v>
      </c>
      <c r="AC158">
        <v>0.28899999999999998</v>
      </c>
      <c r="AD158">
        <v>0.28599999999999998</v>
      </c>
      <c r="AE158">
        <v>0.29299999999999998</v>
      </c>
      <c r="AF158">
        <v>0.29499999999999998</v>
      </c>
      <c r="AG158">
        <v>0.29399999999999998</v>
      </c>
      <c r="AH158">
        <v>0.27900000000000003</v>
      </c>
      <c r="AI158">
        <v>0.28100000000000003</v>
      </c>
      <c r="AJ158">
        <v>0.307</v>
      </c>
      <c r="AK158">
        <v>0.35299999999999998</v>
      </c>
      <c r="AM158">
        <v>0.39800000000000002</v>
      </c>
      <c r="AN158">
        <v>0.436</v>
      </c>
      <c r="AO158">
        <v>0.47399999999999998</v>
      </c>
      <c r="AP158">
        <v>0.40200000000000002</v>
      </c>
      <c r="AQ158">
        <v>0.34899999999999998</v>
      </c>
      <c r="AR158">
        <v>0.36</v>
      </c>
      <c r="AS158">
        <v>0.39100000000000001</v>
      </c>
      <c r="AT158">
        <v>0.39300000000000002</v>
      </c>
      <c r="AU158">
        <v>0.38600000000000001</v>
      </c>
      <c r="AV158">
        <v>0.40699999999999997</v>
      </c>
      <c r="AW158">
        <v>0.42199999999999999</v>
      </c>
      <c r="AX158">
        <v>0.42699999999999999</v>
      </c>
      <c r="AY158">
        <v>0.54200000000000004</v>
      </c>
      <c r="AZ158">
        <v>0.54100000000000004</v>
      </c>
      <c r="BA158">
        <v>0.433</v>
      </c>
      <c r="BB158">
        <v>0.35</v>
      </c>
      <c r="BC158">
        <v>0.27</v>
      </c>
      <c r="BD158">
        <v>0.246</v>
      </c>
      <c r="BE158">
        <v>0.219</v>
      </c>
      <c r="BG158">
        <v>0.189</v>
      </c>
      <c r="BH158">
        <v>0.20100000000000001</v>
      </c>
    </row>
    <row r="159" spans="1:60" x14ac:dyDescent="0.25">
      <c r="A159" t="s">
        <v>68</v>
      </c>
      <c r="B159" t="s">
        <v>155</v>
      </c>
      <c r="C159">
        <v>95</v>
      </c>
      <c r="D159">
        <v>40.5</v>
      </c>
      <c r="E159">
        <v>40.5</v>
      </c>
      <c r="F159">
        <v>40.5</v>
      </c>
      <c r="G159" t="s">
        <v>70</v>
      </c>
      <c r="I159" t="s">
        <v>162</v>
      </c>
      <c r="K159" t="s">
        <v>71</v>
      </c>
      <c r="O159">
        <v>0</v>
      </c>
      <c r="S159">
        <v>0.45500000000000002</v>
      </c>
      <c r="W159">
        <v>0.44900000000000001</v>
      </c>
      <c r="X159">
        <v>0.434</v>
      </c>
      <c r="Z159">
        <v>0.42499999999999999</v>
      </c>
      <c r="AA159">
        <v>0.41799999999999998</v>
      </c>
      <c r="AB159">
        <v>0.30399999999999999</v>
      </c>
      <c r="AC159">
        <v>0.27300000000000002</v>
      </c>
      <c r="AD159">
        <v>0.26</v>
      </c>
      <c r="AE159">
        <v>0.26</v>
      </c>
      <c r="AF159">
        <v>0.313</v>
      </c>
      <c r="AG159">
        <v>0.31900000000000001</v>
      </c>
      <c r="AH159">
        <v>0.28599999999999998</v>
      </c>
      <c r="AI159">
        <v>0.3</v>
      </c>
      <c r="AJ159">
        <v>0.32800000000000001</v>
      </c>
      <c r="AK159">
        <v>0.36199999999999999</v>
      </c>
      <c r="AM159">
        <v>0.34300000000000003</v>
      </c>
      <c r="AN159">
        <v>0.32900000000000001</v>
      </c>
      <c r="AO159">
        <v>0.443</v>
      </c>
      <c r="AP159">
        <v>0.55200000000000005</v>
      </c>
      <c r="AQ159">
        <v>0.52100000000000002</v>
      </c>
      <c r="AR159">
        <v>0.442</v>
      </c>
      <c r="AS159">
        <v>0.41599999999999998</v>
      </c>
      <c r="AT159">
        <v>0.40699999999999997</v>
      </c>
      <c r="AU159">
        <v>0.39500000000000002</v>
      </c>
      <c r="AV159">
        <v>0.42899999999999999</v>
      </c>
      <c r="AW159">
        <v>0.42299999999999999</v>
      </c>
      <c r="AX159">
        <v>0.33900000000000002</v>
      </c>
      <c r="AY159">
        <v>0.44</v>
      </c>
      <c r="AZ159">
        <v>0.53900000000000003</v>
      </c>
      <c r="BA159">
        <v>0.42799999999999999</v>
      </c>
      <c r="BB159">
        <v>0.35899999999999999</v>
      </c>
      <c r="BC159">
        <v>0.29399999999999998</v>
      </c>
      <c r="BD159">
        <v>0.26700000000000002</v>
      </c>
      <c r="BE159">
        <v>0.222</v>
      </c>
      <c r="BG159">
        <v>0.20499999999999999</v>
      </c>
      <c r="BH159">
        <v>0.20699999999999999</v>
      </c>
    </row>
    <row r="160" spans="1:60" x14ac:dyDescent="0.25">
      <c r="A160" t="s">
        <v>68</v>
      </c>
      <c r="B160" t="s">
        <v>155</v>
      </c>
      <c r="C160">
        <v>96</v>
      </c>
      <c r="D160">
        <v>11.3</v>
      </c>
      <c r="E160">
        <v>11.3</v>
      </c>
      <c r="F160">
        <v>11.3</v>
      </c>
      <c r="G160" t="s">
        <v>70</v>
      </c>
      <c r="I160" t="s">
        <v>127</v>
      </c>
      <c r="K160" t="s">
        <v>169</v>
      </c>
      <c r="M160" t="s">
        <v>213</v>
      </c>
      <c r="N160">
        <v>1.66</v>
      </c>
      <c r="O160">
        <v>2.3199999999999998</v>
      </c>
      <c r="S160">
        <v>0.38900000000000001</v>
      </c>
      <c r="W160">
        <v>0.40100000000000002</v>
      </c>
      <c r="X160">
        <v>0.39</v>
      </c>
      <c r="Z160">
        <v>0.32700000000000001</v>
      </c>
      <c r="AA160">
        <v>0.33600000000000002</v>
      </c>
      <c r="AB160">
        <v>0.31900000000000001</v>
      </c>
      <c r="AC160">
        <v>0.33200000000000002</v>
      </c>
      <c r="AD160">
        <v>0.376</v>
      </c>
      <c r="AE160">
        <v>0.4</v>
      </c>
      <c r="AF160">
        <v>0.41099999999999998</v>
      </c>
      <c r="AG160">
        <v>0.432</v>
      </c>
      <c r="AH160">
        <v>0.45700000000000002</v>
      </c>
      <c r="AI160">
        <v>0.48399999999999999</v>
      </c>
      <c r="AJ160">
        <v>0.5</v>
      </c>
      <c r="AK160">
        <v>0.54500000000000004</v>
      </c>
      <c r="AM160">
        <v>0.55200000000000005</v>
      </c>
      <c r="AN160">
        <v>0.57599999999999996</v>
      </c>
      <c r="AO160">
        <v>0.61499999999999999</v>
      </c>
      <c r="AP160">
        <v>0.621</v>
      </c>
      <c r="AQ160">
        <v>0.54</v>
      </c>
      <c r="AR160">
        <v>0.443</v>
      </c>
      <c r="AS160">
        <v>0.41899999999999998</v>
      </c>
      <c r="AT160">
        <v>0.41</v>
      </c>
      <c r="AU160">
        <v>0.42</v>
      </c>
      <c r="AV160">
        <v>0.44500000000000001</v>
      </c>
      <c r="AW160">
        <v>0.44600000000000001</v>
      </c>
      <c r="AX160">
        <v>0.433</v>
      </c>
      <c r="AY160">
        <v>0.45400000000000001</v>
      </c>
      <c r="AZ160">
        <v>0.44800000000000001</v>
      </c>
      <c r="BA160">
        <v>0.38200000000000001</v>
      </c>
      <c r="BB160">
        <v>0.34499999999999997</v>
      </c>
      <c r="BC160">
        <v>0.309</v>
      </c>
      <c r="BD160">
        <v>0.26800000000000002</v>
      </c>
      <c r="BE160">
        <v>0.21</v>
      </c>
      <c r="BG160">
        <v>0.19400000000000001</v>
      </c>
      <c r="BH160">
        <v>0.21299999999999999</v>
      </c>
    </row>
    <row r="161" spans="1:60" x14ac:dyDescent="0.25">
      <c r="A161" t="s">
        <v>68</v>
      </c>
      <c r="B161" t="s">
        <v>155</v>
      </c>
      <c r="C161">
        <v>97</v>
      </c>
      <c r="D161">
        <v>112.06</v>
      </c>
      <c r="E161">
        <v>112.06</v>
      </c>
      <c r="F161">
        <v>112.06</v>
      </c>
      <c r="I161" t="s">
        <v>71</v>
      </c>
      <c r="K161" t="s">
        <v>70</v>
      </c>
      <c r="O161">
        <v>2.82</v>
      </c>
      <c r="S161">
        <v>0.33500000000000002</v>
      </c>
      <c r="W161">
        <v>0.317</v>
      </c>
      <c r="X161">
        <v>0.30099999999999999</v>
      </c>
      <c r="Z161">
        <v>0.32</v>
      </c>
      <c r="AA161">
        <v>0.32600000000000001</v>
      </c>
      <c r="AB161">
        <v>0.32400000000000001</v>
      </c>
      <c r="AC161">
        <v>0.32600000000000001</v>
      </c>
      <c r="AD161">
        <v>0.33100000000000002</v>
      </c>
      <c r="AE161">
        <v>0.32900000000000001</v>
      </c>
      <c r="AF161">
        <v>0.373</v>
      </c>
      <c r="AG161">
        <v>0.38600000000000001</v>
      </c>
      <c r="AH161">
        <v>0.39400000000000002</v>
      </c>
      <c r="AI161">
        <v>0.45</v>
      </c>
      <c r="AJ161">
        <v>0.48699999999999999</v>
      </c>
      <c r="AK161">
        <v>0.505</v>
      </c>
      <c r="AM161">
        <v>0.46600000000000003</v>
      </c>
      <c r="AN161">
        <v>0.47599999999999998</v>
      </c>
      <c r="AO161">
        <v>0.54700000000000004</v>
      </c>
      <c r="AP161">
        <v>0.54</v>
      </c>
      <c r="AQ161">
        <v>0.49</v>
      </c>
      <c r="AR161">
        <v>0.42299999999999999</v>
      </c>
      <c r="AS161">
        <v>0.40400000000000003</v>
      </c>
      <c r="AT161">
        <v>0.39100000000000001</v>
      </c>
      <c r="AU161">
        <v>0.41699999999999998</v>
      </c>
      <c r="AV161">
        <v>0.442</v>
      </c>
      <c r="AW161">
        <v>0.42799999999999999</v>
      </c>
      <c r="AX161">
        <v>0.41899999999999998</v>
      </c>
      <c r="AY161">
        <v>0.438</v>
      </c>
      <c r="AZ161">
        <v>0.439</v>
      </c>
      <c r="BA161">
        <v>0.40600000000000003</v>
      </c>
      <c r="BB161">
        <v>0.33100000000000002</v>
      </c>
      <c r="BC161">
        <v>0.29699999999999999</v>
      </c>
      <c r="BD161">
        <v>0.27700000000000002</v>
      </c>
      <c r="BE161">
        <v>0.20899999999999999</v>
      </c>
      <c r="BG161">
        <v>0.2</v>
      </c>
      <c r="BH161">
        <v>0.21099999999999999</v>
      </c>
    </row>
    <row r="162" spans="1:60" x14ac:dyDescent="0.25">
      <c r="A162" t="s">
        <v>68</v>
      </c>
      <c r="B162" t="s">
        <v>155</v>
      </c>
      <c r="C162">
        <v>98</v>
      </c>
      <c r="D162">
        <v>28.34</v>
      </c>
      <c r="E162">
        <v>28.34</v>
      </c>
      <c r="F162">
        <v>28.34</v>
      </c>
      <c r="G162" t="s">
        <v>71</v>
      </c>
      <c r="I162" t="s">
        <v>162</v>
      </c>
      <c r="K162" t="s">
        <v>71</v>
      </c>
      <c r="O162">
        <v>0</v>
      </c>
      <c r="W162">
        <v>0.57499999999999996</v>
      </c>
      <c r="Z162">
        <v>0.51</v>
      </c>
      <c r="AB162">
        <v>0.311</v>
      </c>
      <c r="AC162">
        <v>0.28399999999999997</v>
      </c>
      <c r="AD162">
        <v>0.27700000000000002</v>
      </c>
      <c r="AE162">
        <v>0.25600000000000001</v>
      </c>
      <c r="AF162">
        <v>0.27700000000000002</v>
      </c>
      <c r="AG162">
        <v>0.28699999999999998</v>
      </c>
      <c r="AH162">
        <v>0.27800000000000002</v>
      </c>
      <c r="AI162">
        <v>0.28000000000000003</v>
      </c>
      <c r="AJ162">
        <v>0.28899999999999998</v>
      </c>
      <c r="AK162">
        <v>0.314</v>
      </c>
      <c r="AM162">
        <v>0.30099999999999999</v>
      </c>
      <c r="AN162">
        <v>0.314</v>
      </c>
      <c r="AO162">
        <v>0.38600000000000001</v>
      </c>
      <c r="AP162">
        <v>0.42899999999999999</v>
      </c>
      <c r="AQ162">
        <v>0.43099999999999999</v>
      </c>
      <c r="AR162">
        <v>0.41</v>
      </c>
      <c r="AS162">
        <v>0.41699999999999998</v>
      </c>
      <c r="AT162">
        <v>0.41799999999999998</v>
      </c>
      <c r="AU162">
        <v>0.45500000000000002</v>
      </c>
      <c r="AV162">
        <v>0.5</v>
      </c>
      <c r="AW162">
        <v>0.52600000000000002</v>
      </c>
      <c r="AX162">
        <v>0.47899999999999998</v>
      </c>
      <c r="AY162">
        <v>0.47599999999999998</v>
      </c>
      <c r="AZ162">
        <v>0.56499999999999995</v>
      </c>
      <c r="BA162">
        <v>0.54300000000000004</v>
      </c>
      <c r="BB162">
        <v>0.48499999999999999</v>
      </c>
      <c r="BC162">
        <v>0.38300000000000001</v>
      </c>
      <c r="BD162">
        <v>0.29699999999999999</v>
      </c>
      <c r="BE162">
        <v>0.23899999999999999</v>
      </c>
      <c r="BG162">
        <v>0.20399999999999999</v>
      </c>
      <c r="BH162">
        <v>0.16500000000000001</v>
      </c>
    </row>
    <row r="163" spans="1:60" x14ac:dyDescent="0.25">
      <c r="A163" t="s">
        <v>68</v>
      </c>
      <c r="B163" t="s">
        <v>155</v>
      </c>
      <c r="C163">
        <v>99</v>
      </c>
      <c r="D163">
        <v>10.59</v>
      </c>
      <c r="E163">
        <v>10.59</v>
      </c>
      <c r="F163">
        <v>10.59</v>
      </c>
      <c r="G163" t="s">
        <v>70</v>
      </c>
      <c r="I163" t="s">
        <v>162</v>
      </c>
      <c r="K163" t="s">
        <v>71</v>
      </c>
      <c r="O163">
        <v>0</v>
      </c>
      <c r="W163">
        <v>0.51900000000000002</v>
      </c>
      <c r="Z163">
        <v>0.40300000000000002</v>
      </c>
      <c r="AB163">
        <v>0.31</v>
      </c>
      <c r="AC163">
        <v>0.29799999999999999</v>
      </c>
      <c r="AD163">
        <v>0.29799999999999999</v>
      </c>
      <c r="AE163">
        <v>0.29099999999999998</v>
      </c>
      <c r="AF163">
        <v>0.29099999999999998</v>
      </c>
      <c r="AG163">
        <v>0.30299999999999999</v>
      </c>
      <c r="AH163">
        <v>0.3</v>
      </c>
      <c r="AI163">
        <v>0.315</v>
      </c>
      <c r="AJ163">
        <v>0.34499999999999997</v>
      </c>
      <c r="AK163">
        <v>0.38</v>
      </c>
      <c r="AM163">
        <v>0.39</v>
      </c>
      <c r="AN163">
        <v>0.41</v>
      </c>
      <c r="AO163">
        <v>0.434</v>
      </c>
      <c r="AP163">
        <v>0.44800000000000001</v>
      </c>
      <c r="AQ163">
        <v>0.47199999999999998</v>
      </c>
      <c r="AR163">
        <v>0.45700000000000002</v>
      </c>
      <c r="AS163">
        <v>0.42</v>
      </c>
      <c r="AT163">
        <v>0.441</v>
      </c>
      <c r="AU163">
        <v>0.48599999999999999</v>
      </c>
      <c r="AV163">
        <v>0.54500000000000004</v>
      </c>
      <c r="AW163">
        <v>0.55000000000000004</v>
      </c>
      <c r="AX163">
        <v>0.53800000000000003</v>
      </c>
      <c r="AY163">
        <v>0.55200000000000005</v>
      </c>
      <c r="AZ163">
        <v>0.59299999999999997</v>
      </c>
      <c r="BA163">
        <v>0.52700000000000002</v>
      </c>
      <c r="BB163">
        <v>0.46700000000000003</v>
      </c>
      <c r="BC163">
        <v>0.379</v>
      </c>
      <c r="BD163">
        <v>0.314</v>
      </c>
      <c r="BE163">
        <v>0.24299999999999999</v>
      </c>
      <c r="BG163">
        <v>0.20599999999999999</v>
      </c>
      <c r="BH163">
        <v>0.19700000000000001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793"/>
  <sheetViews>
    <sheetView tabSelected="1" workbookViewId="0">
      <pane ySplit="1" topLeftCell="A2" activePane="bottomLeft" state="frozenSplit"/>
      <selection pane="bottomLeft" activeCell="AM805" sqref="AM805"/>
    </sheetView>
  </sheetViews>
  <sheetFormatPr defaultRowHeight="15" x14ac:dyDescent="0.25"/>
  <sheetData>
    <row r="1" spans="1:95" ht="76.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217</v>
      </c>
      <c r="H1" s="2" t="s">
        <v>218</v>
      </c>
      <c r="I1" s="4" t="s">
        <v>201</v>
      </c>
      <c r="J1" s="4" t="s">
        <v>202</v>
      </c>
      <c r="K1" s="4" t="s">
        <v>164</v>
      </c>
      <c r="L1" s="4" t="s">
        <v>165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6</v>
      </c>
      <c r="R1" s="5" t="s">
        <v>7</v>
      </c>
      <c r="S1" s="5" t="s">
        <v>12</v>
      </c>
      <c r="T1" s="5" t="s">
        <v>13</v>
      </c>
      <c r="U1" s="5" t="s">
        <v>14</v>
      </c>
      <c r="V1" s="5" t="s">
        <v>15</v>
      </c>
      <c r="W1" s="7" t="s">
        <v>8</v>
      </c>
      <c r="X1" s="7" t="s">
        <v>9</v>
      </c>
      <c r="Y1" s="7" t="s">
        <v>12</v>
      </c>
      <c r="Z1" s="7" t="s">
        <v>13</v>
      </c>
      <c r="AA1" s="7" t="s">
        <v>14</v>
      </c>
      <c r="AB1" s="7" t="s">
        <v>15</v>
      </c>
      <c r="AC1" s="9" t="s">
        <v>10</v>
      </c>
      <c r="AD1" s="9" t="s">
        <v>11</v>
      </c>
      <c r="AE1" s="9" t="s">
        <v>12</v>
      </c>
      <c r="AF1" s="9" t="s">
        <v>13</v>
      </c>
      <c r="AG1" s="9" t="s">
        <v>14</v>
      </c>
      <c r="AH1" s="9" t="s">
        <v>15</v>
      </c>
      <c r="AI1" s="11" t="s">
        <v>233</v>
      </c>
      <c r="AJ1" s="11" t="s">
        <v>234</v>
      </c>
      <c r="AK1" s="11" t="s">
        <v>12</v>
      </c>
      <c r="AL1" s="11" t="s">
        <v>13</v>
      </c>
      <c r="AM1" s="11" t="s">
        <v>14</v>
      </c>
      <c r="AN1" s="11" t="s">
        <v>15</v>
      </c>
      <c r="AO1" s="2" t="s">
        <v>263</v>
      </c>
      <c r="AP1" s="2" t="s">
        <v>262</v>
      </c>
      <c r="AQ1" s="2" t="s">
        <v>219</v>
      </c>
      <c r="AR1" s="2" t="s">
        <v>16</v>
      </c>
      <c r="AS1" s="2" t="s">
        <v>17</v>
      </c>
      <c r="AT1" s="2" t="s">
        <v>18</v>
      </c>
      <c r="AU1" s="2" t="s">
        <v>19</v>
      </c>
      <c r="AV1" s="2" t="s">
        <v>20</v>
      </c>
      <c r="AW1" s="2" t="s">
        <v>21</v>
      </c>
      <c r="AX1" s="2" t="s">
        <v>22</v>
      </c>
      <c r="AY1" s="2" t="s">
        <v>23</v>
      </c>
      <c r="AZ1" s="2" t="s">
        <v>24</v>
      </c>
      <c r="BA1" s="2" t="s">
        <v>25</v>
      </c>
      <c r="BB1" s="2" t="s">
        <v>26</v>
      </c>
      <c r="BC1" s="2" t="s">
        <v>27</v>
      </c>
      <c r="BD1" s="2" t="s">
        <v>28</v>
      </c>
      <c r="BE1" s="2" t="s">
        <v>29</v>
      </c>
      <c r="BF1" s="2" t="s">
        <v>30</v>
      </c>
      <c r="BG1" s="2" t="s">
        <v>31</v>
      </c>
      <c r="BH1" s="2" t="s">
        <v>32</v>
      </c>
      <c r="BI1" s="2" t="s">
        <v>33</v>
      </c>
      <c r="BJ1" s="2" t="s">
        <v>34</v>
      </c>
      <c r="BK1" s="2" t="s">
        <v>35</v>
      </c>
      <c r="BL1" s="2" t="s">
        <v>36</v>
      </c>
      <c r="BM1" s="2" t="s">
        <v>37</v>
      </c>
      <c r="BN1" s="2" t="s">
        <v>38</v>
      </c>
      <c r="BO1" s="2" t="s">
        <v>39</v>
      </c>
      <c r="BP1" s="2" t="s">
        <v>40</v>
      </c>
      <c r="BQ1" s="2" t="s">
        <v>41</v>
      </c>
      <c r="BR1" s="2" t="s">
        <v>42</v>
      </c>
      <c r="BS1" s="2" t="s">
        <v>43</v>
      </c>
      <c r="BT1" s="2" t="s">
        <v>44</v>
      </c>
      <c r="BU1" s="2" t="s">
        <v>45</v>
      </c>
      <c r="BV1" s="2" t="s">
        <v>46</v>
      </c>
      <c r="BW1" s="2" t="s">
        <v>47</v>
      </c>
      <c r="BX1" s="2" t="s">
        <v>48</v>
      </c>
      <c r="BY1" s="2" t="s">
        <v>49</v>
      </c>
      <c r="BZ1" s="2" t="s">
        <v>50</v>
      </c>
      <c r="CA1" s="2" t="s">
        <v>51</v>
      </c>
      <c r="CB1" s="2" t="s">
        <v>52</v>
      </c>
      <c r="CC1" s="2" t="s">
        <v>53</v>
      </c>
      <c r="CD1" s="2" t="s">
        <v>54</v>
      </c>
      <c r="CE1" s="2" t="s">
        <v>55</v>
      </c>
      <c r="CF1" s="2" t="s">
        <v>56</v>
      </c>
      <c r="CG1" s="2" t="s">
        <v>57</v>
      </c>
      <c r="CH1" s="2" t="s">
        <v>58</v>
      </c>
      <c r="CI1" s="2" t="s">
        <v>59</v>
      </c>
      <c r="CJ1" s="2" t="s">
        <v>60</v>
      </c>
      <c r="CK1" s="2" t="s">
        <v>61</v>
      </c>
      <c r="CL1" s="2" t="s">
        <v>62</v>
      </c>
      <c r="CM1" s="2" t="s">
        <v>63</v>
      </c>
      <c r="CN1" s="2" t="s">
        <v>64</v>
      </c>
      <c r="CO1" s="2" t="s">
        <v>65</v>
      </c>
      <c r="CP1" s="2" t="s">
        <v>66</v>
      </c>
      <c r="CQ1" s="2" t="s">
        <v>67</v>
      </c>
    </row>
    <row r="2" spans="1:95" x14ac:dyDescent="0.25">
      <c r="A2" s="3" t="str">
        <f>'2012'!A3</f>
        <v>Свитанок</v>
      </c>
      <c r="B2" s="3" t="str">
        <f>'2012'!B3</f>
        <v>Масив 1</v>
      </c>
      <c r="C2" s="3">
        <f>'2012'!C3</f>
        <v>10</v>
      </c>
      <c r="D2" s="3">
        <f>'2012'!D3</f>
        <v>2.93</v>
      </c>
      <c r="E2" s="3">
        <f>'2012'!E3</f>
        <v>2.93</v>
      </c>
      <c r="F2" s="3">
        <f>'2012'!F3</f>
        <v>2.93</v>
      </c>
      <c r="G2" s="3">
        <f>'2012'!G3</f>
        <v>0</v>
      </c>
      <c r="H2" s="3">
        <f>'2012'!H3</f>
        <v>0</v>
      </c>
      <c r="I2" s="3" t="str">
        <f>'2012'!I3</f>
        <v>Подсолнечник</v>
      </c>
      <c r="J2" s="3">
        <f>'2012'!J3</f>
        <v>0</v>
      </c>
      <c r="K2" s="3"/>
      <c r="L2" s="3"/>
      <c r="M2" s="3" t="str">
        <f>'2012'!M3</f>
        <v>PR64F50</v>
      </c>
      <c r="N2" s="3">
        <f>'2012'!N3</f>
        <v>2.7</v>
      </c>
      <c r="O2" s="3">
        <f>'2012'!P3</f>
        <v>0</v>
      </c>
      <c r="P2" s="3">
        <f>'2012'!Q3</f>
        <v>0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>
        <f>SUMIF('2012'!C:C,C2,'2012'!O:O)</f>
        <v>1.86</v>
      </c>
      <c r="AQ2" s="3">
        <f>'2012'!R3</f>
        <v>0</v>
      </c>
      <c r="AR2" s="3">
        <f>'2012'!S3</f>
        <v>0</v>
      </c>
      <c r="AS2" s="3">
        <f>'2012'!T3</f>
        <v>0</v>
      </c>
      <c r="AT2" s="3">
        <f>'2012'!U3</f>
        <v>0</v>
      </c>
      <c r="AU2" s="3">
        <f>'2012'!V3</f>
        <v>0</v>
      </c>
      <c r="AV2" s="3">
        <f>'2012'!W3</f>
        <v>0.38200000000000001</v>
      </c>
      <c r="AW2" s="3">
        <f>'2012'!X3</f>
        <v>0.38</v>
      </c>
      <c r="AX2" s="3">
        <f>'2012'!Y3</f>
        <v>0</v>
      </c>
      <c r="AY2" s="3">
        <f>'2012'!Z3</f>
        <v>0.35299999999999998</v>
      </c>
      <c r="AZ2" s="3">
        <f>'2012'!AA3</f>
        <v>0</v>
      </c>
      <c r="BA2" s="3">
        <f>'2012'!AB3</f>
        <v>0.34100000000000003</v>
      </c>
      <c r="BB2" s="3">
        <f>'2012'!AC3</f>
        <v>0.35399999999999998</v>
      </c>
      <c r="BC2" s="3">
        <f>'2012'!AD3</f>
        <v>0.35199999999999998</v>
      </c>
      <c r="BD2" s="3">
        <f>'2012'!AE3</f>
        <v>0.36499999999999999</v>
      </c>
      <c r="BE2" s="3">
        <f>'2012'!AF3</f>
        <v>0.376</v>
      </c>
      <c r="BF2" s="3">
        <f>'2012'!AG3</f>
        <v>0.4</v>
      </c>
      <c r="BG2" s="3">
        <f>'2012'!AH3</f>
        <v>0.39200000000000002</v>
      </c>
      <c r="BH2" s="3">
        <f>'2012'!AI3</f>
        <v>0.44500000000000001</v>
      </c>
      <c r="BI2" s="3">
        <f>'2012'!AJ3</f>
        <v>0.45100000000000001</v>
      </c>
      <c r="BJ2" s="3">
        <f>'2012'!AK3</f>
        <v>0.53800000000000003</v>
      </c>
      <c r="BK2" s="3">
        <f>'2012'!AL3</f>
        <v>0</v>
      </c>
      <c r="BL2" s="3">
        <f>'2012'!AM3</f>
        <v>0.55100000000000005</v>
      </c>
      <c r="BM2" s="3">
        <f>'2012'!AN3</f>
        <v>0.57999999999999996</v>
      </c>
      <c r="BN2" s="3">
        <f>'2012'!AO3</f>
        <v>0.65200000000000002</v>
      </c>
      <c r="BO2" s="3">
        <f>'2012'!AP3</f>
        <v>0.64700000000000002</v>
      </c>
      <c r="BP2" s="3">
        <f>'2012'!AQ3</f>
        <v>0.622</v>
      </c>
      <c r="BQ2" s="3">
        <f>'2012'!AR3</f>
        <v>0.54600000000000004</v>
      </c>
      <c r="BR2" s="3">
        <f>'2012'!AS3</f>
        <v>0.52700000000000002</v>
      </c>
      <c r="BS2" s="3">
        <f>'2012'!AT3</f>
        <v>0.52300000000000002</v>
      </c>
      <c r="BT2" s="3">
        <f>'2012'!AU3</f>
        <v>0.51600000000000001</v>
      </c>
      <c r="BU2" s="3">
        <f>'2012'!AV3</f>
        <v>0.57299999999999995</v>
      </c>
      <c r="BV2" s="3">
        <f>'2012'!AW3</f>
        <v>0.58499999999999996</v>
      </c>
      <c r="BW2" s="3">
        <f>'2012'!AX3</f>
        <v>0.55500000000000005</v>
      </c>
      <c r="BX2" s="3">
        <f>'2012'!AY3</f>
        <v>0.55900000000000005</v>
      </c>
      <c r="BY2" s="3">
        <f>'2012'!AZ3</f>
        <v>0.54600000000000004</v>
      </c>
      <c r="BZ2" s="3">
        <f>'2012'!BA3</f>
        <v>0.52100000000000002</v>
      </c>
      <c r="CA2" s="3">
        <f>'2012'!BB3</f>
        <v>0.44400000000000001</v>
      </c>
      <c r="CB2" s="3">
        <f>'2012'!BC3</f>
        <v>0.36399999999999999</v>
      </c>
      <c r="CC2" s="3">
        <f>'2012'!BD3</f>
        <v>0.29799999999999999</v>
      </c>
      <c r="CD2" s="3">
        <f>'2012'!BE3</f>
        <v>0.23400000000000001</v>
      </c>
      <c r="CE2" s="3">
        <f>'2012'!BF3</f>
        <v>0</v>
      </c>
      <c r="CF2" s="3">
        <f>'2012'!BG3</f>
        <v>0.19900000000000001</v>
      </c>
      <c r="CG2" s="3">
        <f>'2012'!BH3</f>
        <v>0.21099999999999999</v>
      </c>
      <c r="CH2" s="3">
        <f>'2012'!BI3</f>
        <v>0</v>
      </c>
      <c r="CI2" s="3">
        <f>'2012'!BJ3</f>
        <v>0</v>
      </c>
      <c r="CJ2" s="3">
        <f>'2012'!BK3</f>
        <v>0</v>
      </c>
      <c r="CK2" s="3">
        <f>'2012'!BL3</f>
        <v>0</v>
      </c>
      <c r="CL2" s="3">
        <f>'2012'!BM3</f>
        <v>0</v>
      </c>
      <c r="CM2" s="3">
        <f>'2012'!BN3</f>
        <v>0</v>
      </c>
      <c r="CN2" s="3">
        <f>'2012'!BO3</f>
        <v>0</v>
      </c>
      <c r="CO2" s="3">
        <f>'2012'!BP3</f>
        <v>0</v>
      </c>
      <c r="CP2" s="3">
        <f>'2012'!BQ3</f>
        <v>0</v>
      </c>
      <c r="CQ2" s="3">
        <f>'2012'!BR3</f>
        <v>0</v>
      </c>
    </row>
    <row r="3" spans="1:95" x14ac:dyDescent="0.25">
      <c r="A3" s="3" t="str">
        <f>'2012'!A4</f>
        <v>Свитанок</v>
      </c>
      <c r="B3" s="3" t="str">
        <f>'2012'!B4</f>
        <v>Масив 1</v>
      </c>
      <c r="C3" s="3">
        <f>'2012'!C4</f>
        <v>100</v>
      </c>
      <c r="D3" s="3">
        <f>'2012'!D4</f>
        <v>15.89</v>
      </c>
      <c r="E3" s="3">
        <f>'2012'!E4</f>
        <v>15.89</v>
      </c>
      <c r="F3" s="3">
        <f>'2012'!F4</f>
        <v>15.89</v>
      </c>
      <c r="G3" s="3">
        <f>'2012'!G4</f>
        <v>0</v>
      </c>
      <c r="H3" s="3">
        <f>'2012'!H4</f>
        <v>0</v>
      </c>
      <c r="I3" s="3">
        <f>'2012'!I4</f>
        <v>0</v>
      </c>
      <c r="J3" s="3">
        <f>'2012'!J4</f>
        <v>0</v>
      </c>
      <c r="K3" s="3"/>
      <c r="L3" s="3"/>
      <c r="M3" s="3">
        <f>'2012'!M4</f>
        <v>0</v>
      </c>
      <c r="N3" s="3">
        <f>'2012'!N4</f>
        <v>0</v>
      </c>
      <c r="O3" s="3">
        <f>'2012'!P4</f>
        <v>0</v>
      </c>
      <c r="P3" s="3">
        <f>'2012'!Q4</f>
        <v>0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>
        <f>SUMIF('2012'!C:C,C3,'2012'!O:O)</f>
        <v>0</v>
      </c>
      <c r="AQ3" s="3">
        <f>'2012'!R4</f>
        <v>0</v>
      </c>
      <c r="AR3" s="3">
        <f>'2012'!S4</f>
        <v>0.315</v>
      </c>
      <c r="AS3" s="3">
        <f>'2012'!T4</f>
        <v>0</v>
      </c>
      <c r="AT3" s="3">
        <f>'2012'!U4</f>
        <v>0</v>
      </c>
      <c r="AU3" s="3">
        <f>'2012'!V4</f>
        <v>0</v>
      </c>
      <c r="AV3" s="3">
        <f>'2012'!W4</f>
        <v>0.31900000000000001</v>
      </c>
      <c r="AW3" s="3">
        <f>'2012'!X4</f>
        <v>0.31900000000000001</v>
      </c>
      <c r="AX3" s="3">
        <f>'2012'!Y4</f>
        <v>0</v>
      </c>
      <c r="AY3" s="3">
        <f>'2012'!Z4</f>
        <v>0.314</v>
      </c>
      <c r="AZ3" s="3">
        <f>'2012'!AA4</f>
        <v>0</v>
      </c>
      <c r="BA3" s="3">
        <f>'2012'!AB4</f>
        <v>0.316</v>
      </c>
      <c r="BB3" s="3">
        <f>'2012'!AC4</f>
        <v>0.34499999999999997</v>
      </c>
      <c r="BC3" s="3">
        <f>'2012'!AD4</f>
        <v>0.34300000000000003</v>
      </c>
      <c r="BD3" s="3">
        <f>'2012'!AE4</f>
        <v>0.34699999999999998</v>
      </c>
      <c r="BE3" s="3">
        <f>'2012'!AF4</f>
        <v>0.35599999999999998</v>
      </c>
      <c r="BF3" s="3">
        <f>'2012'!AG4</f>
        <v>0.36099999999999999</v>
      </c>
      <c r="BG3" s="3">
        <f>'2012'!AH4</f>
        <v>0.378</v>
      </c>
      <c r="BH3" s="3">
        <f>'2012'!AI4</f>
        <v>0.41299999999999998</v>
      </c>
      <c r="BI3" s="3">
        <f>'2012'!AJ4</f>
        <v>0.435</v>
      </c>
      <c r="BJ3" s="3">
        <f>'2012'!AK4</f>
        <v>0.496</v>
      </c>
      <c r="BK3" s="3">
        <f>'2012'!AL4</f>
        <v>0</v>
      </c>
      <c r="BL3" s="3">
        <f>'2012'!AM4</f>
        <v>0.57899999999999996</v>
      </c>
      <c r="BM3" s="3">
        <f>'2012'!AN4</f>
        <v>0.61399999999999999</v>
      </c>
      <c r="BN3" s="3">
        <f>'2012'!AO4</f>
        <v>0.66</v>
      </c>
      <c r="BO3" s="3">
        <f>'2012'!AP4</f>
        <v>0.66100000000000003</v>
      </c>
      <c r="BP3" s="3">
        <f>'2012'!AQ4</f>
        <v>0.61499999999999999</v>
      </c>
      <c r="BQ3" s="3">
        <f>'2012'!AR4</f>
        <v>0.55000000000000004</v>
      </c>
      <c r="BR3" s="3">
        <f>'2012'!AS4</f>
        <v>0.54200000000000004</v>
      </c>
      <c r="BS3" s="3">
        <f>'2012'!AT4</f>
        <v>0.53400000000000003</v>
      </c>
      <c r="BT3" s="3">
        <f>'2012'!AU4</f>
        <v>0.53800000000000003</v>
      </c>
      <c r="BU3" s="3">
        <f>'2012'!AV4</f>
        <v>0.55700000000000005</v>
      </c>
      <c r="BV3" s="3">
        <f>'2012'!AW4</f>
        <v>0.54800000000000004</v>
      </c>
      <c r="BW3" s="3">
        <f>'2012'!AX4</f>
        <v>0.51900000000000002</v>
      </c>
      <c r="BX3" s="3">
        <f>'2012'!AY4</f>
        <v>0.50900000000000001</v>
      </c>
      <c r="BY3" s="3">
        <f>'2012'!AZ4</f>
        <v>0.505</v>
      </c>
      <c r="BZ3" s="3">
        <f>'2012'!BA4</f>
        <v>0.47299999999999998</v>
      </c>
      <c r="CA3" s="3">
        <f>'2012'!BB4</f>
        <v>0.41799999999999998</v>
      </c>
      <c r="CB3" s="3">
        <f>'2012'!BC4</f>
        <v>0.35299999999999998</v>
      </c>
      <c r="CC3" s="3">
        <f>'2012'!BD4</f>
        <v>0.34300000000000003</v>
      </c>
      <c r="CD3" s="3">
        <f>'2012'!BE4</f>
        <v>0.26400000000000001</v>
      </c>
      <c r="CE3" s="3">
        <f>'2012'!BF4</f>
        <v>0</v>
      </c>
      <c r="CF3" s="3">
        <f>'2012'!BG4</f>
        <v>0.24299999999999999</v>
      </c>
      <c r="CG3" s="3">
        <f>'2012'!BH4</f>
        <v>0.23799999999999999</v>
      </c>
      <c r="CH3" s="3">
        <f>'2012'!BI4</f>
        <v>0</v>
      </c>
      <c r="CI3" s="3">
        <f>'2012'!BJ4</f>
        <v>0</v>
      </c>
      <c r="CJ3" s="3">
        <f>'2012'!BK4</f>
        <v>0</v>
      </c>
      <c r="CK3" s="3">
        <f>'2012'!BL4</f>
        <v>0</v>
      </c>
      <c r="CL3" s="3">
        <f>'2012'!BM4</f>
        <v>0</v>
      </c>
      <c r="CM3" s="3">
        <f>'2012'!BN4</f>
        <v>0</v>
      </c>
      <c r="CN3" s="3">
        <f>'2012'!BO4</f>
        <v>0</v>
      </c>
      <c r="CO3" s="3">
        <f>'2012'!BP4</f>
        <v>0</v>
      </c>
      <c r="CP3" s="3">
        <f>'2012'!BQ4</f>
        <v>0</v>
      </c>
      <c r="CQ3" s="3">
        <f>'2012'!BR4</f>
        <v>0</v>
      </c>
    </row>
    <row r="4" spans="1:95" x14ac:dyDescent="0.25">
      <c r="A4" s="3" t="str">
        <f>'2012'!A5</f>
        <v>Свитанок</v>
      </c>
      <c r="B4" s="3" t="str">
        <f>'2012'!B5</f>
        <v>Масив 1</v>
      </c>
      <c r="C4" s="3">
        <f>'2012'!C5</f>
        <v>101</v>
      </c>
      <c r="D4" s="3">
        <f>'2012'!D5</f>
        <v>7.8</v>
      </c>
      <c r="E4" s="3">
        <f>'2012'!E5</f>
        <v>7.8</v>
      </c>
      <c r="F4" s="3">
        <f>'2012'!F5</f>
        <v>7.8</v>
      </c>
      <c r="G4" s="3">
        <f>'2012'!G5</f>
        <v>0</v>
      </c>
      <c r="H4" s="3">
        <f>'2012'!H5</f>
        <v>0</v>
      </c>
      <c r="I4" s="3">
        <f>'2012'!I5</f>
        <v>0</v>
      </c>
      <c r="J4" s="3">
        <f>'2012'!J5</f>
        <v>0</v>
      </c>
      <c r="K4" s="3"/>
      <c r="L4" s="3"/>
      <c r="M4" s="3">
        <f>'2012'!M5</f>
        <v>0</v>
      </c>
      <c r="N4" s="3">
        <f>'2012'!N5</f>
        <v>0</v>
      </c>
      <c r="O4" s="3">
        <f>'2012'!P5</f>
        <v>0</v>
      </c>
      <c r="P4" s="3">
        <f>'2012'!Q5</f>
        <v>0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>
        <f>SUMIF('2012'!C:C,C4,'2012'!O:O)</f>
        <v>0</v>
      </c>
      <c r="AQ4" s="3">
        <f>'2012'!R5</f>
        <v>0</v>
      </c>
      <c r="AR4" s="3">
        <f>'2012'!S5</f>
        <v>0.26400000000000001</v>
      </c>
      <c r="AS4" s="3">
        <f>'2012'!T5</f>
        <v>0</v>
      </c>
      <c r="AT4" s="3">
        <f>'2012'!U5</f>
        <v>0</v>
      </c>
      <c r="AU4" s="3">
        <f>'2012'!V5</f>
        <v>0</v>
      </c>
      <c r="AV4" s="3">
        <f>'2012'!W5</f>
        <v>0.34100000000000003</v>
      </c>
      <c r="AW4" s="3">
        <f>'2012'!X5</f>
        <v>0.34599999999999997</v>
      </c>
      <c r="AX4" s="3">
        <f>'2012'!Y5</f>
        <v>0</v>
      </c>
      <c r="AY4" s="3">
        <f>'2012'!Z5</f>
        <v>0.35599999999999998</v>
      </c>
      <c r="AZ4" s="3">
        <f>'2012'!AA5</f>
        <v>0.36099999999999999</v>
      </c>
      <c r="BA4" s="3">
        <f>'2012'!AB5</f>
        <v>0.35799999999999998</v>
      </c>
      <c r="BB4" s="3">
        <f>'2012'!AC5</f>
        <v>0.35599999999999998</v>
      </c>
      <c r="BC4" s="3">
        <f>'2012'!AD5</f>
        <v>0.35799999999999998</v>
      </c>
      <c r="BD4" s="3">
        <f>'2012'!AE5</f>
        <v>0.35499999999999998</v>
      </c>
      <c r="BE4" s="3">
        <f>'2012'!AF5</f>
        <v>0.375</v>
      </c>
      <c r="BF4" s="3">
        <f>'2012'!AG5</f>
        <v>0.39500000000000002</v>
      </c>
      <c r="BG4" s="3">
        <f>'2012'!AH5</f>
        <v>0.40300000000000002</v>
      </c>
      <c r="BH4" s="3">
        <f>'2012'!AI5</f>
        <v>0.42899999999999999</v>
      </c>
      <c r="BI4" s="3">
        <f>'2012'!AJ5</f>
        <v>0.432</v>
      </c>
      <c r="BJ4" s="3">
        <f>'2012'!AK5</f>
        <v>0.496</v>
      </c>
      <c r="BK4" s="3">
        <f>'2012'!AL5</f>
        <v>0</v>
      </c>
      <c r="BL4" s="3">
        <f>'2012'!AM5</f>
        <v>0.52900000000000003</v>
      </c>
      <c r="BM4" s="3">
        <f>'2012'!AN5</f>
        <v>0.61</v>
      </c>
      <c r="BN4" s="3">
        <f>'2012'!AO5</f>
        <v>0.65400000000000003</v>
      </c>
      <c r="BO4" s="3">
        <f>'2012'!AP5</f>
        <v>0.64200000000000002</v>
      </c>
      <c r="BP4" s="3">
        <f>'2012'!AQ5</f>
        <v>0.60899999999999999</v>
      </c>
      <c r="BQ4" s="3">
        <f>'2012'!AR5</f>
        <v>0.496</v>
      </c>
      <c r="BR4" s="3">
        <f>'2012'!AS5</f>
        <v>0.501</v>
      </c>
      <c r="BS4" s="3">
        <f>'2012'!AT5</f>
        <v>0.499</v>
      </c>
      <c r="BT4" s="3">
        <f>'2012'!AU5</f>
        <v>0.50900000000000001</v>
      </c>
      <c r="BU4" s="3">
        <f>'2012'!AV5</f>
        <v>0.55900000000000005</v>
      </c>
      <c r="BV4" s="3">
        <f>'2012'!AW5</f>
        <v>0.56200000000000006</v>
      </c>
      <c r="BW4" s="3">
        <f>'2012'!AX5</f>
        <v>0.57799999999999996</v>
      </c>
      <c r="BX4" s="3">
        <f>'2012'!AY5</f>
        <v>0.58499999999999996</v>
      </c>
      <c r="BY4" s="3">
        <f>'2012'!AZ5</f>
        <v>0.60499999999999998</v>
      </c>
      <c r="BZ4" s="3">
        <f>'2012'!BA5</f>
        <v>0.55700000000000005</v>
      </c>
      <c r="CA4" s="3">
        <f>'2012'!BB5</f>
        <v>0.503</v>
      </c>
      <c r="CB4" s="3">
        <f>'2012'!BC5</f>
        <v>0.41299999999999998</v>
      </c>
      <c r="CC4" s="3">
        <f>'2012'!BD5</f>
        <v>0.34699999999999998</v>
      </c>
      <c r="CD4" s="3">
        <f>'2012'!BE5</f>
        <v>0.28699999999999998</v>
      </c>
      <c r="CE4" s="3">
        <f>'2012'!BF5</f>
        <v>0</v>
      </c>
      <c r="CF4" s="3">
        <f>'2012'!BG5</f>
        <v>0.28199999999999997</v>
      </c>
      <c r="CG4" s="3">
        <f>'2012'!BH5</f>
        <v>0.26800000000000002</v>
      </c>
      <c r="CH4" s="3">
        <f>'2012'!BI5</f>
        <v>0</v>
      </c>
      <c r="CI4" s="3">
        <f>'2012'!BJ5</f>
        <v>0</v>
      </c>
      <c r="CJ4" s="3">
        <f>'2012'!BK5</f>
        <v>0</v>
      </c>
      <c r="CK4" s="3">
        <f>'2012'!BL5</f>
        <v>0</v>
      </c>
      <c r="CL4" s="3">
        <f>'2012'!BM5</f>
        <v>0</v>
      </c>
      <c r="CM4" s="3">
        <f>'2012'!BN5</f>
        <v>0</v>
      </c>
      <c r="CN4" s="3">
        <f>'2012'!BO5</f>
        <v>0</v>
      </c>
      <c r="CO4" s="3">
        <f>'2012'!BP5</f>
        <v>0</v>
      </c>
      <c r="CP4" s="3">
        <f>'2012'!BQ5</f>
        <v>0</v>
      </c>
      <c r="CQ4" s="3">
        <f>'2012'!BR5</f>
        <v>0</v>
      </c>
    </row>
    <row r="5" spans="1:95" x14ac:dyDescent="0.25">
      <c r="A5" s="3" t="str">
        <f>'2012'!A6</f>
        <v>Свитанок</v>
      </c>
      <c r="B5" s="3" t="str">
        <f>'2012'!B6</f>
        <v>Масив 1</v>
      </c>
      <c r="C5" s="3">
        <f>'2012'!C6</f>
        <v>105</v>
      </c>
      <c r="D5" s="3">
        <f>'2012'!D6</f>
        <v>2.13</v>
      </c>
      <c r="E5" s="3">
        <f>'2012'!E6</f>
        <v>2.13</v>
      </c>
      <c r="F5" s="3">
        <f>'2012'!F6</f>
        <v>2.13</v>
      </c>
      <c r="G5" s="3">
        <f>'2012'!G6</f>
        <v>0</v>
      </c>
      <c r="H5" s="3">
        <f>'2012'!H6</f>
        <v>0</v>
      </c>
      <c r="I5" s="3">
        <f>'2012'!I6</f>
        <v>0</v>
      </c>
      <c r="J5" s="3">
        <f>'2012'!J6</f>
        <v>0</v>
      </c>
      <c r="K5" s="3"/>
      <c r="L5" s="3"/>
      <c r="M5" s="3">
        <f>'2012'!M6</f>
        <v>0</v>
      </c>
      <c r="N5" s="3">
        <f>'2012'!N6</f>
        <v>0</v>
      </c>
      <c r="O5" s="3">
        <f>'2012'!P6</f>
        <v>0</v>
      </c>
      <c r="P5" s="3">
        <f>'2012'!Q6</f>
        <v>0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>
        <f>SUMIF('2012'!C:C,C5,'2012'!O:O)</f>
        <v>0</v>
      </c>
      <c r="AQ5" s="3">
        <f>'2012'!R6</f>
        <v>0</v>
      </c>
      <c r="AR5" s="3">
        <f>'2012'!S6</f>
        <v>0.33300000000000002</v>
      </c>
      <c r="AS5" s="3">
        <f>'2012'!T6</f>
        <v>0</v>
      </c>
      <c r="AT5" s="3">
        <f>'2012'!U6</f>
        <v>0</v>
      </c>
      <c r="AU5" s="3">
        <f>'2012'!V6</f>
        <v>0</v>
      </c>
      <c r="AV5" s="3">
        <f>'2012'!W6</f>
        <v>0.38300000000000001</v>
      </c>
      <c r="AW5" s="3">
        <f>'2012'!X6</f>
        <v>0.40200000000000002</v>
      </c>
      <c r="AX5" s="3">
        <f>'2012'!Y6</f>
        <v>0</v>
      </c>
      <c r="AY5" s="3">
        <f>'2012'!Z6</f>
        <v>0.42</v>
      </c>
      <c r="AZ5" s="3">
        <f>'2012'!AA6</f>
        <v>0.45600000000000002</v>
      </c>
      <c r="BA5" s="3">
        <f>'2012'!AB6</f>
        <v>0.45500000000000002</v>
      </c>
      <c r="BB5" s="3">
        <f>'2012'!AC6</f>
        <v>0.48</v>
      </c>
      <c r="BC5" s="3">
        <f>'2012'!AD6</f>
        <v>0.48799999999999999</v>
      </c>
      <c r="BD5" s="3">
        <f>'2012'!AE6</f>
        <v>0.48599999999999999</v>
      </c>
      <c r="BE5" s="3">
        <f>'2012'!AF6</f>
        <v>0.48899999999999999</v>
      </c>
      <c r="BF5" s="3">
        <f>'2012'!AG6</f>
        <v>0.52</v>
      </c>
      <c r="BG5" s="3">
        <f>'2012'!AH6</f>
        <v>0.56399999999999995</v>
      </c>
      <c r="BH5" s="3">
        <f>'2012'!AI6</f>
        <v>0.58699999999999997</v>
      </c>
      <c r="BI5" s="3">
        <f>'2012'!AJ6</f>
        <v>0.62</v>
      </c>
      <c r="BJ5" s="3">
        <f>'2012'!AK6</f>
        <v>0.64700000000000002</v>
      </c>
      <c r="BK5" s="3">
        <f>'2012'!AL6</f>
        <v>0</v>
      </c>
      <c r="BL5" s="3">
        <f>'2012'!AM6</f>
        <v>0.67800000000000005</v>
      </c>
      <c r="BM5" s="3">
        <f>'2012'!AN6</f>
        <v>0.71799999999999997</v>
      </c>
      <c r="BN5" s="3">
        <f>'2012'!AO6</f>
        <v>0.74</v>
      </c>
      <c r="BO5" s="3">
        <f>'2012'!AP6</f>
        <v>0.751</v>
      </c>
      <c r="BP5" s="3">
        <f>'2012'!AQ6</f>
        <v>0.72799999999999998</v>
      </c>
      <c r="BQ5" s="3">
        <f>'2012'!AR6</f>
        <v>0.67700000000000005</v>
      </c>
      <c r="BR5" s="3">
        <f>'2012'!AS6</f>
        <v>0.68300000000000005</v>
      </c>
      <c r="BS5" s="3">
        <f>'2012'!AT6</f>
        <v>0.70699999999999996</v>
      </c>
      <c r="BT5" s="3">
        <f>'2012'!AU6</f>
        <v>0.74099999999999999</v>
      </c>
      <c r="BU5" s="3">
        <f>'2012'!AV6</f>
        <v>0.74399999999999999</v>
      </c>
      <c r="BV5" s="3">
        <f>'2012'!AW6</f>
        <v>0.76200000000000001</v>
      </c>
      <c r="BW5" s="3">
        <f>'2012'!AX6</f>
        <v>0.76200000000000001</v>
      </c>
      <c r="BX5" s="3">
        <f>'2012'!AY6</f>
        <v>0.755</v>
      </c>
      <c r="BY5" s="3">
        <f>'2012'!AZ6</f>
        <v>0.73199999999999998</v>
      </c>
      <c r="BZ5" s="3">
        <f>'2012'!BA6</f>
        <v>0.65800000000000003</v>
      </c>
      <c r="CA5" s="3">
        <f>'2012'!BB6</f>
        <v>0.54900000000000004</v>
      </c>
      <c r="CB5" s="3">
        <f>'2012'!BC6</f>
        <v>0.46200000000000002</v>
      </c>
      <c r="CC5" s="3">
        <f>'2012'!BD6</f>
        <v>0.35499999999999998</v>
      </c>
      <c r="CD5" s="3">
        <f>'2012'!BE6</f>
        <v>0.32600000000000001</v>
      </c>
      <c r="CE5" s="3">
        <f>'2012'!BF6</f>
        <v>0</v>
      </c>
      <c r="CF5" s="3">
        <f>'2012'!BG6</f>
        <v>0.27900000000000003</v>
      </c>
      <c r="CG5" s="3">
        <f>'2012'!BH6</f>
        <v>0.29199999999999998</v>
      </c>
      <c r="CH5" s="3">
        <f>'2012'!BI6</f>
        <v>0</v>
      </c>
      <c r="CI5" s="3">
        <f>'2012'!BJ6</f>
        <v>0</v>
      </c>
      <c r="CJ5" s="3">
        <f>'2012'!BK6</f>
        <v>0</v>
      </c>
      <c r="CK5" s="3">
        <f>'2012'!BL6</f>
        <v>0</v>
      </c>
      <c r="CL5" s="3">
        <f>'2012'!BM6</f>
        <v>0</v>
      </c>
      <c r="CM5" s="3">
        <f>'2012'!BN6</f>
        <v>0</v>
      </c>
      <c r="CN5" s="3">
        <f>'2012'!BO6</f>
        <v>0</v>
      </c>
      <c r="CO5" s="3">
        <f>'2012'!BP6</f>
        <v>0</v>
      </c>
      <c r="CP5" s="3">
        <f>'2012'!BQ6</f>
        <v>0</v>
      </c>
      <c r="CQ5" s="3">
        <f>'2012'!BR6</f>
        <v>0</v>
      </c>
    </row>
    <row r="6" spans="1:95" x14ac:dyDescent="0.25">
      <c r="A6" s="3" t="str">
        <f>'2012'!A7</f>
        <v>Свитанок</v>
      </c>
      <c r="B6" s="3" t="str">
        <f>'2012'!B7</f>
        <v>Масив 1</v>
      </c>
      <c r="C6" s="3">
        <f>'2012'!C7</f>
        <v>106</v>
      </c>
      <c r="D6" s="3">
        <f>'2012'!D7</f>
        <v>5.86</v>
      </c>
      <c r="E6" s="3">
        <f>'2012'!E7</f>
        <v>5.86</v>
      </c>
      <c r="F6" s="3">
        <f>'2012'!F7</f>
        <v>5.86</v>
      </c>
      <c r="G6" s="3" t="str">
        <f>'2012'!G7</f>
        <v>Ячмень яровой</v>
      </c>
      <c r="H6" s="3">
        <f>'2012'!H7</f>
        <v>0</v>
      </c>
      <c r="I6" s="3" t="str">
        <f>'2012'!I7</f>
        <v>Подсолнечник</v>
      </c>
      <c r="J6" s="3">
        <f>'2012'!J7</f>
        <v>0</v>
      </c>
      <c r="K6" s="3"/>
      <c r="L6" s="3"/>
      <c r="M6" s="3" t="str">
        <f>'2012'!M7</f>
        <v>PR64F50</v>
      </c>
      <c r="N6" s="3">
        <f>'2012'!N7</f>
        <v>0.75</v>
      </c>
      <c r="O6" s="3">
        <f>'2012'!P7</f>
        <v>0</v>
      </c>
      <c r="P6" s="3">
        <f>'2012'!Q7</f>
        <v>0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>
        <f>SUMIF('2012'!C:C,C6,'2012'!O:O)</f>
        <v>2.1399999999999997</v>
      </c>
      <c r="AQ6" s="3">
        <f>'2012'!R7</f>
        <v>0</v>
      </c>
      <c r="AR6" s="3">
        <f>'2012'!S7</f>
        <v>0.308</v>
      </c>
      <c r="AS6" s="3">
        <f>'2012'!T7</f>
        <v>0</v>
      </c>
      <c r="AT6" s="3">
        <f>'2012'!U7</f>
        <v>0</v>
      </c>
      <c r="AU6" s="3">
        <f>'2012'!V7</f>
        <v>0</v>
      </c>
      <c r="AV6" s="3">
        <f>'2012'!W7</f>
        <v>0.37</v>
      </c>
      <c r="AW6" s="3">
        <f>'2012'!X7</f>
        <v>0.36899999999999999</v>
      </c>
      <c r="AX6" s="3">
        <f>'2012'!Y7</f>
        <v>0</v>
      </c>
      <c r="AY6" s="3">
        <f>'2012'!Z7</f>
        <v>0.39400000000000002</v>
      </c>
      <c r="AZ6" s="3">
        <f>'2012'!AA7</f>
        <v>0.41799999999999998</v>
      </c>
      <c r="BA6" s="3">
        <f>'2012'!AB7</f>
        <v>0.45100000000000001</v>
      </c>
      <c r="BB6" s="3">
        <f>'2012'!AC7</f>
        <v>0.47599999999999998</v>
      </c>
      <c r="BC6" s="3">
        <f>'2012'!AD7</f>
        <v>0.48399999999999999</v>
      </c>
      <c r="BD6" s="3">
        <f>'2012'!AE7</f>
        <v>0.47099999999999997</v>
      </c>
      <c r="BE6" s="3">
        <f>'2012'!AF7</f>
        <v>0.48599999999999999</v>
      </c>
      <c r="BF6" s="3">
        <f>'2012'!AG7</f>
        <v>0.51400000000000001</v>
      </c>
      <c r="BG6" s="3">
        <f>'2012'!AH7</f>
        <v>0.56599999999999995</v>
      </c>
      <c r="BH6" s="3">
        <f>'2012'!AI7</f>
        <v>0.58099999999999996</v>
      </c>
      <c r="BI6" s="3">
        <f>'2012'!AJ7</f>
        <v>0.60399999999999998</v>
      </c>
      <c r="BJ6" s="3">
        <f>'2012'!AK7</f>
        <v>0.61399999999999999</v>
      </c>
      <c r="BK6" s="3">
        <f>'2012'!AL7</f>
        <v>0</v>
      </c>
      <c r="BL6" s="3">
        <f>'2012'!AM7</f>
        <v>0.66600000000000004</v>
      </c>
      <c r="BM6" s="3">
        <f>'2012'!AN7</f>
        <v>0.71399999999999997</v>
      </c>
      <c r="BN6" s="3">
        <f>'2012'!AO7</f>
        <v>0.74099999999999999</v>
      </c>
      <c r="BO6" s="3">
        <f>'2012'!AP7</f>
        <v>0.747</v>
      </c>
      <c r="BP6" s="3">
        <f>'2012'!AQ7</f>
        <v>0.72399999999999998</v>
      </c>
      <c r="BQ6" s="3">
        <f>'2012'!AR7</f>
        <v>0.66600000000000004</v>
      </c>
      <c r="BR6" s="3">
        <f>'2012'!AS7</f>
        <v>0.69399999999999995</v>
      </c>
      <c r="BS6" s="3">
        <f>'2012'!AT7</f>
        <v>0.71499999999999997</v>
      </c>
      <c r="BT6" s="3">
        <f>'2012'!AU7</f>
        <v>0.73</v>
      </c>
      <c r="BU6" s="3">
        <f>'2012'!AV7</f>
        <v>0.75600000000000001</v>
      </c>
      <c r="BV6" s="3">
        <f>'2012'!AW7</f>
        <v>0.77300000000000002</v>
      </c>
      <c r="BW6" s="3">
        <f>'2012'!AX7</f>
        <v>0.754</v>
      </c>
      <c r="BX6" s="3">
        <f>'2012'!AY7</f>
        <v>0.73299999999999998</v>
      </c>
      <c r="BY6" s="3">
        <f>'2012'!AZ7</f>
        <v>0.71899999999999997</v>
      </c>
      <c r="BZ6" s="3">
        <f>'2012'!BA7</f>
        <v>0.64500000000000002</v>
      </c>
      <c r="CA6" s="3">
        <f>'2012'!BB7</f>
        <v>0.52900000000000003</v>
      </c>
      <c r="CB6" s="3">
        <f>'2012'!BC7</f>
        <v>0.45300000000000001</v>
      </c>
      <c r="CC6" s="3">
        <f>'2012'!BD7</f>
        <v>0.32800000000000001</v>
      </c>
      <c r="CD6" s="3">
        <f>'2012'!BE7</f>
        <v>0.29499999999999998</v>
      </c>
      <c r="CE6" s="3">
        <f>'2012'!BF7</f>
        <v>0</v>
      </c>
      <c r="CF6" s="3">
        <f>'2012'!BG7</f>
        <v>0.27300000000000002</v>
      </c>
      <c r="CG6" s="3">
        <f>'2012'!BH7</f>
        <v>0.26600000000000001</v>
      </c>
      <c r="CH6" s="3">
        <f>'2012'!BI7</f>
        <v>0</v>
      </c>
      <c r="CI6" s="3">
        <f>'2012'!BJ7</f>
        <v>0</v>
      </c>
      <c r="CJ6" s="3">
        <f>'2012'!BK7</f>
        <v>0</v>
      </c>
      <c r="CK6" s="3">
        <f>'2012'!BL7</f>
        <v>0</v>
      </c>
      <c r="CL6" s="3">
        <f>'2012'!BM7</f>
        <v>0</v>
      </c>
      <c r="CM6" s="3">
        <f>'2012'!BN7</f>
        <v>0</v>
      </c>
      <c r="CN6" s="3">
        <f>'2012'!BO7</f>
        <v>0</v>
      </c>
      <c r="CO6" s="3">
        <f>'2012'!BP7</f>
        <v>0</v>
      </c>
      <c r="CP6" s="3">
        <f>'2012'!BQ7</f>
        <v>0</v>
      </c>
      <c r="CQ6" s="3">
        <f>'2012'!BR7</f>
        <v>0</v>
      </c>
    </row>
    <row r="7" spans="1:95" x14ac:dyDescent="0.25">
      <c r="A7" s="3" t="str">
        <f>'2012'!A8</f>
        <v>Свитанок</v>
      </c>
      <c r="B7" s="3" t="str">
        <f>'2012'!B8</f>
        <v>Масив 1</v>
      </c>
      <c r="C7" s="3">
        <f>'2012'!C8</f>
        <v>107</v>
      </c>
      <c r="D7" s="3">
        <f>'2012'!D8</f>
        <v>0.9</v>
      </c>
      <c r="E7" s="3">
        <f>'2012'!E8</f>
        <v>0.9</v>
      </c>
      <c r="F7" s="3">
        <f>'2012'!F8</f>
        <v>0.9</v>
      </c>
      <c r="G7" s="3" t="str">
        <f>'2012'!G8</f>
        <v>Ячмень озимый</v>
      </c>
      <c r="H7" s="3">
        <f>'2012'!H8</f>
        <v>0</v>
      </c>
      <c r="I7" s="3" t="str">
        <f>'2012'!I8</f>
        <v>Подсолнечник</v>
      </c>
      <c r="J7" s="3">
        <f>'2012'!J8</f>
        <v>0</v>
      </c>
      <c r="K7" s="3"/>
      <c r="L7" s="3"/>
      <c r="M7" s="3" t="str">
        <f>'2012'!M8</f>
        <v>PR64A86</v>
      </c>
      <c r="N7" s="3">
        <f>'2012'!N8</f>
        <v>0.88</v>
      </c>
      <c r="O7" s="3">
        <f>'2012'!P8</f>
        <v>0</v>
      </c>
      <c r="P7" s="3">
        <f>'2012'!Q8</f>
        <v>0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>
        <f>SUMIF('2012'!C:C,C7,'2012'!O:O)</f>
        <v>1.92</v>
      </c>
      <c r="AQ7" s="3">
        <f>'2012'!R8</f>
        <v>0</v>
      </c>
      <c r="AR7" s="3">
        <f>'2012'!S8</f>
        <v>0</v>
      </c>
      <c r="AS7" s="3">
        <f>'2012'!T8</f>
        <v>0</v>
      </c>
      <c r="AT7" s="3">
        <f>'2012'!U8</f>
        <v>0</v>
      </c>
      <c r="AU7" s="3">
        <f>'2012'!V8</f>
        <v>0</v>
      </c>
      <c r="AV7" s="3">
        <f>'2012'!W8</f>
        <v>0.36799999999999999</v>
      </c>
      <c r="AW7" s="3">
        <f>'2012'!X8</f>
        <v>0.36899999999999999</v>
      </c>
      <c r="AX7" s="3">
        <f>'2012'!Y8</f>
        <v>0</v>
      </c>
      <c r="AY7" s="3">
        <f>'2012'!Z8</f>
        <v>0.38200000000000001</v>
      </c>
      <c r="AZ7" s="3">
        <f>'2012'!AA8</f>
        <v>0.38400000000000001</v>
      </c>
      <c r="BA7" s="3">
        <f>'2012'!AB8</f>
        <v>0.36599999999999999</v>
      </c>
      <c r="BB7" s="3">
        <f>'2012'!AC8</f>
        <v>0.36799999999999999</v>
      </c>
      <c r="BC7" s="3">
        <f>'2012'!AD8</f>
        <v>0.38</v>
      </c>
      <c r="BD7" s="3">
        <f>'2012'!AE8</f>
        <v>0.38500000000000001</v>
      </c>
      <c r="BE7" s="3">
        <f>'2012'!AF8</f>
        <v>0.38300000000000001</v>
      </c>
      <c r="BF7" s="3">
        <f>'2012'!AG8</f>
        <v>0.39800000000000002</v>
      </c>
      <c r="BG7" s="3">
        <f>'2012'!AH8</f>
        <v>0.39800000000000002</v>
      </c>
      <c r="BH7" s="3">
        <f>'2012'!AI8</f>
        <v>0.42399999999999999</v>
      </c>
      <c r="BI7" s="3">
        <f>'2012'!AJ8</f>
        <v>0.48399999999999999</v>
      </c>
      <c r="BJ7" s="3">
        <f>'2012'!AK8</f>
        <v>0.52300000000000002</v>
      </c>
      <c r="BK7" s="3">
        <f>'2012'!AL8</f>
        <v>0</v>
      </c>
      <c r="BL7" s="3">
        <f>'2012'!AM8</f>
        <v>0.57299999999999995</v>
      </c>
      <c r="BM7" s="3">
        <f>'2012'!AN8</f>
        <v>0.622</v>
      </c>
      <c r="BN7" s="3">
        <f>'2012'!AO8</f>
        <v>0.64500000000000002</v>
      </c>
      <c r="BO7" s="3">
        <f>'2012'!AP8</f>
        <v>0.61099999999999999</v>
      </c>
      <c r="BP7" s="3">
        <f>'2012'!AQ8</f>
        <v>0.628</v>
      </c>
      <c r="BQ7" s="3">
        <f>'2012'!AR8</f>
        <v>0.59699999999999998</v>
      </c>
      <c r="BR7" s="3">
        <f>'2012'!AS8</f>
        <v>0.58899999999999997</v>
      </c>
      <c r="BS7" s="3">
        <f>'2012'!AT8</f>
        <v>0.59099999999999997</v>
      </c>
      <c r="BT7" s="3">
        <f>'2012'!AU8</f>
        <v>0.61099999999999999</v>
      </c>
      <c r="BU7" s="3">
        <f>'2012'!AV8</f>
        <v>0.63700000000000001</v>
      </c>
      <c r="BV7" s="3">
        <f>'2012'!AW8</f>
        <v>0.64200000000000002</v>
      </c>
      <c r="BW7" s="3">
        <f>'2012'!AX8</f>
        <v>0.60799999999999998</v>
      </c>
      <c r="BX7" s="3">
        <f>'2012'!AY8</f>
        <v>0.59399999999999997</v>
      </c>
      <c r="BY7" s="3">
        <f>'2012'!AZ8</f>
        <v>0.58899999999999997</v>
      </c>
      <c r="BZ7" s="3">
        <f>'2012'!BA8</f>
        <v>0.53300000000000003</v>
      </c>
      <c r="CA7" s="3">
        <f>'2012'!BB8</f>
        <v>0.45900000000000002</v>
      </c>
      <c r="CB7" s="3">
        <f>'2012'!BC8</f>
        <v>0.39400000000000002</v>
      </c>
      <c r="CC7" s="3">
        <f>'2012'!BD8</f>
        <v>0.316</v>
      </c>
      <c r="CD7" s="3">
        <f>'2012'!BE8</f>
        <v>0.25900000000000001</v>
      </c>
      <c r="CE7" s="3">
        <f>'2012'!BF8</f>
        <v>0</v>
      </c>
      <c r="CF7" s="3">
        <f>'2012'!BG8</f>
        <v>0.254</v>
      </c>
      <c r="CG7" s="3">
        <f>'2012'!BH8</f>
        <v>0.219</v>
      </c>
      <c r="CH7" s="3">
        <f>'2012'!BI8</f>
        <v>0</v>
      </c>
      <c r="CI7" s="3">
        <f>'2012'!BJ8</f>
        <v>0</v>
      </c>
      <c r="CJ7" s="3">
        <f>'2012'!BK8</f>
        <v>0</v>
      </c>
      <c r="CK7" s="3">
        <f>'2012'!BL8</f>
        <v>0</v>
      </c>
      <c r="CL7" s="3">
        <f>'2012'!BM8</f>
        <v>0</v>
      </c>
      <c r="CM7" s="3">
        <f>'2012'!BN8</f>
        <v>0</v>
      </c>
      <c r="CN7" s="3">
        <f>'2012'!BO8</f>
        <v>0</v>
      </c>
      <c r="CO7" s="3">
        <f>'2012'!BP8</f>
        <v>0</v>
      </c>
      <c r="CP7" s="3">
        <f>'2012'!BQ8</f>
        <v>0</v>
      </c>
      <c r="CQ7" s="3">
        <f>'2012'!BR8</f>
        <v>0</v>
      </c>
    </row>
    <row r="8" spans="1:95" x14ac:dyDescent="0.25">
      <c r="A8" s="3" t="str">
        <f>'2012'!A9</f>
        <v>Свитанок</v>
      </c>
      <c r="B8" s="3" t="str">
        <f>'2012'!B9</f>
        <v>Масив 1</v>
      </c>
      <c r="C8" s="3">
        <f>'2012'!C9</f>
        <v>108</v>
      </c>
      <c r="D8" s="3">
        <f>'2012'!D9</f>
        <v>1.96</v>
      </c>
      <c r="E8" s="3">
        <f>'2012'!E9</f>
        <v>1.96</v>
      </c>
      <c r="F8" s="3">
        <f>'2012'!F9</f>
        <v>1.96</v>
      </c>
      <c r="G8" s="3" t="str">
        <f>'2012'!G9</f>
        <v>Ячмень озимый</v>
      </c>
      <c r="H8" s="3">
        <f>'2012'!H9</f>
        <v>0</v>
      </c>
      <c r="I8" s="3" t="str">
        <f>'2012'!I9</f>
        <v>Подсолнечник</v>
      </c>
      <c r="J8" s="3">
        <f>'2012'!J9</f>
        <v>0</v>
      </c>
      <c r="K8" s="3"/>
      <c r="L8" s="3"/>
      <c r="M8" s="3" t="str">
        <f>'2012'!M9</f>
        <v>PR63A86</v>
      </c>
      <c r="N8" s="3">
        <f>'2012'!N9</f>
        <v>1.69</v>
      </c>
      <c r="O8" s="3">
        <f>'2012'!P9</f>
        <v>0</v>
      </c>
      <c r="P8" s="3">
        <f>'2012'!Q9</f>
        <v>0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>
        <f>SUMIF('2012'!C:C,C8,'2012'!O:O)</f>
        <v>1.97</v>
      </c>
      <c r="AQ8" s="3">
        <f>'2012'!R9</f>
        <v>0</v>
      </c>
      <c r="AR8" s="3">
        <f>'2012'!S9</f>
        <v>0</v>
      </c>
      <c r="AS8" s="3">
        <f>'2012'!T9</f>
        <v>0</v>
      </c>
      <c r="AT8" s="3">
        <f>'2012'!U9</f>
        <v>0</v>
      </c>
      <c r="AU8" s="3">
        <f>'2012'!V9</f>
        <v>0</v>
      </c>
      <c r="AV8" s="3">
        <f>'2012'!W9</f>
        <v>0.38600000000000001</v>
      </c>
      <c r="AW8" s="3">
        <f>'2012'!X9</f>
        <v>0.40400000000000003</v>
      </c>
      <c r="AX8" s="3">
        <f>'2012'!Y9</f>
        <v>0</v>
      </c>
      <c r="AY8" s="3">
        <f>'2012'!Z9</f>
        <v>0.41599999999999998</v>
      </c>
      <c r="AZ8" s="3">
        <f>'2012'!AA9</f>
        <v>0.41699999999999998</v>
      </c>
      <c r="BA8" s="3">
        <f>'2012'!AB9</f>
        <v>0.40500000000000003</v>
      </c>
      <c r="BB8" s="3">
        <f>'2012'!AC9</f>
        <v>0.41599999999999998</v>
      </c>
      <c r="BC8" s="3">
        <f>'2012'!AD9</f>
        <v>0.40799999999999997</v>
      </c>
      <c r="BD8" s="3">
        <f>'2012'!AE9</f>
        <v>0.38200000000000001</v>
      </c>
      <c r="BE8" s="3">
        <f>'2012'!AF9</f>
        <v>0.379</v>
      </c>
      <c r="BF8" s="3">
        <f>'2012'!AG9</f>
        <v>0.41</v>
      </c>
      <c r="BG8" s="3">
        <f>'2012'!AH9</f>
        <v>0.43</v>
      </c>
      <c r="BH8" s="3">
        <f>'2012'!AI9</f>
        <v>0.45400000000000001</v>
      </c>
      <c r="BI8" s="3">
        <f>'2012'!AJ9</f>
        <v>0.48799999999999999</v>
      </c>
      <c r="BJ8" s="3">
        <f>'2012'!AK9</f>
        <v>0.51200000000000001</v>
      </c>
      <c r="BK8" s="3">
        <f>'2012'!AL9</f>
        <v>0</v>
      </c>
      <c r="BL8" s="3">
        <f>'2012'!AM9</f>
        <v>0.60499999999999998</v>
      </c>
      <c r="BM8" s="3">
        <f>'2012'!AN9</f>
        <v>0.64500000000000002</v>
      </c>
      <c r="BN8" s="3">
        <f>'2012'!AO9</f>
        <v>0.67100000000000004</v>
      </c>
      <c r="BO8" s="3">
        <f>'2012'!AP9</f>
        <v>0.66700000000000004</v>
      </c>
      <c r="BP8" s="3">
        <f>'2012'!AQ9</f>
        <v>0.65300000000000002</v>
      </c>
      <c r="BQ8" s="3">
        <f>'2012'!AR9</f>
        <v>0.60099999999999998</v>
      </c>
      <c r="BR8" s="3">
        <f>'2012'!AS9</f>
        <v>0.61299999999999999</v>
      </c>
      <c r="BS8" s="3">
        <f>'2012'!AT9</f>
        <v>0.60099999999999998</v>
      </c>
      <c r="BT8" s="3">
        <f>'2012'!AU9</f>
        <v>0.63600000000000001</v>
      </c>
      <c r="BU8" s="3">
        <f>'2012'!AV9</f>
        <v>0.63800000000000001</v>
      </c>
      <c r="BV8" s="3">
        <f>'2012'!AW9</f>
        <v>0.64100000000000001</v>
      </c>
      <c r="BW8" s="3">
        <f>'2012'!AX9</f>
        <v>0.60099999999999998</v>
      </c>
      <c r="BX8" s="3">
        <f>'2012'!AY9</f>
        <v>0.59599999999999997</v>
      </c>
      <c r="BY8" s="3">
        <f>'2012'!AZ9</f>
        <v>0.59699999999999998</v>
      </c>
      <c r="BZ8" s="3">
        <f>'2012'!BA9</f>
        <v>0.54300000000000004</v>
      </c>
      <c r="CA8" s="3">
        <f>'2012'!BB9</f>
        <v>0.48</v>
      </c>
      <c r="CB8" s="3">
        <f>'2012'!BC9</f>
        <v>0.39800000000000002</v>
      </c>
      <c r="CC8" s="3">
        <f>'2012'!BD9</f>
        <v>0.32500000000000001</v>
      </c>
      <c r="CD8" s="3">
        <f>'2012'!BE9</f>
        <v>0.28399999999999997</v>
      </c>
      <c r="CE8" s="3">
        <f>'2012'!BF9</f>
        <v>0</v>
      </c>
      <c r="CF8" s="3">
        <f>'2012'!BG9</f>
        <v>0.26200000000000001</v>
      </c>
      <c r="CG8" s="3">
        <f>'2012'!BH9</f>
        <v>0.23400000000000001</v>
      </c>
      <c r="CH8" s="3">
        <f>'2012'!BI9</f>
        <v>0</v>
      </c>
      <c r="CI8" s="3">
        <f>'2012'!BJ9</f>
        <v>0</v>
      </c>
      <c r="CJ8" s="3">
        <f>'2012'!BK9</f>
        <v>0</v>
      </c>
      <c r="CK8" s="3">
        <f>'2012'!BL9</f>
        <v>0</v>
      </c>
      <c r="CL8" s="3">
        <f>'2012'!BM9</f>
        <v>0</v>
      </c>
      <c r="CM8" s="3">
        <f>'2012'!BN9</f>
        <v>0</v>
      </c>
      <c r="CN8" s="3">
        <f>'2012'!BO9</f>
        <v>0</v>
      </c>
      <c r="CO8" s="3">
        <f>'2012'!BP9</f>
        <v>0</v>
      </c>
      <c r="CP8" s="3">
        <f>'2012'!BQ9</f>
        <v>0</v>
      </c>
      <c r="CQ8" s="3">
        <f>'2012'!BR9</f>
        <v>0</v>
      </c>
    </row>
    <row r="9" spans="1:95" x14ac:dyDescent="0.25">
      <c r="A9" s="3" t="str">
        <f>'2012'!A10</f>
        <v>Свитанок</v>
      </c>
      <c r="B9" s="3" t="str">
        <f>'2012'!B10</f>
        <v>Масив 1</v>
      </c>
      <c r="C9" s="3">
        <f>'2012'!C10</f>
        <v>109</v>
      </c>
      <c r="D9" s="3">
        <f>'2012'!D10</f>
        <v>8.7100000000000009</v>
      </c>
      <c r="E9" s="3">
        <f>'2012'!E10</f>
        <v>8.7100000000000009</v>
      </c>
      <c r="F9" s="3">
        <f>'2012'!F10</f>
        <v>8.7100000000000009</v>
      </c>
      <c r="G9" s="3" t="str">
        <f>'2012'!G10</f>
        <v>Подсолнечник</v>
      </c>
      <c r="H9" s="3">
        <f>'2012'!H10</f>
        <v>0</v>
      </c>
      <c r="I9" s="3" t="str">
        <f>'2012'!I10</f>
        <v>Ячмень озимый</v>
      </c>
      <c r="J9" s="3">
        <f>'2012'!J10</f>
        <v>0</v>
      </c>
      <c r="K9" s="3"/>
      <c r="L9" s="3"/>
      <c r="M9" s="3" t="str">
        <f>'2012'!M10</f>
        <v>Достойний</v>
      </c>
      <c r="N9" s="3">
        <f>'2012'!N10</f>
        <v>1.6</v>
      </c>
      <c r="O9" s="3">
        <f>'2012'!P10</f>
        <v>0</v>
      </c>
      <c r="P9" s="3">
        <f>'2012'!Q10</f>
        <v>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>
        <f>SUMIF('2012'!C:C,C9,'2012'!O:O)</f>
        <v>3.7299999999999995</v>
      </c>
      <c r="AQ9" s="3">
        <f>'2012'!R10</f>
        <v>0</v>
      </c>
      <c r="AR9" s="3">
        <f>'2012'!S10</f>
        <v>0</v>
      </c>
      <c r="AS9" s="3">
        <f>'2012'!T10</f>
        <v>0</v>
      </c>
      <c r="AT9" s="3">
        <f>'2012'!U10</f>
        <v>0</v>
      </c>
      <c r="AU9" s="3">
        <f>'2012'!V10</f>
        <v>0</v>
      </c>
      <c r="AV9" s="3">
        <f>'2012'!W10</f>
        <v>0.41399999999999998</v>
      </c>
      <c r="AW9" s="3">
        <f>'2012'!X10</f>
        <v>0.41499999999999998</v>
      </c>
      <c r="AX9" s="3">
        <f>'2012'!Y10</f>
        <v>0</v>
      </c>
      <c r="AY9" s="3">
        <f>'2012'!Z10</f>
        <v>0.42099999999999999</v>
      </c>
      <c r="AZ9" s="3">
        <f>'2012'!AA10</f>
        <v>0.37</v>
      </c>
      <c r="BA9" s="3">
        <f>'2012'!AB10</f>
        <v>0.32200000000000001</v>
      </c>
      <c r="BB9" s="3">
        <f>'2012'!AC10</f>
        <v>0.33900000000000002</v>
      </c>
      <c r="BC9" s="3">
        <f>'2012'!AD10</f>
        <v>0.32700000000000001</v>
      </c>
      <c r="BD9" s="3">
        <f>'2012'!AE10</f>
        <v>0.33700000000000002</v>
      </c>
      <c r="BE9" s="3">
        <f>'2012'!AF10</f>
        <v>0.377</v>
      </c>
      <c r="BF9" s="3">
        <f>'2012'!AG10</f>
        <v>0.378</v>
      </c>
      <c r="BG9" s="3">
        <f>'2012'!AH10</f>
        <v>0.375</v>
      </c>
      <c r="BH9" s="3">
        <f>'2012'!AI10</f>
        <v>0.40200000000000002</v>
      </c>
      <c r="BI9" s="3">
        <f>'2012'!AJ10</f>
        <v>0.41399999999999998</v>
      </c>
      <c r="BJ9" s="3">
        <f>'2012'!AK10</f>
        <v>0.439</v>
      </c>
      <c r="BK9" s="3">
        <f>'2012'!AL10</f>
        <v>0</v>
      </c>
      <c r="BL9" s="3">
        <f>'2012'!AM10</f>
        <v>0.47599999999999998</v>
      </c>
      <c r="BM9" s="3">
        <f>'2012'!AN10</f>
        <v>0.54200000000000004</v>
      </c>
      <c r="BN9" s="3">
        <f>'2012'!AO10</f>
        <v>0.58899999999999997</v>
      </c>
      <c r="BO9" s="3">
        <f>'2012'!AP10</f>
        <v>0.54900000000000004</v>
      </c>
      <c r="BP9" s="3">
        <f>'2012'!AQ10</f>
        <v>0.48599999999999999</v>
      </c>
      <c r="BQ9" s="3">
        <f>'2012'!AR10</f>
        <v>0.48199999999999998</v>
      </c>
      <c r="BR9" s="3">
        <f>'2012'!AS10</f>
        <v>0.47099999999999997</v>
      </c>
      <c r="BS9" s="3">
        <f>'2012'!AT10</f>
        <v>0.46700000000000003</v>
      </c>
      <c r="BT9" s="3">
        <f>'2012'!AU10</f>
        <v>0.53700000000000003</v>
      </c>
      <c r="BU9" s="3">
        <f>'2012'!AV10</f>
        <v>0.624</v>
      </c>
      <c r="BV9" s="3">
        <f>'2012'!AW10</f>
        <v>0.63800000000000001</v>
      </c>
      <c r="BW9" s="3">
        <f>'2012'!AX10</f>
        <v>0.65100000000000002</v>
      </c>
      <c r="BX9" s="3">
        <f>'2012'!AY10</f>
        <v>0.60799999999999998</v>
      </c>
      <c r="BY9" s="3">
        <f>'2012'!AZ10</f>
        <v>0.59399999999999997</v>
      </c>
      <c r="BZ9" s="3">
        <f>'2012'!BA10</f>
        <v>0.54500000000000004</v>
      </c>
      <c r="CA9" s="3">
        <f>'2012'!BB10</f>
        <v>0.47099999999999997</v>
      </c>
      <c r="CB9" s="3">
        <f>'2012'!BC10</f>
        <v>0.39600000000000002</v>
      </c>
      <c r="CC9" s="3">
        <f>'2012'!BD10</f>
        <v>0.32300000000000001</v>
      </c>
      <c r="CD9" s="3">
        <f>'2012'!BE10</f>
        <v>0.24299999999999999</v>
      </c>
      <c r="CE9" s="3">
        <f>'2012'!BF10</f>
        <v>0</v>
      </c>
      <c r="CF9" s="3">
        <f>'2012'!BG10</f>
        <v>0.22600000000000001</v>
      </c>
      <c r="CG9" s="3">
        <f>'2012'!BH10</f>
        <v>0.20499999999999999</v>
      </c>
      <c r="CH9" s="3">
        <f>'2012'!BI10</f>
        <v>0</v>
      </c>
      <c r="CI9" s="3">
        <f>'2012'!BJ10</f>
        <v>0</v>
      </c>
      <c r="CJ9" s="3">
        <f>'2012'!BK10</f>
        <v>0</v>
      </c>
      <c r="CK9" s="3">
        <f>'2012'!BL10</f>
        <v>0</v>
      </c>
      <c r="CL9" s="3">
        <f>'2012'!BM10</f>
        <v>0</v>
      </c>
      <c r="CM9" s="3">
        <f>'2012'!BN10</f>
        <v>0</v>
      </c>
      <c r="CN9" s="3">
        <f>'2012'!BO10</f>
        <v>0</v>
      </c>
      <c r="CO9" s="3">
        <f>'2012'!BP10</f>
        <v>0</v>
      </c>
      <c r="CP9" s="3">
        <f>'2012'!BQ10</f>
        <v>0</v>
      </c>
      <c r="CQ9" s="3">
        <f>'2012'!BR10</f>
        <v>0</v>
      </c>
    </row>
    <row r="10" spans="1:95" x14ac:dyDescent="0.25">
      <c r="A10" s="3" t="str">
        <f>'2012'!A11</f>
        <v>Свитанок</v>
      </c>
      <c r="B10" s="3" t="str">
        <f>'2012'!B11</f>
        <v>Масив 1</v>
      </c>
      <c r="C10" s="3">
        <f>'2012'!C11</f>
        <v>11</v>
      </c>
      <c r="D10" s="3">
        <f>'2012'!D11</f>
        <v>79.290000000000006</v>
      </c>
      <c r="E10" s="3">
        <f>'2012'!E11</f>
        <v>79.290000000000006</v>
      </c>
      <c r="F10" s="3">
        <f>'2012'!F11</f>
        <v>79.290000000000006</v>
      </c>
      <c r="G10" s="3">
        <f>'2012'!G11</f>
        <v>0</v>
      </c>
      <c r="H10" s="3">
        <f>'2012'!H11</f>
        <v>0</v>
      </c>
      <c r="I10" s="3" t="str">
        <f>'2012'!I11</f>
        <v>Подсолнечник</v>
      </c>
      <c r="J10" s="3">
        <f>'2012'!J11</f>
        <v>0</v>
      </c>
      <c r="K10" s="3"/>
      <c r="L10" s="3"/>
      <c r="M10" s="3">
        <f>'2012'!M11</f>
        <v>0</v>
      </c>
      <c r="N10" s="3">
        <f>'2012'!N11</f>
        <v>0</v>
      </c>
      <c r="O10" s="3">
        <f>'2012'!P11</f>
        <v>0</v>
      </c>
      <c r="P10" s="3">
        <f>'2012'!Q11</f>
        <v>0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>
        <f>SUMIF('2012'!C:C,C10,'2012'!O:O)</f>
        <v>1.6800000000000002</v>
      </c>
      <c r="AQ10" s="3">
        <f>'2012'!R11</f>
        <v>0</v>
      </c>
      <c r="AR10" s="3">
        <f>'2012'!S11</f>
        <v>0.26300000000000001</v>
      </c>
      <c r="AS10" s="3">
        <f>'2012'!T11</f>
        <v>0</v>
      </c>
      <c r="AT10" s="3">
        <f>'2012'!U11</f>
        <v>0</v>
      </c>
      <c r="AU10" s="3">
        <f>'2012'!V11</f>
        <v>0</v>
      </c>
      <c r="AV10" s="3">
        <f>'2012'!W11</f>
        <v>0.312</v>
      </c>
      <c r="AW10" s="3">
        <f>'2012'!X11</f>
        <v>0.33500000000000002</v>
      </c>
      <c r="AX10" s="3">
        <f>'2012'!Y11</f>
        <v>0</v>
      </c>
      <c r="AY10" s="3">
        <f>'2012'!Z11</f>
        <v>0.33</v>
      </c>
      <c r="AZ10" s="3">
        <f>'2012'!AA11</f>
        <v>0</v>
      </c>
      <c r="BA10" s="3">
        <f>'2012'!AB11</f>
        <v>0.26600000000000001</v>
      </c>
      <c r="BB10" s="3">
        <f>'2012'!AC11</f>
        <v>0.253</v>
      </c>
      <c r="BC10" s="3">
        <f>'2012'!AD11</f>
        <v>0.25</v>
      </c>
      <c r="BD10" s="3">
        <f>'2012'!AE11</f>
        <v>0.254</v>
      </c>
      <c r="BE10" s="3">
        <f>'2012'!AF11</f>
        <v>0.28000000000000003</v>
      </c>
      <c r="BF10" s="3">
        <f>'2012'!AG11</f>
        <v>0.27900000000000003</v>
      </c>
      <c r="BG10" s="3">
        <f>'2012'!AH11</f>
        <v>0.3</v>
      </c>
      <c r="BH10" s="3">
        <f>'2012'!AI11</f>
        <v>0.35099999999999998</v>
      </c>
      <c r="BI10" s="3">
        <f>'2012'!AJ11</f>
        <v>0.34599999999999997</v>
      </c>
      <c r="BJ10" s="3">
        <f>'2012'!AK11</f>
        <v>0.378</v>
      </c>
      <c r="BK10" s="3">
        <f>'2012'!AL11</f>
        <v>0</v>
      </c>
      <c r="BL10" s="3">
        <f>'2012'!AM11</f>
        <v>0.51500000000000001</v>
      </c>
      <c r="BM10" s="3">
        <f>'2012'!AN11</f>
        <v>0.57499999999999996</v>
      </c>
      <c r="BN10" s="3">
        <f>'2012'!AO11</f>
        <v>0.68500000000000005</v>
      </c>
      <c r="BO10" s="3">
        <f>'2012'!AP11</f>
        <v>0.70299999999999996</v>
      </c>
      <c r="BP10" s="3">
        <f>'2012'!AQ11</f>
        <v>0.67</v>
      </c>
      <c r="BQ10" s="3">
        <f>'2012'!AR11</f>
        <v>0.63300000000000001</v>
      </c>
      <c r="BR10" s="3">
        <f>'2012'!AS11</f>
        <v>0.61099999999999999</v>
      </c>
      <c r="BS10" s="3">
        <f>'2012'!AT11</f>
        <v>0.59399999999999997</v>
      </c>
      <c r="BT10" s="3">
        <f>'2012'!AU11</f>
        <v>0.57899999999999996</v>
      </c>
      <c r="BU10" s="3">
        <f>'2012'!AV11</f>
        <v>0.55000000000000004</v>
      </c>
      <c r="BV10" s="3">
        <f>'2012'!AW11</f>
        <v>0.52600000000000002</v>
      </c>
      <c r="BW10" s="3">
        <f>'2012'!AX11</f>
        <v>0.45100000000000001</v>
      </c>
      <c r="BX10" s="3">
        <f>'2012'!AY11</f>
        <v>0.433</v>
      </c>
      <c r="BY10" s="3">
        <f>'2012'!AZ11</f>
        <v>0.41799999999999998</v>
      </c>
      <c r="BZ10" s="3">
        <f>'2012'!BA11</f>
        <v>0.40400000000000003</v>
      </c>
      <c r="CA10" s="3">
        <f>'2012'!BB11</f>
        <v>0.35399999999999998</v>
      </c>
      <c r="CB10" s="3">
        <f>'2012'!BC11</f>
        <v>0.27300000000000002</v>
      </c>
      <c r="CC10" s="3">
        <f>'2012'!BD11</f>
        <v>0.248</v>
      </c>
      <c r="CD10" s="3">
        <f>'2012'!BE11</f>
        <v>0.215</v>
      </c>
      <c r="CE10" s="3">
        <f>'2012'!BF11</f>
        <v>0</v>
      </c>
      <c r="CF10" s="3">
        <f>'2012'!BG11</f>
        <v>0.188</v>
      </c>
      <c r="CG10" s="3">
        <f>'2012'!BH11</f>
        <v>0.19600000000000001</v>
      </c>
      <c r="CH10" s="3">
        <f>'2012'!BI11</f>
        <v>0</v>
      </c>
      <c r="CI10" s="3">
        <f>'2012'!BJ11</f>
        <v>0</v>
      </c>
      <c r="CJ10" s="3">
        <f>'2012'!BK11</f>
        <v>0</v>
      </c>
      <c r="CK10" s="3">
        <f>'2012'!BL11</f>
        <v>0</v>
      </c>
      <c r="CL10" s="3">
        <f>'2012'!BM11</f>
        <v>0</v>
      </c>
      <c r="CM10" s="3">
        <f>'2012'!BN11</f>
        <v>0</v>
      </c>
      <c r="CN10" s="3">
        <f>'2012'!BO11</f>
        <v>0</v>
      </c>
      <c r="CO10" s="3">
        <f>'2012'!BP11</f>
        <v>0</v>
      </c>
      <c r="CP10" s="3">
        <f>'2012'!BQ11</f>
        <v>0</v>
      </c>
      <c r="CQ10" s="3">
        <f>'2012'!BR11</f>
        <v>0</v>
      </c>
    </row>
    <row r="11" spans="1:95" x14ac:dyDescent="0.25">
      <c r="A11" s="3" t="str">
        <f>'2012'!A12</f>
        <v>Свитанок</v>
      </c>
      <c r="B11" s="3" t="str">
        <f>'2012'!B12</f>
        <v>Масив 1</v>
      </c>
      <c r="C11" s="3">
        <f>'2012'!C12</f>
        <v>110</v>
      </c>
      <c r="D11" s="3">
        <f>'2012'!D12</f>
        <v>10.99</v>
      </c>
      <c r="E11" s="3">
        <f>'2012'!E12</f>
        <v>10.99</v>
      </c>
      <c r="F11" s="3">
        <f>'2012'!F12</f>
        <v>10.99</v>
      </c>
      <c r="G11" s="3">
        <f>'2012'!G12</f>
        <v>0</v>
      </c>
      <c r="H11" s="3">
        <f>'2012'!H12</f>
        <v>0</v>
      </c>
      <c r="I11" s="3">
        <f>'2012'!I12</f>
        <v>0</v>
      </c>
      <c r="J11" s="3">
        <f>'2012'!J12</f>
        <v>0</v>
      </c>
      <c r="K11" s="3"/>
      <c r="L11" s="3"/>
      <c r="M11" s="3">
        <f>'2012'!M12</f>
        <v>0</v>
      </c>
      <c r="N11" s="3">
        <f>'2012'!N12</f>
        <v>0</v>
      </c>
      <c r="O11" s="3">
        <f>'2012'!P12</f>
        <v>0</v>
      </c>
      <c r="P11" s="3">
        <f>'2012'!Q12</f>
        <v>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>
        <f>SUMIF('2012'!C:C,C11,'2012'!O:O)</f>
        <v>0</v>
      </c>
      <c r="AQ11" s="3">
        <f>'2012'!R12</f>
        <v>0</v>
      </c>
      <c r="AR11" s="3">
        <f>'2012'!S12</f>
        <v>0.44700000000000001</v>
      </c>
      <c r="AS11" s="3">
        <f>'2012'!T12</f>
        <v>0</v>
      </c>
      <c r="AT11" s="3">
        <f>'2012'!U12</f>
        <v>0</v>
      </c>
      <c r="AU11" s="3">
        <f>'2012'!V12</f>
        <v>0</v>
      </c>
      <c r="AV11" s="3">
        <f>'2012'!W12</f>
        <v>0.49399999999999999</v>
      </c>
      <c r="AW11" s="3">
        <f>'2012'!X12</f>
        <v>0.48799999999999999</v>
      </c>
      <c r="AX11" s="3">
        <f>'2012'!Y12</f>
        <v>0</v>
      </c>
      <c r="AY11" s="3">
        <f>'2012'!Z12</f>
        <v>0.44500000000000001</v>
      </c>
      <c r="AZ11" s="3">
        <f>'2012'!AA12</f>
        <v>0.42799999999999999</v>
      </c>
      <c r="BA11" s="3">
        <f>'2012'!AB12</f>
        <v>0.36699999999999999</v>
      </c>
      <c r="BB11" s="3">
        <f>'2012'!AC12</f>
        <v>0.33100000000000002</v>
      </c>
      <c r="BC11" s="3">
        <f>'2012'!AD12</f>
        <v>0.30299999999999999</v>
      </c>
      <c r="BD11" s="3">
        <f>'2012'!AE12</f>
        <v>0.29099999999999998</v>
      </c>
      <c r="BE11" s="3">
        <f>'2012'!AF12</f>
        <v>0.28799999999999998</v>
      </c>
      <c r="BF11" s="3">
        <f>'2012'!AG12</f>
        <v>0.28999999999999998</v>
      </c>
      <c r="BG11" s="3">
        <f>'2012'!AH12</f>
        <v>0.29499999999999998</v>
      </c>
      <c r="BH11" s="3">
        <f>'2012'!AI12</f>
        <v>0.32</v>
      </c>
      <c r="BI11" s="3">
        <f>'2012'!AJ12</f>
        <v>0.33400000000000002</v>
      </c>
      <c r="BJ11" s="3">
        <f>'2012'!AK12</f>
        <v>0.378</v>
      </c>
      <c r="BK11" s="3">
        <f>'2012'!AL12</f>
        <v>0</v>
      </c>
      <c r="BL11" s="3">
        <f>'2012'!AM12</f>
        <v>0.35399999999999998</v>
      </c>
      <c r="BM11" s="3">
        <f>'2012'!AN12</f>
        <v>0.39300000000000002</v>
      </c>
      <c r="BN11" s="3">
        <f>'2012'!AO12</f>
        <v>0.41</v>
      </c>
      <c r="BO11" s="3">
        <f>'2012'!AP12</f>
        <v>0.38200000000000001</v>
      </c>
      <c r="BP11" s="3">
        <f>'2012'!AQ12</f>
        <v>0.39100000000000001</v>
      </c>
      <c r="BQ11" s="3">
        <f>'2012'!AR12</f>
        <v>0.4</v>
      </c>
      <c r="BR11" s="3">
        <f>'2012'!AS12</f>
        <v>0.41699999999999998</v>
      </c>
      <c r="BS11" s="3">
        <f>'2012'!AT12</f>
        <v>0.44800000000000001</v>
      </c>
      <c r="BT11" s="3">
        <f>'2012'!AU12</f>
        <v>0.50700000000000001</v>
      </c>
      <c r="BU11" s="3">
        <f>'2012'!AV12</f>
        <v>0.625</v>
      </c>
      <c r="BV11" s="3">
        <f>'2012'!AW12</f>
        <v>0.66400000000000003</v>
      </c>
      <c r="BW11" s="3">
        <f>'2012'!AX12</f>
        <v>0.67100000000000004</v>
      </c>
      <c r="BX11" s="3">
        <f>'2012'!AY12</f>
        <v>0.65600000000000003</v>
      </c>
      <c r="BY11" s="3">
        <f>'2012'!AZ12</f>
        <v>0.65600000000000003</v>
      </c>
      <c r="BZ11" s="3">
        <f>'2012'!BA12</f>
        <v>0.63100000000000001</v>
      </c>
      <c r="CA11" s="3">
        <f>'2012'!BB12</f>
        <v>0.53100000000000003</v>
      </c>
      <c r="CB11" s="3">
        <f>'2012'!BC12</f>
        <v>0.44800000000000001</v>
      </c>
      <c r="CC11" s="3">
        <f>'2012'!BD12</f>
        <v>0.35799999999999998</v>
      </c>
      <c r="CD11" s="3">
        <f>'2012'!BE12</f>
        <v>0.27700000000000002</v>
      </c>
      <c r="CE11" s="3">
        <f>'2012'!BF12</f>
        <v>0</v>
      </c>
      <c r="CF11" s="3">
        <f>'2012'!BG12</f>
        <v>0.26100000000000001</v>
      </c>
      <c r="CG11" s="3">
        <f>'2012'!BH12</f>
        <v>0.252</v>
      </c>
      <c r="CH11" s="3">
        <f>'2012'!BI12</f>
        <v>0</v>
      </c>
      <c r="CI11" s="3">
        <f>'2012'!BJ12</f>
        <v>0</v>
      </c>
      <c r="CJ11" s="3">
        <f>'2012'!BK12</f>
        <v>0</v>
      </c>
      <c r="CK11" s="3">
        <f>'2012'!BL12</f>
        <v>0</v>
      </c>
      <c r="CL11" s="3">
        <f>'2012'!BM12</f>
        <v>0</v>
      </c>
      <c r="CM11" s="3">
        <f>'2012'!BN12</f>
        <v>0</v>
      </c>
      <c r="CN11" s="3">
        <f>'2012'!BO12</f>
        <v>0</v>
      </c>
      <c r="CO11" s="3">
        <f>'2012'!BP12</f>
        <v>0</v>
      </c>
      <c r="CP11" s="3">
        <f>'2012'!BQ12</f>
        <v>0</v>
      </c>
      <c r="CQ11" s="3">
        <f>'2012'!BR12</f>
        <v>0</v>
      </c>
    </row>
    <row r="12" spans="1:95" x14ac:dyDescent="0.25">
      <c r="A12" s="3" t="str">
        <f>'2012'!A13</f>
        <v>Свитанок</v>
      </c>
      <c r="B12" s="3" t="str">
        <f>'2012'!B13</f>
        <v>Масив 1</v>
      </c>
      <c r="C12" s="3">
        <f>'2012'!C13</f>
        <v>111</v>
      </c>
      <c r="D12" s="3">
        <f>'2012'!D13</f>
        <v>78.48</v>
      </c>
      <c r="E12" s="3">
        <f>'2012'!E13</f>
        <v>78.48</v>
      </c>
      <c r="F12" s="3">
        <f>'2012'!F13</f>
        <v>78.48</v>
      </c>
      <c r="G12" s="3">
        <f>'2012'!G13</f>
        <v>0</v>
      </c>
      <c r="H12" s="3">
        <f>'2012'!H13</f>
        <v>0</v>
      </c>
      <c r="I12" s="3">
        <f>'2012'!I13</f>
        <v>0</v>
      </c>
      <c r="J12" s="3">
        <f>'2012'!J13</f>
        <v>0</v>
      </c>
      <c r="K12" s="3"/>
      <c r="L12" s="3"/>
      <c r="M12" s="3">
        <f>'2012'!M13</f>
        <v>0</v>
      </c>
      <c r="N12" s="3">
        <f>'2012'!N13</f>
        <v>0</v>
      </c>
      <c r="O12" s="3">
        <f>'2012'!P13</f>
        <v>0</v>
      </c>
      <c r="P12" s="3">
        <f>'2012'!Q13</f>
        <v>0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>
        <f>SUMIF('2012'!C:C,C12,'2012'!O:O)</f>
        <v>0</v>
      </c>
      <c r="AQ12" s="3">
        <f>'2012'!R13</f>
        <v>0</v>
      </c>
      <c r="AR12" s="3">
        <f>'2012'!S13</f>
        <v>0.54300000000000004</v>
      </c>
      <c r="AS12" s="3">
        <f>'2012'!T13</f>
        <v>0</v>
      </c>
      <c r="AT12" s="3">
        <f>'2012'!U13</f>
        <v>0</v>
      </c>
      <c r="AU12" s="3">
        <f>'2012'!V13</f>
        <v>0</v>
      </c>
      <c r="AV12" s="3">
        <f>'2012'!W13</f>
        <v>0.57699999999999996</v>
      </c>
      <c r="AW12" s="3">
        <f>'2012'!X13</f>
        <v>0.58899999999999997</v>
      </c>
      <c r="AX12" s="3">
        <f>'2012'!Y13</f>
        <v>0</v>
      </c>
      <c r="AY12" s="3">
        <f>'2012'!Z13</f>
        <v>0.53800000000000003</v>
      </c>
      <c r="AZ12" s="3">
        <f>'2012'!AA13</f>
        <v>0.45400000000000001</v>
      </c>
      <c r="BA12" s="3">
        <f>'2012'!AB13</f>
        <v>0.35499999999999998</v>
      </c>
      <c r="BB12" s="3">
        <f>'2012'!AC13</f>
        <v>0.29699999999999999</v>
      </c>
      <c r="BC12" s="3">
        <f>'2012'!AD13</f>
        <v>0.23899999999999999</v>
      </c>
      <c r="BD12" s="3">
        <f>'2012'!AE13</f>
        <v>0.22500000000000001</v>
      </c>
      <c r="BE12" s="3">
        <f>'2012'!AF13</f>
        <v>0.23100000000000001</v>
      </c>
      <c r="BF12" s="3">
        <f>'2012'!AG13</f>
        <v>0.23200000000000001</v>
      </c>
      <c r="BG12" s="3">
        <f>'2012'!AH13</f>
        <v>0.23300000000000001</v>
      </c>
      <c r="BH12" s="3">
        <f>'2012'!AI13</f>
        <v>0.245</v>
      </c>
      <c r="BI12" s="3">
        <f>'2012'!AJ13</f>
        <v>0.246</v>
      </c>
      <c r="BJ12" s="3">
        <f>'2012'!AK13</f>
        <v>0.26500000000000001</v>
      </c>
      <c r="BK12" s="3">
        <f>'2012'!AL13</f>
        <v>0</v>
      </c>
      <c r="BL12" s="3">
        <f>'2012'!AM13</f>
        <v>0.3</v>
      </c>
      <c r="BM12" s="3">
        <f>'2012'!AN13</f>
        <v>0.33900000000000002</v>
      </c>
      <c r="BN12" s="3">
        <f>'2012'!AO13</f>
        <v>0.33600000000000002</v>
      </c>
      <c r="BO12" s="3">
        <f>'2012'!AP13</f>
        <v>0.29599999999999999</v>
      </c>
      <c r="BP12" s="3">
        <f>'2012'!AQ13</f>
        <v>0.27600000000000002</v>
      </c>
      <c r="BQ12" s="3">
        <f>'2012'!AR13</f>
        <v>0.32700000000000001</v>
      </c>
      <c r="BR12" s="3">
        <f>'2012'!AS13</f>
        <v>0.33500000000000002</v>
      </c>
      <c r="BS12" s="3">
        <f>'2012'!AT13</f>
        <v>0.36199999999999999</v>
      </c>
      <c r="BT12" s="3">
        <f>'2012'!AU13</f>
        <v>0.41299999999999998</v>
      </c>
      <c r="BU12" s="3">
        <f>'2012'!AV13</f>
        <v>0.58799999999999997</v>
      </c>
      <c r="BV12" s="3">
        <f>'2012'!AW13</f>
        <v>0.67600000000000005</v>
      </c>
      <c r="BW12" s="3">
        <f>'2012'!AX13</f>
        <v>0.69099999999999995</v>
      </c>
      <c r="BX12" s="3">
        <f>'2012'!AY13</f>
        <v>0.70099999999999996</v>
      </c>
      <c r="BY12" s="3">
        <f>'2012'!AZ13</f>
        <v>0.70599999999999996</v>
      </c>
      <c r="BZ12" s="3">
        <f>'2012'!BA13</f>
        <v>0.66800000000000004</v>
      </c>
      <c r="CA12" s="3">
        <f>'2012'!BB13</f>
        <v>0.58799999999999997</v>
      </c>
      <c r="CB12" s="3">
        <f>'2012'!BC13</f>
        <v>0.499</v>
      </c>
      <c r="CC12" s="3">
        <f>'2012'!BD13</f>
        <v>0.40899999999999997</v>
      </c>
      <c r="CD12" s="3">
        <f>'2012'!BE13</f>
        <v>0.31</v>
      </c>
      <c r="CE12" s="3">
        <f>'2012'!BF13</f>
        <v>0</v>
      </c>
      <c r="CF12" s="3">
        <f>'2012'!BG13</f>
        <v>0.27400000000000002</v>
      </c>
      <c r="CG12" s="3">
        <f>'2012'!BH13</f>
        <v>0.27</v>
      </c>
      <c r="CH12" s="3">
        <f>'2012'!BI13</f>
        <v>0</v>
      </c>
      <c r="CI12" s="3">
        <f>'2012'!BJ13</f>
        <v>0</v>
      </c>
      <c r="CJ12" s="3">
        <f>'2012'!BK13</f>
        <v>0</v>
      </c>
      <c r="CK12" s="3">
        <f>'2012'!BL13</f>
        <v>0</v>
      </c>
      <c r="CL12" s="3">
        <f>'2012'!BM13</f>
        <v>0</v>
      </c>
      <c r="CM12" s="3">
        <f>'2012'!BN13</f>
        <v>0</v>
      </c>
      <c r="CN12" s="3">
        <f>'2012'!BO13</f>
        <v>0</v>
      </c>
      <c r="CO12" s="3">
        <f>'2012'!BP13</f>
        <v>0</v>
      </c>
      <c r="CP12" s="3">
        <f>'2012'!BQ13</f>
        <v>0</v>
      </c>
      <c r="CQ12" s="3">
        <f>'2012'!BR13</f>
        <v>0</v>
      </c>
    </row>
    <row r="13" spans="1:95" x14ac:dyDescent="0.25">
      <c r="A13" s="3" t="str">
        <f>'2012'!A14</f>
        <v>Свитанок</v>
      </c>
      <c r="B13" s="3" t="str">
        <f>'2012'!B14</f>
        <v>Масив 1</v>
      </c>
      <c r="C13" s="3" t="str">
        <f>'2012'!C14</f>
        <v>11-1</v>
      </c>
      <c r="D13" s="3">
        <f>'2012'!D14</f>
        <v>7.98</v>
      </c>
      <c r="E13" s="3">
        <f>'2012'!E14</f>
        <v>7.98</v>
      </c>
      <c r="F13" s="3">
        <f>'2012'!F14</f>
        <v>7.98</v>
      </c>
      <c r="G13" s="3" t="str">
        <f>'2012'!G14</f>
        <v>Кукуруза</v>
      </c>
      <c r="H13" s="3">
        <f>'2012'!H14</f>
        <v>0</v>
      </c>
      <c r="I13" s="3" t="str">
        <f>'2012'!I14</f>
        <v>Подсолнечник</v>
      </c>
      <c r="J13" s="3">
        <f>'2012'!J14</f>
        <v>0</v>
      </c>
      <c r="K13" s="3"/>
      <c r="L13" s="3"/>
      <c r="M13" s="3" t="str">
        <f>'2012'!M14</f>
        <v>PR64E83</v>
      </c>
      <c r="N13" s="3">
        <f>'2012'!N14</f>
        <v>2.83</v>
      </c>
      <c r="O13" s="3">
        <f>'2012'!P14</f>
        <v>0</v>
      </c>
      <c r="P13" s="3">
        <f>'2012'!Q14</f>
        <v>0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>
        <f>SUMIF('2012'!C:C,C13,'2012'!O:O)</f>
        <v>1.35</v>
      </c>
      <c r="AQ13" s="3">
        <f>'2012'!R14</f>
        <v>0</v>
      </c>
      <c r="AR13" s="3">
        <f>'2012'!S14</f>
        <v>0</v>
      </c>
      <c r="AS13" s="3">
        <f>'2012'!T14</f>
        <v>0</v>
      </c>
      <c r="AT13" s="3">
        <f>'2012'!U14</f>
        <v>0</v>
      </c>
      <c r="AU13" s="3">
        <f>'2012'!V14</f>
        <v>0</v>
      </c>
      <c r="AV13" s="3">
        <f>'2012'!W14</f>
        <v>0.40600000000000003</v>
      </c>
      <c r="AW13" s="3">
        <f>'2012'!X14</f>
        <v>0.39</v>
      </c>
      <c r="AX13" s="3">
        <f>'2012'!Y14</f>
        <v>0</v>
      </c>
      <c r="AY13" s="3">
        <f>'2012'!Z14</f>
        <v>0.32200000000000001</v>
      </c>
      <c r="AZ13" s="3">
        <f>'2012'!AA14</f>
        <v>0</v>
      </c>
      <c r="BA13" s="3">
        <f>'2012'!AB14</f>
        <v>0.28000000000000003</v>
      </c>
      <c r="BB13" s="3">
        <f>'2012'!AC14</f>
        <v>0.26300000000000001</v>
      </c>
      <c r="BC13" s="3">
        <f>'2012'!AD14</f>
        <v>0.26800000000000002</v>
      </c>
      <c r="BD13" s="3">
        <f>'2012'!AE14</f>
        <v>0.255</v>
      </c>
      <c r="BE13" s="3">
        <f>'2012'!AF14</f>
        <v>0.25600000000000001</v>
      </c>
      <c r="BF13" s="3">
        <f>'2012'!AG14</f>
        <v>0.29299999999999998</v>
      </c>
      <c r="BG13" s="3">
        <f>'2012'!AH14</f>
        <v>0.33100000000000002</v>
      </c>
      <c r="BH13" s="3">
        <f>'2012'!AI14</f>
        <v>0.38900000000000001</v>
      </c>
      <c r="BI13" s="3">
        <f>'2012'!AJ14</f>
        <v>0.44</v>
      </c>
      <c r="BJ13" s="3">
        <f>'2012'!AK14</f>
        <v>0.44900000000000001</v>
      </c>
      <c r="BK13" s="3">
        <f>'2012'!AL14</f>
        <v>0</v>
      </c>
      <c r="BL13" s="3">
        <f>'2012'!AM14</f>
        <v>0.55400000000000005</v>
      </c>
      <c r="BM13" s="3">
        <f>'2012'!AN14</f>
        <v>0.57999999999999996</v>
      </c>
      <c r="BN13" s="3">
        <f>'2012'!AO14</f>
        <v>0.63100000000000001</v>
      </c>
      <c r="BO13" s="3">
        <f>'2012'!AP14</f>
        <v>0.64</v>
      </c>
      <c r="BP13" s="3">
        <f>'2012'!AQ14</f>
        <v>0.57299999999999995</v>
      </c>
      <c r="BQ13" s="3">
        <f>'2012'!AR14</f>
        <v>0.52600000000000002</v>
      </c>
      <c r="BR13" s="3">
        <f>'2012'!AS14</f>
        <v>0.502</v>
      </c>
      <c r="BS13" s="3">
        <f>'2012'!AT14</f>
        <v>0.502</v>
      </c>
      <c r="BT13" s="3">
        <f>'2012'!AU14</f>
        <v>0.51500000000000001</v>
      </c>
      <c r="BU13" s="3">
        <f>'2012'!AV14</f>
        <v>0.53400000000000003</v>
      </c>
      <c r="BV13" s="3">
        <f>'2012'!AW14</f>
        <v>0.53200000000000003</v>
      </c>
      <c r="BW13" s="3">
        <f>'2012'!AX14</f>
        <v>0.46400000000000002</v>
      </c>
      <c r="BX13" s="3">
        <f>'2012'!AY14</f>
        <v>0.45700000000000002</v>
      </c>
      <c r="BY13" s="3">
        <f>'2012'!AZ14</f>
        <v>0.46600000000000003</v>
      </c>
      <c r="BZ13" s="3">
        <f>'2012'!BA14</f>
        <v>0.442</v>
      </c>
      <c r="CA13" s="3">
        <f>'2012'!BB14</f>
        <v>0.35899999999999999</v>
      </c>
      <c r="CB13" s="3">
        <f>'2012'!BC14</f>
        <v>0.28899999999999998</v>
      </c>
      <c r="CC13" s="3">
        <f>'2012'!BD14</f>
        <v>0.21199999999999999</v>
      </c>
      <c r="CD13" s="3">
        <f>'2012'!BE14</f>
        <v>0.19800000000000001</v>
      </c>
      <c r="CE13" s="3">
        <f>'2012'!BF14</f>
        <v>0</v>
      </c>
      <c r="CF13" s="3">
        <f>'2012'!BG14</f>
        <v>0.19400000000000001</v>
      </c>
      <c r="CG13" s="3">
        <f>'2012'!BH14</f>
        <v>0.17299999999999999</v>
      </c>
      <c r="CH13" s="3">
        <f>'2012'!BI14</f>
        <v>0</v>
      </c>
      <c r="CI13" s="3">
        <f>'2012'!BJ14</f>
        <v>0</v>
      </c>
      <c r="CJ13" s="3">
        <f>'2012'!BK14</f>
        <v>0</v>
      </c>
      <c r="CK13" s="3">
        <f>'2012'!BL14</f>
        <v>0</v>
      </c>
      <c r="CL13" s="3">
        <f>'2012'!BM14</f>
        <v>0</v>
      </c>
      <c r="CM13" s="3">
        <f>'2012'!BN14</f>
        <v>0</v>
      </c>
      <c r="CN13" s="3">
        <f>'2012'!BO14</f>
        <v>0</v>
      </c>
      <c r="CO13" s="3">
        <f>'2012'!BP14</f>
        <v>0</v>
      </c>
      <c r="CP13" s="3">
        <f>'2012'!BQ14</f>
        <v>0</v>
      </c>
      <c r="CQ13" s="3">
        <f>'2012'!BR14</f>
        <v>0</v>
      </c>
    </row>
    <row r="14" spans="1:95" x14ac:dyDescent="0.25">
      <c r="A14" s="3" t="str">
        <f>'2012'!A15</f>
        <v>Свитанок</v>
      </c>
      <c r="B14" s="3" t="str">
        <f>'2012'!B15</f>
        <v>Масив 1</v>
      </c>
      <c r="C14" s="3">
        <f>'2012'!C15</f>
        <v>112</v>
      </c>
      <c r="D14" s="3">
        <f>'2012'!D15</f>
        <v>16.04</v>
      </c>
      <c r="E14" s="3">
        <f>'2012'!E15</f>
        <v>16.04</v>
      </c>
      <c r="F14" s="3">
        <f>'2012'!F15</f>
        <v>16.04</v>
      </c>
      <c r="G14" s="3" t="str">
        <f>'2012'!G15</f>
        <v>Кукуруза</v>
      </c>
      <c r="H14" s="3">
        <f>'2012'!H15</f>
        <v>0</v>
      </c>
      <c r="I14" s="3" t="str">
        <f>'2012'!I15</f>
        <v>Подсолнечник</v>
      </c>
      <c r="J14" s="3">
        <f>'2012'!J15</f>
        <v>0</v>
      </c>
      <c r="K14" s="3"/>
      <c r="L14" s="3"/>
      <c r="M14" s="3" t="str">
        <f>'2012'!M15</f>
        <v>8X288CLDM</v>
      </c>
      <c r="N14" s="3">
        <f>'2012'!N15</f>
        <v>0.65</v>
      </c>
      <c r="O14" s="3">
        <f>'2012'!P15</f>
        <v>0</v>
      </c>
      <c r="P14" s="3">
        <f>'2012'!Q15</f>
        <v>0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>
        <f>SUMIF('2012'!C:C,C14,'2012'!O:O)</f>
        <v>1.3199999999999998</v>
      </c>
      <c r="AQ14" s="3">
        <f>'2012'!R15</f>
        <v>0</v>
      </c>
      <c r="AR14" s="3">
        <f>'2012'!S15</f>
        <v>0.39500000000000002</v>
      </c>
      <c r="AS14" s="3">
        <f>'2012'!T15</f>
        <v>0</v>
      </c>
      <c r="AT14" s="3">
        <f>'2012'!U15</f>
        <v>0</v>
      </c>
      <c r="AU14" s="3">
        <f>'2012'!V15</f>
        <v>0</v>
      </c>
      <c r="AV14" s="3">
        <f>'2012'!W15</f>
        <v>0.44900000000000001</v>
      </c>
      <c r="AW14" s="3">
        <f>'2012'!X15</f>
        <v>0.49099999999999999</v>
      </c>
      <c r="AX14" s="3">
        <f>'2012'!Y15</f>
        <v>0</v>
      </c>
      <c r="AY14" s="3">
        <f>'2012'!Z15</f>
        <v>0.46</v>
      </c>
      <c r="AZ14" s="3">
        <f>'2012'!AA15</f>
        <v>0.43</v>
      </c>
      <c r="BA14" s="3">
        <f>'2012'!AB15</f>
        <v>0.315</v>
      </c>
      <c r="BB14" s="3">
        <f>'2012'!AC15</f>
        <v>0.28199999999999997</v>
      </c>
      <c r="BC14" s="3">
        <f>'2012'!AD15</f>
        <v>0.28100000000000003</v>
      </c>
      <c r="BD14" s="3">
        <f>'2012'!AE15</f>
        <v>0.28299999999999997</v>
      </c>
      <c r="BE14" s="3">
        <f>'2012'!AF15</f>
        <v>0.28000000000000003</v>
      </c>
      <c r="BF14" s="3">
        <f>'2012'!AG15</f>
        <v>0.28899999999999998</v>
      </c>
      <c r="BG14" s="3">
        <f>'2012'!AH15</f>
        <v>0.32300000000000001</v>
      </c>
      <c r="BH14" s="3">
        <f>'2012'!AI15</f>
        <v>0.35599999999999998</v>
      </c>
      <c r="BI14" s="3">
        <f>'2012'!AJ15</f>
        <v>0.35699999999999998</v>
      </c>
      <c r="BJ14" s="3">
        <f>'2012'!AK15</f>
        <v>0.36099999999999999</v>
      </c>
      <c r="BK14" s="3">
        <f>'2012'!AL15</f>
        <v>0</v>
      </c>
      <c r="BL14" s="3">
        <f>'2012'!AM15</f>
        <v>0.443</v>
      </c>
      <c r="BM14" s="3">
        <f>'2012'!AN15</f>
        <v>0.49399999999999999</v>
      </c>
      <c r="BN14" s="3">
        <f>'2012'!AO15</f>
        <v>0.50700000000000001</v>
      </c>
      <c r="BO14" s="3">
        <f>'2012'!AP15</f>
        <v>0.48299999999999998</v>
      </c>
      <c r="BP14" s="3">
        <f>'2012'!AQ15</f>
        <v>0.41699999999999998</v>
      </c>
      <c r="BQ14" s="3">
        <f>'2012'!AR15</f>
        <v>0.42399999999999999</v>
      </c>
      <c r="BR14" s="3">
        <f>'2012'!AS15</f>
        <v>0.42599999999999999</v>
      </c>
      <c r="BS14" s="3">
        <f>'2012'!AT15</f>
        <v>0.43</v>
      </c>
      <c r="BT14" s="3">
        <f>'2012'!AU15</f>
        <v>0.46100000000000002</v>
      </c>
      <c r="BU14" s="3">
        <f>'2012'!AV15</f>
        <v>0.56599999999999995</v>
      </c>
      <c r="BV14" s="3">
        <f>'2012'!AW15</f>
        <v>0.63200000000000001</v>
      </c>
      <c r="BW14" s="3">
        <f>'2012'!AX15</f>
        <v>0.61099999999999999</v>
      </c>
      <c r="BX14" s="3">
        <f>'2012'!AY15</f>
        <v>0.59299999999999997</v>
      </c>
      <c r="BY14" s="3">
        <f>'2012'!AZ15</f>
        <v>0.60199999999999998</v>
      </c>
      <c r="BZ14" s="3">
        <f>'2012'!BA15</f>
        <v>0.56999999999999995</v>
      </c>
      <c r="CA14" s="3">
        <f>'2012'!BB15</f>
        <v>0.44500000000000001</v>
      </c>
      <c r="CB14" s="3">
        <f>'2012'!BC15</f>
        <v>0.36399999999999999</v>
      </c>
      <c r="CC14" s="3">
        <f>'2012'!BD15</f>
        <v>0.28599999999999998</v>
      </c>
      <c r="CD14" s="3">
        <f>'2012'!BE15</f>
        <v>0.23300000000000001</v>
      </c>
      <c r="CE14" s="3">
        <f>'2012'!BF15</f>
        <v>0</v>
      </c>
      <c r="CF14" s="3">
        <f>'2012'!BG15</f>
        <v>0.214</v>
      </c>
      <c r="CG14" s="3">
        <f>'2012'!BH15</f>
        <v>0.20899999999999999</v>
      </c>
      <c r="CH14" s="3">
        <f>'2012'!BI15</f>
        <v>0</v>
      </c>
      <c r="CI14" s="3">
        <f>'2012'!BJ15</f>
        <v>0</v>
      </c>
      <c r="CJ14" s="3">
        <f>'2012'!BK15</f>
        <v>0</v>
      </c>
      <c r="CK14" s="3">
        <f>'2012'!BL15</f>
        <v>0</v>
      </c>
      <c r="CL14" s="3">
        <f>'2012'!BM15</f>
        <v>0</v>
      </c>
      <c r="CM14" s="3">
        <f>'2012'!BN15</f>
        <v>0</v>
      </c>
      <c r="CN14" s="3">
        <f>'2012'!BO15</f>
        <v>0</v>
      </c>
      <c r="CO14" s="3">
        <f>'2012'!BP15</f>
        <v>0</v>
      </c>
      <c r="CP14" s="3">
        <f>'2012'!BQ15</f>
        <v>0</v>
      </c>
      <c r="CQ14" s="3">
        <f>'2012'!BR15</f>
        <v>0</v>
      </c>
    </row>
    <row r="15" spans="1:95" x14ac:dyDescent="0.25">
      <c r="A15" s="3" t="str">
        <f>'2012'!A16</f>
        <v>Свитанок</v>
      </c>
      <c r="B15" s="3" t="str">
        <f>'2012'!B16</f>
        <v>Масив 1</v>
      </c>
      <c r="C15" s="3">
        <f>'2012'!C16</f>
        <v>113</v>
      </c>
      <c r="D15" s="3">
        <f>'2012'!D16</f>
        <v>56.99</v>
      </c>
      <c r="E15" s="3">
        <f>'2012'!E16</f>
        <v>56.99</v>
      </c>
      <c r="F15" s="3">
        <f>'2012'!F16</f>
        <v>56.99</v>
      </c>
      <c r="G15" s="3">
        <f>'2012'!G16</f>
        <v>0</v>
      </c>
      <c r="H15" s="3">
        <f>'2012'!H16</f>
        <v>0</v>
      </c>
      <c r="I15" s="3">
        <f>'2012'!I16</f>
        <v>0</v>
      </c>
      <c r="J15" s="3">
        <f>'2012'!J16</f>
        <v>0</v>
      </c>
      <c r="K15" s="3"/>
      <c r="L15" s="3"/>
      <c r="M15" s="3">
        <f>'2012'!M16</f>
        <v>0</v>
      </c>
      <c r="N15" s="3">
        <f>'2012'!N16</f>
        <v>0</v>
      </c>
      <c r="O15" s="3">
        <f>'2012'!P16</f>
        <v>0</v>
      </c>
      <c r="P15" s="3">
        <f>'2012'!Q16</f>
        <v>0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>
        <f>SUMIF('2012'!C:C,C15,'2012'!O:O)</f>
        <v>0</v>
      </c>
      <c r="AQ15" s="3">
        <f>'2012'!R16</f>
        <v>0</v>
      </c>
      <c r="AR15" s="3">
        <f>'2012'!S16</f>
        <v>0</v>
      </c>
      <c r="AS15" s="3">
        <f>'2012'!T16</f>
        <v>0</v>
      </c>
      <c r="AT15" s="3">
        <f>'2012'!U16</f>
        <v>0</v>
      </c>
      <c r="AU15" s="3">
        <f>'2012'!V16</f>
        <v>0</v>
      </c>
      <c r="AV15" s="3">
        <f>'2012'!W16</f>
        <v>0.47899999999999998</v>
      </c>
      <c r="AW15" s="3">
        <f>'2012'!X16</f>
        <v>0.47799999999999998</v>
      </c>
      <c r="AX15" s="3">
        <f>'2012'!Y16</f>
        <v>0</v>
      </c>
      <c r="AY15" s="3">
        <f>'2012'!Z16</f>
        <v>0.436</v>
      </c>
      <c r="AZ15" s="3">
        <f>'2012'!AA16</f>
        <v>0.378</v>
      </c>
      <c r="BA15" s="3">
        <f>'2012'!AB16</f>
        <v>0.312</v>
      </c>
      <c r="BB15" s="3">
        <f>'2012'!AC16</f>
        <v>0.27600000000000002</v>
      </c>
      <c r="BC15" s="3">
        <f>'2012'!AD16</f>
        <v>0.25900000000000001</v>
      </c>
      <c r="BD15" s="3">
        <f>'2012'!AE16</f>
        <v>0.246</v>
      </c>
      <c r="BE15" s="3">
        <f>'2012'!AF16</f>
        <v>0.26500000000000001</v>
      </c>
      <c r="BF15" s="3">
        <f>'2012'!AG16</f>
        <v>0.26600000000000001</v>
      </c>
      <c r="BG15" s="3">
        <f>'2012'!AH16</f>
        <v>0.27200000000000002</v>
      </c>
      <c r="BH15" s="3">
        <f>'2012'!AI16</f>
        <v>0.27500000000000002</v>
      </c>
      <c r="BI15" s="3">
        <f>'2012'!AJ16</f>
        <v>0.28299999999999997</v>
      </c>
      <c r="BJ15" s="3">
        <f>'2012'!AK16</f>
        <v>0.30199999999999999</v>
      </c>
      <c r="BK15" s="3">
        <f>'2012'!AL16</f>
        <v>0</v>
      </c>
      <c r="BL15" s="3">
        <f>'2012'!AM16</f>
        <v>0.30599999999999999</v>
      </c>
      <c r="BM15" s="3">
        <f>'2012'!AN16</f>
        <v>0.374</v>
      </c>
      <c r="BN15" s="3">
        <f>'2012'!AO16</f>
        <v>0.40400000000000003</v>
      </c>
      <c r="BO15" s="3">
        <f>'2012'!AP16</f>
        <v>0.36399999999999999</v>
      </c>
      <c r="BP15" s="3">
        <f>'2012'!AQ16</f>
        <v>0.33800000000000002</v>
      </c>
      <c r="BQ15" s="3">
        <f>'2012'!AR16</f>
        <v>0.39700000000000002</v>
      </c>
      <c r="BR15" s="3">
        <f>'2012'!AS16</f>
        <v>0.41099999999999998</v>
      </c>
      <c r="BS15" s="3">
        <f>'2012'!AT16</f>
        <v>0.437</v>
      </c>
      <c r="BT15" s="3">
        <f>'2012'!AU16</f>
        <v>0.49099999999999999</v>
      </c>
      <c r="BU15" s="3">
        <f>'2012'!AV16</f>
        <v>0.64500000000000002</v>
      </c>
      <c r="BV15" s="3">
        <f>'2012'!AW16</f>
        <v>0.68300000000000005</v>
      </c>
      <c r="BW15" s="3">
        <f>'2012'!AX16</f>
        <v>0.69599999999999995</v>
      </c>
      <c r="BX15" s="3">
        <f>'2012'!AY16</f>
        <v>0.66900000000000004</v>
      </c>
      <c r="BY15" s="3">
        <f>'2012'!AZ16</f>
        <v>0.65200000000000002</v>
      </c>
      <c r="BZ15" s="3">
        <f>'2012'!BA16</f>
        <v>0.57399999999999995</v>
      </c>
      <c r="CA15" s="3">
        <f>'2012'!BB16</f>
        <v>0.46300000000000002</v>
      </c>
      <c r="CB15" s="3">
        <f>'2012'!BC16</f>
        <v>0.35499999999999998</v>
      </c>
      <c r="CC15" s="3">
        <f>'2012'!BD16</f>
        <v>0.27900000000000003</v>
      </c>
      <c r="CD15" s="3">
        <f>'2012'!BE16</f>
        <v>0.23100000000000001</v>
      </c>
      <c r="CE15" s="3">
        <f>'2012'!BF16</f>
        <v>0</v>
      </c>
      <c r="CF15" s="3">
        <f>'2012'!BG16</f>
        <v>0.21099999999999999</v>
      </c>
      <c r="CG15" s="3">
        <f>'2012'!BH16</f>
        <v>0.20699999999999999</v>
      </c>
      <c r="CH15" s="3">
        <f>'2012'!BI16</f>
        <v>0</v>
      </c>
      <c r="CI15" s="3">
        <f>'2012'!BJ16</f>
        <v>0</v>
      </c>
      <c r="CJ15" s="3">
        <f>'2012'!BK16</f>
        <v>0</v>
      </c>
      <c r="CK15" s="3">
        <f>'2012'!BL16</f>
        <v>0</v>
      </c>
      <c r="CL15" s="3">
        <f>'2012'!BM16</f>
        <v>0</v>
      </c>
      <c r="CM15" s="3">
        <f>'2012'!BN16</f>
        <v>0</v>
      </c>
      <c r="CN15" s="3">
        <f>'2012'!BO16</f>
        <v>0</v>
      </c>
      <c r="CO15" s="3">
        <f>'2012'!BP16</f>
        <v>0</v>
      </c>
      <c r="CP15" s="3">
        <f>'2012'!BQ16</f>
        <v>0</v>
      </c>
      <c r="CQ15" s="3">
        <f>'2012'!BR16</f>
        <v>0</v>
      </c>
    </row>
    <row r="16" spans="1:95" x14ac:dyDescent="0.25">
      <c r="A16" s="3" t="str">
        <f>'2012'!A17</f>
        <v>Свитанок</v>
      </c>
      <c r="B16" s="3" t="str">
        <f>'2012'!B17</f>
        <v>Масив 1</v>
      </c>
      <c r="C16" s="3">
        <f>'2012'!C17</f>
        <v>114</v>
      </c>
      <c r="D16" s="3">
        <f>'2012'!D17</f>
        <v>64.790000000000006</v>
      </c>
      <c r="E16" s="3">
        <f>'2012'!E17</f>
        <v>64.790000000000006</v>
      </c>
      <c r="F16" s="3">
        <f>'2012'!F17</f>
        <v>64.790000000000006</v>
      </c>
      <c r="G16" s="3">
        <f>'2012'!G17</f>
        <v>0</v>
      </c>
      <c r="H16" s="3">
        <f>'2012'!H17</f>
        <v>0</v>
      </c>
      <c r="I16" s="3" t="str">
        <f>'2012'!I17</f>
        <v>Кукуруза</v>
      </c>
      <c r="J16" s="3">
        <f>'2012'!J17</f>
        <v>0</v>
      </c>
      <c r="K16" s="3"/>
      <c r="L16" s="3"/>
      <c r="M16" s="3">
        <f>'2012'!M17</f>
        <v>0</v>
      </c>
      <c r="N16" s="3">
        <f>'2012'!N17</f>
        <v>0</v>
      </c>
      <c r="O16" s="3">
        <f>'2012'!P17</f>
        <v>0</v>
      </c>
      <c r="P16" s="3">
        <f>'2012'!Q17</f>
        <v>0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>
        <f>SUMIF('2012'!C:C,C16,'2012'!O:O)</f>
        <v>1.77</v>
      </c>
      <c r="AQ16" s="3">
        <f>'2012'!R17</f>
        <v>0</v>
      </c>
      <c r="AR16" s="3">
        <f>'2012'!S17</f>
        <v>0</v>
      </c>
      <c r="AS16" s="3">
        <f>'2012'!T17</f>
        <v>0</v>
      </c>
      <c r="AT16" s="3">
        <f>'2012'!U17</f>
        <v>0</v>
      </c>
      <c r="AU16" s="3">
        <f>'2012'!V17</f>
        <v>0</v>
      </c>
      <c r="AV16" s="3">
        <f>'2012'!W17</f>
        <v>0.315</v>
      </c>
      <c r="AW16" s="3">
        <f>'2012'!X17</f>
        <v>0.26500000000000001</v>
      </c>
      <c r="AX16" s="3">
        <f>'2012'!Y17</f>
        <v>0</v>
      </c>
      <c r="AY16" s="3">
        <f>'2012'!Z17</f>
        <v>0.25800000000000001</v>
      </c>
      <c r="AZ16" s="3">
        <f>'2012'!AA17</f>
        <v>0.255</v>
      </c>
      <c r="BA16" s="3">
        <f>'2012'!AB17</f>
        <v>0.25900000000000001</v>
      </c>
      <c r="BB16" s="3">
        <f>'2012'!AC17</f>
        <v>0.26700000000000002</v>
      </c>
      <c r="BC16" s="3">
        <f>'2012'!AD17</f>
        <v>0.28799999999999998</v>
      </c>
      <c r="BD16" s="3">
        <f>'2012'!AE17</f>
        <v>0.28699999999999998</v>
      </c>
      <c r="BE16" s="3">
        <f>'2012'!AF17</f>
        <v>0.30299999999999999</v>
      </c>
      <c r="BF16" s="3">
        <f>'2012'!AG17</f>
        <v>0.312</v>
      </c>
      <c r="BG16" s="3">
        <f>'2012'!AH17</f>
        <v>0.32700000000000001</v>
      </c>
      <c r="BH16" s="3">
        <f>'2012'!AI17</f>
        <v>0.379</v>
      </c>
      <c r="BI16" s="3">
        <f>'2012'!AJ17</f>
        <v>0.436</v>
      </c>
      <c r="BJ16" s="3">
        <f>'2012'!AK17</f>
        <v>0.51600000000000001</v>
      </c>
      <c r="BK16" s="3">
        <f>'2012'!AL17</f>
        <v>0</v>
      </c>
      <c r="BL16" s="3">
        <f>'2012'!AM17</f>
        <v>0.54400000000000004</v>
      </c>
      <c r="BM16" s="3">
        <f>'2012'!AN17</f>
        <v>0.54500000000000004</v>
      </c>
      <c r="BN16" s="3">
        <f>'2012'!AO17</f>
        <v>0.55800000000000005</v>
      </c>
      <c r="BO16" s="3">
        <f>'2012'!AP17</f>
        <v>0.55300000000000005</v>
      </c>
      <c r="BP16" s="3">
        <f>'2012'!AQ17</f>
        <v>0.49199999999999999</v>
      </c>
      <c r="BQ16" s="3">
        <f>'2012'!AR17</f>
        <v>0.38600000000000001</v>
      </c>
      <c r="BR16" s="3">
        <f>'2012'!AS17</f>
        <v>0.33500000000000002</v>
      </c>
      <c r="BS16" s="3">
        <f>'2012'!AT17</f>
        <v>0.317</v>
      </c>
      <c r="BT16" s="3">
        <f>'2012'!AU17</f>
        <v>0.34</v>
      </c>
      <c r="BU16" s="3">
        <f>'2012'!AV17</f>
        <v>0.39500000000000002</v>
      </c>
      <c r="BV16" s="3">
        <f>'2012'!AW17</f>
        <v>0.42899999999999999</v>
      </c>
      <c r="BW16" s="3">
        <f>'2012'!AX17</f>
        <v>0.42699999999999999</v>
      </c>
      <c r="BX16" s="3">
        <f>'2012'!AY17</f>
        <v>0.40799999999999997</v>
      </c>
      <c r="BY16" s="3">
        <f>'2012'!AZ17</f>
        <v>0.47599999999999998</v>
      </c>
      <c r="BZ16" s="3">
        <f>'2012'!BA17</f>
        <v>0.41299999999999998</v>
      </c>
      <c r="CA16" s="3">
        <f>'2012'!BB17</f>
        <v>0.32</v>
      </c>
      <c r="CB16" s="3">
        <f>'2012'!BC17</f>
        <v>0.28599999999999998</v>
      </c>
      <c r="CC16" s="3">
        <f>'2012'!BD17</f>
        <v>0.27300000000000002</v>
      </c>
      <c r="CD16" s="3">
        <f>'2012'!BE17</f>
        <v>0.21</v>
      </c>
      <c r="CE16" s="3">
        <f>'2012'!BF17</f>
        <v>0</v>
      </c>
      <c r="CF16" s="3">
        <f>'2012'!BG17</f>
        <v>0.20300000000000001</v>
      </c>
      <c r="CG16" s="3">
        <f>'2012'!BH17</f>
        <v>0.19900000000000001</v>
      </c>
      <c r="CH16" s="3">
        <f>'2012'!BI17</f>
        <v>0</v>
      </c>
      <c r="CI16" s="3">
        <f>'2012'!BJ17</f>
        <v>0</v>
      </c>
      <c r="CJ16" s="3">
        <f>'2012'!BK17</f>
        <v>0</v>
      </c>
      <c r="CK16" s="3">
        <f>'2012'!BL17</f>
        <v>0</v>
      </c>
      <c r="CL16" s="3">
        <f>'2012'!BM17</f>
        <v>0</v>
      </c>
      <c r="CM16" s="3">
        <f>'2012'!BN17</f>
        <v>0</v>
      </c>
      <c r="CN16" s="3">
        <f>'2012'!BO17</f>
        <v>0</v>
      </c>
      <c r="CO16" s="3">
        <f>'2012'!BP17</f>
        <v>0</v>
      </c>
      <c r="CP16" s="3">
        <f>'2012'!BQ17</f>
        <v>0</v>
      </c>
      <c r="CQ16" s="3">
        <f>'2012'!BR17</f>
        <v>0</v>
      </c>
    </row>
    <row r="17" spans="1:95" x14ac:dyDescent="0.25">
      <c r="A17" s="3" t="str">
        <f>'2012'!A18</f>
        <v>Свитанок</v>
      </c>
      <c r="B17" s="3" t="str">
        <f>'2012'!B18</f>
        <v>Масив 1</v>
      </c>
      <c r="C17" s="3">
        <f>'2012'!C18</f>
        <v>115</v>
      </c>
      <c r="D17" s="3">
        <f>'2012'!D18</f>
        <v>19.600000000000001</v>
      </c>
      <c r="E17" s="3">
        <f>'2012'!E18</f>
        <v>19.600000000000001</v>
      </c>
      <c r="F17" s="3">
        <f>'2012'!F18</f>
        <v>19.600000000000001</v>
      </c>
      <c r="G17" s="3" t="str">
        <f>'2012'!G18</f>
        <v>Подсолнечник</v>
      </c>
      <c r="H17" s="3">
        <f>'2012'!H18</f>
        <v>0</v>
      </c>
      <c r="I17" s="3" t="str">
        <f>'2012'!I18</f>
        <v>Пшеница озимая</v>
      </c>
      <c r="J17" s="3">
        <f>'2012'!J18</f>
        <v>0</v>
      </c>
      <c r="K17" s="3"/>
      <c r="L17" s="3"/>
      <c r="M17" s="3" t="str">
        <f>'2012'!M18</f>
        <v>Антоновка</v>
      </c>
      <c r="N17" s="3">
        <f>'2012'!N18</f>
        <v>1.51</v>
      </c>
      <c r="O17" s="3">
        <f>'2012'!P18</f>
        <v>0</v>
      </c>
      <c r="P17" s="3">
        <f>'2012'!Q18</f>
        <v>0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>
        <f>N17</f>
        <v>1.51</v>
      </c>
      <c r="AP17" s="3">
        <f>SUMIF('2012'!C:C,C17,'2012'!O:O)</f>
        <v>2.4500000000000002</v>
      </c>
      <c r="AQ17" s="3"/>
      <c r="AR17" s="3"/>
      <c r="AS17" s="3"/>
      <c r="AT17" s="3"/>
      <c r="AU17" s="3"/>
      <c r="AV17" s="3">
        <f>'2012'!W18</f>
        <v>0.315</v>
      </c>
      <c r="AW17" s="3">
        <f>'2012'!X18</f>
        <v>0.318</v>
      </c>
      <c r="AX17" s="3"/>
      <c r="AY17" s="3">
        <f>'2012'!Z18</f>
        <v>0.32200000000000001</v>
      </c>
      <c r="AZ17" s="3">
        <f>'2012'!AA18</f>
        <v>0.30599999999999999</v>
      </c>
      <c r="BA17" s="3">
        <f>'2012'!AB18</f>
        <v>0.28999999999999998</v>
      </c>
      <c r="BB17" s="3">
        <f>'2012'!AC18</f>
        <v>0.28699999999999998</v>
      </c>
      <c r="BC17" s="3">
        <f>'2012'!AD18</f>
        <v>0.28199999999999997</v>
      </c>
      <c r="BD17" s="3">
        <f>'2012'!AE18</f>
        <v>0.27400000000000002</v>
      </c>
      <c r="BE17" s="3">
        <f>'2012'!AF18</f>
        <v>0.29299999999999998</v>
      </c>
      <c r="BF17" s="3">
        <f>'2012'!AG18</f>
        <v>0.307</v>
      </c>
      <c r="BG17" s="3">
        <f>'2012'!AH18</f>
        <v>0.30199999999999999</v>
      </c>
      <c r="BH17" s="3">
        <f>'2012'!AI18</f>
        <v>0.313</v>
      </c>
      <c r="BI17" s="3">
        <f>'2012'!AJ18</f>
        <v>0.34100000000000003</v>
      </c>
      <c r="BJ17" s="3">
        <f>'2012'!AK18</f>
        <v>0.36799999999999999</v>
      </c>
      <c r="BK17" s="3"/>
      <c r="BL17" s="3">
        <f>'2012'!AM18</f>
        <v>0.36</v>
      </c>
      <c r="BM17" s="3">
        <f>'2012'!AN18</f>
        <v>0.38</v>
      </c>
      <c r="BN17" s="3">
        <f>'2012'!AO18</f>
        <v>0.38500000000000001</v>
      </c>
      <c r="BO17" s="3">
        <f>'2012'!AP18</f>
        <v>0.373</v>
      </c>
      <c r="BP17" s="3">
        <f>'2012'!AQ18</f>
        <v>0.36299999999999999</v>
      </c>
      <c r="BQ17" s="3">
        <f>'2012'!AR18</f>
        <v>0.33300000000000002</v>
      </c>
      <c r="BR17" s="3">
        <f>'2012'!AS18</f>
        <v>0.33600000000000002</v>
      </c>
      <c r="BS17" s="3">
        <f>'2012'!AT18</f>
        <v>0.35099999999999998</v>
      </c>
      <c r="BT17" s="3">
        <f>'2012'!AU18</f>
        <v>0.41</v>
      </c>
      <c r="BU17" s="3">
        <f>'2012'!AV18</f>
        <v>0.53800000000000003</v>
      </c>
      <c r="BV17" s="3">
        <f>'2012'!AW18</f>
        <v>0.59499999999999997</v>
      </c>
      <c r="BW17" s="3">
        <f>'2012'!AX18</f>
        <v>0.58699999999999997</v>
      </c>
      <c r="BX17" s="3">
        <f>'2012'!AY18</f>
        <v>0.61299999999999999</v>
      </c>
      <c r="BY17" s="3">
        <f>'2012'!AZ18</f>
        <v>0.63700000000000001</v>
      </c>
      <c r="BZ17" s="3">
        <f>'2012'!BA18</f>
        <v>0.57599999999999996</v>
      </c>
      <c r="CA17" s="3">
        <f>'2012'!BB18</f>
        <v>0.442</v>
      </c>
      <c r="CB17" s="3">
        <f>'2012'!BC18</f>
        <v>0.38700000000000001</v>
      </c>
      <c r="CC17" s="3">
        <f>'2012'!BD18</f>
        <v>0.32900000000000001</v>
      </c>
      <c r="CD17" s="3">
        <f>'2012'!BE18</f>
        <v>0.25700000000000001</v>
      </c>
      <c r="CE17" s="3"/>
      <c r="CF17" s="3">
        <f>'2012'!BG18</f>
        <v>0.23799999999999999</v>
      </c>
      <c r="CG17" s="3">
        <f>'2012'!BH18</f>
        <v>0.22</v>
      </c>
      <c r="CH17" s="3"/>
      <c r="CI17" s="3"/>
      <c r="CJ17" s="3"/>
      <c r="CK17" s="3"/>
      <c r="CL17" s="3"/>
      <c r="CM17" s="3"/>
      <c r="CN17" s="3"/>
      <c r="CO17" s="3"/>
      <c r="CP17" s="3"/>
      <c r="CQ17" s="3"/>
    </row>
    <row r="18" spans="1:95" x14ac:dyDescent="0.25">
      <c r="A18" s="3" t="str">
        <f>'2012'!A19</f>
        <v>Свитанок</v>
      </c>
      <c r="B18" s="3" t="str">
        <f>'2012'!B19</f>
        <v>Масив 1</v>
      </c>
      <c r="C18" s="3">
        <f>'2012'!C19</f>
        <v>116</v>
      </c>
      <c r="D18" s="3">
        <f>'2012'!D19</f>
        <v>16.36</v>
      </c>
      <c r="E18" s="3">
        <f>'2012'!E19</f>
        <v>16.36</v>
      </c>
      <c r="F18" s="3">
        <f>'2012'!F19</f>
        <v>16.36</v>
      </c>
      <c r="G18" s="3">
        <f>'2012'!G19</f>
        <v>0</v>
      </c>
      <c r="H18" s="3">
        <f>'2012'!H19</f>
        <v>0</v>
      </c>
      <c r="I18" s="3">
        <f>'2012'!I19</f>
        <v>0</v>
      </c>
      <c r="J18" s="3">
        <f>'2012'!J19</f>
        <v>0</v>
      </c>
      <c r="K18" s="3"/>
      <c r="L18" s="3"/>
      <c r="M18" s="3">
        <f>'2012'!M19</f>
        <v>0</v>
      </c>
      <c r="N18" s="3">
        <f>'2012'!N19</f>
        <v>0</v>
      </c>
      <c r="O18" s="3">
        <f>'2012'!P19</f>
        <v>0</v>
      </c>
      <c r="P18" s="3">
        <f>'2012'!Q19</f>
        <v>0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>
        <f>SUMIF('2012'!C:C,C18,'2012'!O:O)</f>
        <v>0</v>
      </c>
      <c r="AQ18" s="3">
        <f>'2012'!R19</f>
        <v>0</v>
      </c>
      <c r="AR18" s="3">
        <f>'2012'!S19</f>
        <v>0.40899999999999997</v>
      </c>
      <c r="AS18" s="3">
        <f>'2012'!T19</f>
        <v>0</v>
      </c>
      <c r="AT18" s="3">
        <f>'2012'!U19</f>
        <v>0</v>
      </c>
      <c r="AU18" s="3">
        <f>'2012'!V19</f>
        <v>0</v>
      </c>
      <c r="AV18" s="3">
        <f>'2012'!W19</f>
        <v>0.41299999999999998</v>
      </c>
      <c r="AW18" s="3">
        <f>'2012'!X19</f>
        <v>0.41499999999999998</v>
      </c>
      <c r="AX18" s="3">
        <f>'2012'!Y19</f>
        <v>0</v>
      </c>
      <c r="AY18" s="3">
        <f>'2012'!Z19</f>
        <v>0.41899999999999998</v>
      </c>
      <c r="AZ18" s="3">
        <f>'2012'!AA19</f>
        <v>0.32300000000000001</v>
      </c>
      <c r="BA18" s="3">
        <f>'2012'!AB19</f>
        <v>0.27600000000000002</v>
      </c>
      <c r="BB18" s="3">
        <f>'2012'!AC19</f>
        <v>0.26500000000000001</v>
      </c>
      <c r="BC18" s="3">
        <f>'2012'!AD19</f>
        <v>0.25900000000000001</v>
      </c>
      <c r="BD18" s="3">
        <f>'2012'!AE19</f>
        <v>0.28699999999999998</v>
      </c>
      <c r="BE18" s="3">
        <f>'2012'!AF19</f>
        <v>0.26700000000000002</v>
      </c>
      <c r="BF18" s="3">
        <f>'2012'!AG19</f>
        <v>0.26700000000000002</v>
      </c>
      <c r="BG18" s="3">
        <f>'2012'!AH19</f>
        <v>0.27600000000000002</v>
      </c>
      <c r="BH18" s="3">
        <f>'2012'!AI19</f>
        <v>0.29499999999999998</v>
      </c>
      <c r="BI18" s="3">
        <f>'2012'!AJ19</f>
        <v>0.29199999999999998</v>
      </c>
      <c r="BJ18" s="3">
        <f>'2012'!AK19</f>
        <v>0.28299999999999997</v>
      </c>
      <c r="BK18" s="3">
        <f>'2012'!AL19</f>
        <v>0</v>
      </c>
      <c r="BL18" s="3">
        <f>'2012'!AM19</f>
        <v>0.28899999999999998</v>
      </c>
      <c r="BM18" s="3">
        <f>'2012'!AN19</f>
        <v>0.28999999999999998</v>
      </c>
      <c r="BN18" s="3">
        <f>'2012'!AO19</f>
        <v>0.33800000000000002</v>
      </c>
      <c r="BO18" s="3">
        <f>'2012'!AP19</f>
        <v>0.32800000000000001</v>
      </c>
      <c r="BP18" s="3">
        <f>'2012'!AQ19</f>
        <v>0.35599999999999998</v>
      </c>
      <c r="BQ18" s="3">
        <f>'2012'!AR19</f>
        <v>0.38200000000000001</v>
      </c>
      <c r="BR18" s="3">
        <f>'2012'!AS19</f>
        <v>0.40899999999999997</v>
      </c>
      <c r="BS18" s="3">
        <f>'2012'!AT19</f>
        <v>0.437</v>
      </c>
      <c r="BT18" s="3">
        <f>'2012'!AU19</f>
        <v>0.49299999999999999</v>
      </c>
      <c r="BU18" s="3">
        <f>'2012'!AV19</f>
        <v>0.629</v>
      </c>
      <c r="BV18" s="3">
        <f>'2012'!AW19</f>
        <v>0.67100000000000004</v>
      </c>
      <c r="BW18" s="3">
        <f>'2012'!AX19</f>
        <v>0.66400000000000003</v>
      </c>
      <c r="BX18" s="3">
        <f>'2012'!AY19</f>
        <v>0.64200000000000002</v>
      </c>
      <c r="BY18" s="3">
        <f>'2012'!AZ19</f>
        <v>0.63400000000000001</v>
      </c>
      <c r="BZ18" s="3">
        <f>'2012'!BA19</f>
        <v>0.61699999999999999</v>
      </c>
      <c r="CA18" s="3">
        <f>'2012'!BB19</f>
        <v>0.53200000000000003</v>
      </c>
      <c r="CB18" s="3">
        <f>'2012'!BC19</f>
        <v>0.46600000000000003</v>
      </c>
      <c r="CC18" s="3">
        <f>'2012'!BD19</f>
        <v>0.311</v>
      </c>
      <c r="CD18" s="3">
        <f>'2012'!BE19</f>
        <v>0.28999999999999998</v>
      </c>
      <c r="CE18" s="3">
        <f>'2012'!BF19</f>
        <v>0</v>
      </c>
      <c r="CF18" s="3">
        <f>'2012'!BG19</f>
        <v>0.26100000000000001</v>
      </c>
      <c r="CG18" s="3">
        <f>'2012'!BH19</f>
        <v>0.23799999999999999</v>
      </c>
      <c r="CH18" s="3">
        <f>'2012'!BI19</f>
        <v>0</v>
      </c>
      <c r="CI18" s="3">
        <f>'2012'!BJ19</f>
        <v>0</v>
      </c>
      <c r="CJ18" s="3">
        <f>'2012'!BK19</f>
        <v>0</v>
      </c>
      <c r="CK18" s="3">
        <f>'2012'!BL19</f>
        <v>0</v>
      </c>
      <c r="CL18" s="3">
        <f>'2012'!BM19</f>
        <v>0</v>
      </c>
      <c r="CM18" s="3">
        <f>'2012'!BN19</f>
        <v>0</v>
      </c>
      <c r="CN18" s="3">
        <f>'2012'!BO19</f>
        <v>0</v>
      </c>
      <c r="CO18" s="3">
        <f>'2012'!BP19</f>
        <v>0</v>
      </c>
      <c r="CP18" s="3">
        <f>'2012'!BQ19</f>
        <v>0</v>
      </c>
      <c r="CQ18" s="3">
        <f>'2012'!BR19</f>
        <v>0</v>
      </c>
    </row>
    <row r="19" spans="1:95" x14ac:dyDescent="0.25">
      <c r="A19" s="3" t="str">
        <f>'2012'!A20</f>
        <v>Свитанок</v>
      </c>
      <c r="B19" s="3" t="str">
        <f>'2012'!B20</f>
        <v>Масив 1</v>
      </c>
      <c r="C19" s="3">
        <f>'2012'!C20</f>
        <v>117</v>
      </c>
      <c r="D19" s="3">
        <f>'2012'!D20</f>
        <v>10.86</v>
      </c>
      <c r="E19" s="3">
        <f>'2012'!E20</f>
        <v>11.09</v>
      </c>
      <c r="F19" s="3">
        <f>'2012'!F20</f>
        <v>11.09</v>
      </c>
      <c r="G19" s="3">
        <f>'2012'!G20</f>
        <v>0</v>
      </c>
      <c r="H19" s="3">
        <f>'2012'!H20</f>
        <v>0</v>
      </c>
      <c r="I19" s="3">
        <f>'2012'!I20</f>
        <v>0</v>
      </c>
      <c r="J19" s="3">
        <f>'2012'!J20</f>
        <v>0</v>
      </c>
      <c r="K19" s="3"/>
      <c r="L19" s="3"/>
      <c r="M19" s="3">
        <f>'2012'!M20</f>
        <v>0</v>
      </c>
      <c r="N19" s="3">
        <f>'2012'!N20</f>
        <v>0</v>
      </c>
      <c r="O19" s="3">
        <f>'2012'!P20</f>
        <v>0</v>
      </c>
      <c r="P19" s="3">
        <f>'2012'!Q20</f>
        <v>0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>
        <f>SUMIF('2012'!C:C,C19,'2012'!O:O)</f>
        <v>0</v>
      </c>
      <c r="AQ19" s="3">
        <f>'2012'!R20</f>
        <v>0</v>
      </c>
      <c r="AR19" s="3">
        <f>'2012'!S20</f>
        <v>0.39700000000000002</v>
      </c>
      <c r="AS19" s="3">
        <f>'2012'!T20</f>
        <v>0</v>
      </c>
      <c r="AT19" s="3">
        <f>'2012'!U20</f>
        <v>0</v>
      </c>
      <c r="AU19" s="3">
        <f>'2012'!V20</f>
        <v>0</v>
      </c>
      <c r="AV19" s="3">
        <f>'2012'!W20</f>
        <v>0.42799999999999999</v>
      </c>
      <c r="AW19" s="3">
        <f>'2012'!X20</f>
        <v>0.45300000000000001</v>
      </c>
      <c r="AX19" s="3">
        <f>'2012'!Y20</f>
        <v>0</v>
      </c>
      <c r="AY19" s="3">
        <f>'2012'!Z20</f>
        <v>0.44</v>
      </c>
      <c r="AZ19" s="3">
        <f>'2012'!AA20</f>
        <v>0.39800000000000002</v>
      </c>
      <c r="BA19" s="3">
        <f>'2012'!AB20</f>
        <v>0.32500000000000001</v>
      </c>
      <c r="BB19" s="3">
        <f>'2012'!AC20</f>
        <v>0.309</v>
      </c>
      <c r="BC19" s="3">
        <f>'2012'!AD20</f>
        <v>0.27700000000000002</v>
      </c>
      <c r="BD19" s="3">
        <f>'2012'!AE20</f>
        <v>0.26300000000000001</v>
      </c>
      <c r="BE19" s="3">
        <f>'2012'!AF20</f>
        <v>0.26100000000000001</v>
      </c>
      <c r="BF19" s="3">
        <f>'2012'!AG20</f>
        <v>0.26</v>
      </c>
      <c r="BG19" s="3">
        <f>'2012'!AH20</f>
        <v>0.26200000000000001</v>
      </c>
      <c r="BH19" s="3">
        <f>'2012'!AI20</f>
        <v>0.27900000000000003</v>
      </c>
      <c r="BI19" s="3">
        <f>'2012'!AJ20</f>
        <v>0.29299999999999998</v>
      </c>
      <c r="BJ19" s="3">
        <f>'2012'!AK20</f>
        <v>0.307</v>
      </c>
      <c r="BK19" s="3">
        <f>'2012'!AL20</f>
        <v>0</v>
      </c>
      <c r="BL19" s="3">
        <f>'2012'!AM20</f>
        <v>0.315</v>
      </c>
      <c r="BM19" s="3">
        <f>'2012'!AN20</f>
        <v>0.32800000000000001</v>
      </c>
      <c r="BN19" s="3">
        <f>'2012'!AO20</f>
        <v>0.35799999999999998</v>
      </c>
      <c r="BO19" s="3">
        <f>'2012'!AP20</f>
        <v>0.35199999999999998</v>
      </c>
      <c r="BP19" s="3">
        <f>'2012'!AQ20</f>
        <v>0.33</v>
      </c>
      <c r="BQ19" s="3">
        <f>'2012'!AR20</f>
        <v>0.32200000000000001</v>
      </c>
      <c r="BR19" s="3">
        <f>'2012'!AS20</f>
        <v>0.40200000000000002</v>
      </c>
      <c r="BS19" s="3">
        <f>'2012'!AT20</f>
        <v>0.46</v>
      </c>
      <c r="BT19" s="3">
        <f>'2012'!AU20</f>
        <v>0.52400000000000002</v>
      </c>
      <c r="BU19" s="3">
        <f>'2012'!AV20</f>
        <v>0.63</v>
      </c>
      <c r="BV19" s="3">
        <f>'2012'!AW20</f>
        <v>0.68100000000000005</v>
      </c>
      <c r="BW19" s="3">
        <f>'2012'!AX20</f>
        <v>0.70099999999999996</v>
      </c>
      <c r="BX19" s="3">
        <f>'2012'!AY20</f>
        <v>0.69799999999999995</v>
      </c>
      <c r="BY19" s="3">
        <f>'2012'!AZ20</f>
        <v>0.69</v>
      </c>
      <c r="BZ19" s="3">
        <f>'2012'!BA20</f>
        <v>0.65300000000000002</v>
      </c>
      <c r="CA19" s="3">
        <f>'2012'!BB20</f>
        <v>0.56299999999999994</v>
      </c>
      <c r="CB19" s="3">
        <f>'2012'!BC20</f>
        <v>0.44900000000000001</v>
      </c>
      <c r="CC19" s="3">
        <f>'2012'!BD20</f>
        <v>0.38600000000000001</v>
      </c>
      <c r="CD19" s="3">
        <f>'2012'!BE20</f>
        <v>0.30499999999999999</v>
      </c>
      <c r="CE19" s="3">
        <f>'2012'!BF20</f>
        <v>0</v>
      </c>
      <c r="CF19" s="3">
        <f>'2012'!BG20</f>
        <v>0.26600000000000001</v>
      </c>
      <c r="CG19" s="3">
        <f>'2012'!BH20</f>
        <v>0.26200000000000001</v>
      </c>
      <c r="CH19" s="3">
        <f>'2012'!BI20</f>
        <v>0</v>
      </c>
      <c r="CI19" s="3">
        <f>'2012'!BJ20</f>
        <v>0</v>
      </c>
      <c r="CJ19" s="3">
        <f>'2012'!BK20</f>
        <v>0</v>
      </c>
      <c r="CK19" s="3">
        <f>'2012'!BL20</f>
        <v>0</v>
      </c>
      <c r="CL19" s="3">
        <f>'2012'!BM20</f>
        <v>0</v>
      </c>
      <c r="CM19" s="3">
        <f>'2012'!BN20</f>
        <v>0</v>
      </c>
      <c r="CN19" s="3">
        <f>'2012'!BO20</f>
        <v>0</v>
      </c>
      <c r="CO19" s="3">
        <f>'2012'!BP20</f>
        <v>0</v>
      </c>
      <c r="CP19" s="3">
        <f>'2012'!BQ20</f>
        <v>0</v>
      </c>
      <c r="CQ19" s="3">
        <f>'2012'!BR20</f>
        <v>0</v>
      </c>
    </row>
    <row r="20" spans="1:95" x14ac:dyDescent="0.25">
      <c r="A20" s="3" t="str">
        <f>'2012'!A21</f>
        <v>Свитанок</v>
      </c>
      <c r="B20" s="3" t="str">
        <f>'2012'!B21</f>
        <v>Масив 1</v>
      </c>
      <c r="C20" s="3">
        <f>'2012'!C21</f>
        <v>118</v>
      </c>
      <c r="D20" s="3">
        <f>'2012'!D21</f>
        <v>16.579999999999998</v>
      </c>
      <c r="E20" s="3">
        <f>'2012'!E21</f>
        <v>16.84</v>
      </c>
      <c r="F20" s="3">
        <f>'2012'!F21</f>
        <v>16.84</v>
      </c>
      <c r="G20" s="3">
        <f>'2012'!G21</f>
        <v>0</v>
      </c>
      <c r="H20" s="3">
        <f>'2012'!H21</f>
        <v>0</v>
      </c>
      <c r="I20" s="3">
        <f>'2012'!I21</f>
        <v>0</v>
      </c>
      <c r="J20" s="3">
        <f>'2012'!J21</f>
        <v>0</v>
      </c>
      <c r="K20" s="3"/>
      <c r="L20" s="3"/>
      <c r="M20" s="3">
        <f>'2012'!M21</f>
        <v>0</v>
      </c>
      <c r="N20" s="3">
        <f>'2012'!N21</f>
        <v>0</v>
      </c>
      <c r="O20" s="3">
        <f>'2012'!P21</f>
        <v>0</v>
      </c>
      <c r="P20" s="3">
        <f>'2012'!Q21</f>
        <v>0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>
        <f>SUMIF('2012'!C:C,C20,'2012'!O:O)</f>
        <v>0</v>
      </c>
      <c r="AQ20" s="3">
        <f>'2012'!R21</f>
        <v>0</v>
      </c>
      <c r="AR20" s="3">
        <f>'2012'!S21</f>
        <v>0.44900000000000001</v>
      </c>
      <c r="AS20" s="3">
        <f>'2012'!T21</f>
        <v>0</v>
      </c>
      <c r="AT20" s="3">
        <f>'2012'!U21</f>
        <v>0</v>
      </c>
      <c r="AU20" s="3">
        <f>'2012'!V21</f>
        <v>0</v>
      </c>
      <c r="AV20" s="3">
        <f>'2012'!W21</f>
        <v>0.50600000000000001</v>
      </c>
      <c r="AW20" s="3">
        <f>'2012'!X21</f>
        <v>0.50600000000000001</v>
      </c>
      <c r="AX20" s="3">
        <f>'2012'!Y21</f>
        <v>0</v>
      </c>
      <c r="AY20" s="3">
        <f>'2012'!Z21</f>
        <v>0.48499999999999999</v>
      </c>
      <c r="AZ20" s="3">
        <f>'2012'!AA21</f>
        <v>0.46899999999999997</v>
      </c>
      <c r="BA20" s="3">
        <f>'2012'!AB21</f>
        <v>0.35399999999999998</v>
      </c>
      <c r="BB20" s="3">
        <f>'2012'!AC21</f>
        <v>0.32</v>
      </c>
      <c r="BC20" s="3">
        <f>'2012'!AD21</f>
        <v>0.25700000000000001</v>
      </c>
      <c r="BD20" s="3">
        <f>'2012'!AE21</f>
        <v>0.26300000000000001</v>
      </c>
      <c r="BE20" s="3">
        <f>'2012'!AF21</f>
        <v>0.25600000000000001</v>
      </c>
      <c r="BF20" s="3">
        <f>'2012'!AG21</f>
        <v>0.3</v>
      </c>
      <c r="BG20" s="3">
        <f>'2012'!AH21</f>
        <v>0.26900000000000002</v>
      </c>
      <c r="BH20" s="3">
        <f>'2012'!AI21</f>
        <v>0.26800000000000002</v>
      </c>
      <c r="BI20" s="3">
        <f>'2012'!AJ21</f>
        <v>0.27300000000000002</v>
      </c>
      <c r="BJ20" s="3">
        <f>'2012'!AK21</f>
        <v>0.27300000000000002</v>
      </c>
      <c r="BK20" s="3">
        <f>'2012'!AL21</f>
        <v>0</v>
      </c>
      <c r="BL20" s="3">
        <f>'2012'!AM21</f>
        <v>0.26900000000000002</v>
      </c>
      <c r="BM20" s="3">
        <f>'2012'!AN21</f>
        <v>0.32600000000000001</v>
      </c>
      <c r="BN20" s="3">
        <f>'2012'!AO21</f>
        <v>0.35099999999999998</v>
      </c>
      <c r="BO20" s="3">
        <f>'2012'!AP21</f>
        <v>0.34499999999999997</v>
      </c>
      <c r="BP20" s="3">
        <f>'2012'!AQ21</f>
        <v>0.34200000000000003</v>
      </c>
      <c r="BQ20" s="3">
        <f>'2012'!AR21</f>
        <v>0.28599999999999998</v>
      </c>
      <c r="BR20" s="3">
        <f>'2012'!AS21</f>
        <v>0.38700000000000001</v>
      </c>
      <c r="BS20" s="3">
        <f>'2012'!AT21</f>
        <v>0.46</v>
      </c>
      <c r="BT20" s="3">
        <f>'2012'!AU21</f>
        <v>0.51900000000000002</v>
      </c>
      <c r="BU20" s="3">
        <f>'2012'!AV21</f>
        <v>0.66</v>
      </c>
      <c r="BV20" s="3">
        <f>'2012'!AW21</f>
        <v>0.73299999999999998</v>
      </c>
      <c r="BW20" s="3">
        <f>'2012'!AX21</f>
        <v>0.747</v>
      </c>
      <c r="BX20" s="3">
        <f>'2012'!AY21</f>
        <v>0.75600000000000001</v>
      </c>
      <c r="BY20" s="3">
        <f>'2012'!AZ21</f>
        <v>0.74299999999999999</v>
      </c>
      <c r="BZ20" s="3">
        <f>'2012'!BA21</f>
        <v>0.72299999999999998</v>
      </c>
      <c r="CA20" s="3">
        <f>'2012'!BB21</f>
        <v>0.623</v>
      </c>
      <c r="CB20" s="3">
        <f>'2012'!BC21</f>
        <v>0.52</v>
      </c>
      <c r="CC20" s="3">
        <f>'2012'!BD21</f>
        <v>0.38700000000000001</v>
      </c>
      <c r="CD20" s="3">
        <f>'2012'!BE21</f>
        <v>0.29099999999999998</v>
      </c>
      <c r="CE20" s="3">
        <f>'2012'!BF21</f>
        <v>0</v>
      </c>
      <c r="CF20" s="3">
        <f>'2012'!BG21</f>
        <v>0.28100000000000003</v>
      </c>
      <c r="CG20" s="3">
        <f>'2012'!BH21</f>
        <v>0.253</v>
      </c>
      <c r="CH20" s="3">
        <f>'2012'!BI21</f>
        <v>0</v>
      </c>
      <c r="CI20" s="3">
        <f>'2012'!BJ21</f>
        <v>0</v>
      </c>
      <c r="CJ20" s="3">
        <f>'2012'!BK21</f>
        <v>0</v>
      </c>
      <c r="CK20" s="3">
        <f>'2012'!BL21</f>
        <v>0</v>
      </c>
      <c r="CL20" s="3">
        <f>'2012'!BM21</f>
        <v>0</v>
      </c>
      <c r="CM20" s="3">
        <f>'2012'!BN21</f>
        <v>0</v>
      </c>
      <c r="CN20" s="3">
        <f>'2012'!BO21</f>
        <v>0</v>
      </c>
      <c r="CO20" s="3">
        <f>'2012'!BP21</f>
        <v>0</v>
      </c>
      <c r="CP20" s="3">
        <f>'2012'!BQ21</f>
        <v>0</v>
      </c>
      <c r="CQ20" s="3">
        <f>'2012'!BR21</f>
        <v>0</v>
      </c>
    </row>
    <row r="21" spans="1:95" x14ac:dyDescent="0.25">
      <c r="A21" s="3" t="str">
        <f>'2012'!A22</f>
        <v>Свитанок</v>
      </c>
      <c r="B21" s="3" t="str">
        <f>'2012'!B22</f>
        <v>Масив 1</v>
      </c>
      <c r="C21" s="3">
        <f>'2012'!C22</f>
        <v>119</v>
      </c>
      <c r="D21" s="3">
        <f>'2012'!D22</f>
        <v>6.6</v>
      </c>
      <c r="E21" s="3">
        <f>'2012'!E22</f>
        <v>5</v>
      </c>
      <c r="F21" s="3">
        <f>'2012'!F22</f>
        <v>5</v>
      </c>
      <c r="G21" s="3">
        <f>'2012'!G22</f>
        <v>0</v>
      </c>
      <c r="H21" s="3">
        <f>'2012'!H22</f>
        <v>0</v>
      </c>
      <c r="I21" s="3">
        <f>'2012'!I22</f>
        <v>0</v>
      </c>
      <c r="J21" s="3">
        <f>'2012'!J22</f>
        <v>0</v>
      </c>
      <c r="K21" s="3"/>
      <c r="L21" s="3"/>
      <c r="M21" s="3">
        <f>'2012'!M22</f>
        <v>0</v>
      </c>
      <c r="N21" s="3">
        <f>'2012'!N22</f>
        <v>0</v>
      </c>
      <c r="O21" s="3">
        <f>'2012'!P22</f>
        <v>0</v>
      </c>
      <c r="P21" s="3">
        <f>'2012'!Q22</f>
        <v>0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>
        <f>SUMIF('2012'!C:C,C21,'2012'!O:O)</f>
        <v>0</v>
      </c>
      <c r="AQ21" s="3">
        <f>'2012'!R22</f>
        <v>0</v>
      </c>
      <c r="AR21" s="3">
        <f>'2012'!S22</f>
        <v>0</v>
      </c>
      <c r="AS21" s="3">
        <f>'2012'!T22</f>
        <v>0</v>
      </c>
      <c r="AT21" s="3">
        <f>'2012'!U22</f>
        <v>0</v>
      </c>
      <c r="AU21" s="3">
        <f>'2012'!V22</f>
        <v>0</v>
      </c>
      <c r="AV21" s="3">
        <f>'2012'!W22</f>
        <v>0.437</v>
      </c>
      <c r="AW21" s="3">
        <f>'2012'!X22</f>
        <v>0.41699999999999998</v>
      </c>
      <c r="AX21" s="3">
        <f>'2012'!Y22</f>
        <v>0</v>
      </c>
      <c r="AY21" s="3">
        <f>'2012'!Z22</f>
        <v>0.39900000000000002</v>
      </c>
      <c r="AZ21" s="3">
        <f>'2012'!AA22</f>
        <v>0.378</v>
      </c>
      <c r="BA21" s="3">
        <f>'2012'!AB22</f>
        <v>0.30599999999999999</v>
      </c>
      <c r="BB21" s="3">
        <f>'2012'!AC22</f>
        <v>0.29199999999999998</v>
      </c>
      <c r="BC21" s="3">
        <f>'2012'!AD22</f>
        <v>0.28199999999999997</v>
      </c>
      <c r="BD21" s="3">
        <f>'2012'!AE22</f>
        <v>0.27</v>
      </c>
      <c r="BE21" s="3">
        <f>'2012'!AF22</f>
        <v>0.255</v>
      </c>
      <c r="BF21" s="3">
        <f>'2012'!AG22</f>
        <v>0.24399999999999999</v>
      </c>
      <c r="BG21" s="3">
        <f>'2012'!AH22</f>
        <v>0.24</v>
      </c>
      <c r="BH21" s="3">
        <f>'2012'!AI22</f>
        <v>0.25600000000000001</v>
      </c>
      <c r="BI21" s="3">
        <f>'2012'!AJ22</f>
        <v>0.28799999999999998</v>
      </c>
      <c r="BJ21" s="3">
        <f>'2012'!AK22</f>
        <v>0.28299999999999997</v>
      </c>
      <c r="BK21" s="3">
        <f>'2012'!AL22</f>
        <v>0</v>
      </c>
      <c r="BL21" s="3">
        <f>'2012'!AM22</f>
        <v>0.318</v>
      </c>
      <c r="BM21" s="3">
        <f>'2012'!AN22</f>
        <v>0.36299999999999999</v>
      </c>
      <c r="BN21" s="3">
        <f>'2012'!AO22</f>
        <v>0.376</v>
      </c>
      <c r="BO21" s="3">
        <f>'2012'!AP22</f>
        <v>0.35</v>
      </c>
      <c r="BP21" s="3">
        <f>'2012'!AQ22</f>
        <v>0.307</v>
      </c>
      <c r="BQ21" s="3">
        <f>'2012'!AR22</f>
        <v>0.30599999999999999</v>
      </c>
      <c r="BR21" s="3">
        <f>'2012'!AS22</f>
        <v>0.30099999999999999</v>
      </c>
      <c r="BS21" s="3">
        <f>'2012'!AT22</f>
        <v>0.33200000000000002</v>
      </c>
      <c r="BT21" s="3">
        <f>'2012'!AU22</f>
        <v>0.38600000000000001</v>
      </c>
      <c r="BU21" s="3">
        <f>'2012'!AV22</f>
        <v>0.48399999999999999</v>
      </c>
      <c r="BV21" s="3">
        <f>'2012'!AW22</f>
        <v>0.58099999999999996</v>
      </c>
      <c r="BW21" s="3">
        <f>'2012'!AX22</f>
        <v>0.63200000000000001</v>
      </c>
      <c r="BX21" s="3">
        <f>'2012'!AY22</f>
        <v>0.65600000000000003</v>
      </c>
      <c r="BY21" s="3">
        <f>'2012'!AZ22</f>
        <v>0.64900000000000002</v>
      </c>
      <c r="BZ21" s="3">
        <f>'2012'!BA22</f>
        <v>0.55700000000000005</v>
      </c>
      <c r="CA21" s="3">
        <f>'2012'!BB22</f>
        <v>0.51</v>
      </c>
      <c r="CB21" s="3">
        <f>'2012'!BC22</f>
        <v>0.40200000000000002</v>
      </c>
      <c r="CC21" s="3">
        <f>'2012'!BD22</f>
        <v>0.37</v>
      </c>
      <c r="CD21" s="3">
        <f>'2012'!BE22</f>
        <v>0.30499999999999999</v>
      </c>
      <c r="CE21" s="3">
        <f>'2012'!BF22</f>
        <v>0</v>
      </c>
      <c r="CF21" s="3">
        <f>'2012'!BG22</f>
        <v>0.27400000000000002</v>
      </c>
      <c r="CG21" s="3">
        <f>'2012'!BH22</f>
        <v>0.27</v>
      </c>
      <c r="CH21" s="3">
        <f>'2012'!BI22</f>
        <v>0</v>
      </c>
      <c r="CI21" s="3">
        <f>'2012'!BJ22</f>
        <v>0</v>
      </c>
      <c r="CJ21" s="3">
        <f>'2012'!BK22</f>
        <v>0</v>
      </c>
      <c r="CK21" s="3">
        <f>'2012'!BL22</f>
        <v>0</v>
      </c>
      <c r="CL21" s="3">
        <f>'2012'!BM22</f>
        <v>0</v>
      </c>
      <c r="CM21" s="3">
        <f>'2012'!BN22</f>
        <v>0</v>
      </c>
      <c r="CN21" s="3">
        <f>'2012'!BO22</f>
        <v>0</v>
      </c>
      <c r="CO21" s="3">
        <f>'2012'!BP22</f>
        <v>0</v>
      </c>
      <c r="CP21" s="3">
        <f>'2012'!BQ22</f>
        <v>0</v>
      </c>
      <c r="CQ21" s="3">
        <f>'2012'!BR22</f>
        <v>0</v>
      </c>
    </row>
    <row r="22" spans="1:95" x14ac:dyDescent="0.25">
      <c r="A22" s="3" t="str">
        <f>'2012'!A23</f>
        <v>Свитанок</v>
      </c>
      <c r="B22" s="3" t="str">
        <f>'2012'!B23</f>
        <v>Масив 1</v>
      </c>
      <c r="C22" s="3">
        <f>'2012'!C23</f>
        <v>12</v>
      </c>
      <c r="D22" s="3">
        <f>'2012'!D23</f>
        <v>11.48</v>
      </c>
      <c r="E22" s="3">
        <f>'2012'!E23</f>
        <v>11.48</v>
      </c>
      <c r="F22" s="3">
        <f>'2012'!F23</f>
        <v>11.48</v>
      </c>
      <c r="G22" s="3">
        <f>'2012'!G23</f>
        <v>0</v>
      </c>
      <c r="H22" s="3">
        <f>'2012'!H23</f>
        <v>0</v>
      </c>
      <c r="I22" s="3">
        <f>'2012'!I23</f>
        <v>0</v>
      </c>
      <c r="J22" s="3">
        <f>'2012'!J23</f>
        <v>0</v>
      </c>
      <c r="K22" s="3"/>
      <c r="L22" s="3"/>
      <c r="M22" s="3">
        <f>'2012'!M23</f>
        <v>0</v>
      </c>
      <c r="N22" s="3">
        <f>'2012'!N23</f>
        <v>0</v>
      </c>
      <c r="O22" s="3">
        <f>'2012'!P23</f>
        <v>0</v>
      </c>
      <c r="P22" s="3">
        <f>'2012'!Q23</f>
        <v>0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>
        <f>SUMIF('2012'!C:C,C22,'2012'!O:O)</f>
        <v>0</v>
      </c>
      <c r="AQ22" s="3">
        <f>'2012'!R23</f>
        <v>0</v>
      </c>
      <c r="AR22" s="3">
        <f>'2012'!S23</f>
        <v>0</v>
      </c>
      <c r="AS22" s="3">
        <f>'2012'!T23</f>
        <v>0</v>
      </c>
      <c r="AT22" s="3">
        <f>'2012'!U23</f>
        <v>0</v>
      </c>
      <c r="AU22" s="3">
        <f>'2012'!V23</f>
        <v>0</v>
      </c>
      <c r="AV22" s="3">
        <f>'2012'!W23</f>
        <v>0.36199999999999999</v>
      </c>
      <c r="AW22" s="3">
        <f>'2012'!X23</f>
        <v>0.36399999999999999</v>
      </c>
      <c r="AX22" s="3">
        <f>'2012'!Y23</f>
        <v>0</v>
      </c>
      <c r="AY22" s="3">
        <f>'2012'!Z23</f>
        <v>0.374</v>
      </c>
      <c r="AZ22" s="3">
        <f>'2012'!AA23</f>
        <v>0.36799999999999999</v>
      </c>
      <c r="BA22" s="3">
        <f>'2012'!AB23</f>
        <v>0.378</v>
      </c>
      <c r="BB22" s="3">
        <f>'2012'!AC23</f>
        <v>0.41699999999999998</v>
      </c>
      <c r="BC22" s="3">
        <f>'2012'!AD23</f>
        <v>0.42199999999999999</v>
      </c>
      <c r="BD22" s="3">
        <f>'2012'!AE23</f>
        <v>0.437</v>
      </c>
      <c r="BE22" s="3">
        <f>'2012'!AF23</f>
        <v>0.47299999999999998</v>
      </c>
      <c r="BF22" s="3">
        <f>'2012'!AG23</f>
        <v>0.52</v>
      </c>
      <c r="BG22" s="3">
        <f>'2012'!AH23</f>
        <v>0.55300000000000005</v>
      </c>
      <c r="BH22" s="3">
        <f>'2012'!AI23</f>
        <v>0.58899999999999997</v>
      </c>
      <c r="BI22" s="3">
        <f>'2012'!AJ23</f>
        <v>0.59</v>
      </c>
      <c r="BJ22" s="3">
        <f>'2012'!AK23</f>
        <v>0.57099999999999995</v>
      </c>
      <c r="BK22" s="3">
        <f>'2012'!AL23</f>
        <v>0</v>
      </c>
      <c r="BL22" s="3">
        <f>'2012'!AM23</f>
        <v>0.49299999999999999</v>
      </c>
      <c r="BM22" s="3">
        <f>'2012'!AN23</f>
        <v>0.48699999999999999</v>
      </c>
      <c r="BN22" s="3">
        <f>'2012'!AO23</f>
        <v>0.52300000000000002</v>
      </c>
      <c r="BO22" s="3">
        <f>'2012'!AP23</f>
        <v>0.47499999999999998</v>
      </c>
      <c r="BP22" s="3">
        <f>'2012'!AQ23</f>
        <v>0.49</v>
      </c>
      <c r="BQ22" s="3">
        <f>'2012'!AR23</f>
        <v>0.435</v>
      </c>
      <c r="BR22" s="3">
        <f>'2012'!AS23</f>
        <v>0.42399999999999999</v>
      </c>
      <c r="BS22" s="3">
        <f>'2012'!AT23</f>
        <v>0.42099999999999999</v>
      </c>
      <c r="BT22" s="3">
        <f>'2012'!AU23</f>
        <v>0.44800000000000001</v>
      </c>
      <c r="BU22" s="3">
        <f>'2012'!AV23</f>
        <v>0.52</v>
      </c>
      <c r="BV22" s="3">
        <f>'2012'!AW23</f>
        <v>0.56899999999999995</v>
      </c>
      <c r="BW22" s="3">
        <f>'2012'!AX23</f>
        <v>0.56599999999999995</v>
      </c>
      <c r="BX22" s="3">
        <f>'2012'!AY23</f>
        <v>0.58399999999999996</v>
      </c>
      <c r="BY22" s="3">
        <f>'2012'!AZ23</f>
        <v>0.61299999999999999</v>
      </c>
      <c r="BZ22" s="3">
        <f>'2012'!BA23</f>
        <v>0.55200000000000005</v>
      </c>
      <c r="CA22" s="3">
        <f>'2012'!BB23</f>
        <v>0.44500000000000001</v>
      </c>
      <c r="CB22" s="3">
        <f>'2012'!BC23</f>
        <v>0.34300000000000003</v>
      </c>
      <c r="CC22" s="3">
        <f>'2012'!BD23</f>
        <v>0.307</v>
      </c>
      <c r="CD22" s="3">
        <f>'2012'!BE23</f>
        <v>0.24299999999999999</v>
      </c>
      <c r="CE22" s="3">
        <f>'2012'!BF23</f>
        <v>0</v>
      </c>
      <c r="CF22" s="3">
        <f>'2012'!BG23</f>
        <v>0.22600000000000001</v>
      </c>
      <c r="CG22" s="3">
        <f>'2012'!BH23</f>
        <v>0.221</v>
      </c>
      <c r="CH22" s="3">
        <f>'2012'!BI23</f>
        <v>0</v>
      </c>
      <c r="CI22" s="3">
        <f>'2012'!BJ23</f>
        <v>0</v>
      </c>
      <c r="CJ22" s="3">
        <f>'2012'!BK23</f>
        <v>0</v>
      </c>
      <c r="CK22" s="3">
        <f>'2012'!BL23</f>
        <v>0</v>
      </c>
      <c r="CL22" s="3">
        <f>'2012'!BM23</f>
        <v>0</v>
      </c>
      <c r="CM22" s="3">
        <f>'2012'!BN23</f>
        <v>0</v>
      </c>
      <c r="CN22" s="3">
        <f>'2012'!BO23</f>
        <v>0</v>
      </c>
      <c r="CO22" s="3">
        <f>'2012'!BP23</f>
        <v>0</v>
      </c>
      <c r="CP22" s="3">
        <f>'2012'!BQ23</f>
        <v>0</v>
      </c>
      <c r="CQ22" s="3">
        <f>'2012'!BR23</f>
        <v>0</v>
      </c>
    </row>
    <row r="23" spans="1:95" x14ac:dyDescent="0.25">
      <c r="A23" s="3" t="str">
        <f>'2012'!A24</f>
        <v>Свитанок</v>
      </c>
      <c r="B23" s="3" t="str">
        <f>'2012'!B24</f>
        <v>Масив 1</v>
      </c>
      <c r="C23" s="3">
        <f>'2012'!C24</f>
        <v>121</v>
      </c>
      <c r="D23" s="3">
        <f>'2012'!D24</f>
        <v>42.85</v>
      </c>
      <c r="E23" s="3">
        <f>'2012'!E24</f>
        <v>42.85</v>
      </c>
      <c r="F23" s="3">
        <f>'2012'!F24</f>
        <v>42.85</v>
      </c>
      <c r="G23" s="3">
        <f>'2012'!G24</f>
        <v>0</v>
      </c>
      <c r="H23" s="3">
        <f>'2012'!H24</f>
        <v>0</v>
      </c>
      <c r="I23" s="3" t="str">
        <f>'2012'!I24</f>
        <v>Пшеница озимая</v>
      </c>
      <c r="J23" s="3">
        <f>'2012'!J24</f>
        <v>0</v>
      </c>
      <c r="K23" s="3"/>
      <c r="L23" s="3"/>
      <c r="M23" s="3">
        <f>'2012'!M24</f>
        <v>0</v>
      </c>
      <c r="N23" s="3">
        <f>'2012'!N24</f>
        <v>0</v>
      </c>
      <c r="O23" s="3">
        <f>'2012'!P24</f>
        <v>0</v>
      </c>
      <c r="P23" s="3">
        <f>'2012'!Q24</f>
        <v>0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>
        <f>N23</f>
        <v>0</v>
      </c>
      <c r="AP23" s="3">
        <f>SUMIF('2012'!C:C,C23,'2012'!O:O)</f>
        <v>2.34</v>
      </c>
      <c r="AQ23" s="3"/>
      <c r="AR23" s="3">
        <f>'2012'!S24</f>
        <v>0.308</v>
      </c>
      <c r="AS23" s="3"/>
      <c r="AT23" s="3"/>
      <c r="AU23" s="3"/>
      <c r="AV23" s="3">
        <f>'2012'!W24</f>
        <v>0.32900000000000001</v>
      </c>
      <c r="AW23" s="3">
        <f>'2012'!X24</f>
        <v>0.314</v>
      </c>
      <c r="AX23" s="3"/>
      <c r="AY23" s="3">
        <f>'2012'!Z24</f>
        <v>0.42899999999999999</v>
      </c>
      <c r="AZ23" s="3">
        <f>'2012'!AA24</f>
        <v>0.35099999999999998</v>
      </c>
      <c r="BA23" s="3">
        <f>'2012'!AB24</f>
        <v>0.29499999999999998</v>
      </c>
      <c r="BB23" s="3">
        <f>'2012'!AC24</f>
        <v>0.27300000000000002</v>
      </c>
      <c r="BC23" s="3">
        <f>'2012'!AD24</f>
        <v>0.25600000000000001</v>
      </c>
      <c r="BD23" s="3">
        <f>'2012'!AE24</f>
        <v>0.23799999999999999</v>
      </c>
      <c r="BE23" s="3">
        <f>'2012'!AF24</f>
        <v>0.23499999999999999</v>
      </c>
      <c r="BF23" s="3">
        <f>'2012'!AG24</f>
        <v>0.24099999999999999</v>
      </c>
      <c r="BG23" s="3">
        <f>'2012'!AH24</f>
        <v>0.24399999999999999</v>
      </c>
      <c r="BH23" s="3">
        <f>'2012'!AI24</f>
        <v>0.251</v>
      </c>
      <c r="BI23" s="3">
        <f>'2012'!AJ24</f>
        <v>0.246</v>
      </c>
      <c r="BJ23" s="3">
        <f>'2012'!AK24</f>
        <v>0.27</v>
      </c>
      <c r="BK23" s="3"/>
      <c r="BL23" s="3">
        <f>'2012'!AM24</f>
        <v>0.27700000000000002</v>
      </c>
      <c r="BM23" s="3">
        <f>'2012'!AN24</f>
        <v>0.27900000000000003</v>
      </c>
      <c r="BN23" s="3">
        <f>'2012'!AO24</f>
        <v>0.32100000000000001</v>
      </c>
      <c r="BO23" s="3">
        <f>'2012'!AP24</f>
        <v>0.313</v>
      </c>
      <c r="BP23" s="3">
        <f>'2012'!AQ24</f>
        <v>0.28699999999999998</v>
      </c>
      <c r="BQ23" s="3">
        <f>'2012'!AR24</f>
        <v>0.33800000000000002</v>
      </c>
      <c r="BR23" s="3">
        <f>'2012'!AS24</f>
        <v>0.33600000000000002</v>
      </c>
      <c r="BS23" s="3">
        <f>'2012'!AT24</f>
        <v>0.35599999999999998</v>
      </c>
      <c r="BT23" s="3">
        <f>'2012'!AU24</f>
        <v>0.39300000000000002</v>
      </c>
      <c r="BU23" s="3">
        <f>'2012'!AV24</f>
        <v>0.53700000000000003</v>
      </c>
      <c r="BV23" s="3">
        <f>'2012'!AW24</f>
        <v>0.63</v>
      </c>
      <c r="BW23" s="3">
        <f>'2012'!AX24</f>
        <v>0.66100000000000003</v>
      </c>
      <c r="BX23" s="3">
        <f>'2012'!AY24</f>
        <v>0.67400000000000004</v>
      </c>
      <c r="BY23" s="3">
        <f>'2012'!AZ24</f>
        <v>0.66200000000000003</v>
      </c>
      <c r="BZ23" s="3">
        <f>'2012'!BA24</f>
        <v>0.60699999999999998</v>
      </c>
      <c r="CA23" s="3">
        <f>'2012'!BB24</f>
        <v>0.52600000000000002</v>
      </c>
      <c r="CB23" s="3">
        <f>'2012'!BC24</f>
        <v>0.41699999999999998</v>
      </c>
      <c r="CC23" s="3">
        <f>'2012'!BD24</f>
        <v>0.34899999999999998</v>
      </c>
      <c r="CD23" s="3">
        <f>'2012'!BE24</f>
        <v>0.27700000000000002</v>
      </c>
      <c r="CE23" s="3"/>
      <c r="CF23" s="3">
        <f>'2012'!BG24</f>
        <v>0.26</v>
      </c>
      <c r="CG23" s="3">
        <f>'2012'!BH24</f>
        <v>0.224</v>
      </c>
      <c r="CH23" s="3"/>
      <c r="CI23" s="3"/>
      <c r="CJ23" s="3"/>
      <c r="CK23" s="3"/>
      <c r="CL23" s="3"/>
      <c r="CM23" s="3"/>
      <c r="CN23" s="3"/>
      <c r="CO23" s="3"/>
      <c r="CP23" s="3"/>
      <c r="CQ23" s="3"/>
    </row>
    <row r="24" spans="1:95" x14ac:dyDescent="0.25">
      <c r="A24" s="3" t="str">
        <f>'2012'!A25</f>
        <v>Свитанок</v>
      </c>
      <c r="B24" s="3" t="str">
        <f>'2012'!B25</f>
        <v>Масив 1</v>
      </c>
      <c r="C24" s="3">
        <f>'2012'!C25</f>
        <v>124</v>
      </c>
      <c r="D24" s="3">
        <f>'2012'!D25</f>
        <v>15.05</v>
      </c>
      <c r="E24" s="3">
        <f>'2012'!E25</f>
        <v>15.05</v>
      </c>
      <c r="F24" s="3">
        <f>'2012'!F25</f>
        <v>15.05</v>
      </c>
      <c r="G24" s="3">
        <f>'2012'!G25</f>
        <v>0</v>
      </c>
      <c r="H24" s="3">
        <f>'2012'!H25</f>
        <v>0</v>
      </c>
      <c r="I24" s="3">
        <f>'2012'!I25</f>
        <v>0</v>
      </c>
      <c r="J24" s="3">
        <f>'2012'!J25</f>
        <v>0</v>
      </c>
      <c r="K24" s="3"/>
      <c r="L24" s="3"/>
      <c r="M24" s="3">
        <f>'2012'!M25</f>
        <v>0</v>
      </c>
      <c r="N24" s="3">
        <f>'2012'!N25</f>
        <v>0</v>
      </c>
      <c r="O24" s="3">
        <f>'2012'!P25</f>
        <v>0</v>
      </c>
      <c r="P24" s="3">
        <f>'2012'!Q25</f>
        <v>0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>
        <f>SUMIF('2012'!C:C,C24,'2012'!O:O)</f>
        <v>0</v>
      </c>
      <c r="AQ24" s="3">
        <f>'2012'!R25</f>
        <v>0</v>
      </c>
      <c r="AR24" s="3">
        <f>'2012'!S25</f>
        <v>0</v>
      </c>
      <c r="AS24" s="3">
        <f>'2012'!T25</f>
        <v>0</v>
      </c>
      <c r="AT24" s="3">
        <f>'2012'!U25</f>
        <v>0</v>
      </c>
      <c r="AU24" s="3">
        <f>'2012'!V25</f>
        <v>0</v>
      </c>
      <c r="AV24" s="3">
        <f>'2012'!W25</f>
        <v>0.38200000000000001</v>
      </c>
      <c r="AW24" s="3">
        <f>'2012'!X25</f>
        <v>0.38900000000000001</v>
      </c>
      <c r="AX24" s="3">
        <f>'2012'!Y25</f>
        <v>0</v>
      </c>
      <c r="AY24" s="3">
        <f>'2012'!Z25</f>
        <v>0.36899999999999999</v>
      </c>
      <c r="AZ24" s="3">
        <f>'2012'!AA25</f>
        <v>0.28499999999999998</v>
      </c>
      <c r="BA24" s="3">
        <f>'2012'!AB25</f>
        <v>0.29399999999999998</v>
      </c>
      <c r="BB24" s="3">
        <f>'2012'!AC25</f>
        <v>0.28999999999999998</v>
      </c>
      <c r="BC24" s="3">
        <f>'2012'!AD25</f>
        <v>0.28299999999999997</v>
      </c>
      <c r="BD24" s="3">
        <f>'2012'!AE25</f>
        <v>0.27800000000000002</v>
      </c>
      <c r="BE24" s="3">
        <f>'2012'!AF25</f>
        <v>0.27900000000000003</v>
      </c>
      <c r="BF24" s="3">
        <f>'2012'!AG25</f>
        <v>0.28599999999999998</v>
      </c>
      <c r="BG24" s="3">
        <f>'2012'!AH25</f>
        <v>0.29199999999999998</v>
      </c>
      <c r="BH24" s="3">
        <f>'2012'!AI25</f>
        <v>0.309</v>
      </c>
      <c r="BI24" s="3">
        <f>'2012'!AJ25</f>
        <v>0.35099999999999998</v>
      </c>
      <c r="BJ24" s="3">
        <f>'2012'!AK25</f>
        <v>0.40100000000000002</v>
      </c>
      <c r="BK24" s="3">
        <f>'2012'!AL25</f>
        <v>0</v>
      </c>
      <c r="BL24" s="3">
        <f>'2012'!AM25</f>
        <v>0.45</v>
      </c>
      <c r="BM24" s="3">
        <f>'2012'!AN25</f>
        <v>0.47399999999999998</v>
      </c>
      <c r="BN24" s="3">
        <f>'2012'!AO25</f>
        <v>0.503</v>
      </c>
      <c r="BO24" s="3">
        <f>'2012'!AP25</f>
        <v>0.47399999999999998</v>
      </c>
      <c r="BP24" s="3">
        <f>'2012'!AQ25</f>
        <v>0.45600000000000002</v>
      </c>
      <c r="BQ24" s="3">
        <f>'2012'!AR25</f>
        <v>0.433</v>
      </c>
      <c r="BR24" s="3">
        <f>'2012'!AS25</f>
        <v>0.38700000000000001</v>
      </c>
      <c r="BS24" s="3">
        <f>'2012'!AT25</f>
        <v>0.379</v>
      </c>
      <c r="BT24" s="3">
        <f>'2012'!AU25</f>
        <v>0.40500000000000003</v>
      </c>
      <c r="BU24" s="3">
        <f>'2012'!AV25</f>
        <v>0.48099999999999998</v>
      </c>
      <c r="BV24" s="3">
        <f>'2012'!AW25</f>
        <v>0.52900000000000003</v>
      </c>
      <c r="BW24" s="3">
        <f>'2012'!AX25</f>
        <v>0.55000000000000004</v>
      </c>
      <c r="BX24" s="3">
        <f>'2012'!AY25</f>
        <v>0.56999999999999995</v>
      </c>
      <c r="BY24" s="3">
        <f>'2012'!AZ25</f>
        <v>0.58799999999999997</v>
      </c>
      <c r="BZ24" s="3">
        <f>'2012'!BA25</f>
        <v>0.498</v>
      </c>
      <c r="CA24" s="3">
        <f>'2012'!BB25</f>
        <v>0.40899999999999997</v>
      </c>
      <c r="CB24" s="3">
        <f>'2012'!BC25</f>
        <v>0.39</v>
      </c>
      <c r="CC24" s="3">
        <f>'2012'!BD25</f>
        <v>0.33800000000000002</v>
      </c>
      <c r="CD24" s="3">
        <f>'2012'!BE25</f>
        <v>0.253</v>
      </c>
      <c r="CE24" s="3">
        <f>'2012'!BF25</f>
        <v>0</v>
      </c>
      <c r="CF24" s="3">
        <f>'2012'!BG25</f>
        <v>0.23799999999999999</v>
      </c>
      <c r="CG24" s="3">
        <f>'2012'!BH25</f>
        <v>0.21</v>
      </c>
      <c r="CH24" s="3">
        <f>'2012'!BI25</f>
        <v>0</v>
      </c>
      <c r="CI24" s="3">
        <f>'2012'!BJ25</f>
        <v>0</v>
      </c>
      <c r="CJ24" s="3">
        <f>'2012'!BK25</f>
        <v>0</v>
      </c>
      <c r="CK24" s="3">
        <f>'2012'!BL25</f>
        <v>0</v>
      </c>
      <c r="CL24" s="3">
        <f>'2012'!BM25</f>
        <v>0</v>
      </c>
      <c r="CM24" s="3">
        <f>'2012'!BN25</f>
        <v>0</v>
      </c>
      <c r="CN24" s="3">
        <f>'2012'!BO25</f>
        <v>0</v>
      </c>
      <c r="CO24" s="3">
        <f>'2012'!BP25</f>
        <v>0</v>
      </c>
      <c r="CP24" s="3">
        <f>'2012'!BQ25</f>
        <v>0</v>
      </c>
      <c r="CQ24" s="3">
        <f>'2012'!BR25</f>
        <v>0</v>
      </c>
    </row>
    <row r="25" spans="1:95" x14ac:dyDescent="0.25">
      <c r="A25" s="3" t="str">
        <f>'2012'!A26</f>
        <v>Свитанок</v>
      </c>
      <c r="B25" s="3" t="str">
        <f>'2012'!B26</f>
        <v>Масив 1</v>
      </c>
      <c r="C25" s="3">
        <f>'2012'!C26</f>
        <v>135</v>
      </c>
      <c r="D25" s="3">
        <f>'2012'!D26</f>
        <v>40.549999999999997</v>
      </c>
      <c r="E25" s="3">
        <f>'2012'!E26</f>
        <v>40.549999999999997</v>
      </c>
      <c r="F25" s="3">
        <f>'2012'!F26</f>
        <v>40.549999999999997</v>
      </c>
      <c r="G25" s="3">
        <f>'2012'!G26</f>
        <v>0</v>
      </c>
      <c r="H25" s="3">
        <f>'2012'!H26</f>
        <v>0</v>
      </c>
      <c r="I25" s="3">
        <f>'2012'!I26</f>
        <v>0</v>
      </c>
      <c r="J25" s="3">
        <f>'2012'!J26</f>
        <v>0</v>
      </c>
      <c r="K25" s="3"/>
      <c r="L25" s="3"/>
      <c r="M25" s="3">
        <f>'2012'!M26</f>
        <v>0</v>
      </c>
      <c r="N25" s="3">
        <f>'2012'!N26</f>
        <v>0</v>
      </c>
      <c r="O25" s="3">
        <f>'2012'!P26</f>
        <v>0</v>
      </c>
      <c r="P25" s="3">
        <f>'2012'!Q26</f>
        <v>0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>
        <f>SUMIF('2012'!C:C,C25,'2012'!O:O)</f>
        <v>0</v>
      </c>
      <c r="AQ25" s="3">
        <f>'2012'!R26</f>
        <v>0</v>
      </c>
      <c r="AR25" s="3">
        <f>'2012'!S26</f>
        <v>0.28799999999999998</v>
      </c>
      <c r="AS25" s="3">
        <f>'2012'!T26</f>
        <v>0</v>
      </c>
      <c r="AT25" s="3">
        <f>'2012'!U26</f>
        <v>0</v>
      </c>
      <c r="AU25" s="3">
        <f>'2012'!V26</f>
        <v>0</v>
      </c>
      <c r="AV25" s="3">
        <f>'2012'!W26</f>
        <v>0.28799999999999998</v>
      </c>
      <c r="AW25" s="3">
        <f>'2012'!X26</f>
        <v>0.29899999999999999</v>
      </c>
      <c r="AX25" s="3">
        <f>'2012'!Y26</f>
        <v>0</v>
      </c>
      <c r="AY25" s="3">
        <f>'2012'!Z26</f>
        <v>0.30499999999999999</v>
      </c>
      <c r="AZ25" s="3">
        <f>'2012'!AA26</f>
        <v>0.30199999999999999</v>
      </c>
      <c r="BA25" s="3">
        <f>'2012'!AB26</f>
        <v>0.29199999999999998</v>
      </c>
      <c r="BB25" s="3">
        <f>'2012'!AC26</f>
        <v>0.29299999999999998</v>
      </c>
      <c r="BC25" s="3">
        <f>'2012'!AD26</f>
        <v>0.29099999999999998</v>
      </c>
      <c r="BD25" s="3">
        <f>'2012'!AE26</f>
        <v>0.28299999999999997</v>
      </c>
      <c r="BE25" s="3">
        <f>'2012'!AF26</f>
        <v>0.31900000000000001</v>
      </c>
      <c r="BF25" s="3">
        <f>'2012'!AG26</f>
        <v>0.33400000000000002</v>
      </c>
      <c r="BG25" s="3">
        <f>'2012'!AH26</f>
        <v>0.35599999999999998</v>
      </c>
      <c r="BH25" s="3">
        <f>'2012'!AI26</f>
        <v>0.38900000000000001</v>
      </c>
      <c r="BI25" s="3">
        <f>'2012'!AJ26</f>
        <v>0.40699999999999997</v>
      </c>
      <c r="BJ25" s="3">
        <f>'2012'!AK26</f>
        <v>0.39100000000000001</v>
      </c>
      <c r="BK25" s="3">
        <f>'2012'!AL26</f>
        <v>0</v>
      </c>
      <c r="BL25" s="3">
        <f>'2012'!AM26</f>
        <v>0.441</v>
      </c>
      <c r="BM25" s="3">
        <f>'2012'!AN26</f>
        <v>0.45200000000000001</v>
      </c>
      <c r="BN25" s="3">
        <f>'2012'!AO26</f>
        <v>0.48199999999999998</v>
      </c>
      <c r="BO25" s="3">
        <f>'2012'!AP26</f>
        <v>0.47499999999999998</v>
      </c>
      <c r="BP25" s="3">
        <f>'2012'!AQ26</f>
        <v>0.44400000000000001</v>
      </c>
      <c r="BQ25" s="3">
        <f>'2012'!AR26</f>
        <v>0.39500000000000002</v>
      </c>
      <c r="BR25" s="3">
        <f>'2012'!AS26</f>
        <v>0.39100000000000001</v>
      </c>
      <c r="BS25" s="3">
        <f>'2012'!AT26</f>
        <v>0.40300000000000002</v>
      </c>
      <c r="BT25" s="3">
        <f>'2012'!AU26</f>
        <v>0.443</v>
      </c>
      <c r="BU25" s="3">
        <f>'2012'!AV26</f>
        <v>0.49099999999999999</v>
      </c>
      <c r="BV25" s="3">
        <f>'2012'!AW26</f>
        <v>0.51</v>
      </c>
      <c r="BW25" s="3">
        <f>'2012'!AX26</f>
        <v>0.48699999999999999</v>
      </c>
      <c r="BX25" s="3">
        <f>'2012'!AY26</f>
        <v>0.58499999999999996</v>
      </c>
      <c r="BY25" s="3">
        <f>'2012'!AZ26</f>
        <v>0.54800000000000004</v>
      </c>
      <c r="BZ25" s="3">
        <f>'2012'!BA26</f>
        <v>0.443</v>
      </c>
      <c r="CA25" s="3">
        <f>'2012'!BB26</f>
        <v>0.36899999999999999</v>
      </c>
      <c r="CB25" s="3">
        <f>'2012'!BC26</f>
        <v>0.30399999999999999</v>
      </c>
      <c r="CC25" s="3">
        <f>'2012'!BD26</f>
        <v>0.29299999999999998</v>
      </c>
      <c r="CD25" s="3">
        <f>'2012'!BE26</f>
        <v>0.23300000000000001</v>
      </c>
      <c r="CE25" s="3">
        <f>'2012'!BF26</f>
        <v>0</v>
      </c>
      <c r="CF25" s="3">
        <f>'2012'!BG26</f>
        <v>0.214</v>
      </c>
      <c r="CG25" s="3">
        <f>'2012'!BH26</f>
        <v>0.20599999999999999</v>
      </c>
      <c r="CH25" s="3">
        <f>'2012'!BI26</f>
        <v>0</v>
      </c>
      <c r="CI25" s="3">
        <f>'2012'!BJ26</f>
        <v>0</v>
      </c>
      <c r="CJ25" s="3">
        <f>'2012'!BK26</f>
        <v>0</v>
      </c>
      <c r="CK25" s="3">
        <f>'2012'!BL26</f>
        <v>0</v>
      </c>
      <c r="CL25" s="3">
        <f>'2012'!BM26</f>
        <v>0</v>
      </c>
      <c r="CM25" s="3">
        <f>'2012'!BN26</f>
        <v>0</v>
      </c>
      <c r="CN25" s="3">
        <f>'2012'!BO26</f>
        <v>0</v>
      </c>
      <c r="CO25" s="3">
        <f>'2012'!BP26</f>
        <v>0</v>
      </c>
      <c r="CP25" s="3">
        <f>'2012'!BQ26</f>
        <v>0</v>
      </c>
      <c r="CQ25" s="3">
        <f>'2012'!BR26</f>
        <v>0</v>
      </c>
    </row>
    <row r="26" spans="1:95" x14ac:dyDescent="0.25">
      <c r="A26" s="3" t="str">
        <f>'2012'!A27</f>
        <v>Свитанок</v>
      </c>
      <c r="B26" s="3" t="str">
        <f>'2012'!B27</f>
        <v>Масив 1</v>
      </c>
      <c r="C26" s="3">
        <f>'2012'!C27</f>
        <v>146</v>
      </c>
      <c r="D26" s="3">
        <f>'2012'!D27</f>
        <v>43.64</v>
      </c>
      <c r="E26" s="3">
        <f>'2012'!E27</f>
        <v>43.64</v>
      </c>
      <c r="F26" s="3">
        <f>'2012'!F27</f>
        <v>43.64</v>
      </c>
      <c r="G26" s="3">
        <f>'2012'!G27</f>
        <v>0</v>
      </c>
      <c r="H26" s="3">
        <f>'2012'!H27</f>
        <v>0</v>
      </c>
      <c r="I26" s="3">
        <f>'2012'!I27</f>
        <v>0</v>
      </c>
      <c r="J26" s="3">
        <f>'2012'!J27</f>
        <v>0</v>
      </c>
      <c r="K26" s="3"/>
      <c r="L26" s="3"/>
      <c r="M26" s="3">
        <f>'2012'!M27</f>
        <v>0</v>
      </c>
      <c r="N26" s="3">
        <f>'2012'!N27</f>
        <v>0</v>
      </c>
      <c r="O26" s="3">
        <f>'2012'!P27</f>
        <v>0</v>
      </c>
      <c r="P26" s="3">
        <f>'2012'!Q27</f>
        <v>0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>
        <f>SUMIF('2012'!C:C,C26,'2012'!O:O)</f>
        <v>0</v>
      </c>
      <c r="AQ26" s="3">
        <f>'2012'!R27</f>
        <v>0</v>
      </c>
      <c r="AR26" s="3">
        <f>'2012'!S27</f>
        <v>0.33800000000000002</v>
      </c>
      <c r="AS26" s="3">
        <f>'2012'!T27</f>
        <v>0</v>
      </c>
      <c r="AT26" s="3">
        <f>'2012'!U27</f>
        <v>0</v>
      </c>
      <c r="AU26" s="3">
        <f>'2012'!V27</f>
        <v>0</v>
      </c>
      <c r="AV26" s="3">
        <f>'2012'!W27</f>
        <v>0.33600000000000002</v>
      </c>
      <c r="AW26" s="3">
        <f>'2012'!X27</f>
        <v>0.39600000000000002</v>
      </c>
      <c r="AX26" s="3">
        <f>'2012'!Y27</f>
        <v>0</v>
      </c>
      <c r="AY26" s="3">
        <f>'2012'!Z27</f>
        <v>0.34300000000000003</v>
      </c>
      <c r="AZ26" s="3">
        <f>'2012'!AA27</f>
        <v>0.32400000000000001</v>
      </c>
      <c r="BA26" s="3">
        <f>'2012'!AB27</f>
        <v>0.25900000000000001</v>
      </c>
      <c r="BB26" s="3">
        <f>'2012'!AC27</f>
        <v>0.23300000000000001</v>
      </c>
      <c r="BC26" s="3">
        <f>'2012'!AD27</f>
        <v>0.23100000000000001</v>
      </c>
      <c r="BD26" s="3">
        <f>'2012'!AE27</f>
        <v>0.23200000000000001</v>
      </c>
      <c r="BE26" s="3">
        <f>'2012'!AF27</f>
        <v>0.23100000000000001</v>
      </c>
      <c r="BF26" s="3">
        <f>'2012'!AG27</f>
        <v>0.22900000000000001</v>
      </c>
      <c r="BG26" s="3">
        <f>'2012'!AH27</f>
        <v>0.23</v>
      </c>
      <c r="BH26" s="3">
        <f>'2012'!AI27</f>
        <v>0.23300000000000001</v>
      </c>
      <c r="BI26" s="3">
        <f>'2012'!AJ27</f>
        <v>0.245</v>
      </c>
      <c r="BJ26" s="3">
        <f>'2012'!AK27</f>
        <v>0.24099999999999999</v>
      </c>
      <c r="BK26" s="3">
        <f>'2012'!AL27</f>
        <v>0</v>
      </c>
      <c r="BL26" s="3">
        <f>'2012'!AM27</f>
        <v>0.27300000000000002</v>
      </c>
      <c r="BM26" s="3">
        <f>'2012'!AN27</f>
        <v>0.32100000000000001</v>
      </c>
      <c r="BN26" s="3">
        <f>'2012'!AO27</f>
        <v>0.38600000000000001</v>
      </c>
      <c r="BO26" s="3">
        <f>'2012'!AP27</f>
        <v>0.36699999999999999</v>
      </c>
      <c r="BP26" s="3">
        <f>'2012'!AQ27</f>
        <v>0.33300000000000002</v>
      </c>
      <c r="BQ26" s="3">
        <f>'2012'!AR27</f>
        <v>0.33400000000000002</v>
      </c>
      <c r="BR26" s="3">
        <f>'2012'!AS27</f>
        <v>0.33100000000000002</v>
      </c>
      <c r="BS26" s="3">
        <f>'2012'!AT27</f>
        <v>0.35099999999999998</v>
      </c>
      <c r="BT26" s="3">
        <f>'2012'!AU27</f>
        <v>0.434</v>
      </c>
      <c r="BU26" s="3">
        <f>'2012'!AV27</f>
        <v>0.59599999999999997</v>
      </c>
      <c r="BV26" s="3">
        <f>'2012'!AW27</f>
        <v>0.63500000000000001</v>
      </c>
      <c r="BW26" s="3">
        <f>'2012'!AX27</f>
        <v>0.64100000000000001</v>
      </c>
      <c r="BX26" s="3">
        <f>'2012'!AY27</f>
        <v>0.64700000000000002</v>
      </c>
      <c r="BY26" s="3">
        <f>'2012'!AZ27</f>
        <v>0.64100000000000001</v>
      </c>
      <c r="BZ26" s="3">
        <f>'2012'!BA27</f>
        <v>0.59499999999999997</v>
      </c>
      <c r="CA26" s="3">
        <f>'2012'!BB27</f>
        <v>0.57299999999999995</v>
      </c>
      <c r="CB26" s="3">
        <f>'2012'!BC27</f>
        <v>0.42</v>
      </c>
      <c r="CC26" s="3">
        <f>'2012'!BD27</f>
        <v>0.373</v>
      </c>
      <c r="CD26" s="3">
        <f>'2012'!BE27</f>
        <v>0.28399999999999997</v>
      </c>
      <c r="CE26" s="3">
        <f>'2012'!BF27</f>
        <v>0</v>
      </c>
      <c r="CF26" s="3">
        <f>'2012'!BG27</f>
        <v>0.28799999999999998</v>
      </c>
      <c r="CG26" s="3">
        <f>'2012'!BH27</f>
        <v>0.30199999999999999</v>
      </c>
      <c r="CH26" s="3">
        <f>'2012'!BI27</f>
        <v>0</v>
      </c>
      <c r="CI26" s="3">
        <f>'2012'!BJ27</f>
        <v>0</v>
      </c>
      <c r="CJ26" s="3">
        <f>'2012'!BK27</f>
        <v>0</v>
      </c>
      <c r="CK26" s="3">
        <f>'2012'!BL27</f>
        <v>0</v>
      </c>
      <c r="CL26" s="3">
        <f>'2012'!BM27</f>
        <v>0</v>
      </c>
      <c r="CM26" s="3">
        <f>'2012'!BN27</f>
        <v>0</v>
      </c>
      <c r="CN26" s="3">
        <f>'2012'!BO27</f>
        <v>0</v>
      </c>
      <c r="CO26" s="3">
        <f>'2012'!BP27</f>
        <v>0</v>
      </c>
      <c r="CP26" s="3">
        <f>'2012'!BQ27</f>
        <v>0.32500000000000001</v>
      </c>
      <c r="CQ26" s="3">
        <f>'2012'!BR27</f>
        <v>0</v>
      </c>
    </row>
    <row r="27" spans="1:95" x14ac:dyDescent="0.25">
      <c r="A27" s="3" t="str">
        <f>'2012'!A28</f>
        <v>Свитанок</v>
      </c>
      <c r="B27" s="3" t="str">
        <f>'2012'!B28</f>
        <v>Масив 1</v>
      </c>
      <c r="C27" s="3">
        <f>'2012'!C28</f>
        <v>149</v>
      </c>
      <c r="D27" s="3">
        <f>'2012'!D28</f>
        <v>12.48</v>
      </c>
      <c r="E27" s="3">
        <f>'2012'!E28</f>
        <v>12.48</v>
      </c>
      <c r="F27" s="3">
        <f>'2012'!F28</f>
        <v>12.48</v>
      </c>
      <c r="G27" s="3">
        <f>'2012'!G28</f>
        <v>0</v>
      </c>
      <c r="H27" s="3">
        <f>'2012'!H28</f>
        <v>0</v>
      </c>
      <c r="I27" s="3">
        <f>'2012'!I28</f>
        <v>0</v>
      </c>
      <c r="J27" s="3">
        <f>'2012'!J28</f>
        <v>0</v>
      </c>
      <c r="K27" s="3"/>
      <c r="L27" s="3"/>
      <c r="M27" s="3">
        <f>'2012'!M28</f>
        <v>0</v>
      </c>
      <c r="N27" s="3">
        <f>'2012'!N28</f>
        <v>0</v>
      </c>
      <c r="O27" s="3">
        <f>'2012'!P28</f>
        <v>0</v>
      </c>
      <c r="P27" s="3">
        <f>'2012'!Q28</f>
        <v>0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>
        <f>SUMIF('2012'!C:C,C27,'2012'!O:O)</f>
        <v>0</v>
      </c>
      <c r="AQ27" s="3">
        <f>'2012'!R28</f>
        <v>0</v>
      </c>
      <c r="AR27" s="3">
        <f>'2012'!S28</f>
        <v>0.45100000000000001</v>
      </c>
      <c r="AS27" s="3">
        <f>'2012'!T28</f>
        <v>0</v>
      </c>
      <c r="AT27" s="3">
        <f>'2012'!U28</f>
        <v>0</v>
      </c>
      <c r="AU27" s="3">
        <f>'2012'!V28</f>
        <v>0</v>
      </c>
      <c r="AV27" s="3">
        <f>'2012'!W28</f>
        <v>0.44900000000000001</v>
      </c>
      <c r="AW27" s="3">
        <f>'2012'!X28</f>
        <v>0.45300000000000001</v>
      </c>
      <c r="AX27" s="3">
        <f>'2012'!Y28</f>
        <v>0</v>
      </c>
      <c r="AY27" s="3">
        <f>'2012'!Z28</f>
        <v>0.37</v>
      </c>
      <c r="AZ27" s="3">
        <f>'2012'!AA28</f>
        <v>0.36299999999999999</v>
      </c>
      <c r="BA27" s="3">
        <f>'2012'!AB28</f>
        <v>0.36099999999999999</v>
      </c>
      <c r="BB27" s="3">
        <f>'2012'!AC28</f>
        <v>0.33900000000000002</v>
      </c>
      <c r="BC27" s="3">
        <f>'2012'!AD28</f>
        <v>0.32600000000000001</v>
      </c>
      <c r="BD27" s="3">
        <f>'2012'!AE28</f>
        <v>0.28599999999999998</v>
      </c>
      <c r="BE27" s="3">
        <f>'2012'!AF28</f>
        <v>0.30499999999999999</v>
      </c>
      <c r="BF27" s="3">
        <f>'2012'!AG28</f>
        <v>0.32400000000000001</v>
      </c>
      <c r="BG27" s="3">
        <f>'2012'!AH28</f>
        <v>0.33100000000000002</v>
      </c>
      <c r="BH27" s="3">
        <f>'2012'!AI28</f>
        <v>0.35399999999999998</v>
      </c>
      <c r="BI27" s="3">
        <f>'2012'!AJ28</f>
        <v>0.36499999999999999</v>
      </c>
      <c r="BJ27" s="3">
        <f>'2012'!AK28</f>
        <v>0.38600000000000001</v>
      </c>
      <c r="BK27" s="3">
        <f>'2012'!AL28</f>
        <v>0</v>
      </c>
      <c r="BL27" s="3">
        <f>'2012'!AM28</f>
        <v>0.38</v>
      </c>
      <c r="BM27" s="3">
        <f>'2012'!AN28</f>
        <v>0.41099999999999998</v>
      </c>
      <c r="BN27" s="3">
        <f>'2012'!AO28</f>
        <v>0.48499999999999999</v>
      </c>
      <c r="BO27" s="3">
        <f>'2012'!AP28</f>
        <v>0.48499999999999999</v>
      </c>
      <c r="BP27" s="3">
        <f>'2012'!AQ28</f>
        <v>0.437</v>
      </c>
      <c r="BQ27" s="3">
        <f>'2012'!AR28</f>
        <v>0.39300000000000002</v>
      </c>
      <c r="BR27" s="3">
        <f>'2012'!AS28</f>
        <v>0.379</v>
      </c>
      <c r="BS27" s="3">
        <f>'2012'!AT28</f>
        <v>0.41</v>
      </c>
      <c r="BT27" s="3">
        <f>'2012'!AU28</f>
        <v>0.51700000000000002</v>
      </c>
      <c r="BU27" s="3">
        <f>'2012'!AV28</f>
        <v>0.60599999999999998</v>
      </c>
      <c r="BV27" s="3">
        <f>'2012'!AW28</f>
        <v>0.59</v>
      </c>
      <c r="BW27" s="3">
        <f>'2012'!AX28</f>
        <v>0.54400000000000004</v>
      </c>
      <c r="BX27" s="3">
        <f>'2012'!AY28</f>
        <v>0.52</v>
      </c>
      <c r="BY27" s="3">
        <f>'2012'!AZ28</f>
        <v>0.49199999999999999</v>
      </c>
      <c r="BZ27" s="3">
        <f>'2012'!BA28</f>
        <v>0.49199999999999999</v>
      </c>
      <c r="CA27" s="3">
        <f>'2012'!BB28</f>
        <v>0.46700000000000003</v>
      </c>
      <c r="CB27" s="3">
        <f>'2012'!BC28</f>
        <v>0.45700000000000002</v>
      </c>
      <c r="CC27" s="3">
        <f>'2012'!BD28</f>
        <v>0.36099999999999999</v>
      </c>
      <c r="CD27" s="3">
        <f>'2012'!BE28</f>
        <v>0.30399999999999999</v>
      </c>
      <c r="CE27" s="3">
        <f>'2012'!BF28</f>
        <v>0</v>
      </c>
      <c r="CF27" s="3">
        <f>'2012'!BG28</f>
        <v>0.24199999999999999</v>
      </c>
      <c r="CG27" s="3">
        <f>'2012'!BH28</f>
        <v>0.21299999999999999</v>
      </c>
      <c r="CH27" s="3">
        <f>'2012'!BI28</f>
        <v>0.20499999999999999</v>
      </c>
      <c r="CI27" s="3">
        <f>'2012'!BJ28</f>
        <v>0</v>
      </c>
      <c r="CJ27" s="3">
        <f>'2012'!BK28</f>
        <v>0</v>
      </c>
      <c r="CK27" s="3">
        <f>'2012'!BL28</f>
        <v>0</v>
      </c>
      <c r="CL27" s="3">
        <f>'2012'!BM28</f>
        <v>0</v>
      </c>
      <c r="CM27" s="3">
        <f>'2012'!BN28</f>
        <v>0</v>
      </c>
      <c r="CN27" s="3">
        <f>'2012'!BO28</f>
        <v>0</v>
      </c>
      <c r="CO27" s="3">
        <f>'2012'!BP28</f>
        <v>0</v>
      </c>
      <c r="CP27" s="3">
        <f>'2012'!BQ28</f>
        <v>0</v>
      </c>
      <c r="CQ27" s="3">
        <f>'2012'!BR28</f>
        <v>0</v>
      </c>
    </row>
    <row r="28" spans="1:95" x14ac:dyDescent="0.25">
      <c r="A28" s="3" t="str">
        <f>'2012'!A29</f>
        <v>Свитанок</v>
      </c>
      <c r="B28" s="3" t="str">
        <f>'2012'!B29</f>
        <v>Масив 1</v>
      </c>
      <c r="C28" s="3">
        <f>'2012'!C29</f>
        <v>15</v>
      </c>
      <c r="D28" s="3">
        <f>'2012'!D29</f>
        <v>77.260000000000005</v>
      </c>
      <c r="E28" s="3">
        <f>'2012'!E29</f>
        <v>77.260000000000005</v>
      </c>
      <c r="F28" s="3">
        <f>'2012'!F29</f>
        <v>77.260000000000005</v>
      </c>
      <c r="G28" s="3">
        <f>'2012'!G29</f>
        <v>0</v>
      </c>
      <c r="H28" s="3">
        <f>'2012'!H29</f>
        <v>0</v>
      </c>
      <c r="I28" s="3">
        <f>'2012'!I29</f>
        <v>0</v>
      </c>
      <c r="J28" s="3">
        <f>'2012'!J29</f>
        <v>0</v>
      </c>
      <c r="K28" s="3"/>
      <c r="L28" s="3"/>
      <c r="M28" s="3">
        <f>'2012'!M29</f>
        <v>0</v>
      </c>
      <c r="N28" s="3">
        <f>'2012'!N29</f>
        <v>0</v>
      </c>
      <c r="O28" s="3">
        <f>'2012'!P29</f>
        <v>0</v>
      </c>
      <c r="P28" s="3">
        <f>'2012'!Q29</f>
        <v>0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>
        <f>SUMIF('2012'!C:C,C28,'2012'!O:O)</f>
        <v>0</v>
      </c>
      <c r="AQ28" s="3">
        <f>'2012'!R29</f>
        <v>0</v>
      </c>
      <c r="AR28" s="3">
        <f>'2012'!S29</f>
        <v>0.40500000000000003</v>
      </c>
      <c r="AS28" s="3">
        <f>'2012'!T29</f>
        <v>0</v>
      </c>
      <c r="AT28" s="3">
        <f>'2012'!U29</f>
        <v>0</v>
      </c>
      <c r="AU28" s="3">
        <f>'2012'!V29</f>
        <v>0</v>
      </c>
      <c r="AV28" s="3">
        <f>'2012'!W29</f>
        <v>0.54</v>
      </c>
      <c r="AW28" s="3">
        <f>'2012'!X29</f>
        <v>0.52200000000000002</v>
      </c>
      <c r="AX28" s="3">
        <f>'2012'!Y29</f>
        <v>0</v>
      </c>
      <c r="AY28" s="3">
        <f>'2012'!Z29</f>
        <v>0.46</v>
      </c>
      <c r="AZ28" s="3">
        <f>'2012'!AA29</f>
        <v>0.38400000000000001</v>
      </c>
      <c r="BA28" s="3">
        <f>'2012'!AB29</f>
        <v>0.30399999999999999</v>
      </c>
      <c r="BB28" s="3">
        <f>'2012'!AC29</f>
        <v>0.27100000000000002</v>
      </c>
      <c r="BC28" s="3">
        <f>'2012'!AD29</f>
        <v>0.24099999999999999</v>
      </c>
      <c r="BD28" s="3">
        <f>'2012'!AE29</f>
        <v>0.245</v>
      </c>
      <c r="BE28" s="3">
        <f>'2012'!AF29</f>
        <v>0.26700000000000002</v>
      </c>
      <c r="BF28" s="3">
        <f>'2012'!AG29</f>
        <v>0.26700000000000002</v>
      </c>
      <c r="BG28" s="3">
        <f>'2012'!AH29</f>
        <v>0.26800000000000002</v>
      </c>
      <c r="BH28" s="3">
        <f>'2012'!AI29</f>
        <v>0.30099999999999999</v>
      </c>
      <c r="BI28" s="3">
        <f>'2012'!AJ29</f>
        <v>0.29399999999999998</v>
      </c>
      <c r="BJ28" s="3">
        <f>'2012'!AK29</f>
        <v>0.32100000000000001</v>
      </c>
      <c r="BK28" s="3">
        <f>'2012'!AL29</f>
        <v>0</v>
      </c>
      <c r="BL28" s="3">
        <f>'2012'!AM29</f>
        <v>0.28100000000000003</v>
      </c>
      <c r="BM28" s="3">
        <f>'2012'!AN29</f>
        <v>0.32100000000000001</v>
      </c>
      <c r="BN28" s="3">
        <f>'2012'!AO29</f>
        <v>0.32900000000000001</v>
      </c>
      <c r="BO28" s="3">
        <f>'2012'!AP29</f>
        <v>0.307</v>
      </c>
      <c r="BP28" s="3">
        <f>'2012'!AQ29</f>
        <v>0.317</v>
      </c>
      <c r="BQ28" s="3">
        <f>'2012'!AR29</f>
        <v>0.34200000000000003</v>
      </c>
      <c r="BR28" s="3">
        <f>'2012'!AS29</f>
        <v>0.36199999999999999</v>
      </c>
      <c r="BS28" s="3">
        <f>'2012'!AT29</f>
        <v>0.373</v>
      </c>
      <c r="BT28" s="3">
        <f>'2012'!AU29</f>
        <v>0.40600000000000003</v>
      </c>
      <c r="BU28" s="3">
        <f>'2012'!AV29</f>
        <v>0.57299999999999995</v>
      </c>
      <c r="BV28" s="3">
        <f>'2012'!AW29</f>
        <v>0.66300000000000003</v>
      </c>
      <c r="BW28" s="3">
        <f>'2012'!AX29</f>
        <v>0.72499999999999998</v>
      </c>
      <c r="BX28" s="3">
        <f>'2012'!AY29</f>
        <v>0.73</v>
      </c>
      <c r="BY28" s="3">
        <f>'2012'!AZ29</f>
        <v>0.73699999999999999</v>
      </c>
      <c r="BZ28" s="3">
        <f>'2012'!BA29</f>
        <v>0.68300000000000005</v>
      </c>
      <c r="CA28" s="3">
        <f>'2012'!BB29</f>
        <v>0.59699999999999998</v>
      </c>
      <c r="CB28" s="3">
        <f>'2012'!BC29</f>
        <v>0.497</v>
      </c>
      <c r="CC28" s="3">
        <f>'2012'!BD29</f>
        <v>0.38200000000000001</v>
      </c>
      <c r="CD28" s="3">
        <f>'2012'!BE29</f>
        <v>0.308</v>
      </c>
      <c r="CE28" s="3">
        <f>'2012'!BF29</f>
        <v>0</v>
      </c>
      <c r="CF28" s="3">
        <f>'2012'!BG29</f>
        <v>0.27</v>
      </c>
      <c r="CG28" s="3">
        <f>'2012'!BH29</f>
        <v>0.27300000000000002</v>
      </c>
      <c r="CH28" s="3">
        <f>'2012'!BI29</f>
        <v>0</v>
      </c>
      <c r="CI28" s="3">
        <f>'2012'!BJ29</f>
        <v>0</v>
      </c>
      <c r="CJ28" s="3">
        <f>'2012'!BK29</f>
        <v>0</v>
      </c>
      <c r="CK28" s="3">
        <f>'2012'!BL29</f>
        <v>0</v>
      </c>
      <c r="CL28" s="3">
        <f>'2012'!BM29</f>
        <v>0</v>
      </c>
      <c r="CM28" s="3">
        <f>'2012'!BN29</f>
        <v>0</v>
      </c>
      <c r="CN28" s="3">
        <f>'2012'!BO29</f>
        <v>0</v>
      </c>
      <c r="CO28" s="3">
        <f>'2012'!BP29</f>
        <v>0</v>
      </c>
      <c r="CP28" s="3">
        <f>'2012'!BQ29</f>
        <v>0</v>
      </c>
      <c r="CQ28" s="3">
        <f>'2012'!BR29</f>
        <v>0</v>
      </c>
    </row>
    <row r="29" spans="1:95" x14ac:dyDescent="0.25">
      <c r="A29" s="3" t="str">
        <f>'2012'!A30</f>
        <v>Свитанок</v>
      </c>
      <c r="B29" s="3" t="str">
        <f>'2012'!B30</f>
        <v>Масив 1</v>
      </c>
      <c r="C29" s="3">
        <f>'2012'!C30</f>
        <v>151</v>
      </c>
      <c r="D29" s="3">
        <f>'2012'!D30</f>
        <v>89.13</v>
      </c>
      <c r="E29" s="3">
        <f>'2012'!E30</f>
        <v>89.13</v>
      </c>
      <c r="F29" s="3">
        <f>'2012'!F30</f>
        <v>89.13</v>
      </c>
      <c r="G29" s="3">
        <f>'2012'!G30</f>
        <v>0</v>
      </c>
      <c r="H29" s="3">
        <f>'2012'!H30</f>
        <v>0</v>
      </c>
      <c r="I29" s="3" t="str">
        <f>'2012'!I30</f>
        <v>Подсолнечник</v>
      </c>
      <c r="J29" s="3">
        <f>'2012'!J30</f>
        <v>0</v>
      </c>
      <c r="K29" s="3"/>
      <c r="L29" s="3"/>
      <c r="M29" s="3">
        <f>'2012'!M30</f>
        <v>0</v>
      </c>
      <c r="N29" s="3">
        <f>'2012'!N30</f>
        <v>0</v>
      </c>
      <c r="O29" s="3">
        <f>'2012'!P30</f>
        <v>0</v>
      </c>
      <c r="P29" s="3">
        <f>'2012'!Q30</f>
        <v>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>
        <f>SUMIF('2012'!C:C,C29,'2012'!O:O)</f>
        <v>1.1300000000000001</v>
      </c>
      <c r="AQ29" s="3">
        <f>'2012'!R30</f>
        <v>0</v>
      </c>
      <c r="AR29" s="3">
        <f>'2012'!S30</f>
        <v>0.24099999999999999</v>
      </c>
      <c r="AS29" s="3">
        <f>'2012'!T30</f>
        <v>0</v>
      </c>
      <c r="AT29" s="3">
        <f>'2012'!U30</f>
        <v>0</v>
      </c>
      <c r="AU29" s="3">
        <f>'2012'!V30</f>
        <v>0</v>
      </c>
      <c r="AV29" s="3">
        <f>'2012'!W30</f>
        <v>0.26200000000000001</v>
      </c>
      <c r="AW29" s="3">
        <f>'2012'!X30</f>
        <v>0.26300000000000001</v>
      </c>
      <c r="AX29" s="3">
        <f>'2012'!Y30</f>
        <v>0</v>
      </c>
      <c r="AY29" s="3">
        <f>'2012'!Z30</f>
        <v>0.26200000000000001</v>
      </c>
      <c r="AZ29" s="3">
        <f>'2012'!AA30</f>
        <v>0.255</v>
      </c>
      <c r="BA29" s="3">
        <f>'2012'!AB30</f>
        <v>0.251</v>
      </c>
      <c r="BB29" s="3">
        <f>'2012'!AC30</f>
        <v>0.248</v>
      </c>
      <c r="BC29" s="3">
        <f>'2012'!AD30</f>
        <v>0.26100000000000001</v>
      </c>
      <c r="BD29" s="3">
        <f>'2012'!AE30</f>
        <v>0.26900000000000002</v>
      </c>
      <c r="BE29" s="3">
        <f>'2012'!AF30</f>
        <v>0.29899999999999999</v>
      </c>
      <c r="BF29" s="3">
        <f>'2012'!AG30</f>
        <v>0.316</v>
      </c>
      <c r="BG29" s="3">
        <f>'2012'!AH30</f>
        <v>0.314</v>
      </c>
      <c r="BH29" s="3">
        <f>'2012'!AI30</f>
        <v>0.33600000000000002</v>
      </c>
      <c r="BI29" s="3">
        <f>'2012'!AJ30</f>
        <v>0.36299999999999999</v>
      </c>
      <c r="BJ29" s="3">
        <f>'2012'!AK30</f>
        <v>0.378</v>
      </c>
      <c r="BK29" s="3">
        <f>'2012'!AL30</f>
        <v>0</v>
      </c>
      <c r="BL29" s="3">
        <f>'2012'!AM30</f>
        <v>0.47599999999999998</v>
      </c>
      <c r="BM29" s="3">
        <f>'2012'!AN30</f>
        <v>0.50600000000000001</v>
      </c>
      <c r="BN29" s="3">
        <f>'2012'!AO30</f>
        <v>0.56899999999999995</v>
      </c>
      <c r="BO29" s="3">
        <f>'2012'!AP30</f>
        <v>0.57499999999999996</v>
      </c>
      <c r="BP29" s="3">
        <f>'2012'!AQ30</f>
        <v>0.54900000000000004</v>
      </c>
      <c r="BQ29" s="3">
        <f>'2012'!AR30</f>
        <v>0.53500000000000003</v>
      </c>
      <c r="BR29" s="3">
        <f>'2012'!AS30</f>
        <v>0.42199999999999999</v>
      </c>
      <c r="BS29" s="3">
        <f>'2012'!AT30</f>
        <v>0.41699999999999998</v>
      </c>
      <c r="BT29" s="3">
        <f>'2012'!AU30</f>
        <v>0.40899999999999997</v>
      </c>
      <c r="BU29" s="3">
        <f>'2012'!AV30</f>
        <v>0.44500000000000001</v>
      </c>
      <c r="BV29" s="3">
        <f>'2012'!AW30</f>
        <v>0.48299999999999998</v>
      </c>
      <c r="BW29" s="3">
        <f>'2012'!AX30</f>
        <v>0.49399999999999999</v>
      </c>
      <c r="BX29" s="3">
        <f>'2012'!AY30</f>
        <v>0.48299999999999998</v>
      </c>
      <c r="BY29" s="3">
        <f>'2012'!AZ30</f>
        <v>0.45800000000000002</v>
      </c>
      <c r="BZ29" s="3">
        <f>'2012'!BA30</f>
        <v>0.39100000000000001</v>
      </c>
      <c r="CA29" s="3">
        <f>'2012'!BB30</f>
        <v>0.35099999999999998</v>
      </c>
      <c r="CB29" s="3">
        <f>'2012'!BC30</f>
        <v>0.28299999999999997</v>
      </c>
      <c r="CC29" s="3">
        <f>'2012'!BD30</f>
        <v>0.27100000000000002</v>
      </c>
      <c r="CD29" s="3">
        <f>'2012'!BE30</f>
        <v>0.222</v>
      </c>
      <c r="CE29" s="3">
        <f>'2012'!BF30</f>
        <v>0</v>
      </c>
      <c r="CF29" s="3">
        <f>'2012'!BG30</f>
        <v>0.21</v>
      </c>
      <c r="CG29" s="3">
        <f>'2012'!BH30</f>
        <v>0.19600000000000001</v>
      </c>
      <c r="CH29" s="3">
        <f>'2012'!BI30</f>
        <v>0</v>
      </c>
      <c r="CI29" s="3">
        <f>'2012'!BJ30</f>
        <v>0</v>
      </c>
      <c r="CJ29" s="3">
        <f>'2012'!BK30</f>
        <v>0</v>
      </c>
      <c r="CK29" s="3">
        <f>'2012'!BL30</f>
        <v>0</v>
      </c>
      <c r="CL29" s="3">
        <f>'2012'!BM30</f>
        <v>0</v>
      </c>
      <c r="CM29" s="3">
        <f>'2012'!BN30</f>
        <v>0</v>
      </c>
      <c r="CN29" s="3">
        <f>'2012'!BO30</f>
        <v>0</v>
      </c>
      <c r="CO29" s="3">
        <f>'2012'!BP30</f>
        <v>0</v>
      </c>
      <c r="CP29" s="3">
        <f>'2012'!BQ30</f>
        <v>0</v>
      </c>
      <c r="CQ29" s="3">
        <f>'2012'!BR30</f>
        <v>0</v>
      </c>
    </row>
    <row r="30" spans="1:95" x14ac:dyDescent="0.25">
      <c r="A30" s="3" t="str">
        <f>'2012'!A31</f>
        <v>Свитанок</v>
      </c>
      <c r="B30" s="3" t="str">
        <f>'2012'!B31</f>
        <v>Масив 1</v>
      </c>
      <c r="C30" s="3" t="str">
        <f>'2012'!C31</f>
        <v>15-1</v>
      </c>
      <c r="D30" s="3">
        <f>'2012'!D31</f>
        <v>20.53</v>
      </c>
      <c r="E30" s="3">
        <f>'2012'!E31</f>
        <v>20.39</v>
      </c>
      <c r="F30" s="3">
        <f>'2012'!F31</f>
        <v>20.39</v>
      </c>
      <c r="G30" s="3">
        <f>'2012'!G31</f>
        <v>0</v>
      </c>
      <c r="H30" s="3">
        <f>'2012'!H31</f>
        <v>0</v>
      </c>
      <c r="I30" s="3">
        <f>'2012'!I31</f>
        <v>0</v>
      </c>
      <c r="J30" s="3">
        <f>'2012'!J31</f>
        <v>0</v>
      </c>
      <c r="K30" s="3"/>
      <c r="L30" s="3"/>
      <c r="M30" s="3">
        <f>'2012'!M31</f>
        <v>0</v>
      </c>
      <c r="N30" s="3">
        <f>'2012'!N31</f>
        <v>0</v>
      </c>
      <c r="O30" s="3">
        <f>'2012'!P31</f>
        <v>0</v>
      </c>
      <c r="P30" s="3">
        <f>'2012'!Q31</f>
        <v>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>
        <f>SUMIF('2012'!C:C,C30,'2012'!O:O)</f>
        <v>0</v>
      </c>
      <c r="AQ30" s="3">
        <f>'2012'!R31</f>
        <v>0</v>
      </c>
      <c r="AR30" s="3">
        <f>'2012'!S31</f>
        <v>0.32300000000000001</v>
      </c>
      <c r="AS30" s="3">
        <f>'2012'!T31</f>
        <v>0</v>
      </c>
      <c r="AT30" s="3">
        <f>'2012'!U31</f>
        <v>0</v>
      </c>
      <c r="AU30" s="3">
        <f>'2012'!V31</f>
        <v>0</v>
      </c>
      <c r="AV30" s="3">
        <f>'2012'!W31</f>
        <v>0.35099999999999998</v>
      </c>
      <c r="AW30" s="3">
        <f>'2012'!X31</f>
        <v>0.379</v>
      </c>
      <c r="AX30" s="3">
        <f>'2012'!Y31</f>
        <v>0</v>
      </c>
      <c r="AY30" s="3">
        <f>'2012'!Z31</f>
        <v>0.38800000000000001</v>
      </c>
      <c r="AZ30" s="3">
        <f>'2012'!AA31</f>
        <v>0.31</v>
      </c>
      <c r="BA30" s="3">
        <f>'2012'!AB31</f>
        <v>0.31</v>
      </c>
      <c r="BB30" s="3">
        <f>'2012'!AC31</f>
        <v>0.3</v>
      </c>
      <c r="BC30" s="3">
        <f>'2012'!AD31</f>
        <v>0.29899999999999999</v>
      </c>
      <c r="BD30" s="3">
        <f>'2012'!AE31</f>
        <v>0.316</v>
      </c>
      <c r="BE30" s="3">
        <f>'2012'!AF31</f>
        <v>0.33200000000000002</v>
      </c>
      <c r="BF30" s="3">
        <f>'2012'!AG31</f>
        <v>0.33600000000000002</v>
      </c>
      <c r="BG30" s="3">
        <f>'2012'!AH31</f>
        <v>0.34799999999999998</v>
      </c>
      <c r="BH30" s="3">
        <f>'2012'!AI31</f>
        <v>0.37</v>
      </c>
      <c r="BI30" s="3">
        <f>'2012'!AJ31</f>
        <v>0.38300000000000001</v>
      </c>
      <c r="BJ30" s="3">
        <f>'2012'!AK31</f>
        <v>0.40500000000000003</v>
      </c>
      <c r="BK30" s="3">
        <f>'2012'!AL31</f>
        <v>0</v>
      </c>
      <c r="BL30" s="3">
        <f>'2012'!AM31</f>
        <v>0.42799999999999999</v>
      </c>
      <c r="BM30" s="3">
        <f>'2012'!AN31</f>
        <v>0.46500000000000002</v>
      </c>
      <c r="BN30" s="3">
        <f>'2012'!AO31</f>
        <v>0.51500000000000001</v>
      </c>
      <c r="BO30" s="3">
        <f>'2012'!AP31</f>
        <v>0.49099999999999999</v>
      </c>
      <c r="BP30" s="3">
        <f>'2012'!AQ31</f>
        <v>0.41799999999999998</v>
      </c>
      <c r="BQ30" s="3">
        <f>'2012'!AR31</f>
        <v>0.40899999999999997</v>
      </c>
      <c r="BR30" s="3">
        <f>'2012'!AS31</f>
        <v>0.40500000000000003</v>
      </c>
      <c r="BS30" s="3">
        <f>'2012'!AT31</f>
        <v>0.41799999999999998</v>
      </c>
      <c r="BT30" s="3">
        <f>'2012'!AU31</f>
        <v>0.44700000000000001</v>
      </c>
      <c r="BU30" s="3">
        <f>'2012'!AV31</f>
        <v>0.52800000000000002</v>
      </c>
      <c r="BV30" s="3">
        <f>'2012'!AW31</f>
        <v>0.58099999999999996</v>
      </c>
      <c r="BW30" s="3">
        <f>'2012'!AX31</f>
        <v>0.60699999999999998</v>
      </c>
      <c r="BX30" s="3">
        <f>'2012'!AY31</f>
        <v>0.625</v>
      </c>
      <c r="BY30" s="3">
        <f>'2012'!AZ31</f>
        <v>0.58499999999999996</v>
      </c>
      <c r="BZ30" s="3">
        <f>'2012'!BA31</f>
        <v>0.51100000000000001</v>
      </c>
      <c r="CA30" s="3">
        <f>'2012'!BB31</f>
        <v>0.42499999999999999</v>
      </c>
      <c r="CB30" s="3">
        <f>'2012'!BC31</f>
        <v>0.33600000000000002</v>
      </c>
      <c r="CC30" s="3">
        <f>'2012'!BD31</f>
        <v>0.29099999999999998</v>
      </c>
      <c r="CD30" s="3">
        <f>'2012'!BE31</f>
        <v>0.23</v>
      </c>
      <c r="CE30" s="3">
        <f>'2012'!BF31</f>
        <v>0</v>
      </c>
      <c r="CF30" s="3">
        <f>'2012'!BG31</f>
        <v>0.22700000000000001</v>
      </c>
      <c r="CG30" s="3">
        <f>'2012'!BH31</f>
        <v>0.215</v>
      </c>
      <c r="CH30" s="3">
        <f>'2012'!BI31</f>
        <v>0</v>
      </c>
      <c r="CI30" s="3">
        <f>'2012'!BJ31</f>
        <v>0</v>
      </c>
      <c r="CJ30" s="3">
        <f>'2012'!BK31</f>
        <v>0</v>
      </c>
      <c r="CK30" s="3">
        <f>'2012'!BL31</f>
        <v>0</v>
      </c>
      <c r="CL30" s="3">
        <f>'2012'!BM31</f>
        <v>0</v>
      </c>
      <c r="CM30" s="3">
        <f>'2012'!BN31</f>
        <v>0</v>
      </c>
      <c r="CN30" s="3">
        <f>'2012'!BO31</f>
        <v>0</v>
      </c>
      <c r="CO30" s="3">
        <f>'2012'!BP31</f>
        <v>0</v>
      </c>
      <c r="CP30" s="3">
        <f>'2012'!BQ31</f>
        <v>0</v>
      </c>
      <c r="CQ30" s="3">
        <f>'2012'!BR31</f>
        <v>0</v>
      </c>
    </row>
    <row r="31" spans="1:95" x14ac:dyDescent="0.25">
      <c r="A31" s="3" t="str">
        <f>'2012'!A32</f>
        <v>Свитанок</v>
      </c>
      <c r="B31" s="3" t="str">
        <f>'2012'!B32</f>
        <v>Масив 1</v>
      </c>
      <c r="C31" s="3">
        <f>'2012'!C32</f>
        <v>17</v>
      </c>
      <c r="D31" s="3">
        <f>'2012'!D32</f>
        <v>59.55</v>
      </c>
      <c r="E31" s="3">
        <f>'2012'!E32</f>
        <v>59.55</v>
      </c>
      <c r="F31" s="3">
        <f>'2012'!F32</f>
        <v>59.55</v>
      </c>
      <c r="G31" s="3">
        <f>'2012'!G32</f>
        <v>0</v>
      </c>
      <c r="H31" s="3">
        <f>'2012'!H32</f>
        <v>0</v>
      </c>
      <c r="I31" s="3">
        <f>'2012'!I32</f>
        <v>0</v>
      </c>
      <c r="J31" s="3">
        <f>'2012'!J32</f>
        <v>0</v>
      </c>
      <c r="K31" s="3"/>
      <c r="L31" s="3"/>
      <c r="M31" s="3">
        <f>'2012'!M32</f>
        <v>0</v>
      </c>
      <c r="N31" s="3">
        <f>'2012'!N32</f>
        <v>0</v>
      </c>
      <c r="O31" s="3">
        <f>'2012'!P32</f>
        <v>0</v>
      </c>
      <c r="P31" s="3">
        <f>'2012'!Q32</f>
        <v>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>
        <f>SUMIF('2012'!C:C,C31,'2012'!O:O)</f>
        <v>0</v>
      </c>
      <c r="AQ31" s="3">
        <f>'2012'!R32</f>
        <v>0</v>
      </c>
      <c r="AR31" s="3">
        <f>'2012'!S32</f>
        <v>0</v>
      </c>
      <c r="AS31" s="3">
        <f>'2012'!T32</f>
        <v>0</v>
      </c>
      <c r="AT31" s="3">
        <f>'2012'!U32</f>
        <v>0</v>
      </c>
      <c r="AU31" s="3">
        <f>'2012'!V32</f>
        <v>0</v>
      </c>
      <c r="AV31" s="3">
        <f>'2012'!W32</f>
        <v>0.27</v>
      </c>
      <c r="AW31" s="3">
        <f>'2012'!X32</f>
        <v>0.26200000000000001</v>
      </c>
      <c r="AX31" s="3">
        <f>'2012'!Y32</f>
        <v>0</v>
      </c>
      <c r="AY31" s="3">
        <f>'2012'!Z32</f>
        <v>0.29699999999999999</v>
      </c>
      <c r="AZ31" s="3">
        <f>'2012'!AA32</f>
        <v>0.28699999999999998</v>
      </c>
      <c r="BA31" s="3">
        <f>'2012'!AB32</f>
        <v>0.30099999999999999</v>
      </c>
      <c r="BB31" s="3">
        <f>'2012'!AC32</f>
        <v>0.30499999999999999</v>
      </c>
      <c r="BC31" s="3">
        <f>'2012'!AD32</f>
        <v>0.31</v>
      </c>
      <c r="BD31" s="3">
        <f>'2012'!AE32</f>
        <v>0.32700000000000001</v>
      </c>
      <c r="BE31" s="3">
        <f>'2012'!AF32</f>
        <v>0.35199999999999998</v>
      </c>
      <c r="BF31" s="3">
        <f>'2012'!AG32</f>
        <v>0.35799999999999998</v>
      </c>
      <c r="BG31" s="3">
        <f>'2012'!AH32</f>
        <v>0.372</v>
      </c>
      <c r="BH31" s="3">
        <f>'2012'!AI32</f>
        <v>0.40699999999999997</v>
      </c>
      <c r="BI31" s="3">
        <f>'2012'!AJ32</f>
        <v>0.42599999999999999</v>
      </c>
      <c r="BJ31" s="3">
        <f>'2012'!AK32</f>
        <v>0.50800000000000001</v>
      </c>
      <c r="BK31" s="3">
        <f>'2012'!AL32</f>
        <v>0</v>
      </c>
      <c r="BL31" s="3">
        <f>'2012'!AM32</f>
        <v>0.54500000000000004</v>
      </c>
      <c r="BM31" s="3">
        <f>'2012'!AN32</f>
        <v>0.58499999999999996</v>
      </c>
      <c r="BN31" s="3">
        <f>'2012'!AO32</f>
        <v>0.64100000000000001</v>
      </c>
      <c r="BO31" s="3">
        <f>'2012'!AP32</f>
        <v>0.60799999999999998</v>
      </c>
      <c r="BP31" s="3">
        <f>'2012'!AQ32</f>
        <v>0.56299999999999994</v>
      </c>
      <c r="BQ31" s="3">
        <f>'2012'!AR32</f>
        <v>0.49199999999999999</v>
      </c>
      <c r="BR31" s="3">
        <f>'2012'!AS32</f>
        <v>0.42299999999999999</v>
      </c>
      <c r="BS31" s="3">
        <f>'2012'!AT32</f>
        <v>0.40100000000000002</v>
      </c>
      <c r="BT31" s="3">
        <f>'2012'!AU32</f>
        <v>0.41</v>
      </c>
      <c r="BU31" s="3">
        <f>'2012'!AV32</f>
        <v>0.42199999999999999</v>
      </c>
      <c r="BV31" s="3">
        <f>'2012'!AW32</f>
        <v>0.45</v>
      </c>
      <c r="BW31" s="3">
        <f>'2012'!AX32</f>
        <v>0.45300000000000001</v>
      </c>
      <c r="BX31" s="3">
        <f>'2012'!AY32</f>
        <v>0.45300000000000001</v>
      </c>
      <c r="BY31" s="3">
        <f>'2012'!AZ32</f>
        <v>0.435</v>
      </c>
      <c r="BZ31" s="3">
        <f>'2012'!BA32</f>
        <v>0.39700000000000002</v>
      </c>
      <c r="CA31" s="3">
        <f>'2012'!BB32</f>
        <v>0.33800000000000002</v>
      </c>
      <c r="CB31" s="3">
        <f>'2012'!BC32</f>
        <v>0.28299999999999997</v>
      </c>
      <c r="CC31" s="3">
        <f>'2012'!BD32</f>
        <v>0.25700000000000001</v>
      </c>
      <c r="CD31" s="3">
        <f>'2012'!BE32</f>
        <v>0.224</v>
      </c>
      <c r="CE31" s="3">
        <f>'2012'!BF32</f>
        <v>0</v>
      </c>
      <c r="CF31" s="3">
        <f>'2012'!BG32</f>
        <v>0.22700000000000001</v>
      </c>
      <c r="CG31" s="3">
        <f>'2012'!BH32</f>
        <v>0.20499999999999999</v>
      </c>
      <c r="CH31" s="3">
        <f>'2012'!BI32</f>
        <v>0</v>
      </c>
      <c r="CI31" s="3">
        <f>'2012'!BJ32</f>
        <v>0</v>
      </c>
      <c r="CJ31" s="3">
        <f>'2012'!BK32</f>
        <v>0</v>
      </c>
      <c r="CK31" s="3">
        <f>'2012'!BL32</f>
        <v>0</v>
      </c>
      <c r="CL31" s="3">
        <f>'2012'!BM32</f>
        <v>0</v>
      </c>
      <c r="CM31" s="3">
        <f>'2012'!BN32</f>
        <v>0</v>
      </c>
      <c r="CN31" s="3">
        <f>'2012'!BO32</f>
        <v>0</v>
      </c>
      <c r="CO31" s="3">
        <f>'2012'!BP32</f>
        <v>0</v>
      </c>
      <c r="CP31" s="3">
        <f>'2012'!BQ32</f>
        <v>0</v>
      </c>
      <c r="CQ31" s="3">
        <f>'2012'!BR32</f>
        <v>0</v>
      </c>
    </row>
    <row r="32" spans="1:95" x14ac:dyDescent="0.25">
      <c r="A32" s="3" t="str">
        <f>'2012'!A33</f>
        <v>Свитанок</v>
      </c>
      <c r="B32" s="3" t="str">
        <f>'2012'!B33</f>
        <v>Масив 1</v>
      </c>
      <c r="C32" s="3">
        <f>'2012'!C33</f>
        <v>18</v>
      </c>
      <c r="D32" s="3">
        <f>'2012'!D33</f>
        <v>47.41</v>
      </c>
      <c r="E32" s="3">
        <f>'2012'!E33</f>
        <v>47.41</v>
      </c>
      <c r="F32" s="3">
        <f>'2012'!F33</f>
        <v>47.41</v>
      </c>
      <c r="G32" s="3" t="str">
        <f>'2012'!G33</f>
        <v>Кукуруза</v>
      </c>
      <c r="H32" s="3">
        <f>'2012'!H33</f>
        <v>0</v>
      </c>
      <c r="I32" s="3" t="str">
        <f>'2012'!I33</f>
        <v>Подсолнечник</v>
      </c>
      <c r="J32" s="3">
        <f>'2012'!J33</f>
        <v>0</v>
      </c>
      <c r="K32" s="3"/>
      <c r="L32" s="3"/>
      <c r="M32" s="3">
        <f>'2012'!M33</f>
        <v>0</v>
      </c>
      <c r="N32" s="3">
        <f>'2012'!N33</f>
        <v>1.77</v>
      </c>
      <c r="O32" s="3">
        <f>'2012'!P33</f>
        <v>0</v>
      </c>
      <c r="P32" s="3">
        <f>'2012'!Q33</f>
        <v>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>
        <f>SUMIF('2012'!C:C,C32,'2012'!O:O)</f>
        <v>1.7600000000000002</v>
      </c>
      <c r="AQ32" s="3">
        <f>'2012'!R33</f>
        <v>0</v>
      </c>
      <c r="AR32" s="3">
        <f>'2012'!S33</f>
        <v>0.28199999999999997</v>
      </c>
      <c r="AS32" s="3">
        <f>'2012'!T33</f>
        <v>0</v>
      </c>
      <c r="AT32" s="3">
        <f>'2012'!U33</f>
        <v>0</v>
      </c>
      <c r="AU32" s="3">
        <f>'2012'!V33</f>
        <v>0</v>
      </c>
      <c r="AV32" s="3">
        <f>'2012'!W33</f>
        <v>0.30299999999999999</v>
      </c>
      <c r="AW32" s="3">
        <f>'2012'!X33</f>
        <v>0.30599999999999999</v>
      </c>
      <c r="AX32" s="3">
        <f>'2012'!Y33</f>
        <v>0</v>
      </c>
      <c r="AY32" s="3">
        <f>'2012'!Z33</f>
        <v>0.312</v>
      </c>
      <c r="AZ32" s="3">
        <f>'2012'!AA33</f>
        <v>0.29099999999999998</v>
      </c>
      <c r="BA32" s="3">
        <f>'2012'!AB33</f>
        <v>0.27200000000000002</v>
      </c>
      <c r="BB32" s="3">
        <f>'2012'!AC33</f>
        <v>0.26800000000000002</v>
      </c>
      <c r="BC32" s="3">
        <f>'2012'!AD33</f>
        <v>0.27</v>
      </c>
      <c r="BD32" s="3">
        <f>'2012'!AE33</f>
        <v>0.26600000000000001</v>
      </c>
      <c r="BE32" s="3">
        <f>'2012'!AF33</f>
        <v>0.33</v>
      </c>
      <c r="BF32" s="3">
        <f>'2012'!AG33</f>
        <v>0.32400000000000001</v>
      </c>
      <c r="BG32" s="3">
        <f>'2012'!AH33</f>
        <v>0.33200000000000002</v>
      </c>
      <c r="BH32" s="3">
        <f>'2012'!AI33</f>
        <v>0.36499999999999999</v>
      </c>
      <c r="BI32" s="3">
        <f>'2012'!AJ33</f>
        <v>0.372</v>
      </c>
      <c r="BJ32" s="3">
        <f>'2012'!AK33</f>
        <v>0.49299999999999999</v>
      </c>
      <c r="BK32" s="3">
        <f>'2012'!AL33</f>
        <v>0</v>
      </c>
      <c r="BL32" s="3">
        <f>'2012'!AM33</f>
        <v>0.60699999999999998</v>
      </c>
      <c r="BM32" s="3">
        <f>'2012'!AN33</f>
        <v>0.67700000000000005</v>
      </c>
      <c r="BN32" s="3">
        <f>'2012'!AO33</f>
        <v>0.74299999999999999</v>
      </c>
      <c r="BO32" s="3">
        <f>'2012'!AP33</f>
        <v>0.75800000000000001</v>
      </c>
      <c r="BP32" s="3">
        <f>'2012'!AQ33</f>
        <v>0.71699999999999997</v>
      </c>
      <c r="BQ32" s="3">
        <f>'2012'!AR33</f>
        <v>0.68300000000000005</v>
      </c>
      <c r="BR32" s="3">
        <f>'2012'!AS33</f>
        <v>0.52600000000000002</v>
      </c>
      <c r="BS32" s="3">
        <f>'2012'!AT33</f>
        <v>0.44700000000000001</v>
      </c>
      <c r="BT32" s="3">
        <f>'2012'!AU33</f>
        <v>0.38900000000000001</v>
      </c>
      <c r="BU32" s="3">
        <f>'2012'!AV33</f>
        <v>0.39200000000000002</v>
      </c>
      <c r="BV32" s="3">
        <f>'2012'!AW33</f>
        <v>0.40500000000000003</v>
      </c>
      <c r="BW32" s="3">
        <f>'2012'!AX33</f>
        <v>0.35899999999999999</v>
      </c>
      <c r="BX32" s="3">
        <f>'2012'!AY33</f>
        <v>0.372</v>
      </c>
      <c r="BY32" s="3">
        <f>'2012'!AZ33</f>
        <v>0.375</v>
      </c>
      <c r="BZ32" s="3">
        <f>'2012'!BA33</f>
        <v>0.35299999999999998</v>
      </c>
      <c r="CA32" s="3">
        <f>'2012'!BB33</f>
        <v>0.30199999999999999</v>
      </c>
      <c r="CB32" s="3">
        <f>'2012'!BC33</f>
        <v>0.27400000000000002</v>
      </c>
      <c r="CC32" s="3">
        <f>'2012'!BD33</f>
        <v>0.25700000000000001</v>
      </c>
      <c r="CD32" s="3">
        <f>'2012'!BE33</f>
        <v>0.222</v>
      </c>
      <c r="CE32" s="3">
        <f>'2012'!BF33</f>
        <v>0</v>
      </c>
      <c r="CF32" s="3">
        <f>'2012'!BG33</f>
        <v>0.19400000000000001</v>
      </c>
      <c r="CG32" s="3">
        <f>'2012'!BH33</f>
        <v>0.19</v>
      </c>
      <c r="CH32" s="3">
        <f>'2012'!BI33</f>
        <v>0</v>
      </c>
      <c r="CI32" s="3">
        <f>'2012'!BJ33</f>
        <v>0</v>
      </c>
      <c r="CJ32" s="3">
        <f>'2012'!BK33</f>
        <v>0</v>
      </c>
      <c r="CK32" s="3">
        <f>'2012'!BL33</f>
        <v>0</v>
      </c>
      <c r="CL32" s="3">
        <f>'2012'!BM33</f>
        <v>0</v>
      </c>
      <c r="CM32" s="3">
        <f>'2012'!BN33</f>
        <v>0</v>
      </c>
      <c r="CN32" s="3">
        <f>'2012'!BO33</f>
        <v>0</v>
      </c>
      <c r="CO32" s="3">
        <f>'2012'!BP33</f>
        <v>0</v>
      </c>
      <c r="CP32" s="3">
        <f>'2012'!BQ33</f>
        <v>0</v>
      </c>
      <c r="CQ32" s="3">
        <f>'2012'!BR33</f>
        <v>0</v>
      </c>
    </row>
    <row r="33" spans="1:95" x14ac:dyDescent="0.25">
      <c r="A33" s="3" t="str">
        <f>'2012'!A34</f>
        <v>Свитанок</v>
      </c>
      <c r="B33" s="3" t="str">
        <f>'2012'!B34</f>
        <v>Масив 1</v>
      </c>
      <c r="C33" s="3">
        <f>'2012'!C34</f>
        <v>20</v>
      </c>
      <c r="D33" s="3">
        <f>'2012'!D34</f>
        <v>8.83</v>
      </c>
      <c r="E33" s="3">
        <f>'2012'!E34</f>
        <v>8.83</v>
      </c>
      <c r="F33" s="3">
        <f>'2012'!F34</f>
        <v>8.83</v>
      </c>
      <c r="G33" s="3">
        <f>'2012'!G34</f>
        <v>0</v>
      </c>
      <c r="H33" s="3">
        <f>'2012'!H34</f>
        <v>0</v>
      </c>
      <c r="I33" s="3">
        <f>'2012'!I34</f>
        <v>0</v>
      </c>
      <c r="J33" s="3">
        <f>'2012'!J34</f>
        <v>0</v>
      </c>
      <c r="K33" s="3"/>
      <c r="L33" s="3"/>
      <c r="M33" s="3">
        <f>'2012'!M34</f>
        <v>0</v>
      </c>
      <c r="N33" s="3">
        <f>'2012'!N34</f>
        <v>0</v>
      </c>
      <c r="O33" s="3">
        <f>'2012'!P34</f>
        <v>0</v>
      </c>
      <c r="P33" s="3">
        <f>'2012'!Q34</f>
        <v>0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>
        <f>SUMIF('2012'!C:C,C33,'2012'!O:O)</f>
        <v>0</v>
      </c>
      <c r="AQ33" s="3">
        <f>'2012'!R34</f>
        <v>0</v>
      </c>
      <c r="AR33" s="3">
        <f>'2012'!S34</f>
        <v>0.311</v>
      </c>
      <c r="AS33" s="3">
        <f>'2012'!T34</f>
        <v>0</v>
      </c>
      <c r="AT33" s="3">
        <f>'2012'!U34</f>
        <v>0</v>
      </c>
      <c r="AU33" s="3">
        <f>'2012'!V34</f>
        <v>0</v>
      </c>
      <c r="AV33" s="3">
        <f>'2012'!W34</f>
        <v>0.312</v>
      </c>
      <c r="AW33" s="3">
        <f>'2012'!X34</f>
        <v>0.313</v>
      </c>
      <c r="AX33" s="3">
        <f>'2012'!Y34</f>
        <v>0</v>
      </c>
      <c r="AY33" s="3">
        <f>'2012'!Z34</f>
        <v>0.28899999999999998</v>
      </c>
      <c r="AZ33" s="3">
        <f>'2012'!AA34</f>
        <v>0</v>
      </c>
      <c r="BA33" s="3">
        <f>'2012'!AB34</f>
        <v>0.307</v>
      </c>
      <c r="BB33" s="3">
        <f>'2012'!AC34</f>
        <v>0.33800000000000002</v>
      </c>
      <c r="BC33" s="3">
        <f>'2012'!AD34</f>
        <v>0.34499999999999997</v>
      </c>
      <c r="BD33" s="3">
        <f>'2012'!AE34</f>
        <v>0.34699999999999998</v>
      </c>
      <c r="BE33" s="3">
        <f>'2012'!AF34</f>
        <v>0.36899999999999999</v>
      </c>
      <c r="BF33" s="3">
        <f>'2012'!AG34</f>
        <v>0.36499999999999999</v>
      </c>
      <c r="BG33" s="3">
        <f>'2012'!AH34</f>
        <v>0.38400000000000001</v>
      </c>
      <c r="BH33" s="3">
        <f>'2012'!AI34</f>
        <v>0.42599999999999999</v>
      </c>
      <c r="BI33" s="3">
        <f>'2012'!AJ34</f>
        <v>0.45200000000000001</v>
      </c>
      <c r="BJ33" s="3">
        <f>'2012'!AK34</f>
        <v>0.50600000000000001</v>
      </c>
      <c r="BK33" s="3">
        <f>'2012'!AL34</f>
        <v>0</v>
      </c>
      <c r="BL33" s="3">
        <f>'2012'!AM34</f>
        <v>0.54300000000000004</v>
      </c>
      <c r="BM33" s="3">
        <f>'2012'!AN34</f>
        <v>0.58899999999999997</v>
      </c>
      <c r="BN33" s="3">
        <f>'2012'!AO34</f>
        <v>0.65800000000000003</v>
      </c>
      <c r="BO33" s="3">
        <f>'2012'!AP34</f>
        <v>0.65600000000000003</v>
      </c>
      <c r="BP33" s="3">
        <f>'2012'!AQ34</f>
        <v>0.55600000000000005</v>
      </c>
      <c r="BQ33" s="3">
        <f>'2012'!AR34</f>
        <v>0.47199999999999998</v>
      </c>
      <c r="BR33" s="3">
        <f>'2012'!AS34</f>
        <v>0.48099999999999998</v>
      </c>
      <c r="BS33" s="3">
        <f>'2012'!AT34</f>
        <v>0.48899999999999999</v>
      </c>
      <c r="BT33" s="3">
        <f>'2012'!AU34</f>
        <v>0.48399999999999999</v>
      </c>
      <c r="BU33" s="3">
        <f>'2012'!AV34</f>
        <v>0.502</v>
      </c>
      <c r="BV33" s="3">
        <f>'2012'!AW34</f>
        <v>0.53900000000000003</v>
      </c>
      <c r="BW33" s="3">
        <f>'2012'!AX34</f>
        <v>0.497</v>
      </c>
      <c r="BX33" s="3">
        <f>'2012'!AY34</f>
        <v>0.47499999999999998</v>
      </c>
      <c r="BY33" s="3">
        <f>'2012'!AZ34</f>
        <v>0.46200000000000002</v>
      </c>
      <c r="BZ33" s="3">
        <f>'2012'!BA34</f>
        <v>0.41599999999999998</v>
      </c>
      <c r="CA33" s="3">
        <f>'2012'!BB34</f>
        <v>0.38900000000000001</v>
      </c>
      <c r="CB33" s="3">
        <f>'2012'!BC34</f>
        <v>0.33200000000000002</v>
      </c>
      <c r="CC33" s="3">
        <f>'2012'!BD34</f>
        <v>0.28100000000000003</v>
      </c>
      <c r="CD33" s="3">
        <f>'2012'!BE34</f>
        <v>0.33800000000000002</v>
      </c>
      <c r="CE33" s="3">
        <f>'2012'!BF34</f>
        <v>0</v>
      </c>
      <c r="CF33" s="3">
        <f>'2012'!BG34</f>
        <v>0.24</v>
      </c>
      <c r="CG33" s="3">
        <f>'2012'!BH34</f>
        <v>0.23200000000000001</v>
      </c>
      <c r="CH33" s="3">
        <f>'2012'!BI34</f>
        <v>0</v>
      </c>
      <c r="CI33" s="3">
        <f>'2012'!BJ34</f>
        <v>0</v>
      </c>
      <c r="CJ33" s="3">
        <f>'2012'!BK34</f>
        <v>0</v>
      </c>
      <c r="CK33" s="3">
        <f>'2012'!BL34</f>
        <v>0</v>
      </c>
      <c r="CL33" s="3">
        <f>'2012'!BM34</f>
        <v>0</v>
      </c>
      <c r="CM33" s="3">
        <f>'2012'!BN34</f>
        <v>0</v>
      </c>
      <c r="CN33" s="3">
        <f>'2012'!BO34</f>
        <v>0</v>
      </c>
      <c r="CO33" s="3">
        <f>'2012'!BP34</f>
        <v>0</v>
      </c>
      <c r="CP33" s="3">
        <f>'2012'!BQ34</f>
        <v>0</v>
      </c>
      <c r="CQ33" s="3">
        <f>'2012'!BR34</f>
        <v>0</v>
      </c>
    </row>
    <row r="34" spans="1:95" x14ac:dyDescent="0.25">
      <c r="A34" s="3" t="str">
        <f>'2012'!A35</f>
        <v>Свитанок</v>
      </c>
      <c r="B34" s="3" t="str">
        <f>'2012'!B35</f>
        <v>Масив 1</v>
      </c>
      <c r="C34" s="3">
        <f>'2012'!C35</f>
        <v>210</v>
      </c>
      <c r="D34" s="3">
        <f>'2012'!D35</f>
        <v>6.41</v>
      </c>
      <c r="E34" s="3">
        <f>'2012'!E35</f>
        <v>6.41</v>
      </c>
      <c r="F34" s="3">
        <f>'2012'!F35</f>
        <v>6.41</v>
      </c>
      <c r="G34" s="3">
        <f>'2012'!G35</f>
        <v>0</v>
      </c>
      <c r="H34" s="3">
        <f>'2012'!H35</f>
        <v>0</v>
      </c>
      <c r="I34" s="3">
        <f>'2012'!I35</f>
        <v>0</v>
      </c>
      <c r="J34" s="3">
        <f>'2012'!J35</f>
        <v>0</v>
      </c>
      <c r="K34" s="3"/>
      <c r="L34" s="3"/>
      <c r="M34" s="3">
        <f>'2012'!M35</f>
        <v>0</v>
      </c>
      <c r="N34" s="3">
        <f>'2012'!N35</f>
        <v>0</v>
      </c>
      <c r="O34" s="3">
        <f>'2012'!P35</f>
        <v>0</v>
      </c>
      <c r="P34" s="3">
        <f>'2012'!Q35</f>
        <v>0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>
        <f>SUMIF('2012'!C:C,C34,'2012'!O:O)</f>
        <v>0</v>
      </c>
      <c r="AQ34" s="3">
        <f>'2012'!R35</f>
        <v>0</v>
      </c>
      <c r="AR34" s="3">
        <f>'2012'!S35</f>
        <v>0.437</v>
      </c>
      <c r="AS34" s="3">
        <f>'2012'!T35</f>
        <v>0</v>
      </c>
      <c r="AT34" s="3">
        <f>'2012'!U35</f>
        <v>0</v>
      </c>
      <c r="AU34" s="3">
        <f>'2012'!V35</f>
        <v>0</v>
      </c>
      <c r="AV34" s="3">
        <f>'2012'!W35</f>
        <v>0.441</v>
      </c>
      <c r="AW34" s="3">
        <f>'2012'!X35</f>
        <v>0.40600000000000003</v>
      </c>
      <c r="AX34" s="3">
        <f>'2012'!Y35</f>
        <v>0</v>
      </c>
      <c r="AY34" s="3">
        <f>'2012'!Z35</f>
        <v>0.41199999999999998</v>
      </c>
      <c r="AZ34" s="3">
        <f>'2012'!AA35</f>
        <v>0.39200000000000002</v>
      </c>
      <c r="BA34" s="3">
        <f>'2012'!AB35</f>
        <v>0.28799999999999998</v>
      </c>
      <c r="BB34" s="3">
        <f>'2012'!AC35</f>
        <v>0.26600000000000001</v>
      </c>
      <c r="BC34" s="3">
        <f>'2012'!AD35</f>
        <v>0.251</v>
      </c>
      <c r="BD34" s="3">
        <f>'2012'!AE35</f>
        <v>0.23899999999999999</v>
      </c>
      <c r="BE34" s="3">
        <f>'2012'!AF35</f>
        <v>0.28499999999999998</v>
      </c>
      <c r="BF34" s="3">
        <f>'2012'!AG35</f>
        <v>0.27700000000000002</v>
      </c>
      <c r="BG34" s="3">
        <f>'2012'!AH35</f>
        <v>0.28199999999999997</v>
      </c>
      <c r="BH34" s="3">
        <f>'2012'!AI35</f>
        <v>0.30399999999999999</v>
      </c>
      <c r="BI34" s="3">
        <f>'2012'!AJ35</f>
        <v>0.33200000000000002</v>
      </c>
      <c r="BJ34" s="3">
        <f>'2012'!AK35</f>
        <v>0.38</v>
      </c>
      <c r="BK34" s="3">
        <f>'2012'!AL35</f>
        <v>0</v>
      </c>
      <c r="BL34" s="3">
        <f>'2012'!AM35</f>
        <v>0.41699999999999998</v>
      </c>
      <c r="BM34" s="3">
        <f>'2012'!AN35</f>
        <v>0.504</v>
      </c>
      <c r="BN34" s="3">
        <f>'2012'!AO35</f>
        <v>0.57599999999999996</v>
      </c>
      <c r="BO34" s="3">
        <f>'2012'!AP35</f>
        <v>0.59499999999999997</v>
      </c>
      <c r="BP34" s="3">
        <f>'2012'!AQ35</f>
        <v>0.51100000000000001</v>
      </c>
      <c r="BQ34" s="3">
        <f>'2012'!AR35</f>
        <v>0.41799999999999998</v>
      </c>
      <c r="BR34" s="3">
        <f>'2012'!AS35</f>
        <v>0.42599999999999999</v>
      </c>
      <c r="BS34" s="3">
        <f>'2012'!AT35</f>
        <v>0.437</v>
      </c>
      <c r="BT34" s="3">
        <f>'2012'!AU35</f>
        <v>0.47499999999999998</v>
      </c>
      <c r="BU34" s="3">
        <f>'2012'!AV35</f>
        <v>0.56399999999999995</v>
      </c>
      <c r="BV34" s="3">
        <f>'2012'!AW35</f>
        <v>0.59699999999999998</v>
      </c>
      <c r="BW34" s="3">
        <f>'2012'!AX35</f>
        <v>0.57699999999999996</v>
      </c>
      <c r="BX34" s="3">
        <f>'2012'!AY35</f>
        <v>0.56499999999999995</v>
      </c>
      <c r="BY34" s="3">
        <f>'2012'!AZ35</f>
        <v>0.53700000000000003</v>
      </c>
      <c r="BZ34" s="3">
        <f>'2012'!BA35</f>
        <v>0.47</v>
      </c>
      <c r="CA34" s="3">
        <f>'2012'!BB35</f>
        <v>0.42399999999999999</v>
      </c>
      <c r="CB34" s="3">
        <f>'2012'!BC35</f>
        <v>0.35199999999999998</v>
      </c>
      <c r="CC34" s="3">
        <f>'2012'!BD35</f>
        <v>0.26600000000000001</v>
      </c>
      <c r="CD34" s="3">
        <f>'2012'!BE35</f>
        <v>0.23499999999999999</v>
      </c>
      <c r="CE34" s="3">
        <f>'2012'!BF35</f>
        <v>0</v>
      </c>
      <c r="CF34" s="3">
        <f>'2012'!BG35</f>
        <v>0.21299999999999999</v>
      </c>
      <c r="CG34" s="3">
        <f>'2012'!BH35</f>
        <v>0.22900000000000001</v>
      </c>
      <c r="CH34" s="3">
        <f>'2012'!BI35</f>
        <v>0</v>
      </c>
      <c r="CI34" s="3">
        <f>'2012'!BJ35</f>
        <v>0</v>
      </c>
      <c r="CJ34" s="3">
        <f>'2012'!BK35</f>
        <v>0</v>
      </c>
      <c r="CK34" s="3">
        <f>'2012'!BL35</f>
        <v>0</v>
      </c>
      <c r="CL34" s="3">
        <f>'2012'!BM35</f>
        <v>0</v>
      </c>
      <c r="CM34" s="3">
        <f>'2012'!BN35</f>
        <v>0</v>
      </c>
      <c r="CN34" s="3">
        <f>'2012'!BO35</f>
        <v>0</v>
      </c>
      <c r="CO34" s="3">
        <f>'2012'!BP35</f>
        <v>0</v>
      </c>
      <c r="CP34" s="3">
        <f>'2012'!BQ35</f>
        <v>0</v>
      </c>
      <c r="CQ34" s="3">
        <f>'2012'!BR35</f>
        <v>0</v>
      </c>
    </row>
    <row r="35" spans="1:95" x14ac:dyDescent="0.25">
      <c r="A35" s="3" t="str">
        <f>'2012'!A36</f>
        <v>Свитанок</v>
      </c>
      <c r="B35" s="3" t="str">
        <f>'2012'!B36</f>
        <v>Масив 1</v>
      </c>
      <c r="C35" s="3">
        <f>'2012'!C36</f>
        <v>211</v>
      </c>
      <c r="D35" s="3">
        <f>'2012'!D36</f>
        <v>15.52</v>
      </c>
      <c r="E35" s="3">
        <f>'2012'!E36</f>
        <v>15.52</v>
      </c>
      <c r="F35" s="3">
        <f>'2012'!F36</f>
        <v>15.52</v>
      </c>
      <c r="G35" s="3">
        <f>'2012'!G36</f>
        <v>0</v>
      </c>
      <c r="H35" s="3">
        <f>'2012'!H36</f>
        <v>0</v>
      </c>
      <c r="I35" s="3">
        <f>'2012'!I36</f>
        <v>0</v>
      </c>
      <c r="J35" s="3">
        <f>'2012'!J36</f>
        <v>0</v>
      </c>
      <c r="K35" s="3"/>
      <c r="L35" s="3"/>
      <c r="M35" s="3">
        <f>'2012'!M36</f>
        <v>0</v>
      </c>
      <c r="N35" s="3">
        <f>'2012'!N36</f>
        <v>0</v>
      </c>
      <c r="O35" s="3">
        <f>'2012'!P36</f>
        <v>0</v>
      </c>
      <c r="P35" s="3">
        <f>'2012'!Q36</f>
        <v>0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>
        <f>SUMIF('2012'!C:C,C35,'2012'!O:O)</f>
        <v>0</v>
      </c>
      <c r="AQ35" s="3">
        <f>'2012'!R36</f>
        <v>0</v>
      </c>
      <c r="AR35" s="3">
        <f>'2012'!S36</f>
        <v>0.33300000000000002</v>
      </c>
      <c r="AS35" s="3">
        <f>'2012'!T36</f>
        <v>0</v>
      </c>
      <c r="AT35" s="3">
        <f>'2012'!U36</f>
        <v>0</v>
      </c>
      <c r="AU35" s="3">
        <f>'2012'!V36</f>
        <v>0</v>
      </c>
      <c r="AV35" s="3">
        <f>'2012'!W36</f>
        <v>0.38600000000000001</v>
      </c>
      <c r="AW35" s="3">
        <f>'2012'!X36</f>
        <v>0.42899999999999999</v>
      </c>
      <c r="AX35" s="3">
        <f>'2012'!Y36</f>
        <v>0</v>
      </c>
      <c r="AY35" s="3">
        <f>'2012'!Z36</f>
        <v>0.39300000000000002</v>
      </c>
      <c r="AZ35" s="3">
        <f>'2012'!AA36</f>
        <v>0.36499999999999999</v>
      </c>
      <c r="BA35" s="3">
        <f>'2012'!AB36</f>
        <v>0.28100000000000003</v>
      </c>
      <c r="BB35" s="3">
        <f>'2012'!AC36</f>
        <v>0.252</v>
      </c>
      <c r="BC35" s="3">
        <f>'2012'!AD36</f>
        <v>0.23599999999999999</v>
      </c>
      <c r="BD35" s="3">
        <f>'2012'!AE36</f>
        <v>0.23</v>
      </c>
      <c r="BE35" s="3">
        <f>'2012'!AF36</f>
        <v>0.24399999999999999</v>
      </c>
      <c r="BF35" s="3">
        <f>'2012'!AG36</f>
        <v>0.26800000000000002</v>
      </c>
      <c r="BG35" s="3">
        <f>'2012'!AH36</f>
        <v>0.25800000000000001</v>
      </c>
      <c r="BH35" s="3">
        <f>'2012'!AI36</f>
        <v>0.27800000000000002</v>
      </c>
      <c r="BI35" s="3">
        <f>'2012'!AJ36</f>
        <v>0.29299999999999998</v>
      </c>
      <c r="BJ35" s="3">
        <f>'2012'!AK36</f>
        <v>0.33300000000000002</v>
      </c>
      <c r="BK35" s="3">
        <f>'2012'!AL36</f>
        <v>0</v>
      </c>
      <c r="BL35" s="3">
        <f>'2012'!AM36</f>
        <v>0.29099999999999998</v>
      </c>
      <c r="BM35" s="3">
        <f>'2012'!AN36</f>
        <v>0.28999999999999998</v>
      </c>
      <c r="BN35" s="3">
        <f>'2012'!AO36</f>
        <v>0.32900000000000001</v>
      </c>
      <c r="BO35" s="3">
        <f>'2012'!AP36</f>
        <v>0.26800000000000002</v>
      </c>
      <c r="BP35" s="3">
        <f>'2012'!AQ36</f>
        <v>0.27300000000000002</v>
      </c>
      <c r="BQ35" s="3">
        <f>'2012'!AR36</f>
        <v>0.26800000000000002</v>
      </c>
      <c r="BR35" s="3">
        <f>'2012'!AS36</f>
        <v>0.26</v>
      </c>
      <c r="BS35" s="3">
        <f>'2012'!AT36</f>
        <v>0.30499999999999999</v>
      </c>
      <c r="BT35" s="3">
        <f>'2012'!AU36</f>
        <v>0.38900000000000001</v>
      </c>
      <c r="BU35" s="3">
        <f>'2012'!AV36</f>
        <v>0.49199999999999999</v>
      </c>
      <c r="BV35" s="3">
        <f>'2012'!AW36</f>
        <v>0.63</v>
      </c>
      <c r="BW35" s="3">
        <f>'2012'!AX36</f>
        <v>0.63300000000000001</v>
      </c>
      <c r="BX35" s="3">
        <f>'2012'!AY36</f>
        <v>0.65300000000000002</v>
      </c>
      <c r="BY35" s="3">
        <f>'2012'!AZ36</f>
        <v>0.66400000000000003</v>
      </c>
      <c r="BZ35" s="3">
        <f>'2012'!BA36</f>
        <v>0.63200000000000001</v>
      </c>
      <c r="CA35" s="3">
        <f>'2012'!BB36</f>
        <v>0.59099999999999997</v>
      </c>
      <c r="CB35" s="3">
        <f>'2012'!BC36</f>
        <v>0.53</v>
      </c>
      <c r="CC35" s="3">
        <f>'2012'!BD36</f>
        <v>0.48299999999999998</v>
      </c>
      <c r="CD35" s="3">
        <f>'2012'!BE36</f>
        <v>0.38900000000000001</v>
      </c>
      <c r="CE35" s="3">
        <f>'2012'!BF36</f>
        <v>0</v>
      </c>
      <c r="CF35" s="3">
        <f>'2012'!BG36</f>
        <v>0.36199999999999999</v>
      </c>
      <c r="CG35" s="3">
        <f>'2012'!BH36</f>
        <v>0.34300000000000003</v>
      </c>
      <c r="CH35" s="3">
        <f>'2012'!BI36</f>
        <v>0</v>
      </c>
      <c r="CI35" s="3">
        <f>'2012'!BJ36</f>
        <v>0</v>
      </c>
      <c r="CJ35" s="3">
        <f>'2012'!BK36</f>
        <v>0</v>
      </c>
      <c r="CK35" s="3">
        <f>'2012'!BL36</f>
        <v>0</v>
      </c>
      <c r="CL35" s="3">
        <f>'2012'!BM36</f>
        <v>0</v>
      </c>
      <c r="CM35" s="3">
        <f>'2012'!BN36</f>
        <v>0</v>
      </c>
      <c r="CN35" s="3">
        <f>'2012'!BO36</f>
        <v>0</v>
      </c>
      <c r="CO35" s="3">
        <f>'2012'!BP36</f>
        <v>0</v>
      </c>
      <c r="CP35" s="3">
        <f>'2012'!BQ36</f>
        <v>0</v>
      </c>
      <c r="CQ35" s="3">
        <f>'2012'!BR36</f>
        <v>0</v>
      </c>
    </row>
    <row r="36" spans="1:95" x14ac:dyDescent="0.25">
      <c r="A36" s="3" t="str">
        <f>'2012'!A37</f>
        <v>Свитанок</v>
      </c>
      <c r="B36" s="3" t="str">
        <f>'2012'!B37</f>
        <v>Масив 1</v>
      </c>
      <c r="C36" s="3">
        <f>'2012'!C37</f>
        <v>212</v>
      </c>
      <c r="D36" s="3">
        <f>'2012'!D37</f>
        <v>1.95</v>
      </c>
      <c r="E36" s="3">
        <f>'2012'!E37</f>
        <v>1.95</v>
      </c>
      <c r="F36" s="3">
        <f>'2012'!F37</f>
        <v>1.95</v>
      </c>
      <c r="G36" s="3">
        <f>'2012'!G37</f>
        <v>0</v>
      </c>
      <c r="H36" s="3">
        <f>'2012'!H37</f>
        <v>0</v>
      </c>
      <c r="I36" s="3">
        <f>'2012'!I37</f>
        <v>0</v>
      </c>
      <c r="J36" s="3">
        <f>'2012'!J37</f>
        <v>0</v>
      </c>
      <c r="K36" s="3"/>
      <c r="L36" s="3"/>
      <c r="M36" s="3">
        <f>'2012'!M37</f>
        <v>0</v>
      </c>
      <c r="N36" s="3">
        <f>'2012'!N37</f>
        <v>0</v>
      </c>
      <c r="O36" s="3">
        <f>'2012'!P37</f>
        <v>0</v>
      </c>
      <c r="P36" s="3">
        <f>'2012'!Q37</f>
        <v>0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>
        <f>SUMIF('2012'!C:C,C36,'2012'!O:O)</f>
        <v>0</v>
      </c>
      <c r="AQ36" s="3">
        <f>'2012'!R37</f>
        <v>0</v>
      </c>
      <c r="AR36" s="3">
        <f>'2012'!S37</f>
        <v>0.36399999999999999</v>
      </c>
      <c r="AS36" s="3">
        <f>'2012'!T37</f>
        <v>0</v>
      </c>
      <c r="AT36" s="3">
        <f>'2012'!U37</f>
        <v>0</v>
      </c>
      <c r="AU36" s="3">
        <f>'2012'!V37</f>
        <v>0</v>
      </c>
      <c r="AV36" s="3">
        <f>'2012'!W37</f>
        <v>0.39</v>
      </c>
      <c r="AW36" s="3">
        <f>'2012'!X37</f>
        <v>0.41599999999999998</v>
      </c>
      <c r="AX36" s="3">
        <f>'2012'!Y37</f>
        <v>0</v>
      </c>
      <c r="AY36" s="3">
        <f>'2012'!Z37</f>
        <v>0.36</v>
      </c>
      <c r="AZ36" s="3">
        <f>'2012'!AA37</f>
        <v>0.35299999999999998</v>
      </c>
      <c r="BA36" s="3">
        <f>'2012'!AB37</f>
        <v>0.29099999999999998</v>
      </c>
      <c r="BB36" s="3">
        <f>'2012'!AC37</f>
        <v>0.26300000000000001</v>
      </c>
      <c r="BC36" s="3">
        <f>'2012'!AD37</f>
        <v>0.25600000000000001</v>
      </c>
      <c r="BD36" s="3">
        <f>'2012'!AE37</f>
        <v>0.26100000000000001</v>
      </c>
      <c r="BE36" s="3">
        <f>'2012'!AF37</f>
        <v>0.27200000000000002</v>
      </c>
      <c r="BF36" s="3">
        <f>'2012'!AG37</f>
        <v>0.26100000000000001</v>
      </c>
      <c r="BG36" s="3">
        <f>'2012'!AH37</f>
        <v>0.26300000000000001</v>
      </c>
      <c r="BH36" s="3">
        <f>'2012'!AI37</f>
        <v>0.27200000000000002</v>
      </c>
      <c r="BI36" s="3">
        <f>'2012'!AJ37</f>
        <v>0.29299999999999998</v>
      </c>
      <c r="BJ36" s="3">
        <f>'2012'!AK37</f>
        <v>0.33</v>
      </c>
      <c r="BK36" s="3">
        <f>'2012'!AL37</f>
        <v>0</v>
      </c>
      <c r="BL36" s="3">
        <f>'2012'!AM37</f>
        <v>0.37</v>
      </c>
      <c r="BM36" s="3">
        <f>'2012'!AN37</f>
        <v>0.40400000000000003</v>
      </c>
      <c r="BN36" s="3">
        <f>'2012'!AO37</f>
        <v>0.41199999999999998</v>
      </c>
      <c r="BO36" s="3">
        <f>'2012'!AP37</f>
        <v>0.40699999999999997</v>
      </c>
      <c r="BP36" s="3">
        <f>'2012'!AQ37</f>
        <v>0.38</v>
      </c>
      <c r="BQ36" s="3">
        <f>'2012'!AR37</f>
        <v>0.36099999999999999</v>
      </c>
      <c r="BR36" s="3">
        <f>'2012'!AS37</f>
        <v>0.38300000000000001</v>
      </c>
      <c r="BS36" s="3">
        <f>'2012'!AT37</f>
        <v>0.374</v>
      </c>
      <c r="BT36" s="3">
        <f>'2012'!AU37</f>
        <v>0.40699999999999997</v>
      </c>
      <c r="BU36" s="3">
        <f>'2012'!AV37</f>
        <v>0.50900000000000001</v>
      </c>
      <c r="BV36" s="3">
        <f>'2012'!AW37</f>
        <v>0.55000000000000004</v>
      </c>
      <c r="BW36" s="3">
        <f>'2012'!AX37</f>
        <v>0.53100000000000003</v>
      </c>
      <c r="BX36" s="3">
        <f>'2012'!AY37</f>
        <v>0.53</v>
      </c>
      <c r="BY36" s="3">
        <f>'2012'!AZ37</f>
        <v>0.5</v>
      </c>
      <c r="BZ36" s="3">
        <f>'2012'!BA37</f>
        <v>0.46800000000000003</v>
      </c>
      <c r="CA36" s="3">
        <f>'2012'!BB37</f>
        <v>0.42399999999999999</v>
      </c>
      <c r="CB36" s="3">
        <f>'2012'!BC37</f>
        <v>0.34300000000000003</v>
      </c>
      <c r="CC36" s="3">
        <f>'2012'!BD37</f>
        <v>0.307</v>
      </c>
      <c r="CD36" s="3">
        <f>'2012'!BE37</f>
        <v>0.26600000000000001</v>
      </c>
      <c r="CE36" s="3">
        <f>'2012'!BF37</f>
        <v>0</v>
      </c>
      <c r="CF36" s="3">
        <f>'2012'!BG37</f>
        <v>0.251</v>
      </c>
      <c r="CG36" s="3">
        <f>'2012'!BH37</f>
        <v>0.24299999999999999</v>
      </c>
      <c r="CH36" s="3">
        <f>'2012'!BI37</f>
        <v>0</v>
      </c>
      <c r="CI36" s="3">
        <f>'2012'!BJ37</f>
        <v>0</v>
      </c>
      <c r="CJ36" s="3">
        <f>'2012'!BK37</f>
        <v>0</v>
      </c>
      <c r="CK36" s="3">
        <f>'2012'!BL37</f>
        <v>0</v>
      </c>
      <c r="CL36" s="3">
        <f>'2012'!BM37</f>
        <v>0</v>
      </c>
      <c r="CM36" s="3">
        <f>'2012'!BN37</f>
        <v>0</v>
      </c>
      <c r="CN36" s="3">
        <f>'2012'!BO37</f>
        <v>0</v>
      </c>
      <c r="CO36" s="3">
        <f>'2012'!BP37</f>
        <v>0</v>
      </c>
      <c r="CP36" s="3">
        <f>'2012'!BQ37</f>
        <v>0</v>
      </c>
      <c r="CQ36" s="3">
        <f>'2012'!BR37</f>
        <v>0</v>
      </c>
    </row>
    <row r="37" spans="1:95" x14ac:dyDescent="0.25">
      <c r="A37" s="3" t="str">
        <f>'2012'!A38</f>
        <v>Свитанок</v>
      </c>
      <c r="B37" s="3" t="str">
        <f>'2012'!B38</f>
        <v>Масив 1</v>
      </c>
      <c r="C37" s="3">
        <f>'2012'!C38</f>
        <v>22</v>
      </c>
      <c r="D37" s="3">
        <f>'2012'!D38</f>
        <v>34.57</v>
      </c>
      <c r="E37" s="3">
        <f>'2012'!E38</f>
        <v>45.58</v>
      </c>
      <c r="F37" s="3">
        <f>'2012'!F38</f>
        <v>50</v>
      </c>
      <c r="G37" s="3" t="str">
        <f>'2012'!G38</f>
        <v>Пшеница озимая</v>
      </c>
      <c r="H37" s="3">
        <f>'2012'!H38</f>
        <v>0</v>
      </c>
      <c r="I37" s="3" t="str">
        <f>'2012'!I38</f>
        <v>Подсолнечник</v>
      </c>
      <c r="J37" s="3">
        <f>'2012'!J38</f>
        <v>0</v>
      </c>
      <c r="K37" s="3"/>
      <c r="L37" s="3"/>
      <c r="M37" s="3" t="str">
        <f>'2012'!M38</f>
        <v>PR64F50</v>
      </c>
      <c r="N37" s="3">
        <f>'2012'!N38</f>
        <v>3.01</v>
      </c>
      <c r="O37" s="3">
        <f>'2012'!P38</f>
        <v>0</v>
      </c>
      <c r="P37" s="3">
        <f>'2012'!Q38</f>
        <v>0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>
        <f>SUMIF('2012'!C:C,C37,'2012'!O:O)</f>
        <v>1.81</v>
      </c>
      <c r="AQ37" s="3">
        <f>'2012'!R38</f>
        <v>0</v>
      </c>
      <c r="AR37" s="3">
        <f>'2012'!S38</f>
        <v>0.26800000000000002</v>
      </c>
      <c r="AS37" s="3">
        <f>'2012'!T38</f>
        <v>0</v>
      </c>
      <c r="AT37" s="3">
        <f>'2012'!U38</f>
        <v>0</v>
      </c>
      <c r="AU37" s="3">
        <f>'2012'!V38</f>
        <v>0</v>
      </c>
      <c r="AV37" s="3">
        <f>'2012'!W38</f>
        <v>0.28699999999999998</v>
      </c>
      <c r="AW37" s="3">
        <f>'2012'!X38</f>
        <v>0.28599999999999998</v>
      </c>
      <c r="AX37" s="3">
        <f>'2012'!Y38</f>
        <v>0</v>
      </c>
      <c r="AY37" s="3">
        <f>'2012'!Z38</f>
        <v>0.28599999999999998</v>
      </c>
      <c r="AZ37" s="3">
        <f>'2012'!AA38</f>
        <v>0.28599999999999998</v>
      </c>
      <c r="BA37" s="3">
        <f>'2012'!AB38</f>
        <v>0.27900000000000003</v>
      </c>
      <c r="BB37" s="3">
        <f>'2012'!AC38</f>
        <v>0.27700000000000002</v>
      </c>
      <c r="BC37" s="3">
        <f>'2012'!AD38</f>
        <v>0.29599999999999999</v>
      </c>
      <c r="BD37" s="3">
        <f>'2012'!AE38</f>
        <v>0.29599999999999999</v>
      </c>
      <c r="BE37" s="3">
        <f>'2012'!AF38</f>
        <v>0.33600000000000002</v>
      </c>
      <c r="BF37" s="3">
        <f>'2012'!AG38</f>
        <v>0.34499999999999997</v>
      </c>
      <c r="BG37" s="3">
        <f>'2012'!AH38</f>
        <v>0.372</v>
      </c>
      <c r="BH37" s="3">
        <f>'2012'!AI38</f>
        <v>0.501</v>
      </c>
      <c r="BI37" s="3">
        <f>'2012'!AJ38</f>
        <v>0.54700000000000004</v>
      </c>
      <c r="BJ37" s="3">
        <f>'2012'!AK38</f>
        <v>0.63400000000000001</v>
      </c>
      <c r="BK37" s="3">
        <f>'2012'!AL38</f>
        <v>0</v>
      </c>
      <c r="BL37" s="3">
        <f>'2012'!AM38</f>
        <v>0.63</v>
      </c>
      <c r="BM37" s="3">
        <f>'2012'!AN38</f>
        <v>0.66200000000000003</v>
      </c>
      <c r="BN37" s="3">
        <f>'2012'!AO38</f>
        <v>0.70099999999999996</v>
      </c>
      <c r="BO37" s="3">
        <f>'2012'!AP38</f>
        <v>0.69</v>
      </c>
      <c r="BP37" s="3">
        <f>'2012'!AQ38</f>
        <v>0.68300000000000005</v>
      </c>
      <c r="BQ37" s="3">
        <f>'2012'!AR38</f>
        <v>0.44600000000000001</v>
      </c>
      <c r="BR37" s="3">
        <f>'2012'!AS38</f>
        <v>0.40899999999999997</v>
      </c>
      <c r="BS37" s="3">
        <f>'2012'!AT38</f>
        <v>0.35299999999999998</v>
      </c>
      <c r="BT37" s="3">
        <f>'2012'!AU38</f>
        <v>0.31</v>
      </c>
      <c r="BU37" s="3">
        <f>'2012'!AV38</f>
        <v>0.374</v>
      </c>
      <c r="BV37" s="3">
        <f>'2012'!AW38</f>
        <v>0.40400000000000003</v>
      </c>
      <c r="BW37" s="3">
        <f>'2012'!AX38</f>
        <v>0.36599999999999999</v>
      </c>
      <c r="BX37" s="3">
        <f>'2012'!AY38</f>
        <v>0.438</v>
      </c>
      <c r="BY37" s="3">
        <f>'2012'!AZ38</f>
        <v>0.443</v>
      </c>
      <c r="BZ37" s="3">
        <f>'2012'!BA38</f>
        <v>0.38600000000000001</v>
      </c>
      <c r="CA37" s="3">
        <f>'2012'!BB38</f>
        <v>0.34</v>
      </c>
      <c r="CB37" s="3">
        <f>'2012'!BC38</f>
        <v>0.311</v>
      </c>
      <c r="CC37" s="3">
        <f>'2012'!BD38</f>
        <v>0.23699999999999999</v>
      </c>
      <c r="CD37" s="3">
        <f>'2012'!BE38</f>
        <v>0.221</v>
      </c>
      <c r="CE37" s="3">
        <f>'2012'!BF38</f>
        <v>0</v>
      </c>
      <c r="CF37" s="3">
        <f>'2012'!BG38</f>
        <v>0.192</v>
      </c>
      <c r="CG37" s="3">
        <f>'2012'!BH38</f>
        <v>0.17</v>
      </c>
      <c r="CH37" s="3">
        <f>'2012'!BI38</f>
        <v>0</v>
      </c>
      <c r="CI37" s="3">
        <f>'2012'!BJ38</f>
        <v>0</v>
      </c>
      <c r="CJ37" s="3">
        <f>'2012'!BK38</f>
        <v>0</v>
      </c>
      <c r="CK37" s="3">
        <f>'2012'!BL38</f>
        <v>0</v>
      </c>
      <c r="CL37" s="3">
        <f>'2012'!BM38</f>
        <v>0</v>
      </c>
      <c r="CM37" s="3">
        <f>'2012'!BN38</f>
        <v>0</v>
      </c>
      <c r="CN37" s="3">
        <f>'2012'!BO38</f>
        <v>0</v>
      </c>
      <c r="CO37" s="3">
        <f>'2012'!BP38</f>
        <v>0</v>
      </c>
      <c r="CP37" s="3">
        <f>'2012'!BQ38</f>
        <v>0</v>
      </c>
      <c r="CQ37" s="3">
        <f>'2012'!BR38</f>
        <v>0</v>
      </c>
    </row>
    <row r="38" spans="1:95" x14ac:dyDescent="0.25">
      <c r="A38" s="3" t="str">
        <f>'2012'!A39</f>
        <v>Свитанок</v>
      </c>
      <c r="B38" s="3" t="str">
        <f>'2012'!B39</f>
        <v>Масив 1</v>
      </c>
      <c r="C38" s="3">
        <f>'2012'!C39</f>
        <v>23</v>
      </c>
      <c r="D38" s="3">
        <f>'2012'!D39</f>
        <v>141.87</v>
      </c>
      <c r="E38" s="3">
        <f>'2012'!E39</f>
        <v>141.87</v>
      </c>
      <c r="F38" s="3">
        <f>'2012'!F39</f>
        <v>141.87</v>
      </c>
      <c r="G38" s="3">
        <f>'2012'!G39</f>
        <v>0</v>
      </c>
      <c r="H38" s="3">
        <f>'2012'!H39</f>
        <v>0</v>
      </c>
      <c r="I38" s="3">
        <f>'2012'!I39</f>
        <v>0</v>
      </c>
      <c r="J38" s="3">
        <f>'2012'!J39</f>
        <v>0</v>
      </c>
      <c r="K38" s="3"/>
      <c r="L38" s="3"/>
      <c r="M38" s="3">
        <f>'2012'!M39</f>
        <v>0</v>
      </c>
      <c r="N38" s="3">
        <f>'2012'!N39</f>
        <v>0</v>
      </c>
      <c r="O38" s="3">
        <f>'2012'!P39</f>
        <v>0</v>
      </c>
      <c r="P38" s="3">
        <f>'2012'!Q39</f>
        <v>0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>
        <f>SUMIF('2012'!C:C,C38,'2012'!O:O)</f>
        <v>0</v>
      </c>
      <c r="AQ38" s="3">
        <f>'2012'!R39</f>
        <v>0</v>
      </c>
      <c r="AR38" s="3">
        <f>'2012'!S39</f>
        <v>0.29099999999999998</v>
      </c>
      <c r="AS38" s="3">
        <f>'2012'!T39</f>
        <v>0</v>
      </c>
      <c r="AT38" s="3">
        <f>'2012'!U39</f>
        <v>0</v>
      </c>
      <c r="AU38" s="3">
        <f>'2012'!V39</f>
        <v>0</v>
      </c>
      <c r="AV38" s="3">
        <f>'2012'!W39</f>
        <v>0.29199999999999998</v>
      </c>
      <c r="AW38" s="3">
        <f>'2012'!X39</f>
        <v>0.28000000000000003</v>
      </c>
      <c r="AX38" s="3">
        <f>'2012'!Y39</f>
        <v>0</v>
      </c>
      <c r="AY38" s="3">
        <f>'2012'!Z39</f>
        <v>0.27200000000000002</v>
      </c>
      <c r="AZ38" s="3">
        <f>'2012'!AA39</f>
        <v>0.28299999999999997</v>
      </c>
      <c r="BA38" s="3">
        <f>'2012'!AB39</f>
        <v>0.27</v>
      </c>
      <c r="BB38" s="3">
        <f>'2012'!AC39</f>
        <v>0.27300000000000002</v>
      </c>
      <c r="BC38" s="3">
        <f>'2012'!AD39</f>
        <v>0.28100000000000003</v>
      </c>
      <c r="BD38" s="3">
        <f>'2012'!AE39</f>
        <v>0.28100000000000003</v>
      </c>
      <c r="BE38" s="3">
        <f>'2012'!AF39</f>
        <v>0.33100000000000002</v>
      </c>
      <c r="BF38" s="3">
        <f>'2012'!AG39</f>
        <v>0.33</v>
      </c>
      <c r="BG38" s="3">
        <f>'2012'!AH39</f>
        <v>0.318</v>
      </c>
      <c r="BH38" s="3">
        <f>'2012'!AI39</f>
        <v>0.32800000000000001</v>
      </c>
      <c r="BI38" s="3">
        <f>'2012'!AJ39</f>
        <v>0.32300000000000001</v>
      </c>
      <c r="BJ38" s="3">
        <f>'2012'!AK39</f>
        <v>0.35599999999999998</v>
      </c>
      <c r="BK38" s="3">
        <f>'2012'!AL39</f>
        <v>0</v>
      </c>
      <c r="BL38" s="3">
        <f>'2012'!AM39</f>
        <v>0.32800000000000001</v>
      </c>
      <c r="BM38" s="3">
        <f>'2012'!AN39</f>
        <v>0.35799999999999998</v>
      </c>
      <c r="BN38" s="3">
        <f>'2012'!AO39</f>
        <v>0.376</v>
      </c>
      <c r="BO38" s="3">
        <f>'2012'!AP39</f>
        <v>0.35</v>
      </c>
      <c r="BP38" s="3">
        <f>'2012'!AQ39</f>
        <v>0.34300000000000003</v>
      </c>
      <c r="BQ38" s="3">
        <f>'2012'!AR39</f>
        <v>0.37</v>
      </c>
      <c r="BR38" s="3">
        <f>'2012'!AS39</f>
        <v>0.377</v>
      </c>
      <c r="BS38" s="3">
        <f>'2012'!AT39</f>
        <v>0.40899999999999997</v>
      </c>
      <c r="BT38" s="3">
        <f>'2012'!AU39</f>
        <v>0.48199999999999998</v>
      </c>
      <c r="BU38" s="3">
        <f>'2012'!AV39</f>
        <v>0.626</v>
      </c>
      <c r="BV38" s="3">
        <f>'2012'!AW39</f>
        <v>0.68799999999999994</v>
      </c>
      <c r="BW38" s="3">
        <f>'2012'!AX39</f>
        <v>0.71399999999999997</v>
      </c>
      <c r="BX38" s="3">
        <f>'2012'!AY39</f>
        <v>0.71499999999999997</v>
      </c>
      <c r="BY38" s="3">
        <f>'2012'!AZ39</f>
        <v>0.71199999999999997</v>
      </c>
      <c r="BZ38" s="3">
        <f>'2012'!BA39</f>
        <v>0.70199999999999996</v>
      </c>
      <c r="CA38" s="3">
        <f>'2012'!BB39</f>
        <v>0.65900000000000003</v>
      </c>
      <c r="CB38" s="3">
        <f>'2012'!BC39</f>
        <v>0.60499999999999998</v>
      </c>
      <c r="CC38" s="3">
        <f>'2012'!BD39</f>
        <v>0.47699999999999998</v>
      </c>
      <c r="CD38" s="3">
        <f>'2012'!BE39</f>
        <v>0.379</v>
      </c>
      <c r="CE38" s="3">
        <f>'2012'!BF39</f>
        <v>0</v>
      </c>
      <c r="CF38" s="3">
        <f>'2012'!BG39</f>
        <v>0.316</v>
      </c>
      <c r="CG38" s="3">
        <f>'2012'!BH39</f>
        <v>0.29299999999999998</v>
      </c>
      <c r="CH38" s="3">
        <f>'2012'!BI39</f>
        <v>0</v>
      </c>
      <c r="CI38" s="3">
        <f>'2012'!BJ39</f>
        <v>0</v>
      </c>
      <c r="CJ38" s="3">
        <f>'2012'!BK39</f>
        <v>0</v>
      </c>
      <c r="CK38" s="3">
        <f>'2012'!BL39</f>
        <v>0</v>
      </c>
      <c r="CL38" s="3">
        <f>'2012'!BM39</f>
        <v>0</v>
      </c>
      <c r="CM38" s="3">
        <f>'2012'!BN39</f>
        <v>0</v>
      </c>
      <c r="CN38" s="3">
        <f>'2012'!BO39</f>
        <v>0</v>
      </c>
      <c r="CO38" s="3">
        <f>'2012'!BP39</f>
        <v>0</v>
      </c>
      <c r="CP38" s="3">
        <f>'2012'!BQ39</f>
        <v>0</v>
      </c>
      <c r="CQ38" s="3">
        <f>'2012'!BR39</f>
        <v>0</v>
      </c>
    </row>
    <row r="39" spans="1:95" x14ac:dyDescent="0.25">
      <c r="A39" s="3" t="str">
        <f>'2012'!A40</f>
        <v>Свитанок</v>
      </c>
      <c r="B39" s="3" t="str">
        <f>'2012'!B40</f>
        <v>Масив 1</v>
      </c>
      <c r="C39" s="3">
        <f>'2012'!C40</f>
        <v>24</v>
      </c>
      <c r="D39" s="3">
        <f>'2012'!D40</f>
        <v>54.04</v>
      </c>
      <c r="E39" s="3">
        <f>'2012'!E40</f>
        <v>58.13</v>
      </c>
      <c r="F39" s="3">
        <f>'2012'!F40</f>
        <v>58.13</v>
      </c>
      <c r="G39" s="3">
        <f>'2012'!G40</f>
        <v>0</v>
      </c>
      <c r="H39" s="3">
        <f>'2012'!H40</f>
        <v>0</v>
      </c>
      <c r="I39" s="3" t="str">
        <f>'2012'!I40</f>
        <v>Подсолнечник</v>
      </c>
      <c r="J39" s="3">
        <f>'2012'!J40</f>
        <v>0</v>
      </c>
      <c r="K39" s="3"/>
      <c r="L39" s="3"/>
      <c r="M39" s="3">
        <f>'2012'!M40</f>
        <v>0</v>
      </c>
      <c r="N39" s="3">
        <f>'2012'!N40</f>
        <v>1.89</v>
      </c>
      <c r="O39" s="3">
        <f>'2012'!P40</f>
        <v>0</v>
      </c>
      <c r="P39" s="3">
        <f>'2012'!Q40</f>
        <v>0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>
        <f>SUMIF('2012'!C:C,C39,'2012'!O:O)</f>
        <v>1.9600000000000002</v>
      </c>
      <c r="AQ39" s="3">
        <f>'2012'!R40</f>
        <v>0</v>
      </c>
      <c r="AR39" s="3">
        <f>'2012'!S40</f>
        <v>0.26</v>
      </c>
      <c r="AS39" s="3">
        <f>'2012'!T40</f>
        <v>0</v>
      </c>
      <c r="AT39" s="3">
        <f>'2012'!U40</f>
        <v>0</v>
      </c>
      <c r="AU39" s="3">
        <f>'2012'!V40</f>
        <v>0</v>
      </c>
      <c r="AV39" s="3">
        <f>'2012'!W40</f>
        <v>0.27400000000000002</v>
      </c>
      <c r="AW39" s="3">
        <f>'2012'!X40</f>
        <v>0.26600000000000001</v>
      </c>
      <c r="AX39" s="3">
        <f>'2012'!Y40</f>
        <v>0</v>
      </c>
      <c r="AY39" s="3">
        <f>'2012'!Z40</f>
        <v>0.27400000000000002</v>
      </c>
      <c r="AZ39" s="3">
        <f>'2012'!AA40</f>
        <v>0</v>
      </c>
      <c r="BA39" s="3">
        <f>'2012'!AB40</f>
        <v>0.27600000000000002</v>
      </c>
      <c r="BB39" s="3">
        <f>'2012'!AC40</f>
        <v>0.28199999999999997</v>
      </c>
      <c r="BC39" s="3">
        <f>'2012'!AD40</f>
        <v>0.28199999999999997</v>
      </c>
      <c r="BD39" s="3">
        <f>'2012'!AE40</f>
        <v>0.28899999999999998</v>
      </c>
      <c r="BE39" s="3">
        <f>'2012'!AF40</f>
        <v>0.33700000000000002</v>
      </c>
      <c r="BF39" s="3">
        <f>'2012'!AG40</f>
        <v>0.35699999999999998</v>
      </c>
      <c r="BG39" s="3">
        <f>'2012'!AH40</f>
        <v>0.373</v>
      </c>
      <c r="BH39" s="3">
        <f>'2012'!AI40</f>
        <v>0.44500000000000001</v>
      </c>
      <c r="BI39" s="3">
        <f>'2012'!AJ40</f>
        <v>0.498</v>
      </c>
      <c r="BJ39" s="3">
        <f>'2012'!AK40</f>
        <v>0.59899999999999998</v>
      </c>
      <c r="BK39" s="3">
        <f>'2012'!AL40</f>
        <v>0</v>
      </c>
      <c r="BL39" s="3">
        <f>'2012'!AM40</f>
        <v>0.64700000000000002</v>
      </c>
      <c r="BM39" s="3">
        <f>'2012'!AN40</f>
        <v>0.68799999999999994</v>
      </c>
      <c r="BN39" s="3">
        <f>'2012'!AO40</f>
        <v>0.746</v>
      </c>
      <c r="BO39" s="3">
        <f>'2012'!AP40</f>
        <v>0.72899999999999998</v>
      </c>
      <c r="BP39" s="3">
        <f>'2012'!AQ40</f>
        <v>0.70399999999999996</v>
      </c>
      <c r="BQ39" s="3">
        <f>'2012'!AR40</f>
        <v>0.53900000000000003</v>
      </c>
      <c r="BR39" s="3">
        <f>'2012'!AS40</f>
        <v>0.48099999999999998</v>
      </c>
      <c r="BS39" s="3">
        <f>'2012'!AT40</f>
        <v>0.41</v>
      </c>
      <c r="BT39" s="3">
        <f>'2012'!AU40</f>
        <v>0.39500000000000002</v>
      </c>
      <c r="BU39" s="3">
        <f>'2012'!AV40</f>
        <v>0.437</v>
      </c>
      <c r="BV39" s="3">
        <f>'2012'!AW40</f>
        <v>0.45400000000000001</v>
      </c>
      <c r="BW39" s="3">
        <f>'2012'!AX40</f>
        <v>0.46100000000000002</v>
      </c>
      <c r="BX39" s="3">
        <f>'2012'!AY40</f>
        <v>0.503</v>
      </c>
      <c r="BY39" s="3">
        <f>'2012'!AZ40</f>
        <v>0.51600000000000001</v>
      </c>
      <c r="BZ39" s="3">
        <f>'2012'!BA40</f>
        <v>0.48</v>
      </c>
      <c r="CA39" s="3">
        <f>'2012'!BB40</f>
        <v>0.40500000000000003</v>
      </c>
      <c r="CB39" s="3">
        <f>'2012'!BC40</f>
        <v>0.29899999999999999</v>
      </c>
      <c r="CC39" s="3">
        <f>'2012'!BD40</f>
        <v>0.27900000000000003</v>
      </c>
      <c r="CD39" s="3">
        <f>'2012'!BE40</f>
        <v>0.248</v>
      </c>
      <c r="CE39" s="3">
        <f>'2012'!BF40</f>
        <v>0</v>
      </c>
      <c r="CF39" s="3">
        <f>'2012'!BG40</f>
        <v>0.22600000000000001</v>
      </c>
      <c r="CG39" s="3">
        <f>'2012'!BH40</f>
        <v>0.21</v>
      </c>
      <c r="CH39" s="3">
        <f>'2012'!BI40</f>
        <v>0</v>
      </c>
      <c r="CI39" s="3">
        <f>'2012'!BJ40</f>
        <v>0</v>
      </c>
      <c r="CJ39" s="3">
        <f>'2012'!BK40</f>
        <v>0</v>
      </c>
      <c r="CK39" s="3">
        <f>'2012'!BL40</f>
        <v>0</v>
      </c>
      <c r="CL39" s="3">
        <f>'2012'!BM40</f>
        <v>0</v>
      </c>
      <c r="CM39" s="3">
        <f>'2012'!BN40</f>
        <v>0</v>
      </c>
      <c r="CN39" s="3">
        <f>'2012'!BO40</f>
        <v>0</v>
      </c>
      <c r="CO39" s="3">
        <f>'2012'!BP40</f>
        <v>0</v>
      </c>
      <c r="CP39" s="3">
        <f>'2012'!BQ40</f>
        <v>0</v>
      </c>
      <c r="CQ39" s="3">
        <f>'2012'!BR40</f>
        <v>0</v>
      </c>
    </row>
    <row r="40" spans="1:95" x14ac:dyDescent="0.25">
      <c r="A40" s="3" t="str">
        <f>'2012'!A41</f>
        <v>Свитанок</v>
      </c>
      <c r="B40" s="3" t="str">
        <f>'2012'!B41</f>
        <v>Масив 1</v>
      </c>
      <c r="C40" s="3">
        <f>'2012'!C41</f>
        <v>301</v>
      </c>
      <c r="D40" s="3">
        <f>'2012'!D41</f>
        <v>6.31</v>
      </c>
      <c r="E40" s="3">
        <f>'2012'!E41</f>
        <v>6.31</v>
      </c>
      <c r="F40" s="3">
        <f>'2012'!F41</f>
        <v>6.31</v>
      </c>
      <c r="G40" s="3">
        <f>'2012'!G41</f>
        <v>0</v>
      </c>
      <c r="H40" s="3">
        <f>'2012'!H41</f>
        <v>0</v>
      </c>
      <c r="I40" s="3">
        <f>'2012'!I41</f>
        <v>0</v>
      </c>
      <c r="J40" s="3">
        <f>'2012'!J41</f>
        <v>0</v>
      </c>
      <c r="K40" s="3"/>
      <c r="L40" s="3"/>
      <c r="M40" s="3">
        <f>'2012'!M41</f>
        <v>0</v>
      </c>
      <c r="N40" s="3">
        <f>'2012'!N41</f>
        <v>0</v>
      </c>
      <c r="O40" s="3">
        <f>'2012'!P41</f>
        <v>0</v>
      </c>
      <c r="P40" s="3">
        <f>'2012'!Q41</f>
        <v>0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>
        <f>SUMIF('2012'!C:C,C40,'2012'!O:O)</f>
        <v>0</v>
      </c>
      <c r="AQ40" s="3">
        <f>'2012'!R41</f>
        <v>0</v>
      </c>
      <c r="AR40" s="3">
        <f>'2012'!S41</f>
        <v>0</v>
      </c>
      <c r="AS40" s="3">
        <f>'2012'!T41</f>
        <v>0</v>
      </c>
      <c r="AT40" s="3">
        <f>'2012'!U41</f>
        <v>0</v>
      </c>
      <c r="AU40" s="3">
        <f>'2012'!V41</f>
        <v>0</v>
      </c>
      <c r="AV40" s="3">
        <f>'2012'!W41</f>
        <v>0.26400000000000001</v>
      </c>
      <c r="AW40" s="3">
        <f>'2012'!X41</f>
        <v>0.26200000000000001</v>
      </c>
      <c r="AX40" s="3">
        <f>'2012'!Y41</f>
        <v>0</v>
      </c>
      <c r="AY40" s="3">
        <f>'2012'!Z41</f>
        <v>0.26300000000000001</v>
      </c>
      <c r="AZ40" s="3">
        <f>'2012'!AA41</f>
        <v>0.26400000000000001</v>
      </c>
      <c r="BA40" s="3">
        <f>'2012'!AB41</f>
        <v>0.26100000000000001</v>
      </c>
      <c r="BB40" s="3">
        <f>'2012'!AC41</f>
        <v>0.27400000000000002</v>
      </c>
      <c r="BC40" s="3">
        <f>'2012'!AD41</f>
        <v>0.26800000000000002</v>
      </c>
      <c r="BD40" s="3">
        <f>'2012'!AE41</f>
        <v>0.249</v>
      </c>
      <c r="BE40" s="3">
        <f>'2012'!AF41</f>
        <v>0.26700000000000002</v>
      </c>
      <c r="BF40" s="3">
        <f>'2012'!AG41</f>
        <v>0.27100000000000002</v>
      </c>
      <c r="BG40" s="3">
        <f>'2012'!AH41</f>
        <v>0.255</v>
      </c>
      <c r="BH40" s="3">
        <f>'2012'!AI41</f>
        <v>0.26</v>
      </c>
      <c r="BI40" s="3">
        <f>'2012'!AJ41</f>
        <v>0.27800000000000002</v>
      </c>
      <c r="BJ40" s="3">
        <f>'2012'!AK41</f>
        <v>0.28199999999999997</v>
      </c>
      <c r="BK40" s="3">
        <f>'2012'!AL41</f>
        <v>0</v>
      </c>
      <c r="BL40" s="3">
        <f>'2012'!AM41</f>
        <v>0.27500000000000002</v>
      </c>
      <c r="BM40" s="3">
        <f>'2012'!AN41</f>
        <v>0.28299999999999997</v>
      </c>
      <c r="BN40" s="3">
        <f>'2012'!AO41</f>
        <v>0.32200000000000001</v>
      </c>
      <c r="BO40" s="3">
        <f>'2012'!AP41</f>
        <v>0.3</v>
      </c>
      <c r="BP40" s="3">
        <f>'2012'!AQ41</f>
        <v>0.28499999999999998</v>
      </c>
      <c r="BQ40" s="3">
        <f>'2012'!AR41</f>
        <v>0.29199999999999998</v>
      </c>
      <c r="BR40" s="3">
        <f>'2012'!AS41</f>
        <v>0.29199999999999998</v>
      </c>
      <c r="BS40" s="3">
        <f>'2012'!AT41</f>
        <v>0.30199999999999999</v>
      </c>
      <c r="BT40" s="3">
        <f>'2012'!AU41</f>
        <v>0.30599999999999999</v>
      </c>
      <c r="BU40" s="3">
        <f>'2012'!AV41</f>
        <v>0.44400000000000001</v>
      </c>
      <c r="BV40" s="3">
        <f>'2012'!AW41</f>
        <v>0.55300000000000005</v>
      </c>
      <c r="BW40" s="3">
        <f>'2012'!AX41</f>
        <v>0.63400000000000001</v>
      </c>
      <c r="BX40" s="3">
        <f>'2012'!AY41</f>
        <v>0.65400000000000003</v>
      </c>
      <c r="BY40" s="3">
        <f>'2012'!AZ41</f>
        <v>0.64300000000000002</v>
      </c>
      <c r="BZ40" s="3">
        <f>'2012'!BA41</f>
        <v>0.59199999999999997</v>
      </c>
      <c r="CA40" s="3">
        <f>'2012'!BB41</f>
        <v>0.504</v>
      </c>
      <c r="CB40" s="3">
        <f>'2012'!BC41</f>
        <v>0.40699999999999997</v>
      </c>
      <c r="CC40" s="3">
        <f>'2012'!BD41</f>
        <v>0.34699999999999998</v>
      </c>
      <c r="CD40" s="3">
        <f>'2012'!BE41</f>
        <v>0.27500000000000002</v>
      </c>
      <c r="CE40" s="3">
        <f>'2012'!BF41</f>
        <v>0</v>
      </c>
      <c r="CF40" s="3">
        <f>'2012'!BG41</f>
        <v>0.26200000000000001</v>
      </c>
      <c r="CG40" s="3">
        <f>'2012'!BH41</f>
        <v>0.245</v>
      </c>
      <c r="CH40" s="3">
        <f>'2012'!BI41</f>
        <v>0</v>
      </c>
      <c r="CI40" s="3">
        <f>'2012'!BJ41</f>
        <v>0</v>
      </c>
      <c r="CJ40" s="3">
        <f>'2012'!BK41</f>
        <v>0</v>
      </c>
      <c r="CK40" s="3">
        <f>'2012'!BL41</f>
        <v>0</v>
      </c>
      <c r="CL40" s="3">
        <f>'2012'!BM41</f>
        <v>0</v>
      </c>
      <c r="CM40" s="3">
        <f>'2012'!BN41</f>
        <v>0</v>
      </c>
      <c r="CN40" s="3">
        <f>'2012'!BO41</f>
        <v>0</v>
      </c>
      <c r="CO40" s="3">
        <f>'2012'!BP41</f>
        <v>0</v>
      </c>
      <c r="CP40" s="3">
        <f>'2012'!BQ41</f>
        <v>0</v>
      </c>
      <c r="CQ40" s="3">
        <f>'2012'!BR41</f>
        <v>0</v>
      </c>
    </row>
    <row r="41" spans="1:95" x14ac:dyDescent="0.25">
      <c r="A41" s="3" t="str">
        <f>'2012'!A42</f>
        <v>Свитанок</v>
      </c>
      <c r="B41" s="3" t="str">
        <f>'2012'!B42</f>
        <v>Масив 1</v>
      </c>
      <c r="C41" s="3">
        <f>'2012'!C42</f>
        <v>91</v>
      </c>
      <c r="D41" s="3">
        <f>'2012'!D42</f>
        <v>26.52</v>
      </c>
      <c r="E41" s="3">
        <f>'2012'!E42</f>
        <v>26.52</v>
      </c>
      <c r="F41" s="3">
        <f>'2012'!F42</f>
        <v>26.52</v>
      </c>
      <c r="G41" s="3">
        <f>'2012'!G42</f>
        <v>0</v>
      </c>
      <c r="H41" s="3">
        <f>'2012'!H42</f>
        <v>0</v>
      </c>
      <c r="I41" s="3">
        <f>'2012'!I42</f>
        <v>0</v>
      </c>
      <c r="J41" s="3">
        <f>'2012'!J42</f>
        <v>0</v>
      </c>
      <c r="K41" s="3"/>
      <c r="L41" s="3"/>
      <c r="M41" s="3">
        <f>'2012'!M42</f>
        <v>0</v>
      </c>
      <c r="N41" s="3">
        <f>'2012'!N42</f>
        <v>0</v>
      </c>
      <c r="O41" s="3">
        <f>'2012'!P42</f>
        <v>0</v>
      </c>
      <c r="P41" s="3">
        <f>'2012'!Q42</f>
        <v>0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>
        <f>SUMIF('2012'!C:C,C41,'2012'!O:O)</f>
        <v>0</v>
      </c>
      <c r="AQ41" s="3">
        <f>'2012'!R42</f>
        <v>0</v>
      </c>
      <c r="AR41" s="3">
        <f>'2012'!S42</f>
        <v>0.27700000000000002</v>
      </c>
      <c r="AS41" s="3">
        <f>'2012'!T42</f>
        <v>0</v>
      </c>
      <c r="AT41" s="3">
        <f>'2012'!U42</f>
        <v>0</v>
      </c>
      <c r="AU41" s="3">
        <f>'2012'!V42</f>
        <v>0</v>
      </c>
      <c r="AV41" s="3">
        <f>'2012'!W42</f>
        <v>0.29499999999999998</v>
      </c>
      <c r="AW41" s="3">
        <f>'2012'!X42</f>
        <v>0.30299999999999999</v>
      </c>
      <c r="AX41" s="3">
        <f>'2012'!Y42</f>
        <v>0</v>
      </c>
      <c r="AY41" s="3">
        <f>'2012'!Z42</f>
        <v>0.28999999999999998</v>
      </c>
      <c r="AZ41" s="3">
        <f>'2012'!AA42</f>
        <v>0.28199999999999997</v>
      </c>
      <c r="BA41" s="3">
        <f>'2012'!AB42</f>
        <v>0.254</v>
      </c>
      <c r="BB41" s="3">
        <f>'2012'!AC42</f>
        <v>0.25900000000000001</v>
      </c>
      <c r="BC41" s="3">
        <f>'2012'!AD42</f>
        <v>0.255</v>
      </c>
      <c r="BD41" s="3">
        <f>'2012'!AE42</f>
        <v>0.255</v>
      </c>
      <c r="BE41" s="3">
        <f>'2012'!AF42</f>
        <v>0.27800000000000002</v>
      </c>
      <c r="BF41" s="3">
        <f>'2012'!AG42</f>
        <v>0.27100000000000002</v>
      </c>
      <c r="BG41" s="3">
        <f>'2012'!AH42</f>
        <v>0.28799999999999998</v>
      </c>
      <c r="BH41" s="3">
        <f>'2012'!AI42</f>
        <v>0.317</v>
      </c>
      <c r="BI41" s="3">
        <f>'2012'!AJ42</f>
        <v>0.31</v>
      </c>
      <c r="BJ41" s="3">
        <f>'2012'!AK42</f>
        <v>0.311</v>
      </c>
      <c r="BK41" s="3">
        <f>'2012'!AL42</f>
        <v>0</v>
      </c>
      <c r="BL41" s="3">
        <f>'2012'!AM42</f>
        <v>0.26600000000000001</v>
      </c>
      <c r="BM41" s="3">
        <f>'2012'!AN42</f>
        <v>0.29099999999999998</v>
      </c>
      <c r="BN41" s="3">
        <f>'2012'!AO42</f>
        <v>0.42899999999999999</v>
      </c>
      <c r="BO41" s="3">
        <f>'2012'!AP42</f>
        <v>0.39500000000000002</v>
      </c>
      <c r="BP41" s="3">
        <f>'2012'!AQ42</f>
        <v>0.36599999999999999</v>
      </c>
      <c r="BQ41" s="3">
        <f>'2012'!AR42</f>
        <v>0.36699999999999999</v>
      </c>
      <c r="BR41" s="3">
        <f>'2012'!AS42</f>
        <v>0.379</v>
      </c>
      <c r="BS41" s="3">
        <f>'2012'!AT42</f>
        <v>0.40200000000000002</v>
      </c>
      <c r="BT41" s="3">
        <f>'2012'!AU42</f>
        <v>0.46600000000000003</v>
      </c>
      <c r="BU41" s="3">
        <f>'2012'!AV42</f>
        <v>0.56599999999999995</v>
      </c>
      <c r="BV41" s="3">
        <f>'2012'!AW42</f>
        <v>0.625</v>
      </c>
      <c r="BW41" s="3">
        <f>'2012'!AX42</f>
        <v>0.61299999999999999</v>
      </c>
      <c r="BX41" s="3">
        <f>'2012'!AY42</f>
        <v>0.60099999999999998</v>
      </c>
      <c r="BY41" s="3">
        <f>'2012'!AZ42</f>
        <v>0.59799999999999998</v>
      </c>
      <c r="BZ41" s="3">
        <f>'2012'!BA42</f>
        <v>0.52300000000000002</v>
      </c>
      <c r="CA41" s="3">
        <f>'2012'!BB42</f>
        <v>0.438</v>
      </c>
      <c r="CB41" s="3">
        <f>'2012'!BC42</f>
        <v>0.36</v>
      </c>
      <c r="CC41" s="3">
        <f>'2012'!BD42</f>
        <v>0.313</v>
      </c>
      <c r="CD41" s="3">
        <f>'2012'!BE42</f>
        <v>0.26600000000000001</v>
      </c>
      <c r="CE41" s="3">
        <f>'2012'!BF42</f>
        <v>0</v>
      </c>
      <c r="CF41" s="3">
        <f>'2012'!BG42</f>
        <v>0.20300000000000001</v>
      </c>
      <c r="CG41" s="3">
        <f>'2012'!BH42</f>
        <v>0.20499999999999999</v>
      </c>
      <c r="CH41" s="3">
        <f>'2012'!BI42</f>
        <v>0</v>
      </c>
      <c r="CI41" s="3">
        <f>'2012'!BJ42</f>
        <v>0</v>
      </c>
      <c r="CJ41" s="3">
        <f>'2012'!BK42</f>
        <v>0</v>
      </c>
      <c r="CK41" s="3">
        <f>'2012'!BL42</f>
        <v>0</v>
      </c>
      <c r="CL41" s="3">
        <f>'2012'!BM42</f>
        <v>0</v>
      </c>
      <c r="CM41" s="3">
        <f>'2012'!BN42</f>
        <v>0</v>
      </c>
      <c r="CN41" s="3">
        <f>'2012'!BO42</f>
        <v>0</v>
      </c>
      <c r="CO41" s="3">
        <f>'2012'!BP42</f>
        <v>0</v>
      </c>
      <c r="CP41" s="3">
        <f>'2012'!BQ42</f>
        <v>0</v>
      </c>
      <c r="CQ41" s="3">
        <f>'2012'!BR42</f>
        <v>0</v>
      </c>
    </row>
    <row r="42" spans="1:95" x14ac:dyDescent="0.25">
      <c r="A42" s="3" t="str">
        <f>'2012'!A43</f>
        <v>Свитанок</v>
      </c>
      <c r="B42" s="3" t="str">
        <f>'2012'!B43</f>
        <v>Масив 1</v>
      </c>
      <c r="C42" s="3">
        <f>'2012'!C43</f>
        <v>92</v>
      </c>
      <c r="D42" s="3">
        <f>'2012'!D43</f>
        <v>36.549999999999997</v>
      </c>
      <c r="E42" s="3">
        <f>'2012'!E43</f>
        <v>36.549999999999997</v>
      </c>
      <c r="F42" s="3">
        <f>'2012'!F43</f>
        <v>36.549999999999997</v>
      </c>
      <c r="G42" s="3" t="str">
        <f>'2012'!G43</f>
        <v>Подсолнечник</v>
      </c>
      <c r="H42" s="3">
        <f>'2012'!H43</f>
        <v>0</v>
      </c>
      <c r="I42" s="3" t="str">
        <f>'2012'!I43</f>
        <v>Пшеница озимая</v>
      </c>
      <c r="J42" s="3">
        <f>'2012'!J43</f>
        <v>0</v>
      </c>
      <c r="K42" s="3"/>
      <c r="L42" s="3"/>
      <c r="M42" s="3" t="str">
        <f>'2012'!M43</f>
        <v>Шестопалівка</v>
      </c>
      <c r="N42" s="3">
        <f>'2012'!N43</f>
        <v>2.1</v>
      </c>
      <c r="O42" s="3">
        <f>'2012'!P43</f>
        <v>0</v>
      </c>
      <c r="P42" s="3">
        <f>'2012'!Q43</f>
        <v>0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>
        <f>N42</f>
        <v>2.1</v>
      </c>
      <c r="AP42" s="3">
        <f>SUMIF('2012'!C:C,C42,'2012'!O:O)</f>
        <v>2.3199999999999998</v>
      </c>
      <c r="AQ42" s="3"/>
      <c r="AR42" s="3">
        <f>'2012'!S43</f>
        <v>0.318</v>
      </c>
      <c r="AS42" s="3"/>
      <c r="AT42" s="3"/>
      <c r="AU42" s="3"/>
      <c r="AV42" s="3">
        <f>'2012'!W43</f>
        <v>0.34399999999999997</v>
      </c>
      <c r="AW42" s="3">
        <f>'2012'!X43</f>
        <v>0.311</v>
      </c>
      <c r="AX42" s="3"/>
      <c r="AY42" s="3">
        <f>'2012'!Z43</f>
        <v>0.28100000000000003</v>
      </c>
      <c r="AZ42" s="3">
        <f>'2012'!AA43</f>
        <v>0.27600000000000002</v>
      </c>
      <c r="BA42" s="3">
        <f>'2012'!AB43</f>
        <v>0.27600000000000002</v>
      </c>
      <c r="BB42" s="3">
        <f>'2012'!AC43</f>
        <v>0.26700000000000002</v>
      </c>
      <c r="BC42" s="3">
        <f>'2012'!AD43</f>
        <v>0.252</v>
      </c>
      <c r="BD42" s="3">
        <f>'2012'!AE43</f>
        <v>0.245</v>
      </c>
      <c r="BE42" s="3">
        <f>'2012'!AF43</f>
        <v>0.27900000000000003</v>
      </c>
      <c r="BF42" s="3">
        <f>'2012'!AG43</f>
        <v>0.27300000000000002</v>
      </c>
      <c r="BG42" s="3">
        <f>'2012'!AH43</f>
        <v>0.28000000000000003</v>
      </c>
      <c r="BH42" s="3">
        <f>'2012'!AI43</f>
        <v>0.316</v>
      </c>
      <c r="BI42" s="3">
        <f>'2012'!AJ43</f>
        <v>0.33900000000000002</v>
      </c>
      <c r="BJ42" s="3">
        <f>'2012'!AK43</f>
        <v>0.35299999999999998</v>
      </c>
      <c r="BK42" s="3"/>
      <c r="BL42" s="3">
        <f>'2012'!AM43</f>
        <v>0.36499999999999999</v>
      </c>
      <c r="BM42" s="3">
        <f>'2012'!AN43</f>
        <v>0.375</v>
      </c>
      <c r="BN42" s="3">
        <f>'2012'!AO43</f>
        <v>0.42799999999999999</v>
      </c>
      <c r="BO42" s="3">
        <f>'2012'!AP43</f>
        <v>0.39100000000000001</v>
      </c>
      <c r="BP42" s="3">
        <f>'2012'!AQ43</f>
        <v>0.39300000000000002</v>
      </c>
      <c r="BQ42" s="3">
        <f>'2012'!AR43</f>
        <v>0.40200000000000002</v>
      </c>
      <c r="BR42" s="3">
        <f>'2012'!AS43</f>
        <v>0.39200000000000002</v>
      </c>
      <c r="BS42" s="3">
        <f>'2012'!AT43</f>
        <v>0.40200000000000002</v>
      </c>
      <c r="BT42" s="3">
        <f>'2012'!AU43</f>
        <v>0.435</v>
      </c>
      <c r="BU42" s="3">
        <f>'2012'!AV43</f>
        <v>0.54900000000000004</v>
      </c>
      <c r="BV42" s="3">
        <f>'2012'!AW43</f>
        <v>0.60699999999999998</v>
      </c>
      <c r="BW42" s="3">
        <f>'2012'!AX43</f>
        <v>0.63</v>
      </c>
      <c r="BX42" s="3">
        <f>'2012'!AY43</f>
        <v>0.626</v>
      </c>
      <c r="BY42" s="3">
        <f>'2012'!AZ43</f>
        <v>0.61</v>
      </c>
      <c r="BZ42" s="3">
        <f>'2012'!BA43</f>
        <v>0.56799999999999995</v>
      </c>
      <c r="CA42" s="3">
        <f>'2012'!BB43</f>
        <v>0.501</v>
      </c>
      <c r="CB42" s="3">
        <f>'2012'!BC43</f>
        <v>0.45200000000000001</v>
      </c>
      <c r="CC42" s="3">
        <f>'2012'!BD43</f>
        <v>0.36399999999999999</v>
      </c>
      <c r="CD42" s="3">
        <f>'2012'!BE43</f>
        <v>0.318</v>
      </c>
      <c r="CE42" s="3"/>
      <c r="CF42" s="3">
        <f>'2012'!BG43</f>
        <v>0.26600000000000001</v>
      </c>
      <c r="CG42" s="3">
        <f>'2012'!BH43</f>
        <v>0.25600000000000001</v>
      </c>
      <c r="CH42" s="3"/>
      <c r="CI42" s="3"/>
      <c r="CJ42" s="3"/>
      <c r="CK42" s="3"/>
      <c r="CL42" s="3"/>
      <c r="CM42" s="3"/>
      <c r="CN42" s="3"/>
      <c r="CO42" s="3"/>
      <c r="CP42" s="3"/>
      <c r="CQ42" s="3"/>
    </row>
    <row r="43" spans="1:95" x14ac:dyDescent="0.25">
      <c r="A43" s="3" t="str">
        <f>'2012'!A44</f>
        <v>Свитанок</v>
      </c>
      <c r="B43" s="3" t="str">
        <f>'2012'!B44</f>
        <v>Масив 2</v>
      </c>
      <c r="C43" s="3">
        <f>'2012'!C44</f>
        <v>102</v>
      </c>
      <c r="D43" s="3">
        <f>'2012'!D44</f>
        <v>18.22</v>
      </c>
      <c r="E43" s="3">
        <f>'2012'!E44</f>
        <v>18.22</v>
      </c>
      <c r="F43" s="3">
        <f>'2012'!F44</f>
        <v>18.22</v>
      </c>
      <c r="G43" s="3">
        <f>'2012'!G44</f>
        <v>0</v>
      </c>
      <c r="H43" s="3">
        <f>'2012'!H44</f>
        <v>0</v>
      </c>
      <c r="I43" s="3">
        <f>'2012'!I44</f>
        <v>0</v>
      </c>
      <c r="J43" s="3">
        <f>'2012'!J44</f>
        <v>0</v>
      </c>
      <c r="K43" s="3"/>
      <c r="L43" s="3"/>
      <c r="M43" s="3">
        <f>'2012'!M44</f>
        <v>0</v>
      </c>
      <c r="N43" s="3">
        <f>'2012'!N44</f>
        <v>0</v>
      </c>
      <c r="O43" s="3">
        <f>'2012'!P44</f>
        <v>0</v>
      </c>
      <c r="P43" s="3">
        <f>'2012'!Q44</f>
        <v>0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>
        <f>SUMIF('2012'!C:C,C43,'2012'!O:O)</f>
        <v>0</v>
      </c>
      <c r="AQ43" s="3">
        <f>'2012'!R44</f>
        <v>0</v>
      </c>
      <c r="AR43" s="3">
        <f>'2012'!S44</f>
        <v>0.26400000000000001</v>
      </c>
      <c r="AS43" s="3">
        <f>'2012'!T44</f>
        <v>0</v>
      </c>
      <c r="AT43" s="3">
        <f>'2012'!U44</f>
        <v>0</v>
      </c>
      <c r="AU43" s="3">
        <f>'2012'!V44</f>
        <v>0</v>
      </c>
      <c r="AV43" s="3">
        <f>'2012'!W44</f>
        <v>0.26400000000000001</v>
      </c>
      <c r="AW43" s="3">
        <f>'2012'!X44</f>
        <v>0.28299999999999997</v>
      </c>
      <c r="AX43" s="3">
        <f>'2012'!Y44</f>
        <v>0</v>
      </c>
      <c r="AY43" s="3">
        <f>'2012'!Z44</f>
        <v>0.313</v>
      </c>
      <c r="AZ43" s="3">
        <f>'2012'!AA44</f>
        <v>0.314</v>
      </c>
      <c r="BA43" s="3">
        <f>'2012'!AB44</f>
        <v>0.32800000000000001</v>
      </c>
      <c r="BB43" s="3">
        <f>'2012'!AC44</f>
        <v>0.33100000000000002</v>
      </c>
      <c r="BC43" s="3">
        <f>'2012'!AD44</f>
        <v>0.34</v>
      </c>
      <c r="BD43" s="3">
        <f>'2012'!AE44</f>
        <v>0.35</v>
      </c>
      <c r="BE43" s="3">
        <f>'2012'!AF44</f>
        <v>0.36899999999999999</v>
      </c>
      <c r="BF43" s="3">
        <f>'2012'!AG44</f>
        <v>0.378</v>
      </c>
      <c r="BG43" s="3">
        <f>'2012'!AH44</f>
        <v>0.39</v>
      </c>
      <c r="BH43" s="3">
        <f>'2012'!AI44</f>
        <v>0.434</v>
      </c>
      <c r="BI43" s="3">
        <f>'2012'!AJ44</f>
        <v>0.45600000000000002</v>
      </c>
      <c r="BJ43" s="3">
        <f>'2012'!AK44</f>
        <v>0.48899999999999999</v>
      </c>
      <c r="BK43" s="3">
        <f>'2012'!AL44</f>
        <v>0</v>
      </c>
      <c r="BL43" s="3">
        <f>'2012'!AM44</f>
        <v>0.48099999999999998</v>
      </c>
      <c r="BM43" s="3">
        <f>'2012'!AN44</f>
        <v>0.48799999999999999</v>
      </c>
      <c r="BN43" s="3">
        <f>'2012'!AO44</f>
        <v>0.52700000000000002</v>
      </c>
      <c r="BO43" s="3">
        <f>'2012'!AP44</f>
        <v>0.49</v>
      </c>
      <c r="BP43" s="3">
        <f>'2012'!AQ44</f>
        <v>0.43</v>
      </c>
      <c r="BQ43" s="3">
        <f>'2012'!AR44</f>
        <v>0.38500000000000001</v>
      </c>
      <c r="BR43" s="3">
        <f>'2012'!AS44</f>
        <v>0.36299999999999999</v>
      </c>
      <c r="BS43" s="3">
        <f>'2012'!AT44</f>
        <v>0.33800000000000002</v>
      </c>
      <c r="BT43" s="3">
        <f>'2012'!AU44</f>
        <v>0.36</v>
      </c>
      <c r="BU43" s="3">
        <f>'2012'!AV44</f>
        <v>0.442</v>
      </c>
      <c r="BV43" s="3">
        <f>'2012'!AW44</f>
        <v>0.504</v>
      </c>
      <c r="BW43" s="3">
        <f>'2012'!AX44</f>
        <v>0.56699999999999995</v>
      </c>
      <c r="BX43" s="3">
        <f>'2012'!AY44</f>
        <v>0.56399999999999995</v>
      </c>
      <c r="BY43" s="3">
        <f>'2012'!AZ44</f>
        <v>0.55600000000000005</v>
      </c>
      <c r="BZ43" s="3">
        <f>'2012'!BA44</f>
        <v>0.496</v>
      </c>
      <c r="CA43" s="3">
        <f>'2012'!BB44</f>
        <v>0.4</v>
      </c>
      <c r="CB43" s="3">
        <f>'2012'!BC44</f>
        <v>0.30399999999999999</v>
      </c>
      <c r="CC43" s="3">
        <f>'2012'!BD44</f>
        <v>0.25900000000000001</v>
      </c>
      <c r="CD43" s="3">
        <f>'2012'!BE44</f>
        <v>0.22600000000000001</v>
      </c>
      <c r="CE43" s="3">
        <f>'2012'!BF44</f>
        <v>0</v>
      </c>
      <c r="CF43" s="3">
        <f>'2012'!BG44</f>
        <v>0.214</v>
      </c>
      <c r="CG43" s="3">
        <f>'2012'!BH44</f>
        <v>0.21299999999999999</v>
      </c>
      <c r="CH43" s="3">
        <f>'2012'!BI44</f>
        <v>0</v>
      </c>
      <c r="CI43" s="3">
        <f>'2012'!BJ44</f>
        <v>0</v>
      </c>
      <c r="CJ43" s="3">
        <f>'2012'!BK44</f>
        <v>0</v>
      </c>
      <c r="CK43" s="3">
        <f>'2012'!BL44</f>
        <v>0</v>
      </c>
      <c r="CL43" s="3">
        <f>'2012'!BM44</f>
        <v>0</v>
      </c>
      <c r="CM43" s="3">
        <f>'2012'!BN44</f>
        <v>0</v>
      </c>
      <c r="CN43" s="3">
        <f>'2012'!BO44</f>
        <v>0</v>
      </c>
      <c r="CO43" s="3">
        <f>'2012'!BP44</f>
        <v>0</v>
      </c>
      <c r="CP43" s="3">
        <f>'2012'!BQ44</f>
        <v>0</v>
      </c>
      <c r="CQ43" s="3">
        <f>'2012'!BR44</f>
        <v>0</v>
      </c>
    </row>
    <row r="44" spans="1:95" x14ac:dyDescent="0.25">
      <c r="A44" s="3" t="str">
        <f>'2012'!A45</f>
        <v>Свитанок</v>
      </c>
      <c r="B44" s="3" t="str">
        <f>'2012'!B45</f>
        <v>Масив 2</v>
      </c>
      <c r="C44" s="3">
        <f>'2012'!C45</f>
        <v>152</v>
      </c>
      <c r="D44" s="3">
        <f>'2012'!D45</f>
        <v>11.02</v>
      </c>
      <c r="E44" s="3">
        <f>'2012'!E45</f>
        <v>11.02</v>
      </c>
      <c r="F44" s="3">
        <f>'2012'!F45</f>
        <v>11.02</v>
      </c>
      <c r="G44" s="3">
        <f>'2012'!G45</f>
        <v>0</v>
      </c>
      <c r="H44" s="3">
        <f>'2012'!H45</f>
        <v>0</v>
      </c>
      <c r="I44" s="3">
        <f>'2012'!I45</f>
        <v>0</v>
      </c>
      <c r="J44" s="3">
        <f>'2012'!J45</f>
        <v>0</v>
      </c>
      <c r="K44" s="3"/>
      <c r="L44" s="3"/>
      <c r="M44" s="3">
        <f>'2012'!M45</f>
        <v>0</v>
      </c>
      <c r="N44" s="3">
        <f>'2012'!N45</f>
        <v>0</v>
      </c>
      <c r="O44" s="3">
        <f>'2012'!P45</f>
        <v>0</v>
      </c>
      <c r="P44" s="3">
        <f>'2012'!Q45</f>
        <v>0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>
        <f>SUMIF('2012'!C:C,C44,'2012'!O:O)</f>
        <v>0</v>
      </c>
      <c r="AQ44" s="3">
        <f>'2012'!R45</f>
        <v>0</v>
      </c>
      <c r="AR44" s="3">
        <f>'2012'!S45</f>
        <v>0.245</v>
      </c>
      <c r="AS44" s="3">
        <f>'2012'!T45</f>
        <v>0</v>
      </c>
      <c r="AT44" s="3">
        <f>'2012'!U45</f>
        <v>0</v>
      </c>
      <c r="AU44" s="3">
        <f>'2012'!V45</f>
        <v>0</v>
      </c>
      <c r="AV44" s="3">
        <f>'2012'!W45</f>
        <v>0.315</v>
      </c>
      <c r="AW44" s="3">
        <f>'2012'!X45</f>
        <v>0.315</v>
      </c>
      <c r="AX44" s="3">
        <f>'2012'!Y45</f>
        <v>0</v>
      </c>
      <c r="AY44" s="3">
        <f>'2012'!Z45</f>
        <v>0.32100000000000001</v>
      </c>
      <c r="AZ44" s="3">
        <f>'2012'!AA45</f>
        <v>0.35399999999999998</v>
      </c>
      <c r="BA44" s="3">
        <f>'2012'!AB45</f>
        <v>0.36199999999999999</v>
      </c>
      <c r="BB44" s="3">
        <f>'2012'!AC45</f>
        <v>0.36299999999999999</v>
      </c>
      <c r="BC44" s="3">
        <f>'2012'!AD45</f>
        <v>0.36099999999999999</v>
      </c>
      <c r="BD44" s="3">
        <f>'2012'!AE45</f>
        <v>0.35799999999999998</v>
      </c>
      <c r="BE44" s="3">
        <f>'2012'!AF45</f>
        <v>0.374</v>
      </c>
      <c r="BF44" s="3">
        <f>'2012'!AG45</f>
        <v>0.378</v>
      </c>
      <c r="BG44" s="3">
        <f>'2012'!AH45</f>
        <v>0.39500000000000002</v>
      </c>
      <c r="BH44" s="3">
        <f>'2012'!AI45</f>
        <v>0.436</v>
      </c>
      <c r="BI44" s="3">
        <f>'2012'!AJ45</f>
        <v>0.45600000000000002</v>
      </c>
      <c r="BJ44" s="3">
        <f>'2012'!AK45</f>
        <v>0.48499999999999999</v>
      </c>
      <c r="BK44" s="3">
        <f>'2012'!AL45</f>
        <v>0</v>
      </c>
      <c r="BL44" s="3">
        <f>'2012'!AM45</f>
        <v>0.55700000000000005</v>
      </c>
      <c r="BM44" s="3">
        <f>'2012'!AN45</f>
        <v>0.61399999999999999</v>
      </c>
      <c r="BN44" s="3">
        <f>'2012'!AO45</f>
        <v>0.67</v>
      </c>
      <c r="BO44" s="3">
        <f>'2012'!AP45</f>
        <v>0.66800000000000004</v>
      </c>
      <c r="BP44" s="3">
        <f>'2012'!AQ45</f>
        <v>0.66200000000000003</v>
      </c>
      <c r="BQ44" s="3">
        <f>'2012'!AR45</f>
        <v>0.58299999999999996</v>
      </c>
      <c r="BR44" s="3">
        <f>'2012'!AS45</f>
        <v>0.57999999999999996</v>
      </c>
      <c r="BS44" s="3">
        <f>'2012'!AT45</f>
        <v>0.57699999999999996</v>
      </c>
      <c r="BT44" s="3">
        <f>'2012'!AU45</f>
        <v>0.57599999999999996</v>
      </c>
      <c r="BU44" s="3">
        <f>'2012'!AV45</f>
        <v>0.55400000000000005</v>
      </c>
      <c r="BV44" s="3">
        <f>'2012'!AW45</f>
        <v>0.57499999999999996</v>
      </c>
      <c r="BW44" s="3">
        <f>'2012'!AX45</f>
        <v>0.57699999999999996</v>
      </c>
      <c r="BX44" s="3">
        <f>'2012'!AY45</f>
        <v>0.57999999999999996</v>
      </c>
      <c r="BY44" s="3">
        <f>'2012'!AZ45</f>
        <v>0.58499999999999996</v>
      </c>
      <c r="BZ44" s="3">
        <f>'2012'!BA45</f>
        <v>0.59299999999999997</v>
      </c>
      <c r="CA44" s="3">
        <f>'2012'!BB45</f>
        <v>0.50800000000000001</v>
      </c>
      <c r="CB44" s="3">
        <f>'2012'!BC45</f>
        <v>0.38500000000000001</v>
      </c>
      <c r="CC44" s="3">
        <f>'2012'!BD45</f>
        <v>0.30599999999999999</v>
      </c>
      <c r="CD44" s="3">
        <f>'2012'!BE45</f>
        <v>0.26800000000000002</v>
      </c>
      <c r="CE44" s="3">
        <f>'2012'!BF45</f>
        <v>0</v>
      </c>
      <c r="CF44" s="3">
        <f>'2012'!BG45</f>
        <v>0.24</v>
      </c>
      <c r="CG44" s="3">
        <f>'2012'!BH45</f>
        <v>0.23200000000000001</v>
      </c>
      <c r="CH44" s="3">
        <f>'2012'!BI45</f>
        <v>0</v>
      </c>
      <c r="CI44" s="3">
        <f>'2012'!BJ45</f>
        <v>0</v>
      </c>
      <c r="CJ44" s="3">
        <f>'2012'!BK45</f>
        <v>0</v>
      </c>
      <c r="CK44" s="3">
        <f>'2012'!BL45</f>
        <v>0</v>
      </c>
      <c r="CL44" s="3">
        <f>'2012'!BM45</f>
        <v>0</v>
      </c>
      <c r="CM44" s="3">
        <f>'2012'!BN45</f>
        <v>0</v>
      </c>
      <c r="CN44" s="3">
        <f>'2012'!BO45</f>
        <v>0</v>
      </c>
      <c r="CO44" s="3">
        <f>'2012'!BP45</f>
        <v>0</v>
      </c>
      <c r="CP44" s="3">
        <f>'2012'!BQ45</f>
        <v>0</v>
      </c>
      <c r="CQ44" s="3">
        <f>'2012'!BR45</f>
        <v>0</v>
      </c>
    </row>
    <row r="45" spans="1:95" x14ac:dyDescent="0.25">
      <c r="A45" s="3" t="str">
        <f>'2012'!A46</f>
        <v>Свитанок</v>
      </c>
      <c r="B45" s="3" t="str">
        <f>'2012'!B46</f>
        <v>Масив 2</v>
      </c>
      <c r="C45" s="3">
        <f>'2012'!C46</f>
        <v>25</v>
      </c>
      <c r="D45" s="3">
        <f>'2012'!D46</f>
        <v>153.96</v>
      </c>
      <c r="E45" s="3">
        <f>'2012'!E46</f>
        <v>153.96</v>
      </c>
      <c r="F45" s="3">
        <f>'2012'!F46</f>
        <v>153.96</v>
      </c>
      <c r="G45" s="3" t="str">
        <f>'2012'!G46</f>
        <v>Пшеница озимая</v>
      </c>
      <c r="H45" s="3">
        <f>'2012'!H46</f>
        <v>0</v>
      </c>
      <c r="I45" s="3" t="str">
        <f>'2012'!I46</f>
        <v>Пшеница озимая</v>
      </c>
      <c r="J45" s="3">
        <f>'2012'!J46</f>
        <v>0</v>
      </c>
      <c r="K45" s="3"/>
      <c r="L45" s="3"/>
      <c r="M45" s="3" t="str">
        <f>'2012'!M46</f>
        <v/>
      </c>
      <c r="N45" s="3">
        <f>'2012'!N46</f>
        <v>0</v>
      </c>
      <c r="O45" s="3">
        <f>'2012'!P46</f>
        <v>0</v>
      </c>
      <c r="P45" s="3">
        <f>'2012'!Q46</f>
        <v>0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>
        <f>N45</f>
        <v>0</v>
      </c>
      <c r="AP45" s="3">
        <f>SUMIF('2012'!C:C,C45,'2012'!O:O)</f>
        <v>3.4</v>
      </c>
      <c r="AQ45" s="3"/>
      <c r="AR45" s="3">
        <f>'2012'!S46</f>
        <v>0.26200000000000001</v>
      </c>
      <c r="AS45" s="3"/>
      <c r="AT45" s="3"/>
      <c r="AU45" s="3"/>
      <c r="AV45" s="3">
        <f>'2012'!W46</f>
        <v>0.32300000000000001</v>
      </c>
      <c r="AW45" s="3">
        <f>'2012'!X46</f>
        <v>0.33800000000000002</v>
      </c>
      <c r="AX45" s="3"/>
      <c r="AY45" s="3">
        <f>'2012'!Z46</f>
        <v>0.34799999999999998</v>
      </c>
      <c r="AZ45" s="3">
        <f>'2012'!AA46</f>
        <v>0.28999999999999998</v>
      </c>
      <c r="BA45" s="3">
        <f>'2012'!AB46</f>
        <v>0.28100000000000003</v>
      </c>
      <c r="BB45" s="3">
        <f>'2012'!AC46</f>
        <v>0.27900000000000003</v>
      </c>
      <c r="BC45" s="3">
        <f>'2012'!AD46</f>
        <v>0.27700000000000002</v>
      </c>
      <c r="BD45" s="3">
        <f>'2012'!AE46</f>
        <v>0.28100000000000003</v>
      </c>
      <c r="BE45" s="3">
        <f>'2012'!AF46</f>
        <v>0.3</v>
      </c>
      <c r="BF45" s="3">
        <f>'2012'!AG46</f>
        <v>0.27900000000000003</v>
      </c>
      <c r="BG45" s="3">
        <f>'2012'!AH46</f>
        <v>0.28100000000000003</v>
      </c>
      <c r="BH45" s="3">
        <f>'2012'!AI46</f>
        <v>0.28799999999999998</v>
      </c>
      <c r="BI45" s="3">
        <f>'2012'!AJ46</f>
        <v>0.28599999999999998</v>
      </c>
      <c r="BJ45" s="3">
        <f>'2012'!AK46</f>
        <v>0.308</v>
      </c>
      <c r="BK45" s="3"/>
      <c r="BL45" s="3">
        <f>'2012'!AM46</f>
        <v>0.26</v>
      </c>
      <c r="BM45" s="3">
        <f>'2012'!AN46</f>
        <v>0.29099999999999998</v>
      </c>
      <c r="BN45" s="3">
        <f>'2012'!AO46</f>
        <v>0.30199999999999999</v>
      </c>
      <c r="BO45" s="3">
        <f>'2012'!AP46</f>
        <v>0.28000000000000003</v>
      </c>
      <c r="BP45" s="3">
        <f>'2012'!AQ46</f>
        <v>0.27900000000000003</v>
      </c>
      <c r="BQ45" s="3">
        <f>'2012'!AR46</f>
        <v>0.33700000000000002</v>
      </c>
      <c r="BR45" s="3">
        <f>'2012'!AS46</f>
        <v>0.41099999999999998</v>
      </c>
      <c r="BS45" s="3">
        <f>'2012'!AT46</f>
        <v>0.45600000000000002</v>
      </c>
      <c r="BT45" s="3">
        <f>'2012'!AU46</f>
        <v>0.54800000000000004</v>
      </c>
      <c r="BU45" s="3">
        <f>'2012'!AV46</f>
        <v>0.68100000000000005</v>
      </c>
      <c r="BV45" s="3">
        <f>'2012'!AW46</f>
        <v>0.71499999999999997</v>
      </c>
      <c r="BW45" s="3">
        <f>'2012'!AX46</f>
        <v>0.72399999999999998</v>
      </c>
      <c r="BX45" s="3">
        <f>'2012'!AY46</f>
        <v>0.72599999999999998</v>
      </c>
      <c r="BY45" s="3">
        <f>'2012'!AZ46</f>
        <v>0.745</v>
      </c>
      <c r="BZ45" s="3">
        <f>'2012'!BA46</f>
        <v>0.70399999999999996</v>
      </c>
      <c r="CA45" s="3">
        <f>'2012'!BB46</f>
        <v>0.64100000000000001</v>
      </c>
      <c r="CB45" s="3">
        <f>'2012'!BC46</f>
        <v>0.52900000000000003</v>
      </c>
      <c r="CC45" s="3">
        <f>'2012'!BD46</f>
        <v>0.41899999999999998</v>
      </c>
      <c r="CD45" s="3">
        <f>'2012'!BE46</f>
        <v>0.40600000000000003</v>
      </c>
      <c r="CE45" s="3"/>
      <c r="CF45" s="3">
        <f>'2012'!BG46</f>
        <v>0.32</v>
      </c>
      <c r="CG45" s="3">
        <f>'2012'!BH46</f>
        <v>0.317</v>
      </c>
      <c r="CH45" s="3"/>
      <c r="CI45" s="3"/>
      <c r="CJ45" s="3"/>
      <c r="CK45" s="3"/>
      <c r="CL45" s="3"/>
      <c r="CM45" s="3"/>
      <c r="CN45" s="3"/>
      <c r="CO45" s="3"/>
      <c r="CP45" s="3"/>
      <c r="CQ45" s="3"/>
    </row>
    <row r="46" spans="1:95" x14ac:dyDescent="0.25">
      <c r="A46" s="3" t="str">
        <f>'2012'!A47</f>
        <v>Свитанок</v>
      </c>
      <c r="B46" s="3" t="str">
        <f>'2012'!B47</f>
        <v>Масив 2</v>
      </c>
      <c r="C46" s="3" t="str">
        <f>'2012'!C47</f>
        <v>25-1</v>
      </c>
      <c r="D46" s="3">
        <f>'2012'!D47</f>
        <v>10.65</v>
      </c>
      <c r="E46" s="3">
        <f>'2012'!E47</f>
        <v>10.65</v>
      </c>
      <c r="F46" s="3">
        <f>'2012'!F47</f>
        <v>10.65</v>
      </c>
      <c r="G46" s="3">
        <f>'2012'!G47</f>
        <v>0</v>
      </c>
      <c r="H46" s="3">
        <f>'2012'!H47</f>
        <v>0</v>
      </c>
      <c r="I46" s="3">
        <f>'2012'!I47</f>
        <v>0</v>
      </c>
      <c r="J46" s="3">
        <f>'2012'!J47</f>
        <v>0</v>
      </c>
      <c r="K46" s="3"/>
      <c r="L46" s="3"/>
      <c r="M46" s="3">
        <f>'2012'!M47</f>
        <v>0</v>
      </c>
      <c r="N46" s="3">
        <f>'2012'!N47</f>
        <v>0</v>
      </c>
      <c r="O46" s="3">
        <f>'2012'!P47</f>
        <v>0</v>
      </c>
      <c r="P46" s="3">
        <f>'2012'!Q47</f>
        <v>0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>
        <f>SUMIF('2012'!C:C,C46,'2012'!O:O)</f>
        <v>0</v>
      </c>
      <c r="AQ46" s="3">
        <f>'2012'!R47</f>
        <v>0</v>
      </c>
      <c r="AR46" s="3">
        <f>'2012'!S47</f>
        <v>0.42099999999999999</v>
      </c>
      <c r="AS46" s="3">
        <f>'2012'!T47</f>
        <v>0</v>
      </c>
      <c r="AT46" s="3">
        <f>'2012'!U47</f>
        <v>0</v>
      </c>
      <c r="AU46" s="3">
        <f>'2012'!V47</f>
        <v>0</v>
      </c>
      <c r="AV46" s="3">
        <f>'2012'!W47</f>
        <v>0.432</v>
      </c>
      <c r="AW46" s="3">
        <f>'2012'!X47</f>
        <v>0.44900000000000001</v>
      </c>
      <c r="AX46" s="3">
        <f>'2012'!Y47</f>
        <v>0</v>
      </c>
      <c r="AY46" s="3">
        <f>'2012'!Z47</f>
        <v>0.40799999999999997</v>
      </c>
      <c r="AZ46" s="3">
        <f>'2012'!AA47</f>
        <v>0.35799999999999998</v>
      </c>
      <c r="BA46" s="3">
        <f>'2012'!AB47</f>
        <v>0.32200000000000001</v>
      </c>
      <c r="BB46" s="3">
        <f>'2012'!AC47</f>
        <v>0.30599999999999999</v>
      </c>
      <c r="BC46" s="3">
        <f>'2012'!AD47</f>
        <v>0.34</v>
      </c>
      <c r="BD46" s="3">
        <f>'2012'!AE47</f>
        <v>0.35199999999999998</v>
      </c>
      <c r="BE46" s="3">
        <f>'2012'!AF47</f>
        <v>0.377</v>
      </c>
      <c r="BF46" s="3">
        <f>'2012'!AG47</f>
        <v>0.38100000000000001</v>
      </c>
      <c r="BG46" s="3">
        <f>'2012'!AH47</f>
        <v>0.39600000000000002</v>
      </c>
      <c r="BH46" s="3">
        <f>'2012'!AI47</f>
        <v>0.42799999999999999</v>
      </c>
      <c r="BI46" s="3">
        <f>'2012'!AJ47</f>
        <v>0.46500000000000002</v>
      </c>
      <c r="BJ46" s="3">
        <f>'2012'!AK47</f>
        <v>0.50600000000000001</v>
      </c>
      <c r="BK46" s="3">
        <f>'2012'!AL47</f>
        <v>0</v>
      </c>
      <c r="BL46" s="3">
        <f>'2012'!AM47</f>
        <v>0.56100000000000005</v>
      </c>
      <c r="BM46" s="3">
        <f>'2012'!AN47</f>
        <v>0.57799999999999996</v>
      </c>
      <c r="BN46" s="3">
        <f>'2012'!AO47</f>
        <v>0.60899999999999999</v>
      </c>
      <c r="BO46" s="3">
        <f>'2012'!AP47</f>
        <v>0.61299999999999999</v>
      </c>
      <c r="BP46" s="3">
        <f>'2012'!AQ47</f>
        <v>0.55100000000000005</v>
      </c>
      <c r="BQ46" s="3">
        <f>'2012'!AR47</f>
        <v>0.44400000000000001</v>
      </c>
      <c r="BR46" s="3">
        <f>'2012'!AS47</f>
        <v>0.41799999999999998</v>
      </c>
      <c r="BS46" s="3">
        <f>'2012'!AT47</f>
        <v>0.46400000000000002</v>
      </c>
      <c r="BT46" s="3">
        <f>'2012'!AU47</f>
        <v>0.56599999999999995</v>
      </c>
      <c r="BU46" s="3">
        <f>'2012'!AV47</f>
        <v>0.57499999999999996</v>
      </c>
      <c r="BV46" s="3">
        <f>'2012'!AW47</f>
        <v>0.55100000000000005</v>
      </c>
      <c r="BW46" s="3">
        <f>'2012'!AX47</f>
        <v>0.55600000000000005</v>
      </c>
      <c r="BX46" s="3">
        <f>'2012'!AY47</f>
        <v>0.53800000000000003</v>
      </c>
      <c r="BY46" s="3">
        <f>'2012'!AZ47</f>
        <v>0.51900000000000002</v>
      </c>
      <c r="BZ46" s="3">
        <f>'2012'!BA47</f>
        <v>0.49</v>
      </c>
      <c r="CA46" s="3">
        <f>'2012'!BB47</f>
        <v>0.40899999999999997</v>
      </c>
      <c r="CB46" s="3">
        <f>'2012'!BC47</f>
        <v>0.34499999999999997</v>
      </c>
      <c r="CC46" s="3">
        <f>'2012'!BD47</f>
        <v>0.27300000000000002</v>
      </c>
      <c r="CD46" s="3">
        <f>'2012'!BE47</f>
        <v>0.26800000000000002</v>
      </c>
      <c r="CE46" s="3">
        <f>'2012'!BF47</f>
        <v>0</v>
      </c>
      <c r="CF46" s="3">
        <f>'2012'!BG47</f>
        <v>0.21199999999999999</v>
      </c>
      <c r="CG46" s="3">
        <f>'2012'!BH47</f>
        <v>0.128</v>
      </c>
      <c r="CH46" s="3">
        <f>'2012'!BI47</f>
        <v>0</v>
      </c>
      <c r="CI46" s="3">
        <f>'2012'!BJ47</f>
        <v>0</v>
      </c>
      <c r="CJ46" s="3">
        <f>'2012'!BK47</f>
        <v>0</v>
      </c>
      <c r="CK46" s="3">
        <f>'2012'!BL47</f>
        <v>0</v>
      </c>
      <c r="CL46" s="3">
        <f>'2012'!BM47</f>
        <v>0</v>
      </c>
      <c r="CM46" s="3">
        <f>'2012'!BN47</f>
        <v>0</v>
      </c>
      <c r="CN46" s="3">
        <f>'2012'!BO47</f>
        <v>0</v>
      </c>
      <c r="CO46" s="3">
        <f>'2012'!BP47</f>
        <v>0</v>
      </c>
      <c r="CP46" s="3">
        <f>'2012'!BQ47</f>
        <v>0</v>
      </c>
      <c r="CQ46" s="3">
        <f>'2012'!BR47</f>
        <v>0</v>
      </c>
    </row>
    <row r="47" spans="1:95" x14ac:dyDescent="0.25">
      <c r="A47" s="3" t="str">
        <f>'2012'!A48</f>
        <v>Свитанок</v>
      </c>
      <c r="B47" s="3" t="str">
        <f>'2012'!B48</f>
        <v>Масив 2</v>
      </c>
      <c r="C47" s="3">
        <f>'2012'!C48</f>
        <v>26</v>
      </c>
      <c r="D47" s="3">
        <f>'2012'!D48</f>
        <v>80.72</v>
      </c>
      <c r="E47" s="3">
        <f>'2012'!E48</f>
        <v>80.72</v>
      </c>
      <c r="F47" s="3">
        <f>'2012'!F48</f>
        <v>80.72</v>
      </c>
      <c r="G47" s="3">
        <f>'2012'!G48</f>
        <v>0</v>
      </c>
      <c r="H47" s="3">
        <f>'2012'!H48</f>
        <v>0</v>
      </c>
      <c r="I47" s="3">
        <f>'2012'!I48</f>
        <v>0</v>
      </c>
      <c r="J47" s="3">
        <f>'2012'!J48</f>
        <v>0</v>
      </c>
      <c r="K47" s="3"/>
      <c r="L47" s="3"/>
      <c r="M47" s="3">
        <f>'2012'!M48</f>
        <v>0</v>
      </c>
      <c r="N47" s="3">
        <f>'2012'!N48</f>
        <v>0</v>
      </c>
      <c r="O47" s="3">
        <f>'2012'!P48</f>
        <v>0</v>
      </c>
      <c r="P47" s="3">
        <f>'2012'!Q48</f>
        <v>0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>
        <f>SUMIF('2012'!C:C,C47,'2012'!O:O)</f>
        <v>0</v>
      </c>
      <c r="AQ47" s="3">
        <f>'2012'!R48</f>
        <v>0</v>
      </c>
      <c r="AR47" s="3">
        <f>'2012'!S48</f>
        <v>0.26700000000000002</v>
      </c>
      <c r="AS47" s="3">
        <f>'2012'!T48</f>
        <v>0</v>
      </c>
      <c r="AT47" s="3">
        <f>'2012'!U48</f>
        <v>0</v>
      </c>
      <c r="AU47" s="3">
        <f>'2012'!V48</f>
        <v>0</v>
      </c>
      <c r="AV47" s="3">
        <f>'2012'!W48</f>
        <v>0.26400000000000001</v>
      </c>
      <c r="AW47" s="3">
        <f>'2012'!X48</f>
        <v>0.27300000000000002</v>
      </c>
      <c r="AX47" s="3">
        <f>'2012'!Y48</f>
        <v>0</v>
      </c>
      <c r="AY47" s="3">
        <f>'2012'!Z48</f>
        <v>0.27</v>
      </c>
      <c r="AZ47" s="3">
        <f>'2012'!AA48</f>
        <v>0.26</v>
      </c>
      <c r="BA47" s="3">
        <f>'2012'!AB48</f>
        <v>0.25600000000000001</v>
      </c>
      <c r="BB47" s="3">
        <f>'2012'!AC48</f>
        <v>0.26800000000000002</v>
      </c>
      <c r="BC47" s="3">
        <f>'2012'!AD48</f>
        <v>0.26500000000000001</v>
      </c>
      <c r="BD47" s="3">
        <f>'2012'!AE48</f>
        <v>0.26100000000000001</v>
      </c>
      <c r="BE47" s="3">
        <f>'2012'!AF48</f>
        <v>0.30099999999999999</v>
      </c>
      <c r="BF47" s="3">
        <f>'2012'!AG48</f>
        <v>0.32800000000000001</v>
      </c>
      <c r="BG47" s="3">
        <f>'2012'!AH48</f>
        <v>0.39</v>
      </c>
      <c r="BH47" s="3">
        <f>'2012'!AI48</f>
        <v>0.46200000000000002</v>
      </c>
      <c r="BI47" s="3">
        <f>'2012'!AJ48</f>
        <v>0.46500000000000002</v>
      </c>
      <c r="BJ47" s="3">
        <f>'2012'!AK48</f>
        <v>0.47799999999999998</v>
      </c>
      <c r="BK47" s="3">
        <f>'2012'!AL48</f>
        <v>0</v>
      </c>
      <c r="BL47" s="3">
        <f>'2012'!AM48</f>
        <v>0.55400000000000005</v>
      </c>
      <c r="BM47" s="3">
        <f>'2012'!AN48</f>
        <v>0.61299999999999999</v>
      </c>
      <c r="BN47" s="3">
        <f>'2012'!AO48</f>
        <v>0.71399999999999997</v>
      </c>
      <c r="BO47" s="3">
        <f>'2012'!AP48</f>
        <v>0.71199999999999997</v>
      </c>
      <c r="BP47" s="3">
        <f>'2012'!AQ48</f>
        <v>0.67900000000000005</v>
      </c>
      <c r="BQ47" s="3">
        <f>'2012'!AR48</f>
        <v>0.63</v>
      </c>
      <c r="BR47" s="3">
        <f>'2012'!AS48</f>
        <v>0.58799999999999997</v>
      </c>
      <c r="BS47" s="3">
        <f>'2012'!AT48</f>
        <v>0.58299999999999996</v>
      </c>
      <c r="BT47" s="3">
        <f>'2012'!AU48</f>
        <v>0.55900000000000005</v>
      </c>
      <c r="BU47" s="3">
        <f>'2012'!AV48</f>
        <v>0.55800000000000005</v>
      </c>
      <c r="BV47" s="3">
        <f>'2012'!AW48</f>
        <v>0.58299999999999996</v>
      </c>
      <c r="BW47" s="3">
        <f>'2012'!AX48</f>
        <v>0.55100000000000005</v>
      </c>
      <c r="BX47" s="3">
        <f>'2012'!AY48</f>
        <v>0.41799999999999998</v>
      </c>
      <c r="BY47" s="3">
        <f>'2012'!AZ48</f>
        <v>0.40100000000000002</v>
      </c>
      <c r="BZ47" s="3">
        <f>'2012'!BA48</f>
        <v>0.373</v>
      </c>
      <c r="CA47" s="3">
        <f>'2012'!BB48</f>
        <v>0.34</v>
      </c>
      <c r="CB47" s="3">
        <f>'2012'!BC48</f>
        <v>0.28699999999999998</v>
      </c>
      <c r="CC47" s="3">
        <f>'2012'!BD48</f>
        <v>0.25600000000000001</v>
      </c>
      <c r="CD47" s="3">
        <f>'2012'!BE48</f>
        <v>0.22500000000000001</v>
      </c>
      <c r="CE47" s="3">
        <f>'2012'!BF48</f>
        <v>0</v>
      </c>
      <c r="CF47" s="3">
        <f>'2012'!BG48</f>
        <v>0.20599999999999999</v>
      </c>
      <c r="CG47" s="3">
        <f>'2012'!BH48</f>
        <v>0.2</v>
      </c>
      <c r="CH47" s="3">
        <f>'2012'!BI48</f>
        <v>0</v>
      </c>
      <c r="CI47" s="3">
        <f>'2012'!BJ48</f>
        <v>0</v>
      </c>
      <c r="CJ47" s="3">
        <f>'2012'!BK48</f>
        <v>0</v>
      </c>
      <c r="CK47" s="3">
        <f>'2012'!BL48</f>
        <v>0</v>
      </c>
      <c r="CL47" s="3">
        <f>'2012'!BM48</f>
        <v>0</v>
      </c>
      <c r="CM47" s="3">
        <f>'2012'!BN48</f>
        <v>0</v>
      </c>
      <c r="CN47" s="3">
        <f>'2012'!BO48</f>
        <v>0</v>
      </c>
      <c r="CO47" s="3">
        <f>'2012'!BP48</f>
        <v>0</v>
      </c>
      <c r="CP47" s="3">
        <f>'2012'!BQ48</f>
        <v>0</v>
      </c>
      <c r="CQ47" s="3">
        <f>'2012'!BR48</f>
        <v>0</v>
      </c>
    </row>
    <row r="48" spans="1:95" x14ac:dyDescent="0.25">
      <c r="A48" s="3" t="str">
        <f>'2012'!A49</f>
        <v>Свитанок</v>
      </c>
      <c r="B48" s="3" t="str">
        <f>'2012'!B49</f>
        <v>Масив 2</v>
      </c>
      <c r="C48" s="3">
        <f>'2012'!C49</f>
        <v>27</v>
      </c>
      <c r="D48" s="3">
        <f>'2012'!D49</f>
        <v>64.540000000000006</v>
      </c>
      <c r="E48" s="3">
        <f>'2012'!E49</f>
        <v>64.540000000000006</v>
      </c>
      <c r="F48" s="3">
        <f>'2012'!F49</f>
        <v>64.540000000000006</v>
      </c>
      <c r="G48" s="3">
        <f>'2012'!G49</f>
        <v>0</v>
      </c>
      <c r="H48" s="3">
        <f>'2012'!H49</f>
        <v>0</v>
      </c>
      <c r="I48" s="3" t="str">
        <f>'2012'!I49</f>
        <v>Пшеница озимая</v>
      </c>
      <c r="J48" s="3">
        <f>'2012'!J49</f>
        <v>0</v>
      </c>
      <c r="K48" s="3"/>
      <c r="L48" s="3"/>
      <c r="M48" s="3" t="str">
        <f>'2012'!M49</f>
        <v>Смуглянка</v>
      </c>
      <c r="N48" s="3">
        <f>'2012'!N49</f>
        <v>2.5</v>
      </c>
      <c r="O48" s="3">
        <f>'2012'!P49</f>
        <v>0</v>
      </c>
      <c r="P48" s="3">
        <f>'2012'!Q49</f>
        <v>0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>
        <f>N48</f>
        <v>2.5</v>
      </c>
      <c r="AP48" s="3">
        <f>SUMIF('2012'!C:C,C48,'2012'!O:O)</f>
        <v>3.3</v>
      </c>
      <c r="AQ48" s="3"/>
      <c r="AR48" s="3">
        <f>'2012'!S49</f>
        <v>0.29899999999999999</v>
      </c>
      <c r="AS48" s="3"/>
      <c r="AT48" s="3"/>
      <c r="AU48" s="3"/>
      <c r="AV48" s="3">
        <f>'2012'!W49</f>
        <v>0.318</v>
      </c>
      <c r="AW48" s="3">
        <f>'2012'!X49</f>
        <v>0.39800000000000002</v>
      </c>
      <c r="AX48" s="3"/>
      <c r="AY48" s="3">
        <f>'2012'!Z49</f>
        <v>0.44</v>
      </c>
      <c r="AZ48" s="3">
        <f>'2012'!AA49</f>
        <v>0.40200000000000002</v>
      </c>
      <c r="BA48" s="3">
        <f>'2012'!AB49</f>
        <v>0.314</v>
      </c>
      <c r="BB48" s="3">
        <f>'2012'!AC49</f>
        <v>0.29299999999999998</v>
      </c>
      <c r="BC48" s="3">
        <f>'2012'!AD49</f>
        <v>0.26200000000000001</v>
      </c>
      <c r="BD48" s="3">
        <f>'2012'!AE49</f>
        <v>0.26400000000000001</v>
      </c>
      <c r="BE48" s="3">
        <f>'2012'!AF49</f>
        <v>0.28699999999999998</v>
      </c>
      <c r="BF48" s="3">
        <f>'2012'!AG49</f>
        <v>0.311</v>
      </c>
      <c r="BG48" s="3">
        <f>'2012'!AH49</f>
        <v>0.307</v>
      </c>
      <c r="BH48" s="3">
        <f>'2012'!AI49</f>
        <v>0.3</v>
      </c>
      <c r="BI48" s="3">
        <f>'2012'!AJ49</f>
        <v>0.29499999999999998</v>
      </c>
      <c r="BJ48" s="3">
        <f>'2012'!AK49</f>
        <v>0.32100000000000001</v>
      </c>
      <c r="BK48" s="3"/>
      <c r="BL48" s="3">
        <f>'2012'!AM49</f>
        <v>0.29399999999999998</v>
      </c>
      <c r="BM48" s="3">
        <f>'2012'!AN49</f>
        <v>0.313</v>
      </c>
      <c r="BN48" s="3">
        <f>'2012'!AO49</f>
        <v>0.34300000000000003</v>
      </c>
      <c r="BO48" s="3">
        <f>'2012'!AP49</f>
        <v>0.34</v>
      </c>
      <c r="BP48" s="3">
        <f>'2012'!AQ49</f>
        <v>0.35699999999999998</v>
      </c>
      <c r="BQ48" s="3">
        <f>'2012'!AR49</f>
        <v>0.39900000000000002</v>
      </c>
      <c r="BR48" s="3">
        <f>'2012'!AS49</f>
        <v>0.40799999999999997</v>
      </c>
      <c r="BS48" s="3">
        <f>'2012'!AT49</f>
        <v>0.44800000000000001</v>
      </c>
      <c r="BT48" s="3">
        <f>'2012'!AU49</f>
        <v>0.54400000000000004</v>
      </c>
      <c r="BU48" s="3">
        <f>'2012'!AV49</f>
        <v>0.68500000000000005</v>
      </c>
      <c r="BV48" s="3">
        <f>'2012'!AW49</f>
        <v>0.72599999999999998</v>
      </c>
      <c r="BW48" s="3">
        <f>'2012'!AX49</f>
        <v>0.74199999999999999</v>
      </c>
      <c r="BX48" s="3">
        <f>'2012'!AY49</f>
        <v>0.74199999999999999</v>
      </c>
      <c r="BY48" s="3">
        <f>'2012'!AZ49</f>
        <v>0.73799999999999999</v>
      </c>
      <c r="BZ48" s="3">
        <f>'2012'!BA49</f>
        <v>0.69399999999999995</v>
      </c>
      <c r="CA48" s="3">
        <f>'2012'!BB49</f>
        <v>0.64200000000000002</v>
      </c>
      <c r="CB48" s="3">
        <f>'2012'!BC49</f>
        <v>0.63800000000000001</v>
      </c>
      <c r="CC48" s="3">
        <f>'2012'!BD49</f>
        <v>0.59699999999999998</v>
      </c>
      <c r="CD48" s="3">
        <f>'2012'!BE49</f>
        <v>0.46100000000000002</v>
      </c>
      <c r="CE48" s="3"/>
      <c r="CF48" s="3">
        <f>'2012'!BG49</f>
        <v>0.36699999999999999</v>
      </c>
      <c r="CG48" s="3">
        <f>'2012'!BH49</f>
        <v>0.32500000000000001</v>
      </c>
      <c r="CH48" s="3"/>
      <c r="CI48" s="3"/>
      <c r="CJ48" s="3"/>
      <c r="CK48" s="3"/>
      <c r="CL48" s="3"/>
      <c r="CM48" s="3"/>
      <c r="CN48" s="3"/>
      <c r="CO48" s="3"/>
      <c r="CP48" s="3"/>
      <c r="CQ48" s="3"/>
    </row>
    <row r="49" spans="1:95" x14ac:dyDescent="0.25">
      <c r="A49" s="3" t="str">
        <f>'2012'!A50</f>
        <v>Свитанок</v>
      </c>
      <c r="B49" s="3" t="str">
        <f>'2012'!B50</f>
        <v>Масив 2</v>
      </c>
      <c r="C49" s="3" t="str">
        <f>'2012'!C50</f>
        <v>28-1</v>
      </c>
      <c r="D49" s="3">
        <f>'2012'!D50</f>
        <v>20.100000000000001</v>
      </c>
      <c r="E49" s="3">
        <f>'2012'!E50</f>
        <v>20.77</v>
      </c>
      <c r="F49" s="3">
        <f>'2012'!F50</f>
        <v>20.77</v>
      </c>
      <c r="G49" s="3">
        <f>'2012'!G50</f>
        <v>0</v>
      </c>
      <c r="H49" s="3">
        <f>'2012'!H50</f>
        <v>0</v>
      </c>
      <c r="I49" s="3" t="str">
        <f>'2012'!I50</f>
        <v>Подсолнечник</v>
      </c>
      <c r="J49" s="3">
        <f>'2012'!J50</f>
        <v>0</v>
      </c>
      <c r="K49" s="3"/>
      <c r="L49" s="3"/>
      <c r="M49" s="3">
        <f>'2012'!M50</f>
        <v>0</v>
      </c>
      <c r="N49" s="3">
        <f>'2012'!N50</f>
        <v>0</v>
      </c>
      <c r="O49" s="3">
        <f>'2012'!P50</f>
        <v>0</v>
      </c>
      <c r="P49" s="3">
        <f>'2012'!Q50</f>
        <v>0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>
        <f>SUMIF('2012'!C:C,C49,'2012'!O:O)</f>
        <v>1.53</v>
      </c>
      <c r="AQ49" s="3">
        <f>'2012'!R50</f>
        <v>0</v>
      </c>
      <c r="AR49" s="3">
        <f>'2012'!S50</f>
        <v>0.224</v>
      </c>
      <c r="AS49" s="3">
        <f>'2012'!T50</f>
        <v>0</v>
      </c>
      <c r="AT49" s="3">
        <f>'2012'!U50</f>
        <v>0</v>
      </c>
      <c r="AU49" s="3">
        <f>'2012'!V50</f>
        <v>0</v>
      </c>
      <c r="AV49" s="3">
        <f>'2012'!W50</f>
        <v>0.29499999999999998</v>
      </c>
      <c r="AW49" s="3">
        <f>'2012'!X50</f>
        <v>0.309</v>
      </c>
      <c r="AX49" s="3">
        <f>'2012'!Y50</f>
        <v>0</v>
      </c>
      <c r="AY49" s="3">
        <f>'2012'!Z50</f>
        <v>0.315</v>
      </c>
      <c r="AZ49" s="3">
        <f>'2012'!AA50</f>
        <v>0.28399999999999997</v>
      </c>
      <c r="BA49" s="3">
        <f>'2012'!AB50</f>
        <v>0.26300000000000001</v>
      </c>
      <c r="BB49" s="3">
        <f>'2012'!AC50</f>
        <v>0.27100000000000002</v>
      </c>
      <c r="BC49" s="3">
        <f>'2012'!AD50</f>
        <v>0.26600000000000001</v>
      </c>
      <c r="BD49" s="3">
        <f>'2012'!AE50</f>
        <v>0.27100000000000002</v>
      </c>
      <c r="BE49" s="3">
        <f>'2012'!AF50</f>
        <v>0.30199999999999999</v>
      </c>
      <c r="BF49" s="3">
        <f>'2012'!AG50</f>
        <v>0.309</v>
      </c>
      <c r="BG49" s="3">
        <f>'2012'!AH50</f>
        <v>0.33600000000000002</v>
      </c>
      <c r="BH49" s="3">
        <f>'2012'!AI50</f>
        <v>0.379</v>
      </c>
      <c r="BI49" s="3">
        <f>'2012'!AJ50</f>
        <v>0.42099999999999999</v>
      </c>
      <c r="BJ49" s="3">
        <f>'2012'!AK50</f>
        <v>0.45700000000000002</v>
      </c>
      <c r="BK49" s="3">
        <f>'2012'!AL50</f>
        <v>0</v>
      </c>
      <c r="BL49" s="3">
        <f>'2012'!AM50</f>
        <v>0.55700000000000005</v>
      </c>
      <c r="BM49" s="3">
        <f>'2012'!AN50</f>
        <v>0.64</v>
      </c>
      <c r="BN49" s="3">
        <f>'2012'!AO50</f>
        <v>0.69399999999999995</v>
      </c>
      <c r="BO49" s="3">
        <f>'2012'!AP50</f>
        <v>0.71099999999999997</v>
      </c>
      <c r="BP49" s="3">
        <f>'2012'!AQ50</f>
        <v>0.63500000000000001</v>
      </c>
      <c r="BQ49" s="3">
        <f>'2012'!AR50</f>
        <v>0.60699999999999998</v>
      </c>
      <c r="BR49" s="3">
        <f>'2012'!AS50</f>
        <v>0.61099999999999999</v>
      </c>
      <c r="BS49" s="3">
        <f>'2012'!AT50</f>
        <v>0.67100000000000004</v>
      </c>
      <c r="BT49" s="3">
        <f>'2012'!AU50</f>
        <v>0.63800000000000001</v>
      </c>
      <c r="BU49" s="3">
        <f>'2012'!AV50</f>
        <v>0.66500000000000004</v>
      </c>
      <c r="BV49" s="3">
        <f>'2012'!AW50</f>
        <v>0.68100000000000005</v>
      </c>
      <c r="BW49" s="3">
        <f>'2012'!AX50</f>
        <v>0.56499999999999995</v>
      </c>
      <c r="BX49" s="3">
        <f>'2012'!AY50</f>
        <v>0.43</v>
      </c>
      <c r="BY49" s="3">
        <f>'2012'!AZ50</f>
        <v>0.45600000000000002</v>
      </c>
      <c r="BZ49" s="3">
        <f>'2012'!BA50</f>
        <v>0.40400000000000003</v>
      </c>
      <c r="CA49" s="3">
        <f>'2012'!BB50</f>
        <v>0.376</v>
      </c>
      <c r="CB49" s="3">
        <f>'2012'!BC50</f>
        <v>0.36299999999999999</v>
      </c>
      <c r="CC49" s="3">
        <f>'2012'!BD50</f>
        <v>0.36299999999999999</v>
      </c>
      <c r="CD49" s="3">
        <f>'2012'!BE50</f>
        <v>0.30299999999999999</v>
      </c>
      <c r="CE49" s="3">
        <f>'2012'!BF50</f>
        <v>0</v>
      </c>
      <c r="CF49" s="3">
        <f>'2012'!BG50</f>
        <v>0.21299999999999999</v>
      </c>
      <c r="CG49" s="3">
        <f>'2012'!BH50</f>
        <v>0.19500000000000001</v>
      </c>
      <c r="CH49" s="3">
        <f>'2012'!BI50</f>
        <v>0</v>
      </c>
      <c r="CI49" s="3">
        <f>'2012'!BJ50</f>
        <v>0</v>
      </c>
      <c r="CJ49" s="3">
        <f>'2012'!BK50</f>
        <v>0</v>
      </c>
      <c r="CK49" s="3">
        <f>'2012'!BL50</f>
        <v>0</v>
      </c>
      <c r="CL49" s="3">
        <f>'2012'!BM50</f>
        <v>0</v>
      </c>
      <c r="CM49" s="3">
        <f>'2012'!BN50</f>
        <v>0</v>
      </c>
      <c r="CN49" s="3">
        <f>'2012'!BO50</f>
        <v>0</v>
      </c>
      <c r="CO49" s="3">
        <f>'2012'!BP50</f>
        <v>0</v>
      </c>
      <c r="CP49" s="3">
        <f>'2012'!BQ50</f>
        <v>0</v>
      </c>
      <c r="CQ49" s="3">
        <f>'2012'!BR50</f>
        <v>0</v>
      </c>
    </row>
    <row r="50" spans="1:95" x14ac:dyDescent="0.25">
      <c r="A50" s="3" t="str">
        <f>'2012'!A51</f>
        <v>Свитанок</v>
      </c>
      <c r="B50" s="3" t="str">
        <f>'2012'!B51</f>
        <v>Масив 2</v>
      </c>
      <c r="C50" s="3" t="str">
        <f>'2012'!C51</f>
        <v>28-2</v>
      </c>
      <c r="D50" s="3">
        <f>'2012'!D51</f>
        <v>4.6399999999999997</v>
      </c>
      <c r="E50" s="3">
        <f>'2012'!E51</f>
        <v>5.21</v>
      </c>
      <c r="F50" s="3">
        <f>'2012'!F51</f>
        <v>5.21</v>
      </c>
      <c r="G50" s="3" t="str">
        <f>'2012'!G51</f>
        <v>Кукуруза</v>
      </c>
      <c r="H50" s="3">
        <f>'2012'!H51</f>
        <v>0</v>
      </c>
      <c r="I50" s="3" t="str">
        <f>'2012'!I51</f>
        <v>Пар</v>
      </c>
      <c r="J50" s="3">
        <f>'2012'!J51</f>
        <v>0</v>
      </c>
      <c r="K50" s="3"/>
      <c r="L50" s="3"/>
      <c r="M50" s="3" t="str">
        <f>'2012'!M51</f>
        <v/>
      </c>
      <c r="N50" s="3">
        <f>'2012'!N51</f>
        <v>0</v>
      </c>
      <c r="O50" s="3">
        <f>'2012'!P51</f>
        <v>0</v>
      </c>
      <c r="P50" s="3">
        <f>'2012'!Q51</f>
        <v>0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>
        <f>SUMIF('2012'!C:C,C50,'2012'!O:O)</f>
        <v>0</v>
      </c>
      <c r="AQ50" s="3">
        <f>'2012'!R51</f>
        <v>0</v>
      </c>
      <c r="AR50" s="3">
        <f>'2012'!S51</f>
        <v>0.32300000000000001</v>
      </c>
      <c r="AS50" s="3">
        <f>'2012'!T51</f>
        <v>0</v>
      </c>
      <c r="AT50" s="3">
        <f>'2012'!U51</f>
        <v>0</v>
      </c>
      <c r="AU50" s="3">
        <f>'2012'!V51</f>
        <v>0</v>
      </c>
      <c r="AV50" s="3">
        <f>'2012'!W51</f>
        <v>0.39400000000000002</v>
      </c>
      <c r="AW50" s="3">
        <f>'2012'!X51</f>
        <v>0.40899999999999997</v>
      </c>
      <c r="AX50" s="3">
        <f>'2012'!Y51</f>
        <v>0</v>
      </c>
      <c r="AY50" s="3">
        <f>'2012'!Z51</f>
        <v>0.41599999999999998</v>
      </c>
      <c r="AZ50" s="3">
        <f>'2012'!AA51</f>
        <v>0.374</v>
      </c>
      <c r="BA50" s="3">
        <f>'2012'!AB51</f>
        <v>0.33</v>
      </c>
      <c r="BB50" s="3">
        <f>'2012'!AC51</f>
        <v>0.317</v>
      </c>
      <c r="BC50" s="3">
        <f>'2012'!AD51</f>
        <v>0.32</v>
      </c>
      <c r="BD50" s="3">
        <f>'2012'!AE51</f>
        <v>0.312</v>
      </c>
      <c r="BE50" s="3">
        <f>'2012'!AF51</f>
        <v>0.33600000000000002</v>
      </c>
      <c r="BF50" s="3">
        <f>'2012'!AG51</f>
        <v>0.33700000000000002</v>
      </c>
      <c r="BG50" s="3">
        <f>'2012'!AH51</f>
        <v>0.32400000000000001</v>
      </c>
      <c r="BH50" s="3">
        <f>'2012'!AI51</f>
        <v>0.33700000000000002</v>
      </c>
      <c r="BI50" s="3">
        <f>'2012'!AJ51</f>
        <v>0.33500000000000002</v>
      </c>
      <c r="BJ50" s="3">
        <f>'2012'!AK51</f>
        <v>0.45500000000000002</v>
      </c>
      <c r="BK50" s="3">
        <f>'2012'!AL51</f>
        <v>0</v>
      </c>
      <c r="BL50" s="3">
        <f>'2012'!AM51</f>
        <v>0.52200000000000002</v>
      </c>
      <c r="BM50" s="3">
        <f>'2012'!AN51</f>
        <v>0.50900000000000001</v>
      </c>
      <c r="BN50" s="3">
        <f>'2012'!AO51</f>
        <v>0.52</v>
      </c>
      <c r="BO50" s="3">
        <f>'2012'!AP51</f>
        <v>0.46899999999999997</v>
      </c>
      <c r="BP50" s="3">
        <f>'2012'!AQ51</f>
        <v>0.40500000000000003</v>
      </c>
      <c r="BQ50" s="3">
        <f>'2012'!AR51</f>
        <v>0.376</v>
      </c>
      <c r="BR50" s="3">
        <f>'2012'!AS51</f>
        <v>0.39700000000000002</v>
      </c>
      <c r="BS50" s="3">
        <f>'2012'!AT51</f>
        <v>0.42699999999999999</v>
      </c>
      <c r="BT50" s="3">
        <f>'2012'!AU51</f>
        <v>0.46400000000000002</v>
      </c>
      <c r="BU50" s="3">
        <f>'2012'!AV51</f>
        <v>0.60399999999999998</v>
      </c>
      <c r="BV50" s="3">
        <f>'2012'!AW51</f>
        <v>0.64400000000000002</v>
      </c>
      <c r="BW50" s="3">
        <f>'2012'!AX51</f>
        <v>0.68300000000000005</v>
      </c>
      <c r="BX50" s="3">
        <f>'2012'!AY51</f>
        <v>0.66900000000000004</v>
      </c>
      <c r="BY50" s="3">
        <f>'2012'!AZ51</f>
        <v>0.622</v>
      </c>
      <c r="BZ50" s="3">
        <f>'2012'!BA51</f>
        <v>0.64500000000000002</v>
      </c>
      <c r="CA50" s="3">
        <f>'2012'!BB51</f>
        <v>0.51800000000000002</v>
      </c>
      <c r="CB50" s="3">
        <f>'2012'!BC51</f>
        <v>0.36199999999999999</v>
      </c>
      <c r="CC50" s="3">
        <f>'2012'!BD51</f>
        <v>0.30199999999999999</v>
      </c>
      <c r="CD50" s="3">
        <f>'2012'!BE51</f>
        <v>0.23499999999999999</v>
      </c>
      <c r="CE50" s="3">
        <f>'2012'!BF51</f>
        <v>0</v>
      </c>
      <c r="CF50" s="3">
        <f>'2012'!BG51</f>
        <v>0.24099999999999999</v>
      </c>
      <c r="CG50" s="3">
        <f>'2012'!BH51</f>
        <v>0.25800000000000001</v>
      </c>
      <c r="CH50" s="3">
        <f>'2012'!BI51</f>
        <v>0</v>
      </c>
      <c r="CI50" s="3">
        <f>'2012'!BJ51</f>
        <v>0</v>
      </c>
      <c r="CJ50" s="3">
        <f>'2012'!BK51</f>
        <v>0</v>
      </c>
      <c r="CK50" s="3">
        <f>'2012'!BL51</f>
        <v>0</v>
      </c>
      <c r="CL50" s="3">
        <f>'2012'!BM51</f>
        <v>0</v>
      </c>
      <c r="CM50" s="3">
        <f>'2012'!BN51</f>
        <v>0</v>
      </c>
      <c r="CN50" s="3">
        <f>'2012'!BO51</f>
        <v>0</v>
      </c>
      <c r="CO50" s="3">
        <f>'2012'!BP51</f>
        <v>0</v>
      </c>
      <c r="CP50" s="3">
        <f>'2012'!BQ51</f>
        <v>0</v>
      </c>
      <c r="CQ50" s="3">
        <f>'2012'!BR51</f>
        <v>0</v>
      </c>
    </row>
    <row r="51" spans="1:95" x14ac:dyDescent="0.25">
      <c r="A51" s="3" t="str">
        <f>'2012'!A52</f>
        <v>Свитанок</v>
      </c>
      <c r="B51" s="3" t="str">
        <f>'2012'!B52</f>
        <v>Масив 2</v>
      </c>
      <c r="C51" s="3">
        <f>'2012'!C52</f>
        <v>29</v>
      </c>
      <c r="D51" s="3">
        <f>'2012'!D52</f>
        <v>16.52</v>
      </c>
      <c r="E51" s="3">
        <f>'2012'!E52</f>
        <v>16.52</v>
      </c>
      <c r="F51" s="3">
        <f>'2012'!F52</f>
        <v>16.52</v>
      </c>
      <c r="G51" s="3" t="str">
        <f>'2012'!G52</f>
        <v>Рапс озимый</v>
      </c>
      <c r="H51" s="3">
        <f>'2012'!H52</f>
        <v>0</v>
      </c>
      <c r="I51" s="3" t="str">
        <f>'2012'!I52</f>
        <v>Пшеница озимая</v>
      </c>
      <c r="J51" s="3">
        <f>'2012'!J52</f>
        <v>0</v>
      </c>
      <c r="K51" s="3"/>
      <c r="L51" s="3"/>
      <c r="M51" s="3" t="str">
        <f>'2012'!M52</f>
        <v>Смуглянка</v>
      </c>
      <c r="N51" s="3">
        <f>'2012'!N52</f>
        <v>2.09</v>
      </c>
      <c r="O51" s="3">
        <f>'2012'!P52</f>
        <v>0</v>
      </c>
      <c r="P51" s="3">
        <f>'2012'!Q52</f>
        <v>0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>
        <f t="shared" ref="AO51:AO52" si="0">N51</f>
        <v>2.09</v>
      </c>
      <c r="AP51" s="3">
        <f>SUMIF('2012'!C:C,C51,'2012'!O:O)</f>
        <v>2.54</v>
      </c>
      <c r="AQ51" s="3"/>
      <c r="AR51" s="3">
        <f>'2012'!S52</f>
        <v>0.22600000000000001</v>
      </c>
      <c r="AS51" s="3"/>
      <c r="AT51" s="3"/>
      <c r="AU51" s="3"/>
      <c r="AV51" s="3">
        <f>'2012'!W52</f>
        <v>0.29399999999999998</v>
      </c>
      <c r="AW51" s="3">
        <f>'2012'!X52</f>
        <v>0.309</v>
      </c>
      <c r="AX51" s="3"/>
      <c r="AY51" s="3">
        <f>'2012'!Z52</f>
        <v>0.32500000000000001</v>
      </c>
      <c r="AZ51" s="3">
        <f>'2012'!AA52</f>
        <v>0.32600000000000001</v>
      </c>
      <c r="BA51" s="3">
        <f>'2012'!AB52</f>
        <v>0.34300000000000003</v>
      </c>
      <c r="BB51" s="3">
        <f>'2012'!AC52</f>
        <v>0.35499999999999998</v>
      </c>
      <c r="BC51" s="3">
        <f>'2012'!AD52</f>
        <v>0.36299999999999999</v>
      </c>
      <c r="BD51" s="3">
        <f>'2012'!AE52</f>
        <v>0.33900000000000002</v>
      </c>
      <c r="BE51" s="3">
        <f>'2012'!AF52</f>
        <v>0.40799999999999997</v>
      </c>
      <c r="BF51" s="3">
        <f>'2012'!AG52</f>
        <v>0.42399999999999999</v>
      </c>
      <c r="BG51" s="3">
        <f>'2012'!AH52</f>
        <v>0.441</v>
      </c>
      <c r="BH51" s="3">
        <f>'2012'!AI52</f>
        <v>0.47099999999999997</v>
      </c>
      <c r="BI51" s="3">
        <f>'2012'!AJ52</f>
        <v>0.51500000000000001</v>
      </c>
      <c r="BJ51" s="3">
        <f>'2012'!AK52</f>
        <v>0.55300000000000005</v>
      </c>
      <c r="BK51" s="3"/>
      <c r="BL51" s="3">
        <f>'2012'!AM52</f>
        <v>0.55900000000000005</v>
      </c>
      <c r="BM51" s="3">
        <f>'2012'!AN52</f>
        <v>0.56699999999999995</v>
      </c>
      <c r="BN51" s="3">
        <f>'2012'!AO52</f>
        <v>0.57499999999999996</v>
      </c>
      <c r="BO51" s="3">
        <f>'2012'!AP52</f>
        <v>0.53100000000000003</v>
      </c>
      <c r="BP51" s="3">
        <f>'2012'!AQ52</f>
        <v>0.45300000000000001</v>
      </c>
      <c r="BQ51" s="3">
        <f>'2012'!AR52</f>
        <v>0.42499999999999999</v>
      </c>
      <c r="BR51" s="3">
        <f>'2012'!AS52</f>
        <v>0.47399999999999998</v>
      </c>
      <c r="BS51" s="3">
        <f>'2012'!AT52</f>
        <v>0.51200000000000001</v>
      </c>
      <c r="BT51" s="3">
        <f>'2012'!AU52</f>
        <v>0.55800000000000005</v>
      </c>
      <c r="BU51" s="3">
        <f>'2012'!AV52</f>
        <v>0.626</v>
      </c>
      <c r="BV51" s="3">
        <f>'2012'!AW52</f>
        <v>0.66200000000000003</v>
      </c>
      <c r="BW51" s="3">
        <f>'2012'!AX52</f>
        <v>0.65800000000000003</v>
      </c>
      <c r="BX51" s="3">
        <f>'2012'!AY52</f>
        <v>0.61499999999999999</v>
      </c>
      <c r="BY51" s="3">
        <f>'2012'!AZ52</f>
        <v>0.56299999999999994</v>
      </c>
      <c r="BZ51" s="3">
        <f>'2012'!BA52</f>
        <v>0.56299999999999994</v>
      </c>
      <c r="CA51" s="3">
        <f>'2012'!BB52</f>
        <v>0.5</v>
      </c>
      <c r="CB51" s="3">
        <f>'2012'!BC52</f>
        <v>0.41499999999999998</v>
      </c>
      <c r="CC51" s="3">
        <f>'2012'!BD52</f>
        <v>0.32100000000000001</v>
      </c>
      <c r="CD51" s="3">
        <f>'2012'!BE52</f>
        <v>0.27900000000000003</v>
      </c>
      <c r="CE51" s="3"/>
      <c r="CF51" s="3">
        <f>'2012'!BG52</f>
        <v>0.23699999999999999</v>
      </c>
      <c r="CG51" s="3">
        <f>'2012'!BH52</f>
        <v>0.193</v>
      </c>
      <c r="CH51" s="3"/>
      <c r="CI51" s="3"/>
      <c r="CJ51" s="3"/>
      <c r="CK51" s="3"/>
      <c r="CL51" s="3"/>
      <c r="CM51" s="3"/>
      <c r="CN51" s="3"/>
      <c r="CO51" s="3"/>
      <c r="CP51" s="3"/>
      <c r="CQ51" s="3"/>
    </row>
    <row r="52" spans="1:95" x14ac:dyDescent="0.25">
      <c r="A52" s="3" t="str">
        <f>'2012'!A53</f>
        <v>Свитанок</v>
      </c>
      <c r="B52" s="3" t="str">
        <f>'2012'!B53</f>
        <v>Масив 2</v>
      </c>
      <c r="C52" s="3" t="str">
        <f>'2012'!C53</f>
        <v>29-1</v>
      </c>
      <c r="D52" s="3">
        <f>'2012'!D53</f>
        <v>11.11</v>
      </c>
      <c r="E52" s="3">
        <f>'2012'!E53</f>
        <v>11.11</v>
      </c>
      <c r="F52" s="3">
        <f>'2012'!F53</f>
        <v>11.11</v>
      </c>
      <c r="G52" s="3" t="str">
        <f>'2012'!G53</f>
        <v>Рапс озимый</v>
      </c>
      <c r="H52" s="3">
        <f>'2012'!H53</f>
        <v>0</v>
      </c>
      <c r="I52" s="3" t="str">
        <f>'2012'!I53</f>
        <v>Пшеница озимая</v>
      </c>
      <c r="J52" s="3">
        <f>'2012'!J53</f>
        <v>0</v>
      </c>
      <c r="K52" s="3"/>
      <c r="L52" s="3"/>
      <c r="M52" s="3" t="str">
        <f>'2012'!M53</f>
        <v>Смуглянка</v>
      </c>
      <c r="N52" s="3">
        <f>'2012'!N53</f>
        <v>2.13</v>
      </c>
      <c r="O52" s="3">
        <f>'2012'!P53</f>
        <v>0</v>
      </c>
      <c r="P52" s="3">
        <f>'2012'!Q53</f>
        <v>0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>
        <f t="shared" si="0"/>
        <v>2.13</v>
      </c>
      <c r="AP52" s="3">
        <f>SUMIF('2012'!C:C,C52,'2012'!O:O)</f>
        <v>2.79</v>
      </c>
      <c r="AQ52" s="3"/>
      <c r="AR52" s="3">
        <f>'2012'!S53</f>
        <v>0.26800000000000002</v>
      </c>
      <c r="AS52" s="3"/>
      <c r="AT52" s="3"/>
      <c r="AU52" s="3"/>
      <c r="AV52" s="3">
        <f>'2012'!W53</f>
        <v>0.28100000000000003</v>
      </c>
      <c r="AW52" s="3">
        <f>'2012'!X53</f>
        <v>0.29299999999999998</v>
      </c>
      <c r="AX52" s="3"/>
      <c r="AY52" s="3">
        <f>'2012'!Z53</f>
        <v>0.49399999999999999</v>
      </c>
      <c r="AZ52" s="3">
        <f>'2012'!AA53</f>
        <v>0.49199999999999999</v>
      </c>
      <c r="BA52" s="3">
        <f>'2012'!AB53</f>
        <v>0.35</v>
      </c>
      <c r="BB52" s="3">
        <f>'2012'!AC53</f>
        <v>0.29499999999999998</v>
      </c>
      <c r="BC52" s="3">
        <f>'2012'!AD53</f>
        <v>0.29699999999999999</v>
      </c>
      <c r="BD52" s="3">
        <f>'2012'!AE53</f>
        <v>0.28699999999999998</v>
      </c>
      <c r="BE52" s="3">
        <f>'2012'!AF53</f>
        <v>0.29899999999999999</v>
      </c>
      <c r="BF52" s="3">
        <f>'2012'!AG53</f>
        <v>0.308</v>
      </c>
      <c r="BG52" s="3">
        <f>'2012'!AH53</f>
        <v>0.29599999999999999</v>
      </c>
      <c r="BH52" s="3">
        <f>'2012'!AI53</f>
        <v>0.36499999999999999</v>
      </c>
      <c r="BI52" s="3">
        <f>'2012'!AJ53</f>
        <v>0.373</v>
      </c>
      <c r="BJ52" s="3">
        <f>'2012'!AK53</f>
        <v>0.42899999999999999</v>
      </c>
      <c r="BK52" s="3"/>
      <c r="BL52" s="3">
        <f>'2012'!AM53</f>
        <v>0.44900000000000001</v>
      </c>
      <c r="BM52" s="3">
        <f>'2012'!AN53</f>
        <v>0.47899999999999998</v>
      </c>
      <c r="BN52" s="3">
        <f>'2012'!AO53</f>
        <v>0.52500000000000002</v>
      </c>
      <c r="BO52" s="3">
        <f>'2012'!AP53</f>
        <v>0.432</v>
      </c>
      <c r="BP52" s="3">
        <f>'2012'!AQ53</f>
        <v>0.372</v>
      </c>
      <c r="BQ52" s="3">
        <f>'2012'!AR53</f>
        <v>0.38500000000000001</v>
      </c>
      <c r="BR52" s="3">
        <f>'2012'!AS53</f>
        <v>0.435</v>
      </c>
      <c r="BS52" s="3">
        <f>'2012'!AT53</f>
        <v>0.46600000000000003</v>
      </c>
      <c r="BT52" s="3">
        <f>'2012'!AU53</f>
        <v>0.54900000000000004</v>
      </c>
      <c r="BU52" s="3">
        <f>'2012'!AV53</f>
        <v>0.63500000000000001</v>
      </c>
      <c r="BV52" s="3">
        <f>'2012'!AW53</f>
        <v>0.65100000000000002</v>
      </c>
      <c r="BW52" s="3">
        <f>'2012'!AX53</f>
        <v>0.60099999999999998</v>
      </c>
      <c r="BX52" s="3">
        <f>'2012'!AY53</f>
        <v>0.60099999999999998</v>
      </c>
      <c r="BY52" s="3">
        <f>'2012'!AZ53</f>
        <v>0.61599999999999999</v>
      </c>
      <c r="BZ52" s="3">
        <f>'2012'!BA53</f>
        <v>0.60899999999999999</v>
      </c>
      <c r="CA52" s="3">
        <f>'2012'!BB53</f>
        <v>0.55700000000000005</v>
      </c>
      <c r="CB52" s="3">
        <f>'2012'!BC53</f>
        <v>0.49399999999999999</v>
      </c>
      <c r="CC52" s="3">
        <f>'2012'!BD53</f>
        <v>0.46500000000000002</v>
      </c>
      <c r="CD52" s="3">
        <f>'2012'!BE53</f>
        <v>0.36199999999999999</v>
      </c>
      <c r="CE52" s="3"/>
      <c r="CF52" s="3">
        <f>'2012'!BG53</f>
        <v>0.3</v>
      </c>
      <c r="CG52" s="3">
        <f>'2012'!BH53</f>
        <v>0.28599999999999998</v>
      </c>
      <c r="CH52" s="3"/>
      <c r="CI52" s="3"/>
      <c r="CJ52" s="3"/>
      <c r="CK52" s="3"/>
      <c r="CL52" s="3"/>
      <c r="CM52" s="3"/>
      <c r="CN52" s="3"/>
      <c r="CO52" s="3"/>
      <c r="CP52" s="3"/>
      <c r="CQ52" s="3"/>
    </row>
    <row r="53" spans="1:95" x14ac:dyDescent="0.25">
      <c r="A53" s="3" t="str">
        <f>'2012'!A54</f>
        <v>Свитанок</v>
      </c>
      <c r="B53" s="3" t="str">
        <f>'2012'!B54</f>
        <v>Масив 2</v>
      </c>
      <c r="C53" s="3">
        <f>'2012'!C54</f>
        <v>30</v>
      </c>
      <c r="D53" s="3">
        <f>'2012'!D54</f>
        <v>57.56</v>
      </c>
      <c r="E53" s="3">
        <f>'2012'!E54</f>
        <v>57.56</v>
      </c>
      <c r="F53" s="3">
        <f>'2012'!F54</f>
        <v>57.56</v>
      </c>
      <c r="G53" s="3">
        <f>'2012'!G54</f>
        <v>0</v>
      </c>
      <c r="H53" s="3">
        <f>'2012'!H54</f>
        <v>0</v>
      </c>
      <c r="I53" s="3">
        <f>'2012'!I54</f>
        <v>0</v>
      </c>
      <c r="J53" s="3">
        <f>'2012'!J54</f>
        <v>0</v>
      </c>
      <c r="K53" s="3"/>
      <c r="L53" s="3"/>
      <c r="M53" s="3">
        <f>'2012'!M54</f>
        <v>0</v>
      </c>
      <c r="N53" s="3">
        <f>'2012'!N54</f>
        <v>0</v>
      </c>
      <c r="O53" s="3">
        <f>'2012'!P54</f>
        <v>0</v>
      </c>
      <c r="P53" s="3">
        <f>'2012'!Q54</f>
        <v>0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>
        <f>SUMIF('2012'!C:C,C53,'2012'!O:O)</f>
        <v>0</v>
      </c>
      <c r="AQ53" s="3">
        <f>'2012'!R54</f>
        <v>0</v>
      </c>
      <c r="AR53" s="3">
        <f>'2012'!S54</f>
        <v>0.247</v>
      </c>
      <c r="AS53" s="3">
        <f>'2012'!T54</f>
        <v>0</v>
      </c>
      <c r="AT53" s="3">
        <f>'2012'!U54</f>
        <v>0</v>
      </c>
      <c r="AU53" s="3">
        <f>'2012'!V54</f>
        <v>0</v>
      </c>
      <c r="AV53" s="3">
        <f>'2012'!W54</f>
        <v>0.28100000000000003</v>
      </c>
      <c r="AW53" s="3">
        <f>'2012'!X54</f>
        <v>0.31</v>
      </c>
      <c r="AX53" s="3">
        <f>'2012'!Y54</f>
        <v>0</v>
      </c>
      <c r="AY53" s="3">
        <f>'2012'!Z54</f>
        <v>0.33800000000000002</v>
      </c>
      <c r="AZ53" s="3">
        <f>'2012'!AA54</f>
        <v>0.33800000000000002</v>
      </c>
      <c r="BA53" s="3">
        <f>'2012'!AB54</f>
        <v>0.318</v>
      </c>
      <c r="BB53" s="3">
        <f>'2012'!AC54</f>
        <v>0.309</v>
      </c>
      <c r="BC53" s="3">
        <f>'2012'!AD54</f>
        <v>0.316</v>
      </c>
      <c r="BD53" s="3">
        <f>'2012'!AE54</f>
        <v>0.32500000000000001</v>
      </c>
      <c r="BE53" s="3">
        <f>'2012'!AF54</f>
        <v>0.379</v>
      </c>
      <c r="BF53" s="3">
        <f>'2012'!AG54</f>
        <v>0.375</v>
      </c>
      <c r="BG53" s="3">
        <f>'2012'!AH54</f>
        <v>0.39800000000000002</v>
      </c>
      <c r="BH53" s="3">
        <f>'2012'!AI54</f>
        <v>0.432</v>
      </c>
      <c r="BI53" s="3">
        <f>'2012'!AJ54</f>
        <v>0.42599999999999999</v>
      </c>
      <c r="BJ53" s="3">
        <f>'2012'!AK54</f>
        <v>0.45200000000000001</v>
      </c>
      <c r="BK53" s="3">
        <f>'2012'!AL54</f>
        <v>0</v>
      </c>
      <c r="BL53" s="3">
        <f>'2012'!AM54</f>
        <v>0.45600000000000002</v>
      </c>
      <c r="BM53" s="3">
        <f>'2012'!AN54</f>
        <v>0.48199999999999998</v>
      </c>
      <c r="BN53" s="3">
        <f>'2012'!AO54</f>
        <v>0.499</v>
      </c>
      <c r="BO53" s="3">
        <f>'2012'!AP54</f>
        <v>0.44800000000000001</v>
      </c>
      <c r="BP53" s="3">
        <f>'2012'!AQ54</f>
        <v>0.37</v>
      </c>
      <c r="BQ53" s="3">
        <f>'2012'!AR54</f>
        <v>0.35299999999999998</v>
      </c>
      <c r="BR53" s="3">
        <f>'2012'!AS54</f>
        <v>0.39700000000000002</v>
      </c>
      <c r="BS53" s="3">
        <f>'2012'!AT54</f>
        <v>0.43</v>
      </c>
      <c r="BT53" s="3">
        <f>'2012'!AU54</f>
        <v>0.51100000000000001</v>
      </c>
      <c r="BU53" s="3">
        <f>'2012'!AV54</f>
        <v>0.61199999999999999</v>
      </c>
      <c r="BV53" s="3">
        <f>'2012'!AW54</f>
        <v>0.64500000000000002</v>
      </c>
      <c r="BW53" s="3">
        <f>'2012'!AX54</f>
        <v>0.67100000000000004</v>
      </c>
      <c r="BX53" s="3">
        <f>'2012'!AY54</f>
        <v>0.68799999999999994</v>
      </c>
      <c r="BY53" s="3">
        <f>'2012'!AZ54</f>
        <v>0.71599999999999997</v>
      </c>
      <c r="BZ53" s="3">
        <f>'2012'!BA54</f>
        <v>0.68700000000000006</v>
      </c>
      <c r="CA53" s="3">
        <f>'2012'!BB54</f>
        <v>0.64900000000000002</v>
      </c>
      <c r="CB53" s="3">
        <f>'2012'!BC54</f>
        <v>0.61299999999999999</v>
      </c>
      <c r="CC53" s="3">
        <f>'2012'!BD54</f>
        <v>0.5</v>
      </c>
      <c r="CD53" s="3">
        <f>'2012'!BE54</f>
        <v>0.376</v>
      </c>
      <c r="CE53" s="3">
        <f>'2012'!BF54</f>
        <v>0</v>
      </c>
      <c r="CF53" s="3">
        <f>'2012'!BG54</f>
        <v>0.309</v>
      </c>
      <c r="CG53" s="3">
        <f>'2012'!BH54</f>
        <v>0.25900000000000001</v>
      </c>
      <c r="CH53" s="3">
        <f>'2012'!BI54</f>
        <v>0</v>
      </c>
      <c r="CI53" s="3">
        <f>'2012'!BJ54</f>
        <v>0</v>
      </c>
      <c r="CJ53" s="3">
        <f>'2012'!BK54</f>
        <v>0</v>
      </c>
      <c r="CK53" s="3">
        <f>'2012'!BL54</f>
        <v>0</v>
      </c>
      <c r="CL53" s="3">
        <f>'2012'!BM54</f>
        <v>0</v>
      </c>
      <c r="CM53" s="3">
        <f>'2012'!BN54</f>
        <v>0</v>
      </c>
      <c r="CN53" s="3">
        <f>'2012'!BO54</f>
        <v>0</v>
      </c>
      <c r="CO53" s="3">
        <f>'2012'!BP54</f>
        <v>0</v>
      </c>
      <c r="CP53" s="3">
        <f>'2012'!BQ54</f>
        <v>0</v>
      </c>
      <c r="CQ53" s="3">
        <f>'2012'!BR54</f>
        <v>0</v>
      </c>
    </row>
    <row r="54" spans="1:95" x14ac:dyDescent="0.25">
      <c r="A54" s="3" t="str">
        <f>'2012'!A55</f>
        <v>Свитанок</v>
      </c>
      <c r="B54" s="3" t="str">
        <f>'2012'!B55</f>
        <v>Масив 2</v>
      </c>
      <c r="C54" s="3" t="str">
        <f>'2012'!C55</f>
        <v>30-2</v>
      </c>
      <c r="D54" s="3">
        <f>'2012'!D55</f>
        <v>11.26</v>
      </c>
      <c r="E54" s="3">
        <f>'2012'!E55</f>
        <v>11.26</v>
      </c>
      <c r="F54" s="3">
        <f>'2012'!F55</f>
        <v>11.26</v>
      </c>
      <c r="G54" s="3">
        <f>'2012'!G55</f>
        <v>0</v>
      </c>
      <c r="H54" s="3">
        <f>'2012'!H55</f>
        <v>0</v>
      </c>
      <c r="I54" s="3">
        <f>'2012'!I55</f>
        <v>0</v>
      </c>
      <c r="J54" s="3">
        <f>'2012'!J55</f>
        <v>0</v>
      </c>
      <c r="K54" s="3"/>
      <c r="L54" s="3"/>
      <c r="M54" s="3">
        <f>'2012'!M55</f>
        <v>0</v>
      </c>
      <c r="N54" s="3">
        <f>'2012'!N55</f>
        <v>0</v>
      </c>
      <c r="O54" s="3">
        <f>'2012'!P55</f>
        <v>0</v>
      </c>
      <c r="P54" s="3">
        <f>'2012'!Q55</f>
        <v>0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>
        <f>SUMIF('2012'!C:C,C54,'2012'!O:O)</f>
        <v>0</v>
      </c>
      <c r="AQ54" s="3">
        <f>'2012'!R55</f>
        <v>0</v>
      </c>
      <c r="AR54" s="3">
        <f>'2012'!S55</f>
        <v>0.25600000000000001</v>
      </c>
      <c r="AS54" s="3">
        <f>'2012'!T55</f>
        <v>0</v>
      </c>
      <c r="AT54" s="3">
        <f>'2012'!U55</f>
        <v>0</v>
      </c>
      <c r="AU54" s="3">
        <f>'2012'!V55</f>
        <v>0</v>
      </c>
      <c r="AV54" s="3">
        <f>'2012'!W55</f>
        <v>0.32500000000000001</v>
      </c>
      <c r="AW54" s="3">
        <f>'2012'!X55</f>
        <v>0.34100000000000003</v>
      </c>
      <c r="AX54" s="3">
        <f>'2012'!Y55</f>
        <v>0</v>
      </c>
      <c r="AY54" s="3">
        <f>'2012'!Z55</f>
        <v>0.35699999999999998</v>
      </c>
      <c r="AZ54" s="3">
        <f>'2012'!AA55</f>
        <v>0.39400000000000002</v>
      </c>
      <c r="BA54" s="3">
        <f>'2012'!AB55</f>
        <v>0.34699999999999998</v>
      </c>
      <c r="BB54" s="3">
        <f>'2012'!AC55</f>
        <v>0.32300000000000001</v>
      </c>
      <c r="BC54" s="3">
        <f>'2012'!AD55</f>
        <v>0.26900000000000002</v>
      </c>
      <c r="BD54" s="3">
        <f>'2012'!AE55</f>
        <v>0.26400000000000001</v>
      </c>
      <c r="BE54" s="3">
        <f>'2012'!AF55</f>
        <v>0.32100000000000001</v>
      </c>
      <c r="BF54" s="3">
        <f>'2012'!AG55</f>
        <v>0.28999999999999998</v>
      </c>
      <c r="BG54" s="3">
        <f>'2012'!AH55</f>
        <v>0.28899999999999998</v>
      </c>
      <c r="BH54" s="3">
        <f>'2012'!AI55</f>
        <v>0.33800000000000002</v>
      </c>
      <c r="BI54" s="3">
        <f>'2012'!AJ55</f>
        <v>0.35399999999999998</v>
      </c>
      <c r="BJ54" s="3">
        <f>'2012'!AK55</f>
        <v>0.41899999999999998</v>
      </c>
      <c r="BK54" s="3">
        <f>'2012'!AL55</f>
        <v>0</v>
      </c>
      <c r="BL54" s="3">
        <f>'2012'!AM55</f>
        <v>0.44600000000000001</v>
      </c>
      <c r="BM54" s="3">
        <f>'2012'!AN55</f>
        <v>0.49199999999999999</v>
      </c>
      <c r="BN54" s="3">
        <f>'2012'!AO55</f>
        <v>0.52700000000000002</v>
      </c>
      <c r="BO54" s="3">
        <f>'2012'!AP55</f>
        <v>0.46600000000000003</v>
      </c>
      <c r="BP54" s="3">
        <f>'2012'!AQ55</f>
        <v>0.45400000000000001</v>
      </c>
      <c r="BQ54" s="3">
        <f>'2012'!AR55</f>
        <v>0.42</v>
      </c>
      <c r="BR54" s="3">
        <f>'2012'!AS55</f>
        <v>0.45500000000000002</v>
      </c>
      <c r="BS54" s="3">
        <f>'2012'!AT55</f>
        <v>0.52200000000000002</v>
      </c>
      <c r="BT54" s="3">
        <f>'2012'!AU55</f>
        <v>0.57599999999999996</v>
      </c>
      <c r="BU54" s="3">
        <f>'2012'!AV55</f>
        <v>0.66700000000000004</v>
      </c>
      <c r="BV54" s="3">
        <f>'2012'!AW55</f>
        <v>0.67800000000000005</v>
      </c>
      <c r="BW54" s="3">
        <f>'2012'!AX55</f>
        <v>0.60899999999999999</v>
      </c>
      <c r="BX54" s="3">
        <f>'2012'!AY55</f>
        <v>0.55700000000000005</v>
      </c>
      <c r="BY54" s="3">
        <f>'2012'!AZ55</f>
        <v>0.68</v>
      </c>
      <c r="BZ54" s="3">
        <f>'2012'!BA55</f>
        <v>0.65400000000000003</v>
      </c>
      <c r="CA54" s="3">
        <f>'2012'!BB55</f>
        <v>0.57699999999999996</v>
      </c>
      <c r="CB54" s="3">
        <f>'2012'!BC55</f>
        <v>0.51</v>
      </c>
      <c r="CC54" s="3">
        <f>'2012'!BD55</f>
        <v>0.45800000000000002</v>
      </c>
      <c r="CD54" s="3">
        <f>'2012'!BE55</f>
        <v>0.36799999999999999</v>
      </c>
      <c r="CE54" s="3">
        <f>'2012'!BF55</f>
        <v>0</v>
      </c>
      <c r="CF54" s="3">
        <f>'2012'!BG55</f>
        <v>0.31900000000000001</v>
      </c>
      <c r="CG54" s="3">
        <f>'2012'!BH55</f>
        <v>0.30099999999999999</v>
      </c>
      <c r="CH54" s="3">
        <f>'2012'!BI55</f>
        <v>0</v>
      </c>
      <c r="CI54" s="3">
        <f>'2012'!BJ55</f>
        <v>0</v>
      </c>
      <c r="CJ54" s="3">
        <f>'2012'!BK55</f>
        <v>0</v>
      </c>
      <c r="CK54" s="3">
        <f>'2012'!BL55</f>
        <v>0</v>
      </c>
      <c r="CL54" s="3">
        <f>'2012'!BM55</f>
        <v>0</v>
      </c>
      <c r="CM54" s="3">
        <f>'2012'!BN55</f>
        <v>0</v>
      </c>
      <c r="CN54" s="3">
        <f>'2012'!BO55</f>
        <v>0</v>
      </c>
      <c r="CO54" s="3">
        <f>'2012'!BP55</f>
        <v>0</v>
      </c>
      <c r="CP54" s="3">
        <f>'2012'!BQ55</f>
        <v>0</v>
      </c>
      <c r="CQ54" s="3">
        <f>'2012'!BR55</f>
        <v>0</v>
      </c>
    </row>
    <row r="55" spans="1:95" x14ac:dyDescent="0.25">
      <c r="A55" s="3" t="str">
        <f>'2012'!A56</f>
        <v>Свитанок</v>
      </c>
      <c r="B55" s="3" t="str">
        <f>'2012'!B56</f>
        <v>Масив 2</v>
      </c>
      <c r="C55" s="3">
        <f>'2012'!C56</f>
        <v>31</v>
      </c>
      <c r="D55" s="3">
        <f>'2012'!D56</f>
        <v>65.16</v>
      </c>
      <c r="E55" s="3">
        <f>'2012'!E56</f>
        <v>65.16</v>
      </c>
      <c r="F55" s="3">
        <f>'2012'!F56</f>
        <v>65.16</v>
      </c>
      <c r="G55" s="3">
        <f>'2012'!G56</f>
        <v>0</v>
      </c>
      <c r="H55" s="3">
        <f>'2012'!H56</f>
        <v>0</v>
      </c>
      <c r="I55" s="3">
        <f>'2012'!I56</f>
        <v>0</v>
      </c>
      <c r="J55" s="3">
        <f>'2012'!J56</f>
        <v>0</v>
      </c>
      <c r="K55" s="3"/>
      <c r="L55" s="3"/>
      <c r="M55" s="3">
        <f>'2012'!M56</f>
        <v>0</v>
      </c>
      <c r="N55" s="3">
        <f>'2012'!N56</f>
        <v>0</v>
      </c>
      <c r="O55" s="3">
        <f>'2012'!P56</f>
        <v>0</v>
      </c>
      <c r="P55" s="3">
        <f>'2012'!Q56</f>
        <v>0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>
        <f>SUMIF('2012'!C:C,C55,'2012'!O:O)</f>
        <v>0</v>
      </c>
      <c r="AQ55" s="3">
        <f>'2012'!R56</f>
        <v>0</v>
      </c>
      <c r="AR55" s="3">
        <f>'2012'!S56</f>
        <v>0.31900000000000001</v>
      </c>
      <c r="AS55" s="3">
        <f>'2012'!T56</f>
        <v>0</v>
      </c>
      <c r="AT55" s="3">
        <f>'2012'!U56</f>
        <v>0</v>
      </c>
      <c r="AU55" s="3">
        <f>'2012'!V56</f>
        <v>0</v>
      </c>
      <c r="AV55" s="3">
        <f>'2012'!W56</f>
        <v>0.33300000000000002</v>
      </c>
      <c r="AW55" s="3">
        <f>'2012'!X56</f>
        <v>0.36599999999999999</v>
      </c>
      <c r="AX55" s="3">
        <f>'2012'!Y56</f>
        <v>0</v>
      </c>
      <c r="AY55" s="3">
        <f>'2012'!Z56</f>
        <v>0.39800000000000002</v>
      </c>
      <c r="AZ55" s="3">
        <f>'2012'!AA56</f>
        <v>0.39400000000000002</v>
      </c>
      <c r="BA55" s="3">
        <f>'2012'!AB56</f>
        <v>0.28499999999999998</v>
      </c>
      <c r="BB55" s="3">
        <f>'2012'!AC56</f>
        <v>0.313</v>
      </c>
      <c r="BC55" s="3">
        <f>'2012'!AD56</f>
        <v>0.32500000000000001</v>
      </c>
      <c r="BD55" s="3">
        <f>'2012'!AE56</f>
        <v>0.34300000000000003</v>
      </c>
      <c r="BE55" s="3">
        <f>'2012'!AF56</f>
        <v>0.39600000000000002</v>
      </c>
      <c r="BF55" s="3">
        <f>'2012'!AG56</f>
        <v>0.48099999999999998</v>
      </c>
      <c r="BG55" s="3">
        <f>'2012'!AH56</f>
        <v>0.56699999999999995</v>
      </c>
      <c r="BH55" s="3">
        <f>'2012'!AI56</f>
        <v>0.63800000000000001</v>
      </c>
      <c r="BI55" s="3">
        <f>'2012'!AJ56</f>
        <v>0.66700000000000004</v>
      </c>
      <c r="BJ55" s="3">
        <f>'2012'!AK56</f>
        <v>0.67400000000000004</v>
      </c>
      <c r="BK55" s="3">
        <f>'2012'!AL56</f>
        <v>0</v>
      </c>
      <c r="BL55" s="3">
        <f>'2012'!AM56</f>
        <v>0.69199999999999995</v>
      </c>
      <c r="BM55" s="3">
        <f>'2012'!AN56</f>
        <v>0.71399999999999997</v>
      </c>
      <c r="BN55" s="3">
        <f>'2012'!AO56</f>
        <v>0.71199999999999997</v>
      </c>
      <c r="BO55" s="3">
        <f>'2012'!AP56</f>
        <v>0.65900000000000003</v>
      </c>
      <c r="BP55" s="3">
        <f>'2012'!AQ56</f>
        <v>0.56999999999999995</v>
      </c>
      <c r="BQ55" s="3">
        <f>'2012'!AR56</f>
        <v>0.40799999999999997</v>
      </c>
      <c r="BR55" s="3">
        <f>'2012'!AS56</f>
        <v>0.39500000000000002</v>
      </c>
      <c r="BS55" s="3">
        <f>'2012'!AT56</f>
        <v>0.34899999999999998</v>
      </c>
      <c r="BT55" s="3">
        <f>'2012'!AU56</f>
        <v>0.34300000000000003</v>
      </c>
      <c r="BU55" s="3">
        <f>'2012'!AV56</f>
        <v>0.33700000000000002</v>
      </c>
      <c r="BV55" s="3">
        <f>'2012'!AW56</f>
        <v>0.34100000000000003</v>
      </c>
      <c r="BW55" s="3">
        <f>'2012'!AX56</f>
        <v>0.51900000000000002</v>
      </c>
      <c r="BX55" s="3">
        <f>'2012'!AY56</f>
        <v>0.56899999999999995</v>
      </c>
      <c r="BY55" s="3">
        <f>'2012'!AZ56</f>
        <v>0.54600000000000004</v>
      </c>
      <c r="BZ55" s="3">
        <f>'2012'!BA56</f>
        <v>0.48499999999999999</v>
      </c>
      <c r="CA55" s="3">
        <f>'2012'!BB56</f>
        <v>0.38700000000000001</v>
      </c>
      <c r="CB55" s="3">
        <f>'2012'!BC56</f>
        <v>0.32600000000000001</v>
      </c>
      <c r="CC55" s="3">
        <f>'2012'!BD56</f>
        <v>0.28699999999999998</v>
      </c>
      <c r="CD55" s="3">
        <f>'2012'!BE56</f>
        <v>0.22800000000000001</v>
      </c>
      <c r="CE55" s="3">
        <f>'2012'!BF56</f>
        <v>0</v>
      </c>
      <c r="CF55" s="3">
        <f>'2012'!BG56</f>
        <v>0.215</v>
      </c>
      <c r="CG55" s="3">
        <f>'2012'!BH56</f>
        <v>0.24</v>
      </c>
      <c r="CH55" s="3">
        <f>'2012'!BI56</f>
        <v>0</v>
      </c>
      <c r="CI55" s="3">
        <f>'2012'!BJ56</f>
        <v>0</v>
      </c>
      <c r="CJ55" s="3">
        <f>'2012'!BK56</f>
        <v>0</v>
      </c>
      <c r="CK55" s="3">
        <f>'2012'!BL56</f>
        <v>0</v>
      </c>
      <c r="CL55" s="3">
        <f>'2012'!BM56</f>
        <v>0</v>
      </c>
      <c r="CM55" s="3">
        <f>'2012'!BN56</f>
        <v>0</v>
      </c>
      <c r="CN55" s="3">
        <f>'2012'!BO56</f>
        <v>0</v>
      </c>
      <c r="CO55" s="3">
        <f>'2012'!BP56</f>
        <v>0</v>
      </c>
      <c r="CP55" s="3">
        <f>'2012'!BQ56</f>
        <v>0</v>
      </c>
      <c r="CQ55" s="3">
        <f>'2012'!BR56</f>
        <v>0</v>
      </c>
    </row>
    <row r="56" spans="1:95" x14ac:dyDescent="0.25">
      <c r="A56" s="3" t="str">
        <f>'2012'!A57</f>
        <v>Свитанок</v>
      </c>
      <c r="B56" s="3" t="str">
        <f>'2012'!B57</f>
        <v>Масив 2</v>
      </c>
      <c r="C56" s="3">
        <f>'2012'!C57</f>
        <v>32</v>
      </c>
      <c r="D56" s="3">
        <f>'2012'!D57</f>
        <v>38.31</v>
      </c>
      <c r="E56" s="3">
        <f>'2012'!E57</f>
        <v>38.31</v>
      </c>
      <c r="F56" s="3">
        <f>'2012'!F57</f>
        <v>38.31</v>
      </c>
      <c r="G56" s="3" t="str">
        <f>'2012'!G57</f>
        <v>Ячмень озимый</v>
      </c>
      <c r="H56" s="3">
        <f>'2012'!H57</f>
        <v>0</v>
      </c>
      <c r="I56" s="3" t="str">
        <f>'2012'!I57</f>
        <v>Подсолнечник</v>
      </c>
      <c r="J56" s="3">
        <f>'2012'!J57</f>
        <v>0</v>
      </c>
      <c r="K56" s="3"/>
      <c r="L56" s="3"/>
      <c r="M56" s="3" t="str">
        <f>'2012'!M57</f>
        <v>PR64F50</v>
      </c>
      <c r="N56" s="3">
        <f>'2012'!N57</f>
        <v>2.68</v>
      </c>
      <c r="O56" s="3">
        <f>'2012'!P57</f>
        <v>0</v>
      </c>
      <c r="P56" s="3">
        <f>'2012'!Q57</f>
        <v>0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>
        <f>SUMIF('2012'!C:C,C56,'2012'!O:O)</f>
        <v>1.8199999999999998</v>
      </c>
      <c r="AQ56" s="3">
        <f>'2012'!R57</f>
        <v>0</v>
      </c>
      <c r="AR56" s="3">
        <f>'2012'!S57</f>
        <v>0.26900000000000002</v>
      </c>
      <c r="AS56" s="3">
        <f>'2012'!T57</f>
        <v>0</v>
      </c>
      <c r="AT56" s="3">
        <f>'2012'!U57</f>
        <v>0</v>
      </c>
      <c r="AU56" s="3">
        <f>'2012'!V57</f>
        <v>0</v>
      </c>
      <c r="AV56" s="3">
        <f>'2012'!W57</f>
        <v>0.316</v>
      </c>
      <c r="AW56" s="3">
        <f>'2012'!X57</f>
        <v>0.315</v>
      </c>
      <c r="AX56" s="3">
        <f>'2012'!Y57</f>
        <v>0</v>
      </c>
      <c r="AY56" s="3">
        <f>'2012'!Z57</f>
        <v>0.32400000000000001</v>
      </c>
      <c r="AZ56" s="3">
        <f>'2012'!AA57</f>
        <v>0.33700000000000002</v>
      </c>
      <c r="BA56" s="3">
        <f>'2012'!AB57</f>
        <v>0.29699999999999999</v>
      </c>
      <c r="BB56" s="3">
        <f>'2012'!AC57</f>
        <v>0.29499999999999998</v>
      </c>
      <c r="BC56" s="3">
        <f>'2012'!AD57</f>
        <v>0.308</v>
      </c>
      <c r="BD56" s="3">
        <f>'2012'!AE57</f>
        <v>0.32900000000000001</v>
      </c>
      <c r="BE56" s="3">
        <f>'2012'!AF57</f>
        <v>0.38900000000000001</v>
      </c>
      <c r="BF56" s="3">
        <f>'2012'!AG57</f>
        <v>0.376</v>
      </c>
      <c r="BG56" s="3">
        <f>'2012'!AH57</f>
        <v>0.378</v>
      </c>
      <c r="BH56" s="3">
        <f>'2012'!AI57</f>
        <v>0.47799999999999998</v>
      </c>
      <c r="BI56" s="3">
        <f>'2012'!AJ57</f>
        <v>0.499</v>
      </c>
      <c r="BJ56" s="3">
        <f>'2012'!AK57</f>
        <v>0.65</v>
      </c>
      <c r="BK56" s="3">
        <f>'2012'!AL57</f>
        <v>0</v>
      </c>
      <c r="BL56" s="3">
        <f>'2012'!AM57</f>
        <v>0.73699999999999999</v>
      </c>
      <c r="BM56" s="3">
        <f>'2012'!AN57</f>
        <v>0.75</v>
      </c>
      <c r="BN56" s="3">
        <f>'2012'!AO57</f>
        <v>0.79400000000000004</v>
      </c>
      <c r="BO56" s="3">
        <f>'2012'!AP57</f>
        <v>0.77700000000000002</v>
      </c>
      <c r="BP56" s="3">
        <f>'2012'!AQ57</f>
        <v>0.70599999999999996</v>
      </c>
      <c r="BQ56" s="3">
        <f>'2012'!AR57</f>
        <v>0.53300000000000003</v>
      </c>
      <c r="BR56" s="3">
        <f>'2012'!AS57</f>
        <v>0.54300000000000004</v>
      </c>
      <c r="BS56" s="3">
        <f>'2012'!AT57</f>
        <v>0.49199999999999999</v>
      </c>
      <c r="BT56" s="3">
        <f>'2012'!AU57</f>
        <v>0.46</v>
      </c>
      <c r="BU56" s="3">
        <f>'2012'!AV57</f>
        <v>0.48299999999999998</v>
      </c>
      <c r="BV56" s="3">
        <f>'2012'!AW57</f>
        <v>0.47699999999999998</v>
      </c>
      <c r="BW56" s="3">
        <f>'2012'!AX57</f>
        <v>0.45200000000000001</v>
      </c>
      <c r="BX56" s="3">
        <f>'2012'!AY57</f>
        <v>0.45300000000000001</v>
      </c>
      <c r="BY56" s="3">
        <f>'2012'!AZ57</f>
        <v>0.432</v>
      </c>
      <c r="BZ56" s="3">
        <f>'2012'!BA57</f>
        <v>0.432</v>
      </c>
      <c r="CA56" s="3">
        <f>'2012'!BB57</f>
        <v>0.39700000000000002</v>
      </c>
      <c r="CB56" s="3">
        <f>'2012'!BC57</f>
        <v>0.33500000000000002</v>
      </c>
      <c r="CC56" s="3">
        <f>'2012'!BD57</f>
        <v>0.26800000000000002</v>
      </c>
      <c r="CD56" s="3">
        <f>'2012'!BE57</f>
        <v>0.247</v>
      </c>
      <c r="CE56" s="3">
        <f>'2012'!BF57</f>
        <v>0</v>
      </c>
      <c r="CF56" s="3">
        <f>'2012'!BG57</f>
        <v>0.24199999999999999</v>
      </c>
      <c r="CG56" s="3">
        <f>'2012'!BH57</f>
        <v>0.218</v>
      </c>
      <c r="CH56" s="3">
        <f>'2012'!BI57</f>
        <v>0</v>
      </c>
      <c r="CI56" s="3">
        <f>'2012'!BJ57</f>
        <v>0</v>
      </c>
      <c r="CJ56" s="3">
        <f>'2012'!BK57</f>
        <v>0</v>
      </c>
      <c r="CK56" s="3">
        <f>'2012'!BL57</f>
        <v>0</v>
      </c>
      <c r="CL56" s="3">
        <f>'2012'!BM57</f>
        <v>0</v>
      </c>
      <c r="CM56" s="3">
        <f>'2012'!BN57</f>
        <v>0</v>
      </c>
      <c r="CN56" s="3">
        <f>'2012'!BO57</f>
        <v>0</v>
      </c>
      <c r="CO56" s="3">
        <f>'2012'!BP57</f>
        <v>0</v>
      </c>
      <c r="CP56" s="3">
        <f>'2012'!BQ57</f>
        <v>0</v>
      </c>
      <c r="CQ56" s="3">
        <f>'2012'!BR57</f>
        <v>0</v>
      </c>
    </row>
    <row r="57" spans="1:95" x14ac:dyDescent="0.25">
      <c r="A57" s="3" t="str">
        <f>'2012'!A58</f>
        <v>Свитанок</v>
      </c>
      <c r="B57" s="3" t="str">
        <f>'2012'!B58</f>
        <v>Масив 2</v>
      </c>
      <c r="C57" s="3">
        <f>'2012'!C58</f>
        <v>33</v>
      </c>
      <c r="D57" s="3">
        <f>'2012'!D58</f>
        <v>30.24</v>
      </c>
      <c r="E57" s="3">
        <f>'2012'!E58</f>
        <v>30.24</v>
      </c>
      <c r="F57" s="3">
        <f>'2012'!F58</f>
        <v>30.24</v>
      </c>
      <c r="G57" s="3" t="str">
        <f>'2012'!G58</f>
        <v>Ячмень озимый</v>
      </c>
      <c r="H57" s="3">
        <f>'2012'!H58</f>
        <v>0</v>
      </c>
      <c r="I57" s="3" t="str">
        <f>'2012'!I58</f>
        <v>Подсолнечник</v>
      </c>
      <c r="J57" s="3">
        <f>'2012'!J58</f>
        <v>0</v>
      </c>
      <c r="K57" s="3"/>
      <c r="L57" s="3"/>
      <c r="M57" s="3" t="str">
        <f>'2012'!M58</f>
        <v>PR64F50</v>
      </c>
      <c r="N57" s="3">
        <f>'2012'!N58</f>
        <v>2.8</v>
      </c>
      <c r="O57" s="3">
        <f>'2012'!P58</f>
        <v>0</v>
      </c>
      <c r="P57" s="3">
        <f>'2012'!Q58</f>
        <v>0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>
        <f>SUMIF('2012'!C:C,C57,'2012'!O:O)</f>
        <v>2.04</v>
      </c>
      <c r="AQ57" s="3">
        <f>'2012'!R58</f>
        <v>0</v>
      </c>
      <c r="AR57" s="3">
        <f>'2012'!S58</f>
        <v>0.221</v>
      </c>
      <c r="AS57" s="3">
        <f>'2012'!T58</f>
        <v>0</v>
      </c>
      <c r="AT57" s="3">
        <f>'2012'!U58</f>
        <v>0</v>
      </c>
      <c r="AU57" s="3">
        <f>'2012'!V58</f>
        <v>0</v>
      </c>
      <c r="AV57" s="3">
        <f>'2012'!W58</f>
        <v>0.25600000000000001</v>
      </c>
      <c r="AW57" s="3">
        <f>'2012'!X58</f>
        <v>0.26400000000000001</v>
      </c>
      <c r="AX57" s="3">
        <f>'2012'!Y58</f>
        <v>0</v>
      </c>
      <c r="AY57" s="3">
        <f>'2012'!Z58</f>
        <v>0.27100000000000002</v>
      </c>
      <c r="AZ57" s="3">
        <f>'2012'!AA58</f>
        <v>0.28699999999999998</v>
      </c>
      <c r="BA57" s="3">
        <f>'2012'!AB58</f>
        <v>0.27600000000000002</v>
      </c>
      <c r="BB57" s="3">
        <f>'2012'!AC58</f>
        <v>0.27500000000000002</v>
      </c>
      <c r="BC57" s="3">
        <f>'2012'!AD58</f>
        <v>0.28499999999999998</v>
      </c>
      <c r="BD57" s="3">
        <f>'2012'!AE58</f>
        <v>0.28499999999999998</v>
      </c>
      <c r="BE57" s="3">
        <f>'2012'!AF58</f>
        <v>0.33500000000000002</v>
      </c>
      <c r="BF57" s="3">
        <f>'2012'!AG58</f>
        <v>0.36699999999999999</v>
      </c>
      <c r="BG57" s="3">
        <f>'2012'!AH58</f>
        <v>0.38700000000000001</v>
      </c>
      <c r="BH57" s="3">
        <f>'2012'!AI58</f>
        <v>0.51700000000000002</v>
      </c>
      <c r="BI57" s="3">
        <f>'2012'!AJ58</f>
        <v>0.58099999999999996</v>
      </c>
      <c r="BJ57" s="3">
        <f>'2012'!AK58</f>
        <v>0.69699999999999995</v>
      </c>
      <c r="BK57" s="3">
        <f>'2012'!AL58</f>
        <v>0</v>
      </c>
      <c r="BL57" s="3">
        <f>'2012'!AM58</f>
        <v>0.73499999999999999</v>
      </c>
      <c r="BM57" s="3">
        <f>'2012'!AN58</f>
        <v>0.77200000000000002</v>
      </c>
      <c r="BN57" s="3">
        <f>'2012'!AO58</f>
        <v>0.78700000000000003</v>
      </c>
      <c r="BO57" s="3">
        <f>'2012'!AP58</f>
        <v>0.751</v>
      </c>
      <c r="BP57" s="3">
        <f>'2012'!AQ58</f>
        <v>0.68700000000000006</v>
      </c>
      <c r="BQ57" s="3">
        <f>'2012'!AR58</f>
        <v>0.47199999999999998</v>
      </c>
      <c r="BR57" s="3">
        <f>'2012'!AS58</f>
        <v>0.42799999999999999</v>
      </c>
      <c r="BS57" s="3">
        <f>'2012'!AT58</f>
        <v>0.375</v>
      </c>
      <c r="BT57" s="3">
        <f>'2012'!AU58</f>
        <v>0.33700000000000002</v>
      </c>
      <c r="BU57" s="3">
        <f>'2012'!AV58</f>
        <v>0.33600000000000002</v>
      </c>
      <c r="BV57" s="3">
        <f>'2012'!AW58</f>
        <v>0.32700000000000001</v>
      </c>
      <c r="BW57" s="3">
        <f>'2012'!AX58</f>
        <v>0.436</v>
      </c>
      <c r="BX57" s="3">
        <f>'2012'!AY58</f>
        <v>0.45900000000000002</v>
      </c>
      <c r="BY57" s="3">
        <f>'2012'!AZ58</f>
        <v>0.42199999999999999</v>
      </c>
      <c r="BZ57" s="3">
        <f>'2012'!BA58</f>
        <v>0.39600000000000002</v>
      </c>
      <c r="CA57" s="3">
        <f>'2012'!BB58</f>
        <v>0.32100000000000001</v>
      </c>
      <c r="CB57" s="3">
        <f>'2012'!BC58</f>
        <v>0.29499999999999998</v>
      </c>
      <c r="CC57" s="3">
        <f>'2012'!BD58</f>
        <v>0.28399999999999997</v>
      </c>
      <c r="CD57" s="3">
        <f>'2012'!BE58</f>
        <v>0.23400000000000001</v>
      </c>
      <c r="CE57" s="3">
        <f>'2012'!BF58</f>
        <v>0</v>
      </c>
      <c r="CF57" s="3">
        <f>'2012'!BG58</f>
        <v>0.22</v>
      </c>
      <c r="CG57" s="3">
        <f>'2012'!BH58</f>
        <v>0.20100000000000001</v>
      </c>
      <c r="CH57" s="3">
        <f>'2012'!BI58</f>
        <v>0</v>
      </c>
      <c r="CI57" s="3">
        <f>'2012'!BJ58</f>
        <v>0</v>
      </c>
      <c r="CJ57" s="3">
        <f>'2012'!BK58</f>
        <v>0</v>
      </c>
      <c r="CK57" s="3">
        <f>'2012'!BL58</f>
        <v>0</v>
      </c>
      <c r="CL57" s="3">
        <f>'2012'!BM58</f>
        <v>0</v>
      </c>
      <c r="CM57" s="3">
        <f>'2012'!BN58</f>
        <v>0</v>
      </c>
      <c r="CN57" s="3">
        <f>'2012'!BO58</f>
        <v>0</v>
      </c>
      <c r="CO57" s="3">
        <f>'2012'!BP58</f>
        <v>0</v>
      </c>
      <c r="CP57" s="3">
        <f>'2012'!BQ58</f>
        <v>0</v>
      </c>
      <c r="CQ57" s="3">
        <f>'2012'!BR58</f>
        <v>0</v>
      </c>
    </row>
    <row r="58" spans="1:95" x14ac:dyDescent="0.25">
      <c r="A58" s="3" t="str">
        <f>'2012'!A59</f>
        <v>Свитанок</v>
      </c>
      <c r="B58" s="3" t="str">
        <f>'2012'!B59</f>
        <v>Масив 2</v>
      </c>
      <c r="C58" s="3" t="str">
        <f>'2012'!C59</f>
        <v>33-2</v>
      </c>
      <c r="D58" s="3">
        <f>'2012'!D59</f>
        <v>6.1</v>
      </c>
      <c r="E58" s="3">
        <f>'2012'!E59</f>
        <v>6.1</v>
      </c>
      <c r="F58" s="3">
        <f>'2012'!F59</f>
        <v>6.1</v>
      </c>
      <c r="G58" s="3">
        <f>'2012'!G59</f>
        <v>0</v>
      </c>
      <c r="H58" s="3">
        <f>'2012'!H59</f>
        <v>0</v>
      </c>
      <c r="I58" s="3" t="str">
        <f>'2012'!I59</f>
        <v>Подсолнечник</v>
      </c>
      <c r="J58" s="3">
        <f>'2012'!J59</f>
        <v>0</v>
      </c>
      <c r="K58" s="3"/>
      <c r="L58" s="3"/>
      <c r="M58" s="3">
        <f>'2012'!M59</f>
        <v>0</v>
      </c>
      <c r="N58" s="3">
        <f>'2012'!N59</f>
        <v>0</v>
      </c>
      <c r="O58" s="3">
        <f>'2012'!P59</f>
        <v>0</v>
      </c>
      <c r="P58" s="3">
        <f>'2012'!Q59</f>
        <v>0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>
        <f>SUMIF('2012'!C:C,C58,'2012'!O:O)</f>
        <v>1.5699999999999998</v>
      </c>
      <c r="AQ58" s="3">
        <f>'2012'!R59</f>
        <v>0</v>
      </c>
      <c r="AR58" s="3">
        <f>'2012'!S59</f>
        <v>0.22600000000000001</v>
      </c>
      <c r="AS58" s="3">
        <f>'2012'!T59</f>
        <v>0</v>
      </c>
      <c r="AT58" s="3">
        <f>'2012'!U59</f>
        <v>0</v>
      </c>
      <c r="AU58" s="3">
        <f>'2012'!V59</f>
        <v>0</v>
      </c>
      <c r="AV58" s="3">
        <f>'2012'!W59</f>
        <v>0.314</v>
      </c>
      <c r="AW58" s="3">
        <f>'2012'!X59</f>
        <v>0.32800000000000001</v>
      </c>
      <c r="AX58" s="3">
        <f>'2012'!Y59</f>
        <v>0</v>
      </c>
      <c r="AY58" s="3">
        <f>'2012'!Z59</f>
        <v>0.34</v>
      </c>
      <c r="AZ58" s="3">
        <f>'2012'!AA59</f>
        <v>0.33200000000000002</v>
      </c>
      <c r="BA58" s="3">
        <f>'2012'!AB59</f>
        <v>0.317</v>
      </c>
      <c r="BB58" s="3">
        <f>'2012'!AC59</f>
        <v>0.308</v>
      </c>
      <c r="BC58" s="3">
        <f>'2012'!AD59</f>
        <v>0.315</v>
      </c>
      <c r="BD58" s="3">
        <f>'2012'!AE59</f>
        <v>0.30499999999999999</v>
      </c>
      <c r="BE58" s="3">
        <f>'2012'!AF59</f>
        <v>0.34599999999999997</v>
      </c>
      <c r="BF58" s="3">
        <f>'2012'!AG59</f>
        <v>0.35699999999999998</v>
      </c>
      <c r="BG58" s="3">
        <f>'2012'!AH59</f>
        <v>0.38600000000000001</v>
      </c>
      <c r="BH58" s="3">
        <f>'2012'!AI59</f>
        <v>0.41599999999999998</v>
      </c>
      <c r="BI58" s="3">
        <f>'2012'!AJ59</f>
        <v>0.42499999999999999</v>
      </c>
      <c r="BJ58" s="3">
        <f>'2012'!AK59</f>
        <v>0.503</v>
      </c>
      <c r="BK58" s="3">
        <f>'2012'!AL59</f>
        <v>0</v>
      </c>
      <c r="BL58" s="3">
        <f>'2012'!AM59</f>
        <v>0.53400000000000003</v>
      </c>
      <c r="BM58" s="3">
        <f>'2012'!AN59</f>
        <v>0.58899999999999997</v>
      </c>
      <c r="BN58" s="3">
        <f>'2012'!AO59</f>
        <v>0.63100000000000001</v>
      </c>
      <c r="BO58" s="3">
        <f>'2012'!AP59</f>
        <v>0.60399999999999998</v>
      </c>
      <c r="BP58" s="3">
        <f>'2012'!AQ59</f>
        <v>0.52500000000000002</v>
      </c>
      <c r="BQ58" s="3">
        <f>'2012'!AR59</f>
        <v>0.46300000000000002</v>
      </c>
      <c r="BR58" s="3">
        <f>'2012'!AS59</f>
        <v>0.45</v>
      </c>
      <c r="BS58" s="3">
        <f>'2012'!AT59</f>
        <v>0.47499999999999998</v>
      </c>
      <c r="BT58" s="3">
        <f>'2012'!AU59</f>
        <v>0.53900000000000003</v>
      </c>
      <c r="BU58" s="3">
        <f>'2012'!AV59</f>
        <v>0.57599999999999996</v>
      </c>
      <c r="BV58" s="3">
        <f>'2012'!AW59</f>
        <v>0.58899999999999997</v>
      </c>
      <c r="BW58" s="3">
        <f>'2012'!AX59</f>
        <v>0.59099999999999997</v>
      </c>
      <c r="BX58" s="3">
        <f>'2012'!AY59</f>
        <v>0.58699999999999997</v>
      </c>
      <c r="BY58" s="3">
        <f>'2012'!AZ59</f>
        <v>0.56299999999999994</v>
      </c>
      <c r="BZ58" s="3">
        <f>'2012'!BA59</f>
        <v>0.49299999999999999</v>
      </c>
      <c r="CA58" s="3">
        <f>'2012'!BB59</f>
        <v>0.39400000000000002</v>
      </c>
      <c r="CB58" s="3">
        <f>'2012'!BC59</f>
        <v>0.30099999999999999</v>
      </c>
      <c r="CC58" s="3">
        <f>'2012'!BD59</f>
        <v>0.24</v>
      </c>
      <c r="CD58" s="3">
        <f>'2012'!BE59</f>
        <v>0.22900000000000001</v>
      </c>
      <c r="CE58" s="3">
        <f>'2012'!BF59</f>
        <v>0</v>
      </c>
      <c r="CF58" s="3">
        <f>'2012'!BG59</f>
        <v>0.21199999999999999</v>
      </c>
      <c r="CG58" s="3">
        <f>'2012'!BH59</f>
        <v>0.21299999999999999</v>
      </c>
      <c r="CH58" s="3">
        <f>'2012'!BI59</f>
        <v>0</v>
      </c>
      <c r="CI58" s="3">
        <f>'2012'!BJ59</f>
        <v>0</v>
      </c>
      <c r="CJ58" s="3">
        <f>'2012'!BK59</f>
        <v>0</v>
      </c>
      <c r="CK58" s="3">
        <f>'2012'!BL59</f>
        <v>0</v>
      </c>
      <c r="CL58" s="3">
        <f>'2012'!BM59</f>
        <v>0</v>
      </c>
      <c r="CM58" s="3">
        <f>'2012'!BN59</f>
        <v>0</v>
      </c>
      <c r="CN58" s="3">
        <f>'2012'!BO59</f>
        <v>0</v>
      </c>
      <c r="CO58" s="3">
        <f>'2012'!BP59</f>
        <v>0</v>
      </c>
      <c r="CP58" s="3">
        <f>'2012'!BQ59</f>
        <v>0</v>
      </c>
      <c r="CQ58" s="3">
        <f>'2012'!BR59</f>
        <v>0</v>
      </c>
    </row>
    <row r="59" spans="1:95" x14ac:dyDescent="0.25">
      <c r="A59" s="3" t="str">
        <f>'2012'!A60</f>
        <v>Свитанок</v>
      </c>
      <c r="B59" s="3" t="str">
        <f>'2012'!B60</f>
        <v>Масив 2</v>
      </c>
      <c r="C59" s="3">
        <f>'2012'!C60</f>
        <v>34</v>
      </c>
      <c r="D59" s="3">
        <f>'2012'!D60</f>
        <v>31.26</v>
      </c>
      <c r="E59" s="3">
        <f>'2012'!E60</f>
        <v>31.26</v>
      </c>
      <c r="F59" s="3">
        <f>'2012'!F60</f>
        <v>31.26</v>
      </c>
      <c r="G59" s="3">
        <f>'2012'!G60</f>
        <v>0</v>
      </c>
      <c r="H59" s="3">
        <f>'2012'!H60</f>
        <v>0</v>
      </c>
      <c r="I59" s="3" t="str">
        <f>'2012'!I60</f>
        <v>Подсолнечник</v>
      </c>
      <c r="J59" s="3">
        <f>'2012'!J60</f>
        <v>0</v>
      </c>
      <c r="K59" s="3"/>
      <c r="L59" s="3"/>
      <c r="M59" s="3">
        <f>'2012'!M60</f>
        <v>0</v>
      </c>
      <c r="N59" s="3">
        <f>'2012'!N60</f>
        <v>0</v>
      </c>
      <c r="O59" s="3">
        <f>'2012'!P60</f>
        <v>0</v>
      </c>
      <c r="P59" s="3">
        <f>'2012'!Q60</f>
        <v>0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>
        <f>SUMIF('2012'!C:C,C59,'2012'!O:O)</f>
        <v>1.89</v>
      </c>
      <c r="AQ59" s="3">
        <f>'2012'!R60</f>
        <v>0</v>
      </c>
      <c r="AR59" s="3">
        <f>'2012'!S60</f>
        <v>0.25</v>
      </c>
      <c r="AS59" s="3">
        <f>'2012'!T60</f>
        <v>0</v>
      </c>
      <c r="AT59" s="3">
        <f>'2012'!U60</f>
        <v>0</v>
      </c>
      <c r="AU59" s="3">
        <f>'2012'!V60</f>
        <v>0</v>
      </c>
      <c r="AV59" s="3">
        <f>'2012'!W60</f>
        <v>0.26400000000000001</v>
      </c>
      <c r="AW59" s="3">
        <f>'2012'!X60</f>
        <v>0.27900000000000003</v>
      </c>
      <c r="AX59" s="3">
        <f>'2012'!Y60</f>
        <v>0</v>
      </c>
      <c r="AY59" s="3">
        <f>'2012'!Z60</f>
        <v>0.27900000000000003</v>
      </c>
      <c r="AZ59" s="3">
        <f>'2012'!AA60</f>
        <v>0.255</v>
      </c>
      <c r="BA59" s="3">
        <f>'2012'!AB60</f>
        <v>0.25800000000000001</v>
      </c>
      <c r="BB59" s="3">
        <f>'2012'!AC60</f>
        <v>0.247</v>
      </c>
      <c r="BC59" s="3">
        <f>'2012'!AD60</f>
        <v>0.253</v>
      </c>
      <c r="BD59" s="3">
        <f>'2012'!AE60</f>
        <v>0.27800000000000002</v>
      </c>
      <c r="BE59" s="3">
        <f>'2012'!AF60</f>
        <v>0.29899999999999999</v>
      </c>
      <c r="BF59" s="3">
        <f>'2012'!AG60</f>
        <v>0.28999999999999998</v>
      </c>
      <c r="BG59" s="3">
        <f>'2012'!AH60</f>
        <v>0.29399999999999998</v>
      </c>
      <c r="BH59" s="3">
        <f>'2012'!AI60</f>
        <v>0.42599999999999999</v>
      </c>
      <c r="BI59" s="3">
        <f>'2012'!AJ60</f>
        <v>0.42499999999999999</v>
      </c>
      <c r="BJ59" s="3">
        <f>'2012'!AK60</f>
        <v>0.46300000000000002</v>
      </c>
      <c r="BK59" s="3">
        <f>'2012'!AL60</f>
        <v>0</v>
      </c>
      <c r="BL59" s="3">
        <f>'2012'!AM60</f>
        <v>0.57099999999999995</v>
      </c>
      <c r="BM59" s="3">
        <f>'2012'!AN60</f>
        <v>0.624</v>
      </c>
      <c r="BN59" s="3">
        <f>'2012'!AO60</f>
        <v>0.72799999999999998</v>
      </c>
      <c r="BO59" s="3">
        <f>'2012'!AP60</f>
        <v>0.73</v>
      </c>
      <c r="BP59" s="3">
        <f>'2012'!AQ60</f>
        <v>0.67800000000000005</v>
      </c>
      <c r="BQ59" s="3">
        <f>'2012'!AR60</f>
        <v>0.63800000000000001</v>
      </c>
      <c r="BR59" s="3">
        <f>'2012'!AS60</f>
        <v>0.65200000000000002</v>
      </c>
      <c r="BS59" s="3">
        <f>'2012'!AT60</f>
        <v>0.66100000000000003</v>
      </c>
      <c r="BT59" s="3">
        <f>'2012'!AU60</f>
        <v>0.66300000000000003</v>
      </c>
      <c r="BU59" s="3">
        <f>'2012'!AV60</f>
        <v>0.58699999999999997</v>
      </c>
      <c r="BV59" s="3">
        <f>'2012'!AW60</f>
        <v>0.53900000000000003</v>
      </c>
      <c r="BW59" s="3">
        <f>'2012'!AX60</f>
        <v>0.49199999999999999</v>
      </c>
      <c r="BX59" s="3">
        <f>'2012'!AY60</f>
        <v>0.49099999999999999</v>
      </c>
      <c r="BY59" s="3">
        <f>'2012'!AZ60</f>
        <v>0.46300000000000002</v>
      </c>
      <c r="BZ59" s="3">
        <f>'2012'!BA60</f>
        <v>0.45700000000000002</v>
      </c>
      <c r="CA59" s="3">
        <f>'2012'!BB60</f>
        <v>0.35699999999999998</v>
      </c>
      <c r="CB59" s="3">
        <f>'2012'!BC60</f>
        <v>0.34100000000000003</v>
      </c>
      <c r="CC59" s="3">
        <f>'2012'!BD60</f>
        <v>0.36399999999999999</v>
      </c>
      <c r="CD59" s="3">
        <f>'2012'!BE60</f>
        <v>0.26900000000000002</v>
      </c>
      <c r="CE59" s="3">
        <f>'2012'!BF60</f>
        <v>0</v>
      </c>
      <c r="CF59" s="3">
        <f>'2012'!BG60</f>
        <v>0.23200000000000001</v>
      </c>
      <c r="CG59" s="3">
        <f>'2012'!BH60</f>
        <v>0.215</v>
      </c>
      <c r="CH59" s="3">
        <f>'2012'!BI60</f>
        <v>0</v>
      </c>
      <c r="CI59" s="3">
        <f>'2012'!BJ60</f>
        <v>0</v>
      </c>
      <c r="CJ59" s="3">
        <f>'2012'!BK60</f>
        <v>0</v>
      </c>
      <c r="CK59" s="3">
        <f>'2012'!BL60</f>
        <v>0</v>
      </c>
      <c r="CL59" s="3">
        <f>'2012'!BM60</f>
        <v>0</v>
      </c>
      <c r="CM59" s="3">
        <f>'2012'!BN60</f>
        <v>0</v>
      </c>
      <c r="CN59" s="3">
        <f>'2012'!BO60</f>
        <v>0</v>
      </c>
      <c r="CO59" s="3">
        <f>'2012'!BP60</f>
        <v>0</v>
      </c>
      <c r="CP59" s="3">
        <f>'2012'!BQ60</f>
        <v>0</v>
      </c>
      <c r="CQ59" s="3">
        <f>'2012'!BR60</f>
        <v>0</v>
      </c>
    </row>
    <row r="60" spans="1:95" x14ac:dyDescent="0.25">
      <c r="A60" s="3" t="str">
        <f>'2012'!A61</f>
        <v>Свитанок</v>
      </c>
      <c r="B60" s="3" t="str">
        <f>'2012'!B61</f>
        <v>Масив 2</v>
      </c>
      <c r="C60" s="3" t="str">
        <f>'2012'!C61</f>
        <v>36-1</v>
      </c>
      <c r="D60" s="3">
        <f>'2012'!D61</f>
        <v>39.67</v>
      </c>
      <c r="E60" s="3">
        <f>'2012'!E61</f>
        <v>39.67</v>
      </c>
      <c r="F60" s="3">
        <f>'2012'!F61</f>
        <v>39.67</v>
      </c>
      <c r="G60" s="3">
        <f>'2012'!G61</f>
        <v>0</v>
      </c>
      <c r="H60" s="3">
        <f>'2012'!H61</f>
        <v>0</v>
      </c>
      <c r="I60" s="3" t="str">
        <f>'2012'!I61</f>
        <v>Ячмень озимый</v>
      </c>
      <c r="J60" s="3">
        <f>'2012'!J61</f>
        <v>0</v>
      </c>
      <c r="K60" s="3"/>
      <c r="L60" s="3"/>
      <c r="M60" s="3">
        <f>'2012'!M61</f>
        <v>0</v>
      </c>
      <c r="N60" s="3">
        <f>'2012'!N61</f>
        <v>0</v>
      </c>
      <c r="O60" s="3">
        <f>'2012'!P61</f>
        <v>0</v>
      </c>
      <c r="P60" s="3">
        <f>'2012'!Q61</f>
        <v>0</v>
      </c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>
        <f>SUMIF('2012'!C:C,C60,'2012'!O:O)</f>
        <v>3.9899999999999998</v>
      </c>
      <c r="AQ60" s="3">
        <f>'2012'!R61</f>
        <v>0</v>
      </c>
      <c r="AR60" s="3">
        <f>'2012'!S61</f>
        <v>0.29899999999999999</v>
      </c>
      <c r="AS60" s="3">
        <f>'2012'!T61</f>
        <v>0</v>
      </c>
      <c r="AT60" s="3">
        <f>'2012'!U61</f>
        <v>0</v>
      </c>
      <c r="AU60" s="3">
        <f>'2012'!V61</f>
        <v>0</v>
      </c>
      <c r="AV60" s="3">
        <f>'2012'!W61</f>
        <v>0.36199999999999999</v>
      </c>
      <c r="AW60" s="3">
        <f>'2012'!X61</f>
        <v>0.36499999999999999</v>
      </c>
      <c r="AX60" s="3">
        <f>'2012'!Y61</f>
        <v>0</v>
      </c>
      <c r="AY60" s="3">
        <f>'2012'!Z61</f>
        <v>0.36799999999999999</v>
      </c>
      <c r="AZ60" s="3">
        <f>'2012'!AA61</f>
        <v>0.36199999999999999</v>
      </c>
      <c r="BA60" s="3">
        <f>'2012'!AB61</f>
        <v>0.28699999999999998</v>
      </c>
      <c r="BB60" s="3">
        <f>'2012'!AC61</f>
        <v>0.252</v>
      </c>
      <c r="BC60" s="3">
        <f>'2012'!AD61</f>
        <v>0.255</v>
      </c>
      <c r="BD60" s="3">
        <f>'2012'!AE61</f>
        <v>0.26100000000000001</v>
      </c>
      <c r="BE60" s="3">
        <f>'2012'!AF61</f>
        <v>0.27500000000000002</v>
      </c>
      <c r="BF60" s="3">
        <f>'2012'!AG61</f>
        <v>0.27300000000000002</v>
      </c>
      <c r="BG60" s="3">
        <f>'2012'!AH61</f>
        <v>0.29499999999999998</v>
      </c>
      <c r="BH60" s="3">
        <f>'2012'!AI61</f>
        <v>0.374</v>
      </c>
      <c r="BI60" s="3">
        <f>'2012'!AJ61</f>
        <v>0.38400000000000001</v>
      </c>
      <c r="BJ60" s="3">
        <f>'2012'!AK61</f>
        <v>0.50600000000000001</v>
      </c>
      <c r="BK60" s="3">
        <f>'2012'!AL61</f>
        <v>0</v>
      </c>
      <c r="BL60" s="3">
        <f>'2012'!AM61</f>
        <v>0.56100000000000005</v>
      </c>
      <c r="BM60" s="3">
        <f>'2012'!AN61</f>
        <v>0.60099999999999998</v>
      </c>
      <c r="BN60" s="3">
        <f>'2012'!AO61</f>
        <v>0.65300000000000002</v>
      </c>
      <c r="BO60" s="3">
        <f>'2012'!AP61</f>
        <v>0.64800000000000002</v>
      </c>
      <c r="BP60" s="3">
        <f>'2012'!AQ61</f>
        <v>0.65100000000000002</v>
      </c>
      <c r="BQ60" s="3">
        <f>'2012'!AR61</f>
        <v>0.52100000000000002</v>
      </c>
      <c r="BR60" s="3">
        <f>'2012'!AS61</f>
        <v>0.58099999999999996</v>
      </c>
      <c r="BS60" s="3">
        <f>'2012'!AT61</f>
        <v>0.61899999999999999</v>
      </c>
      <c r="BT60" s="3">
        <f>'2012'!AU61</f>
        <v>0.66200000000000003</v>
      </c>
      <c r="BU60" s="3">
        <f>'2012'!AV61</f>
        <v>0.68600000000000005</v>
      </c>
      <c r="BV60" s="3">
        <f>'2012'!AW61</f>
        <v>0.67</v>
      </c>
      <c r="BW60" s="3">
        <f>'2012'!AX61</f>
        <v>0.63</v>
      </c>
      <c r="BX60" s="3">
        <f>'2012'!AY61</f>
        <v>0.55200000000000005</v>
      </c>
      <c r="BY60" s="3">
        <f>'2012'!AZ61</f>
        <v>0.57399999999999995</v>
      </c>
      <c r="BZ60" s="3">
        <f>'2012'!BA61</f>
        <v>0.49</v>
      </c>
      <c r="CA60" s="3">
        <f>'2012'!BB61</f>
        <v>0.42099999999999999</v>
      </c>
      <c r="CB60" s="3">
        <f>'2012'!BC61</f>
        <v>0.317</v>
      </c>
      <c r="CC60" s="3">
        <f>'2012'!BD61</f>
        <v>0.315</v>
      </c>
      <c r="CD60" s="3">
        <f>'2012'!BE61</f>
        <v>0.24099999999999999</v>
      </c>
      <c r="CE60" s="3">
        <f>'2012'!BF61</f>
        <v>0</v>
      </c>
      <c r="CF60" s="3">
        <f>'2012'!BG61</f>
        <v>0.222</v>
      </c>
      <c r="CG60" s="3">
        <f>'2012'!BH61</f>
        <v>0.224</v>
      </c>
      <c r="CH60" s="3">
        <f>'2012'!BI61</f>
        <v>0</v>
      </c>
      <c r="CI60" s="3">
        <f>'2012'!BJ61</f>
        <v>0</v>
      </c>
      <c r="CJ60" s="3">
        <f>'2012'!BK61</f>
        <v>0</v>
      </c>
      <c r="CK60" s="3">
        <f>'2012'!BL61</f>
        <v>0</v>
      </c>
      <c r="CL60" s="3">
        <f>'2012'!BM61</f>
        <v>0</v>
      </c>
      <c r="CM60" s="3">
        <f>'2012'!BN61</f>
        <v>0</v>
      </c>
      <c r="CN60" s="3">
        <f>'2012'!BO61</f>
        <v>0</v>
      </c>
      <c r="CO60" s="3">
        <f>'2012'!BP61</f>
        <v>0</v>
      </c>
      <c r="CP60" s="3">
        <f>'2012'!BQ61</f>
        <v>0</v>
      </c>
      <c r="CQ60" s="3">
        <f>'2012'!BR61</f>
        <v>0</v>
      </c>
    </row>
    <row r="61" spans="1:95" x14ac:dyDescent="0.25">
      <c r="A61" s="3" t="str">
        <f>'2012'!A62</f>
        <v>Свитанок</v>
      </c>
      <c r="B61" s="3" t="str">
        <f>'2012'!B62</f>
        <v>Масив 2</v>
      </c>
      <c r="C61" s="3" t="str">
        <f>'2012'!C62</f>
        <v>36-2</v>
      </c>
      <c r="D61" s="3">
        <f>'2012'!D62</f>
        <v>52.2</v>
      </c>
      <c r="E61" s="3">
        <f>'2012'!E62</f>
        <v>52.2</v>
      </c>
      <c r="F61" s="3">
        <f>'2012'!F62</f>
        <v>52.2</v>
      </c>
      <c r="G61" s="3">
        <f>'2012'!G62</f>
        <v>0</v>
      </c>
      <c r="H61" s="3">
        <f>'2012'!H62</f>
        <v>0</v>
      </c>
      <c r="I61" s="3" t="str">
        <f>'2012'!I62</f>
        <v>Ячмень озимый</v>
      </c>
      <c r="J61" s="3">
        <f>'2012'!J62</f>
        <v>0</v>
      </c>
      <c r="K61" s="3"/>
      <c r="L61" s="3"/>
      <c r="M61" s="3">
        <f>'2012'!M62</f>
        <v>0</v>
      </c>
      <c r="N61" s="3">
        <f>'2012'!N62</f>
        <v>0</v>
      </c>
      <c r="O61" s="3">
        <f>'2012'!P62</f>
        <v>0</v>
      </c>
      <c r="P61" s="3">
        <f>'2012'!Q62</f>
        <v>0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>
        <f>SUMIF('2012'!C:C,C61,'2012'!O:O)</f>
        <v>3.4799999999999995</v>
      </c>
      <c r="AQ61" s="3">
        <f>'2012'!R62</f>
        <v>0</v>
      </c>
      <c r="AR61" s="3">
        <f>'2012'!S62</f>
        <v>0.27300000000000002</v>
      </c>
      <c r="AS61" s="3">
        <f>'2012'!T62</f>
        <v>0</v>
      </c>
      <c r="AT61" s="3">
        <f>'2012'!U62</f>
        <v>0</v>
      </c>
      <c r="AU61" s="3">
        <f>'2012'!V62</f>
        <v>0</v>
      </c>
      <c r="AV61" s="3">
        <f>'2012'!W62</f>
        <v>0.35699999999999998</v>
      </c>
      <c r="AW61" s="3">
        <f>'2012'!X62</f>
        <v>0.34799999999999998</v>
      </c>
      <c r="AX61" s="3">
        <f>'2012'!Y62</f>
        <v>0</v>
      </c>
      <c r="AY61" s="3">
        <f>'2012'!Z62</f>
        <v>0.33900000000000002</v>
      </c>
      <c r="AZ61" s="3">
        <f>'2012'!AA62</f>
        <v>0</v>
      </c>
      <c r="BA61" s="3">
        <f>'2012'!AB62</f>
        <v>0.34599999999999997</v>
      </c>
      <c r="BB61" s="3">
        <f>'2012'!AC62</f>
        <v>0.32400000000000001</v>
      </c>
      <c r="BC61" s="3">
        <f>'2012'!AD62</f>
        <v>0.31</v>
      </c>
      <c r="BD61" s="3">
        <f>'2012'!AE62</f>
        <v>0.29799999999999999</v>
      </c>
      <c r="BE61" s="3">
        <f>'2012'!AF62</f>
        <v>0.32700000000000001</v>
      </c>
      <c r="BF61" s="3">
        <f>'2012'!AG62</f>
        <v>0.316</v>
      </c>
      <c r="BG61" s="3">
        <f>'2012'!AH62</f>
        <v>0.309</v>
      </c>
      <c r="BH61" s="3">
        <f>'2012'!AI62</f>
        <v>0.312</v>
      </c>
      <c r="BI61" s="3">
        <f>'2012'!AJ62</f>
        <v>0.32700000000000001</v>
      </c>
      <c r="BJ61" s="3">
        <f>'2012'!AK62</f>
        <v>0.40200000000000002</v>
      </c>
      <c r="BK61" s="3">
        <f>'2012'!AL62</f>
        <v>0</v>
      </c>
      <c r="BL61" s="3">
        <f>'2012'!AM62</f>
        <v>0.376</v>
      </c>
      <c r="BM61" s="3">
        <f>'2012'!AN62</f>
        <v>0.443</v>
      </c>
      <c r="BN61" s="3">
        <f>'2012'!AO62</f>
        <v>0.50900000000000001</v>
      </c>
      <c r="BO61" s="3">
        <f>'2012'!AP62</f>
        <v>0.46600000000000003</v>
      </c>
      <c r="BP61" s="3">
        <f>'2012'!AQ62</f>
        <v>0.40699999999999997</v>
      </c>
      <c r="BQ61" s="3">
        <f>'2012'!AR62</f>
        <v>0.378</v>
      </c>
      <c r="BR61" s="3">
        <f>'2012'!AS62</f>
        <v>0.41299999999999998</v>
      </c>
      <c r="BS61" s="3">
        <f>'2012'!AT62</f>
        <v>0.46100000000000002</v>
      </c>
      <c r="BT61" s="3">
        <f>'2012'!AU62</f>
        <v>0.54700000000000004</v>
      </c>
      <c r="BU61" s="3">
        <f>'2012'!AV62</f>
        <v>0.61699999999999999</v>
      </c>
      <c r="BV61" s="3">
        <f>'2012'!AW62</f>
        <v>0.61099999999999999</v>
      </c>
      <c r="BW61" s="3">
        <f>'2012'!AX62</f>
        <v>0.58099999999999996</v>
      </c>
      <c r="BX61" s="3">
        <f>'2012'!AY62</f>
        <v>0.55100000000000005</v>
      </c>
      <c r="BY61" s="3">
        <f>'2012'!AZ62</f>
        <v>0.58599999999999997</v>
      </c>
      <c r="BZ61" s="3">
        <f>'2012'!BA62</f>
        <v>0.55100000000000005</v>
      </c>
      <c r="CA61" s="3">
        <f>'2012'!BB62</f>
        <v>0.46600000000000003</v>
      </c>
      <c r="CB61" s="3">
        <f>'2012'!BC62</f>
        <v>0.37</v>
      </c>
      <c r="CC61" s="3">
        <f>'2012'!BD62</f>
        <v>0.27400000000000002</v>
      </c>
      <c r="CD61" s="3">
        <f>'2012'!BE62</f>
        <v>0.23799999999999999</v>
      </c>
      <c r="CE61" s="3">
        <f>'2012'!BF62</f>
        <v>0</v>
      </c>
      <c r="CF61" s="3">
        <f>'2012'!BG62</f>
        <v>0.22</v>
      </c>
      <c r="CG61" s="3">
        <f>'2012'!BH62</f>
        <v>0.221</v>
      </c>
      <c r="CH61" s="3">
        <f>'2012'!BI62</f>
        <v>0</v>
      </c>
      <c r="CI61" s="3">
        <f>'2012'!BJ62</f>
        <v>0</v>
      </c>
      <c r="CJ61" s="3">
        <f>'2012'!BK62</f>
        <v>0</v>
      </c>
      <c r="CK61" s="3">
        <f>'2012'!BL62</f>
        <v>0</v>
      </c>
      <c r="CL61" s="3">
        <f>'2012'!BM62</f>
        <v>0</v>
      </c>
      <c r="CM61" s="3">
        <f>'2012'!BN62</f>
        <v>0</v>
      </c>
      <c r="CN61" s="3">
        <f>'2012'!BO62</f>
        <v>0</v>
      </c>
      <c r="CO61" s="3">
        <f>'2012'!BP62</f>
        <v>0</v>
      </c>
      <c r="CP61" s="3">
        <f>'2012'!BQ62</f>
        <v>0</v>
      </c>
      <c r="CQ61" s="3">
        <f>'2012'!BR62</f>
        <v>0</v>
      </c>
    </row>
    <row r="62" spans="1:95" x14ac:dyDescent="0.25">
      <c r="A62" s="3" t="str">
        <f>'2012'!A63</f>
        <v>Свитанок</v>
      </c>
      <c r="B62" s="3" t="str">
        <f>'2012'!B63</f>
        <v>Масив 2</v>
      </c>
      <c r="C62" s="3" t="str">
        <f>'2012'!C63</f>
        <v>36-3</v>
      </c>
      <c r="D62" s="3">
        <f>'2012'!D63</f>
        <v>2.44</v>
      </c>
      <c r="E62" s="3">
        <f>'2012'!E63</f>
        <v>2.44</v>
      </c>
      <c r="F62" s="3">
        <f>'2012'!F63</f>
        <v>2.44</v>
      </c>
      <c r="G62" s="3">
        <f>'2012'!G63</f>
        <v>0</v>
      </c>
      <c r="H62" s="3">
        <f>'2012'!H63</f>
        <v>0</v>
      </c>
      <c r="I62" s="3">
        <f>'2012'!I63</f>
        <v>0</v>
      </c>
      <c r="J62" s="3">
        <f>'2012'!J63</f>
        <v>0</v>
      </c>
      <c r="K62" s="3"/>
      <c r="L62" s="3"/>
      <c r="M62" s="3">
        <f>'2012'!M63</f>
        <v>0</v>
      </c>
      <c r="N62" s="3">
        <f>'2012'!N63</f>
        <v>0</v>
      </c>
      <c r="O62" s="3">
        <f>'2012'!P63</f>
        <v>0</v>
      </c>
      <c r="P62" s="3">
        <f>'2012'!Q63</f>
        <v>0</v>
      </c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>
        <f>SUMIF('2012'!C:C,C62,'2012'!O:O)</f>
        <v>0</v>
      </c>
      <c r="AQ62" s="3">
        <f>'2012'!R63</f>
        <v>0</v>
      </c>
      <c r="AR62" s="3">
        <f>'2012'!S63</f>
        <v>0.35399999999999998</v>
      </c>
      <c r="AS62" s="3">
        <f>'2012'!T63</f>
        <v>0</v>
      </c>
      <c r="AT62" s="3">
        <f>'2012'!U63</f>
        <v>0</v>
      </c>
      <c r="AU62" s="3">
        <f>'2012'!V63</f>
        <v>0</v>
      </c>
      <c r="AV62" s="3">
        <f>'2012'!W63</f>
        <v>0.36799999999999999</v>
      </c>
      <c r="AW62" s="3">
        <f>'2012'!X63</f>
        <v>0.38100000000000001</v>
      </c>
      <c r="AX62" s="3">
        <f>'2012'!Y63</f>
        <v>0</v>
      </c>
      <c r="AY62" s="3">
        <f>'2012'!Z63</f>
        <v>0.376</v>
      </c>
      <c r="AZ62" s="3">
        <f>'2012'!AA63</f>
        <v>0.38200000000000001</v>
      </c>
      <c r="BA62" s="3">
        <f>'2012'!AB63</f>
        <v>0.33300000000000002</v>
      </c>
      <c r="BB62" s="3">
        <f>'2012'!AC63</f>
        <v>0.28499999999999998</v>
      </c>
      <c r="BC62" s="3">
        <f>'2012'!AD63</f>
        <v>0.28000000000000003</v>
      </c>
      <c r="BD62" s="3">
        <f>'2012'!AE63</f>
        <v>0.307</v>
      </c>
      <c r="BE62" s="3">
        <f>'2012'!AF63</f>
        <v>0.32300000000000001</v>
      </c>
      <c r="BF62" s="3">
        <f>'2012'!AG63</f>
        <v>0.33700000000000002</v>
      </c>
      <c r="BG62" s="3">
        <f>'2012'!AH63</f>
        <v>0.34699999999999998</v>
      </c>
      <c r="BH62" s="3">
        <f>'2012'!AI63</f>
        <v>0.42699999999999999</v>
      </c>
      <c r="BI62" s="3">
        <f>'2012'!AJ63</f>
        <v>0.44900000000000001</v>
      </c>
      <c r="BJ62" s="3">
        <f>'2012'!AK63</f>
        <v>0.53</v>
      </c>
      <c r="BK62" s="3">
        <f>'2012'!AL63</f>
        <v>0</v>
      </c>
      <c r="BL62" s="3">
        <f>'2012'!AM63</f>
        <v>0.55200000000000005</v>
      </c>
      <c r="BM62" s="3">
        <f>'2012'!AN63</f>
        <v>0.57799999999999996</v>
      </c>
      <c r="BN62" s="3">
        <f>'2012'!AO63</f>
        <v>0.65100000000000002</v>
      </c>
      <c r="BO62" s="3">
        <f>'2012'!AP63</f>
        <v>0.65200000000000002</v>
      </c>
      <c r="BP62" s="3">
        <f>'2012'!AQ63</f>
        <v>0.60499999999999998</v>
      </c>
      <c r="BQ62" s="3">
        <f>'2012'!AR63</f>
        <v>0.57099999999999995</v>
      </c>
      <c r="BR62" s="3">
        <f>'2012'!AS63</f>
        <v>0.56899999999999995</v>
      </c>
      <c r="BS62" s="3">
        <f>'2012'!AT63</f>
        <v>0.61099999999999999</v>
      </c>
      <c r="BT62" s="3">
        <f>'2012'!AU63</f>
        <v>0.68100000000000005</v>
      </c>
      <c r="BU62" s="3">
        <f>'2012'!AV63</f>
        <v>0.70899999999999996</v>
      </c>
      <c r="BV62" s="3">
        <f>'2012'!AW63</f>
        <v>0.68500000000000005</v>
      </c>
      <c r="BW62" s="3">
        <f>'2012'!AX63</f>
        <v>0.625</v>
      </c>
      <c r="BX62" s="3">
        <f>'2012'!AY63</f>
        <v>0.55200000000000005</v>
      </c>
      <c r="BY62" s="3">
        <f>'2012'!AZ63</f>
        <v>0.56499999999999995</v>
      </c>
      <c r="BZ62" s="3">
        <f>'2012'!BA63</f>
        <v>0.50800000000000001</v>
      </c>
      <c r="CA62" s="3">
        <f>'2012'!BB63</f>
        <v>0.40899999999999997</v>
      </c>
      <c r="CB62" s="3">
        <f>'2012'!BC63</f>
        <v>0.25700000000000001</v>
      </c>
      <c r="CC62" s="3">
        <f>'2012'!BD63</f>
        <v>0.25900000000000001</v>
      </c>
      <c r="CD62" s="3">
        <f>'2012'!BE63</f>
        <v>0.26900000000000002</v>
      </c>
      <c r="CE62" s="3">
        <f>'2012'!BF63</f>
        <v>0</v>
      </c>
      <c r="CF62" s="3">
        <f>'2012'!BG63</f>
        <v>0.216</v>
      </c>
      <c r="CG62" s="3">
        <f>'2012'!BH63</f>
        <v>0.221</v>
      </c>
      <c r="CH62" s="3">
        <f>'2012'!BI63</f>
        <v>0</v>
      </c>
      <c r="CI62" s="3">
        <f>'2012'!BJ63</f>
        <v>0</v>
      </c>
      <c r="CJ62" s="3">
        <f>'2012'!BK63</f>
        <v>0</v>
      </c>
      <c r="CK62" s="3">
        <f>'2012'!BL63</f>
        <v>0</v>
      </c>
      <c r="CL62" s="3">
        <f>'2012'!BM63</f>
        <v>0</v>
      </c>
      <c r="CM62" s="3">
        <f>'2012'!BN63</f>
        <v>0</v>
      </c>
      <c r="CN62" s="3">
        <f>'2012'!BO63</f>
        <v>0</v>
      </c>
      <c r="CO62" s="3">
        <f>'2012'!BP63</f>
        <v>0</v>
      </c>
      <c r="CP62" s="3">
        <f>'2012'!BQ63</f>
        <v>0</v>
      </c>
      <c r="CQ62" s="3">
        <f>'2012'!BR63</f>
        <v>0</v>
      </c>
    </row>
    <row r="63" spans="1:95" x14ac:dyDescent="0.25">
      <c r="A63" s="3" t="str">
        <f>'2012'!A64</f>
        <v>Свитанок</v>
      </c>
      <c r="B63" s="3" t="str">
        <f>'2012'!B64</f>
        <v>Масив 2</v>
      </c>
      <c r="C63" s="3" t="str">
        <f>'2012'!C64</f>
        <v>36-4</v>
      </c>
      <c r="D63" s="3">
        <f>'2012'!D64</f>
        <v>19.05</v>
      </c>
      <c r="E63" s="3">
        <f>'2012'!E64</f>
        <v>19.05</v>
      </c>
      <c r="F63" s="3">
        <f>'2012'!F64</f>
        <v>19.05</v>
      </c>
      <c r="G63" s="3">
        <f>'2012'!G64</f>
        <v>0</v>
      </c>
      <c r="H63" s="3">
        <f>'2012'!H64</f>
        <v>0</v>
      </c>
      <c r="I63" s="3" t="str">
        <f>'2012'!I64</f>
        <v>Ячмень озимый</v>
      </c>
      <c r="J63" s="3">
        <f>'2012'!J64</f>
        <v>0</v>
      </c>
      <c r="K63" s="3"/>
      <c r="L63" s="3"/>
      <c r="M63" s="3" t="str">
        <f>'2012'!M64</f>
        <v>Достойный</v>
      </c>
      <c r="N63" s="3">
        <f>'2012'!N64</f>
        <v>0</v>
      </c>
      <c r="O63" s="3">
        <f>'2012'!P64</f>
        <v>0</v>
      </c>
      <c r="P63" s="3">
        <f>'2012'!Q64</f>
        <v>0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>
        <f>SUMIF('2012'!C:C,C63,'2012'!O:O)</f>
        <v>3.4799999999999995</v>
      </c>
      <c r="AQ63" s="3">
        <f>'2012'!R64</f>
        <v>0</v>
      </c>
      <c r="AR63" s="3">
        <f>'2012'!S64</f>
        <v>0.36099999999999999</v>
      </c>
      <c r="AS63" s="3">
        <f>'2012'!T64</f>
        <v>0</v>
      </c>
      <c r="AT63" s="3">
        <f>'2012'!U64</f>
        <v>0</v>
      </c>
      <c r="AU63" s="3">
        <f>'2012'!V64</f>
        <v>0</v>
      </c>
      <c r="AV63" s="3">
        <f>'2012'!W64</f>
        <v>0.60199999999999998</v>
      </c>
      <c r="AW63" s="3">
        <f>'2012'!X64</f>
        <v>0.60199999999999998</v>
      </c>
      <c r="AX63" s="3">
        <f>'2012'!Y64</f>
        <v>0</v>
      </c>
      <c r="AY63" s="3">
        <f>'2012'!Z64</f>
        <v>0.56299999999999994</v>
      </c>
      <c r="AZ63" s="3">
        <f>'2012'!AA64</f>
        <v>0.55900000000000005</v>
      </c>
      <c r="BA63" s="3">
        <f>'2012'!AB64</f>
        <v>0.436</v>
      </c>
      <c r="BB63" s="3">
        <f>'2012'!AC64</f>
        <v>0.42399999999999999</v>
      </c>
      <c r="BC63" s="3">
        <f>'2012'!AD64</f>
        <v>0.377</v>
      </c>
      <c r="BD63" s="3">
        <f>'2012'!AE64</f>
        <v>0.36499999999999999</v>
      </c>
      <c r="BE63" s="3">
        <f>'2012'!AF64</f>
        <v>0.36099999999999999</v>
      </c>
      <c r="BF63" s="3">
        <f>'2012'!AG64</f>
        <v>0.35599999999999998</v>
      </c>
      <c r="BG63" s="3">
        <f>'2012'!AH64</f>
        <v>0.34300000000000003</v>
      </c>
      <c r="BH63" s="3">
        <f>'2012'!AI64</f>
        <v>0.376</v>
      </c>
      <c r="BI63" s="3">
        <f>'2012'!AJ64</f>
        <v>0.36699999999999999</v>
      </c>
      <c r="BJ63" s="3">
        <f>'2012'!AK64</f>
        <v>0.34300000000000003</v>
      </c>
      <c r="BK63" s="3">
        <f>'2012'!AL64</f>
        <v>0</v>
      </c>
      <c r="BL63" s="3">
        <f>'2012'!AM64</f>
        <v>0.34599999999999997</v>
      </c>
      <c r="BM63" s="3">
        <f>'2012'!AN64</f>
        <v>0.36699999999999999</v>
      </c>
      <c r="BN63" s="3">
        <f>'2012'!AO64</f>
        <v>0.59199999999999997</v>
      </c>
      <c r="BO63" s="3">
        <f>'2012'!AP64</f>
        <v>0.57399999999999995</v>
      </c>
      <c r="BP63" s="3">
        <f>'2012'!AQ64</f>
        <v>0.45600000000000002</v>
      </c>
      <c r="BQ63" s="3">
        <f>'2012'!AR64</f>
        <v>0.35199999999999998</v>
      </c>
      <c r="BR63" s="3">
        <f>'2012'!AS64</f>
        <v>0.39800000000000002</v>
      </c>
      <c r="BS63" s="3">
        <f>'2012'!AT64</f>
        <v>0.50800000000000001</v>
      </c>
      <c r="BT63" s="3">
        <f>'2012'!AU64</f>
        <v>0.57799999999999996</v>
      </c>
      <c r="BU63" s="3">
        <f>'2012'!AV64</f>
        <v>0.63600000000000001</v>
      </c>
      <c r="BV63" s="3">
        <f>'2012'!AW64</f>
        <v>0.627</v>
      </c>
      <c r="BW63" s="3">
        <f>'2012'!AX64</f>
        <v>0.64200000000000002</v>
      </c>
      <c r="BX63" s="3">
        <f>'2012'!AY64</f>
        <v>0.63400000000000001</v>
      </c>
      <c r="BY63" s="3">
        <f>'2012'!AZ64</f>
        <v>0.61099999999999999</v>
      </c>
      <c r="BZ63" s="3">
        <f>'2012'!BA64</f>
        <v>0.58799999999999997</v>
      </c>
      <c r="CA63" s="3">
        <f>'2012'!BB64</f>
        <v>0.501</v>
      </c>
      <c r="CB63" s="3">
        <f>'2012'!BC64</f>
        <v>0.38900000000000001</v>
      </c>
      <c r="CC63" s="3">
        <f>'2012'!BD64</f>
        <v>0.35</v>
      </c>
      <c r="CD63" s="3">
        <f>'2012'!BE64</f>
        <v>0.23699999999999999</v>
      </c>
      <c r="CE63" s="3">
        <f>'2012'!BF64</f>
        <v>0</v>
      </c>
      <c r="CF63" s="3">
        <f>'2012'!BG64</f>
        <v>0.22900000000000001</v>
      </c>
      <c r="CG63" s="3">
        <f>'2012'!BH64</f>
        <v>0.22900000000000001</v>
      </c>
      <c r="CH63" s="3">
        <f>'2012'!BI64</f>
        <v>0</v>
      </c>
      <c r="CI63" s="3">
        <f>'2012'!BJ64</f>
        <v>0</v>
      </c>
      <c r="CJ63" s="3">
        <f>'2012'!BK64</f>
        <v>0</v>
      </c>
      <c r="CK63" s="3">
        <f>'2012'!BL64</f>
        <v>0</v>
      </c>
      <c r="CL63" s="3">
        <f>'2012'!BM64</f>
        <v>0</v>
      </c>
      <c r="CM63" s="3">
        <f>'2012'!BN64</f>
        <v>0</v>
      </c>
      <c r="CN63" s="3">
        <f>'2012'!BO64</f>
        <v>0</v>
      </c>
      <c r="CO63" s="3">
        <f>'2012'!BP64</f>
        <v>0</v>
      </c>
      <c r="CP63" s="3">
        <f>'2012'!BQ64</f>
        <v>0</v>
      </c>
      <c r="CQ63" s="3">
        <f>'2012'!BR64</f>
        <v>0</v>
      </c>
    </row>
    <row r="64" spans="1:95" x14ac:dyDescent="0.25">
      <c r="A64" s="3" t="str">
        <f>'2012'!A65</f>
        <v>Свитанок</v>
      </c>
      <c r="B64" s="3" t="str">
        <f>'2012'!B65</f>
        <v>Масив 2</v>
      </c>
      <c r="C64" s="3">
        <f>'2012'!C65</f>
        <v>37</v>
      </c>
      <c r="D64" s="3">
        <f>'2012'!D65</f>
        <v>6.16</v>
      </c>
      <c r="E64" s="3">
        <f>'2012'!E65</f>
        <v>6.16</v>
      </c>
      <c r="F64" s="3">
        <f>'2012'!F65</f>
        <v>6.16</v>
      </c>
      <c r="G64" s="3">
        <f>'2012'!G65</f>
        <v>0</v>
      </c>
      <c r="H64" s="3">
        <f>'2012'!H65</f>
        <v>0</v>
      </c>
      <c r="I64" s="3">
        <f>'2012'!I65</f>
        <v>0</v>
      </c>
      <c r="J64" s="3">
        <f>'2012'!J65</f>
        <v>0</v>
      </c>
      <c r="K64" s="3"/>
      <c r="L64" s="3"/>
      <c r="M64" s="3">
        <f>'2012'!M65</f>
        <v>0</v>
      </c>
      <c r="N64" s="3">
        <f>'2012'!N65</f>
        <v>0</v>
      </c>
      <c r="O64" s="3">
        <f>'2012'!P65</f>
        <v>0</v>
      </c>
      <c r="P64" s="3">
        <f>'2012'!Q65</f>
        <v>0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>
        <f>SUMIF('2012'!C:C,C64,'2012'!O:O)</f>
        <v>0</v>
      </c>
      <c r="AQ64" s="3">
        <f>'2012'!R65</f>
        <v>0</v>
      </c>
      <c r="AR64" s="3">
        <f>'2012'!S65</f>
        <v>0.23599999999999999</v>
      </c>
      <c r="AS64" s="3">
        <f>'2012'!T65</f>
        <v>0</v>
      </c>
      <c r="AT64" s="3">
        <f>'2012'!U65</f>
        <v>0</v>
      </c>
      <c r="AU64" s="3">
        <f>'2012'!V65</f>
        <v>0</v>
      </c>
      <c r="AV64" s="3">
        <f>'2012'!W65</f>
        <v>0.27900000000000003</v>
      </c>
      <c r="AW64" s="3">
        <f>'2012'!X65</f>
        <v>0.28899999999999998</v>
      </c>
      <c r="AX64" s="3">
        <f>'2012'!Y65</f>
        <v>0</v>
      </c>
      <c r="AY64" s="3">
        <f>'2012'!Z65</f>
        <v>0.30499999999999999</v>
      </c>
      <c r="AZ64" s="3">
        <f>'2012'!AA65</f>
        <v>0.32100000000000001</v>
      </c>
      <c r="BA64" s="3">
        <f>'2012'!AB65</f>
        <v>0.34300000000000003</v>
      </c>
      <c r="BB64" s="3">
        <f>'2012'!AC65</f>
        <v>0.33500000000000002</v>
      </c>
      <c r="BC64" s="3">
        <f>'2012'!AD65</f>
        <v>0.38500000000000001</v>
      </c>
      <c r="BD64" s="3">
        <f>'2012'!AE65</f>
        <v>0.39400000000000002</v>
      </c>
      <c r="BE64" s="3">
        <f>'2012'!AF65</f>
        <v>0.39400000000000002</v>
      </c>
      <c r="BF64" s="3">
        <f>'2012'!AG65</f>
        <v>0.436</v>
      </c>
      <c r="BG64" s="3">
        <f>'2012'!AH65</f>
        <v>0.46500000000000002</v>
      </c>
      <c r="BH64" s="3">
        <f>'2012'!AI65</f>
        <v>0.53800000000000003</v>
      </c>
      <c r="BI64" s="3">
        <f>'2012'!AJ65</f>
        <v>0.57699999999999996</v>
      </c>
      <c r="BJ64" s="3">
        <f>'2012'!AK65</f>
        <v>0.57699999999999996</v>
      </c>
      <c r="BK64" s="3">
        <f>'2012'!AL65</f>
        <v>0</v>
      </c>
      <c r="BL64" s="3">
        <f>'2012'!AM65</f>
        <v>0.59399999999999997</v>
      </c>
      <c r="BM64" s="3">
        <f>'2012'!AN65</f>
        <v>0.61399999999999999</v>
      </c>
      <c r="BN64" s="3">
        <f>'2012'!AO65</f>
        <v>0.629</v>
      </c>
      <c r="BO64" s="3">
        <f>'2012'!AP65</f>
        <v>0.56599999999999995</v>
      </c>
      <c r="BP64" s="3">
        <f>'2012'!AQ65</f>
        <v>0.47099999999999997</v>
      </c>
      <c r="BQ64" s="3">
        <f>'2012'!AR65</f>
        <v>0.375</v>
      </c>
      <c r="BR64" s="3">
        <f>'2012'!AS65</f>
        <v>0.38200000000000001</v>
      </c>
      <c r="BS64" s="3">
        <f>'2012'!AT65</f>
        <v>0.436</v>
      </c>
      <c r="BT64" s="3">
        <f>'2012'!AU65</f>
        <v>0.495</v>
      </c>
      <c r="BU64" s="3">
        <f>'2012'!AV65</f>
        <v>0.53700000000000003</v>
      </c>
      <c r="BV64" s="3">
        <f>'2012'!AW65</f>
        <v>0.55500000000000005</v>
      </c>
      <c r="BW64" s="3">
        <f>'2012'!AX65</f>
        <v>0.51400000000000001</v>
      </c>
      <c r="BX64" s="3">
        <f>'2012'!AY65</f>
        <v>0.48499999999999999</v>
      </c>
      <c r="BY64" s="3">
        <f>'2012'!AZ65</f>
        <v>0.505</v>
      </c>
      <c r="BZ64" s="3">
        <f>'2012'!BA65</f>
        <v>0.495</v>
      </c>
      <c r="CA64" s="3">
        <f>'2012'!BB65</f>
        <v>0.36899999999999999</v>
      </c>
      <c r="CB64" s="3">
        <f>'2012'!BC65</f>
        <v>0.29299999999999998</v>
      </c>
      <c r="CC64" s="3">
        <f>'2012'!BD65</f>
        <v>0.28299999999999997</v>
      </c>
      <c r="CD64" s="3">
        <f>'2012'!BE65</f>
        <v>0.21299999999999999</v>
      </c>
      <c r="CE64" s="3">
        <f>'2012'!BF65</f>
        <v>0</v>
      </c>
      <c r="CF64" s="3">
        <f>'2012'!BG65</f>
        <v>0.19900000000000001</v>
      </c>
      <c r="CG64" s="3">
        <f>'2012'!BH65</f>
        <v>0.19600000000000001</v>
      </c>
      <c r="CH64" s="3">
        <f>'2012'!BI65</f>
        <v>0</v>
      </c>
      <c r="CI64" s="3">
        <f>'2012'!BJ65</f>
        <v>0</v>
      </c>
      <c r="CJ64" s="3">
        <f>'2012'!BK65</f>
        <v>0</v>
      </c>
      <c r="CK64" s="3">
        <f>'2012'!BL65</f>
        <v>0</v>
      </c>
      <c r="CL64" s="3">
        <f>'2012'!BM65</f>
        <v>0</v>
      </c>
      <c r="CM64" s="3">
        <f>'2012'!BN65</f>
        <v>0</v>
      </c>
      <c r="CN64" s="3">
        <f>'2012'!BO65</f>
        <v>0</v>
      </c>
      <c r="CO64" s="3">
        <f>'2012'!BP65</f>
        <v>0</v>
      </c>
      <c r="CP64" s="3">
        <f>'2012'!BQ65</f>
        <v>0</v>
      </c>
      <c r="CQ64" s="3">
        <f>'2012'!BR65</f>
        <v>0</v>
      </c>
    </row>
    <row r="65" spans="1:95" x14ac:dyDescent="0.25">
      <c r="A65" s="3" t="str">
        <f>'2012'!A66</f>
        <v>Свитанок</v>
      </c>
      <c r="B65" s="3" t="str">
        <f>'2012'!B66</f>
        <v>Масив 2</v>
      </c>
      <c r="C65" s="3" t="str">
        <f>'2012'!C66</f>
        <v>37-1</v>
      </c>
      <c r="D65" s="3">
        <f>'2012'!D66</f>
        <v>19.920000000000002</v>
      </c>
      <c r="E65" s="3">
        <f>'2012'!E66</f>
        <v>19.920000000000002</v>
      </c>
      <c r="F65" s="3">
        <f>'2012'!F66</f>
        <v>19.920000000000002</v>
      </c>
      <c r="G65" s="3">
        <f>'2012'!G66</f>
        <v>0</v>
      </c>
      <c r="H65" s="3">
        <f>'2012'!H66</f>
        <v>0</v>
      </c>
      <c r="I65" s="3" t="str">
        <f>'2012'!I66</f>
        <v>Подсолнечник</v>
      </c>
      <c r="J65" s="3">
        <f>'2012'!J66</f>
        <v>0</v>
      </c>
      <c r="K65" s="3"/>
      <c r="L65" s="3"/>
      <c r="M65" s="3">
        <f>'2012'!M66</f>
        <v>0</v>
      </c>
      <c r="N65" s="3">
        <f>'2012'!N66</f>
        <v>0</v>
      </c>
      <c r="O65" s="3">
        <f>'2012'!P66</f>
        <v>0</v>
      </c>
      <c r="P65" s="3">
        <f>'2012'!Q66</f>
        <v>0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>
        <f>SUMIF('2012'!C:C,C65,'2012'!O:O)</f>
        <v>1.67</v>
      </c>
      <c r="AQ65" s="3">
        <f>'2012'!R66</f>
        <v>0</v>
      </c>
      <c r="AR65" s="3">
        <f>'2012'!S66</f>
        <v>0.29899999999999999</v>
      </c>
      <c r="AS65" s="3">
        <f>'2012'!T66</f>
        <v>0</v>
      </c>
      <c r="AT65" s="3">
        <f>'2012'!U66</f>
        <v>0</v>
      </c>
      <c r="AU65" s="3">
        <f>'2012'!V66</f>
        <v>0</v>
      </c>
      <c r="AV65" s="3">
        <f>'2012'!W66</f>
        <v>0.31900000000000001</v>
      </c>
      <c r="AW65" s="3">
        <f>'2012'!X66</f>
        <v>0.32400000000000001</v>
      </c>
      <c r="AX65" s="3">
        <f>'2012'!Y66</f>
        <v>0</v>
      </c>
      <c r="AY65" s="3">
        <f>'2012'!Z66</f>
        <v>0.32600000000000001</v>
      </c>
      <c r="AZ65" s="3">
        <f>'2012'!AA66</f>
        <v>0.32300000000000001</v>
      </c>
      <c r="BA65" s="3">
        <f>'2012'!AB66</f>
        <v>0.33100000000000002</v>
      </c>
      <c r="BB65" s="3">
        <f>'2012'!AC66</f>
        <v>0.34300000000000003</v>
      </c>
      <c r="BC65" s="3">
        <f>'2012'!AD66</f>
        <v>0.34899999999999998</v>
      </c>
      <c r="BD65" s="3">
        <f>'2012'!AE66</f>
        <v>0.34799999999999998</v>
      </c>
      <c r="BE65" s="3">
        <f>'2012'!AF66</f>
        <v>0.35299999999999998</v>
      </c>
      <c r="BF65" s="3">
        <f>'2012'!AG66</f>
        <v>0.35799999999999998</v>
      </c>
      <c r="BG65" s="3">
        <f>'2012'!AH66</f>
        <v>0.39800000000000002</v>
      </c>
      <c r="BH65" s="3">
        <f>'2012'!AI66</f>
        <v>0.48199999999999998</v>
      </c>
      <c r="BI65" s="3">
        <f>'2012'!AJ66</f>
        <v>0.52900000000000003</v>
      </c>
      <c r="BJ65" s="3">
        <f>'2012'!AK66</f>
        <v>0.57499999999999996</v>
      </c>
      <c r="BK65" s="3">
        <f>'2012'!AL66</f>
        <v>0</v>
      </c>
      <c r="BL65" s="3">
        <f>'2012'!AM66</f>
        <v>0.623</v>
      </c>
      <c r="BM65" s="3">
        <f>'2012'!AN66</f>
        <v>0.67800000000000005</v>
      </c>
      <c r="BN65" s="3">
        <f>'2012'!AO66</f>
        <v>0.69899999999999995</v>
      </c>
      <c r="BO65" s="3">
        <f>'2012'!AP66</f>
        <v>0.66500000000000004</v>
      </c>
      <c r="BP65" s="3">
        <f>'2012'!AQ66</f>
        <v>0.53500000000000003</v>
      </c>
      <c r="BQ65" s="3">
        <f>'2012'!AR66</f>
        <v>0.42</v>
      </c>
      <c r="BR65" s="3">
        <f>'2012'!AS66</f>
        <v>0.39300000000000002</v>
      </c>
      <c r="BS65" s="3">
        <f>'2012'!AT66</f>
        <v>0.38400000000000001</v>
      </c>
      <c r="BT65" s="3">
        <f>'2012'!AU66</f>
        <v>0.39700000000000002</v>
      </c>
      <c r="BU65" s="3">
        <f>'2012'!AV66</f>
        <v>0.42099999999999999</v>
      </c>
      <c r="BV65" s="3">
        <f>'2012'!AW66</f>
        <v>0.41599999999999998</v>
      </c>
      <c r="BW65" s="3">
        <f>'2012'!AX66</f>
        <v>0.374</v>
      </c>
      <c r="BX65" s="3">
        <f>'2012'!AY66</f>
        <v>0.39900000000000002</v>
      </c>
      <c r="BY65" s="3">
        <f>'2012'!AZ66</f>
        <v>0.434</v>
      </c>
      <c r="BZ65" s="3">
        <f>'2012'!BA66</f>
        <v>0.377</v>
      </c>
      <c r="CA65" s="3">
        <f>'2012'!BB66</f>
        <v>0.32800000000000001</v>
      </c>
      <c r="CB65" s="3">
        <f>'2012'!BC66</f>
        <v>0.26900000000000002</v>
      </c>
      <c r="CC65" s="3">
        <f>'2012'!BD66</f>
        <v>0.22900000000000001</v>
      </c>
      <c r="CD65" s="3">
        <f>'2012'!BE66</f>
        <v>0.215</v>
      </c>
      <c r="CE65" s="3">
        <f>'2012'!BF66</f>
        <v>0</v>
      </c>
      <c r="CF65" s="3">
        <f>'2012'!BG66</f>
        <v>0.23</v>
      </c>
      <c r="CG65" s="3">
        <f>'2012'!BH66</f>
        <v>0.20499999999999999</v>
      </c>
      <c r="CH65" s="3">
        <f>'2012'!BI66</f>
        <v>0</v>
      </c>
      <c r="CI65" s="3">
        <f>'2012'!BJ66</f>
        <v>0</v>
      </c>
      <c r="CJ65" s="3">
        <f>'2012'!BK66</f>
        <v>0</v>
      </c>
      <c r="CK65" s="3">
        <f>'2012'!BL66</f>
        <v>0</v>
      </c>
      <c r="CL65" s="3">
        <f>'2012'!BM66</f>
        <v>0</v>
      </c>
      <c r="CM65" s="3">
        <f>'2012'!BN66</f>
        <v>0</v>
      </c>
      <c r="CN65" s="3">
        <f>'2012'!BO66</f>
        <v>0</v>
      </c>
      <c r="CO65" s="3">
        <f>'2012'!BP66</f>
        <v>0</v>
      </c>
      <c r="CP65" s="3">
        <f>'2012'!BQ66</f>
        <v>0</v>
      </c>
      <c r="CQ65" s="3">
        <f>'2012'!BR66</f>
        <v>0</v>
      </c>
    </row>
    <row r="66" spans="1:95" x14ac:dyDescent="0.25">
      <c r="A66" s="3" t="str">
        <f>'2012'!A67</f>
        <v>Свитанок</v>
      </c>
      <c r="B66" s="3" t="str">
        <f>'2012'!B67</f>
        <v>Масив 2</v>
      </c>
      <c r="C66" s="3" t="str">
        <f>'2012'!C67</f>
        <v>37-2</v>
      </c>
      <c r="D66" s="3">
        <f>'2012'!D67</f>
        <v>12.27</v>
      </c>
      <c r="E66" s="3">
        <f>'2012'!E67</f>
        <v>12.27</v>
      </c>
      <c r="F66" s="3">
        <f>'2012'!F67</f>
        <v>12.27</v>
      </c>
      <c r="G66" s="3">
        <f>'2012'!G67</f>
        <v>0</v>
      </c>
      <c r="H66" s="3">
        <f>'2012'!H67</f>
        <v>0</v>
      </c>
      <c r="I66" s="3">
        <f>'2012'!I67</f>
        <v>0</v>
      </c>
      <c r="J66" s="3">
        <f>'2012'!J67</f>
        <v>0</v>
      </c>
      <c r="K66" s="3"/>
      <c r="L66" s="3"/>
      <c r="M66" s="3">
        <f>'2012'!M67</f>
        <v>0</v>
      </c>
      <c r="N66" s="3">
        <f>'2012'!N67</f>
        <v>0</v>
      </c>
      <c r="O66" s="3">
        <f>'2012'!P67</f>
        <v>0</v>
      </c>
      <c r="P66" s="3">
        <f>'2012'!Q67</f>
        <v>0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>
        <f>SUMIF('2012'!C:C,C66,'2012'!O:O)</f>
        <v>0</v>
      </c>
      <c r="AQ66" s="3">
        <f>'2012'!R67</f>
        <v>0</v>
      </c>
      <c r="AR66" s="3">
        <f>'2012'!S67</f>
        <v>0.224</v>
      </c>
      <c r="AS66" s="3">
        <f>'2012'!T67</f>
        <v>0</v>
      </c>
      <c r="AT66" s="3">
        <f>'2012'!U67</f>
        <v>0</v>
      </c>
      <c r="AU66" s="3">
        <f>'2012'!V67</f>
        <v>0</v>
      </c>
      <c r="AV66" s="3">
        <f>'2012'!W67</f>
        <v>0.27400000000000002</v>
      </c>
      <c r="AW66" s="3">
        <f>'2012'!X67</f>
        <v>0.32400000000000001</v>
      </c>
      <c r="AX66" s="3">
        <f>'2012'!Y67</f>
        <v>0</v>
      </c>
      <c r="AY66" s="3">
        <f>'2012'!Z67</f>
        <v>0.311</v>
      </c>
      <c r="AZ66" s="3">
        <f>'2012'!AA67</f>
        <v>0.312</v>
      </c>
      <c r="BA66" s="3">
        <f>'2012'!AB67</f>
        <v>0.33500000000000002</v>
      </c>
      <c r="BB66" s="3">
        <f>'2012'!AC67</f>
        <v>0.32600000000000001</v>
      </c>
      <c r="BC66" s="3">
        <f>'2012'!AD67</f>
        <v>0.32900000000000001</v>
      </c>
      <c r="BD66" s="3">
        <f>'2012'!AE67</f>
        <v>0.33100000000000002</v>
      </c>
      <c r="BE66" s="3">
        <f>'2012'!AF67</f>
        <v>0.374</v>
      </c>
      <c r="BF66" s="3">
        <f>'2012'!AG67</f>
        <v>0.39400000000000002</v>
      </c>
      <c r="BG66" s="3">
        <f>'2012'!AH67</f>
        <v>0.42599999999999999</v>
      </c>
      <c r="BH66" s="3">
        <f>'2012'!AI67</f>
        <v>0.51700000000000002</v>
      </c>
      <c r="BI66" s="3">
        <f>'2012'!AJ67</f>
        <v>0.57299999999999995</v>
      </c>
      <c r="BJ66" s="3">
        <f>'2012'!AK67</f>
        <v>0.65900000000000003</v>
      </c>
      <c r="BK66" s="3">
        <f>'2012'!AL67</f>
        <v>0</v>
      </c>
      <c r="BL66" s="3">
        <f>'2012'!AM67</f>
        <v>0.67800000000000005</v>
      </c>
      <c r="BM66" s="3">
        <f>'2012'!AN67</f>
        <v>0.72599999999999998</v>
      </c>
      <c r="BN66" s="3">
        <f>'2012'!AO67</f>
        <v>0.74</v>
      </c>
      <c r="BO66" s="3">
        <f>'2012'!AP67</f>
        <v>0.70699999999999996</v>
      </c>
      <c r="BP66" s="3">
        <f>'2012'!AQ67</f>
        <v>0.64500000000000002</v>
      </c>
      <c r="BQ66" s="3">
        <f>'2012'!AR67</f>
        <v>0.42099999999999999</v>
      </c>
      <c r="BR66" s="3">
        <f>'2012'!AS67</f>
        <v>0.41899999999999998</v>
      </c>
      <c r="BS66" s="3">
        <f>'2012'!AT67</f>
        <v>0.41799999999999998</v>
      </c>
      <c r="BT66" s="3">
        <f>'2012'!AU67</f>
        <v>0.41</v>
      </c>
      <c r="BU66" s="3">
        <f>'2012'!AV67</f>
        <v>0.49</v>
      </c>
      <c r="BV66" s="3">
        <f>'2012'!AW67</f>
        <v>0.55900000000000005</v>
      </c>
      <c r="BW66" s="3">
        <f>'2012'!AX67</f>
        <v>0.55200000000000005</v>
      </c>
      <c r="BX66" s="3">
        <f>'2012'!AY67</f>
        <v>0.51900000000000002</v>
      </c>
      <c r="BY66" s="3">
        <f>'2012'!AZ67</f>
        <v>0.505</v>
      </c>
      <c r="BZ66" s="3">
        <f>'2012'!BA67</f>
        <v>0.45300000000000001</v>
      </c>
      <c r="CA66" s="3">
        <f>'2012'!BB67</f>
        <v>0.38400000000000001</v>
      </c>
      <c r="CB66" s="3">
        <f>'2012'!BC67</f>
        <v>0.313</v>
      </c>
      <c r="CC66" s="3">
        <f>'2012'!BD67</f>
        <v>0.249</v>
      </c>
      <c r="CD66" s="3">
        <f>'2012'!BE67</f>
        <v>0.20799999999999999</v>
      </c>
      <c r="CE66" s="3">
        <f>'2012'!BF67</f>
        <v>0</v>
      </c>
      <c r="CF66" s="3">
        <f>'2012'!BG67</f>
        <v>0.19700000000000001</v>
      </c>
      <c r="CG66" s="3">
        <f>'2012'!BH67</f>
        <v>0.188</v>
      </c>
      <c r="CH66" s="3">
        <f>'2012'!BI67</f>
        <v>0</v>
      </c>
      <c r="CI66" s="3">
        <f>'2012'!BJ67</f>
        <v>0</v>
      </c>
      <c r="CJ66" s="3">
        <f>'2012'!BK67</f>
        <v>0</v>
      </c>
      <c r="CK66" s="3">
        <f>'2012'!BL67</f>
        <v>0</v>
      </c>
      <c r="CL66" s="3">
        <f>'2012'!BM67</f>
        <v>0</v>
      </c>
      <c r="CM66" s="3">
        <f>'2012'!BN67</f>
        <v>0</v>
      </c>
      <c r="CN66" s="3">
        <f>'2012'!BO67</f>
        <v>0</v>
      </c>
      <c r="CO66" s="3">
        <f>'2012'!BP67</f>
        <v>0</v>
      </c>
      <c r="CP66" s="3">
        <f>'2012'!BQ67</f>
        <v>0</v>
      </c>
      <c r="CQ66" s="3">
        <f>'2012'!BR67</f>
        <v>0</v>
      </c>
    </row>
    <row r="67" spans="1:95" x14ac:dyDescent="0.25">
      <c r="A67" s="3" t="str">
        <f>'2012'!A68</f>
        <v>Свитанок</v>
      </c>
      <c r="B67" s="3" t="str">
        <f>'2012'!B68</f>
        <v>Масив 2</v>
      </c>
      <c r="C67" s="3" t="str">
        <f>'2012'!C68</f>
        <v>37-3</v>
      </c>
      <c r="D67" s="3">
        <f>'2012'!D68</f>
        <v>4.38</v>
      </c>
      <c r="E67" s="3">
        <f>'2012'!E68</f>
        <v>4.38</v>
      </c>
      <c r="F67" s="3">
        <f>'2012'!F68</f>
        <v>4.38</v>
      </c>
      <c r="G67" s="3">
        <f>'2012'!G68</f>
        <v>0</v>
      </c>
      <c r="H67" s="3">
        <f>'2012'!H68</f>
        <v>0</v>
      </c>
      <c r="I67" s="3">
        <f>'2012'!I68</f>
        <v>0</v>
      </c>
      <c r="J67" s="3">
        <f>'2012'!J68</f>
        <v>0</v>
      </c>
      <c r="K67" s="3"/>
      <c r="L67" s="3"/>
      <c r="M67" s="3">
        <f>'2012'!M68</f>
        <v>0</v>
      </c>
      <c r="N67" s="3">
        <f>'2012'!N68</f>
        <v>0</v>
      </c>
      <c r="O67" s="3">
        <f>'2012'!P68</f>
        <v>0</v>
      </c>
      <c r="P67" s="3">
        <f>'2012'!Q68</f>
        <v>0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>
        <f>SUMIF('2012'!C:C,C67,'2012'!O:O)</f>
        <v>0</v>
      </c>
      <c r="AQ67" s="3">
        <f>'2012'!R68</f>
        <v>0</v>
      </c>
      <c r="AR67" s="3">
        <f>'2012'!S68</f>
        <v>0.193</v>
      </c>
      <c r="AS67" s="3">
        <f>'2012'!T68</f>
        <v>0</v>
      </c>
      <c r="AT67" s="3">
        <f>'2012'!U68</f>
        <v>0</v>
      </c>
      <c r="AU67" s="3">
        <f>'2012'!V68</f>
        <v>0</v>
      </c>
      <c r="AV67" s="3">
        <f>'2012'!W68</f>
        <v>0.27300000000000002</v>
      </c>
      <c r="AW67" s="3">
        <f>'2012'!X68</f>
        <v>0.28599999999999998</v>
      </c>
      <c r="AX67" s="3">
        <f>'2012'!Y68</f>
        <v>0</v>
      </c>
      <c r="AY67" s="3">
        <f>'2012'!Z68</f>
        <v>0.30399999999999999</v>
      </c>
      <c r="AZ67" s="3">
        <f>'2012'!AA68</f>
        <v>0.317</v>
      </c>
      <c r="BA67" s="3">
        <f>'2012'!AB68</f>
        <v>0.32900000000000001</v>
      </c>
      <c r="BB67" s="3">
        <f>'2012'!AC68</f>
        <v>0.311</v>
      </c>
      <c r="BC67" s="3">
        <f>'2012'!AD68</f>
        <v>0.33500000000000002</v>
      </c>
      <c r="BD67" s="3">
        <f>'2012'!AE68</f>
        <v>0.35499999999999998</v>
      </c>
      <c r="BE67" s="3">
        <f>'2012'!AF68</f>
        <v>0.38200000000000001</v>
      </c>
      <c r="BF67" s="3">
        <f>'2012'!AG68</f>
        <v>0.39900000000000002</v>
      </c>
      <c r="BG67" s="3">
        <f>'2012'!AH68</f>
        <v>0.40600000000000003</v>
      </c>
      <c r="BH67" s="3">
        <f>'2012'!AI68</f>
        <v>0.47099999999999997</v>
      </c>
      <c r="BI67" s="3">
        <f>'2012'!AJ68</f>
        <v>0.49199999999999999</v>
      </c>
      <c r="BJ67" s="3">
        <f>'2012'!AK68</f>
        <v>0.54400000000000004</v>
      </c>
      <c r="BK67" s="3">
        <f>'2012'!AL68</f>
        <v>0</v>
      </c>
      <c r="BL67" s="3">
        <f>'2012'!AM68</f>
        <v>0.58299999999999996</v>
      </c>
      <c r="BM67" s="3">
        <f>'2012'!AN68</f>
        <v>0.60499999999999998</v>
      </c>
      <c r="BN67" s="3">
        <f>'2012'!AO68</f>
        <v>0.64600000000000002</v>
      </c>
      <c r="BO67" s="3">
        <f>'2012'!AP68</f>
        <v>0.61699999999999999</v>
      </c>
      <c r="BP67" s="3">
        <f>'2012'!AQ68</f>
        <v>0.496</v>
      </c>
      <c r="BQ67" s="3">
        <f>'2012'!AR68</f>
        <v>0.40799999999999997</v>
      </c>
      <c r="BR67" s="3">
        <f>'2012'!AS68</f>
        <v>0.41499999999999998</v>
      </c>
      <c r="BS67" s="3">
        <f>'2012'!AT68</f>
        <v>0.45400000000000001</v>
      </c>
      <c r="BT67" s="3">
        <f>'2012'!AU68</f>
        <v>0.45400000000000001</v>
      </c>
      <c r="BU67" s="3">
        <f>'2012'!AV68</f>
        <v>0.55900000000000005</v>
      </c>
      <c r="BV67" s="3">
        <f>'2012'!AW68</f>
        <v>0.59199999999999997</v>
      </c>
      <c r="BW67" s="3">
        <f>'2012'!AX68</f>
        <v>0.623</v>
      </c>
      <c r="BX67" s="3">
        <f>'2012'!AY68</f>
        <v>0.58899999999999997</v>
      </c>
      <c r="BY67" s="3">
        <f>'2012'!AZ68</f>
        <v>0.52100000000000002</v>
      </c>
      <c r="BZ67" s="3">
        <f>'2012'!BA68</f>
        <v>0.48299999999999998</v>
      </c>
      <c r="CA67" s="3">
        <f>'2012'!BB68</f>
        <v>0.40100000000000002</v>
      </c>
      <c r="CB67" s="3">
        <f>'2012'!BC68</f>
        <v>0.33100000000000002</v>
      </c>
      <c r="CC67" s="3">
        <f>'2012'!BD68</f>
        <v>0.26400000000000001</v>
      </c>
      <c r="CD67" s="3">
        <f>'2012'!BE68</f>
        <v>0.23300000000000001</v>
      </c>
      <c r="CE67" s="3">
        <f>'2012'!BF68</f>
        <v>0</v>
      </c>
      <c r="CF67" s="3">
        <f>'2012'!BG68</f>
        <v>0.21199999999999999</v>
      </c>
      <c r="CG67" s="3">
        <f>'2012'!BH68</f>
        <v>0.20300000000000001</v>
      </c>
      <c r="CH67" s="3">
        <f>'2012'!BI68</f>
        <v>0</v>
      </c>
      <c r="CI67" s="3">
        <f>'2012'!BJ68</f>
        <v>0</v>
      </c>
      <c r="CJ67" s="3">
        <f>'2012'!BK68</f>
        <v>0</v>
      </c>
      <c r="CK67" s="3">
        <f>'2012'!BL68</f>
        <v>0</v>
      </c>
      <c r="CL67" s="3">
        <f>'2012'!BM68</f>
        <v>0</v>
      </c>
      <c r="CM67" s="3">
        <f>'2012'!BN68</f>
        <v>0</v>
      </c>
      <c r="CN67" s="3">
        <f>'2012'!BO68</f>
        <v>0</v>
      </c>
      <c r="CO67" s="3">
        <f>'2012'!BP68</f>
        <v>0</v>
      </c>
      <c r="CP67" s="3">
        <f>'2012'!BQ68</f>
        <v>0</v>
      </c>
      <c r="CQ67" s="3">
        <f>'2012'!BR68</f>
        <v>0</v>
      </c>
    </row>
    <row r="68" spans="1:95" x14ac:dyDescent="0.25">
      <c r="A68" s="3" t="str">
        <f>'2012'!A69</f>
        <v>Свитанок</v>
      </c>
      <c r="B68" s="3" t="str">
        <f>'2012'!B69</f>
        <v>Масив 2</v>
      </c>
      <c r="C68" s="3" t="str">
        <f>'2012'!C69</f>
        <v>37-4</v>
      </c>
      <c r="D68" s="3">
        <f>'2012'!D69</f>
        <v>12.7</v>
      </c>
      <c r="E68" s="3">
        <f>'2012'!E69</f>
        <v>15</v>
      </c>
      <c r="F68" s="3">
        <f>'2012'!F69</f>
        <v>15</v>
      </c>
      <c r="G68" s="3">
        <f>'2012'!G69</f>
        <v>0</v>
      </c>
      <c r="H68" s="3">
        <f>'2012'!H69</f>
        <v>0</v>
      </c>
      <c r="I68" s="3">
        <f>'2012'!I69</f>
        <v>0</v>
      </c>
      <c r="J68" s="3">
        <f>'2012'!J69</f>
        <v>0</v>
      </c>
      <c r="K68" s="3"/>
      <c r="L68" s="3"/>
      <c r="M68" s="3">
        <f>'2012'!M69</f>
        <v>0</v>
      </c>
      <c r="N68" s="3">
        <f>'2012'!N69</f>
        <v>0</v>
      </c>
      <c r="O68" s="3">
        <f>'2012'!P69</f>
        <v>0</v>
      </c>
      <c r="P68" s="3">
        <f>'2012'!Q69</f>
        <v>0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>
        <f>SUMIF('2012'!C:C,C68,'2012'!O:O)</f>
        <v>0</v>
      </c>
      <c r="AQ68" s="3">
        <f>'2012'!R69</f>
        <v>0</v>
      </c>
      <c r="AR68" s="3">
        <f>'2012'!S69</f>
        <v>0.29899999999999999</v>
      </c>
      <c r="AS68" s="3">
        <f>'2012'!T69</f>
        <v>0</v>
      </c>
      <c r="AT68" s="3">
        <f>'2012'!U69</f>
        <v>0</v>
      </c>
      <c r="AU68" s="3">
        <f>'2012'!V69</f>
        <v>0</v>
      </c>
      <c r="AV68" s="3">
        <f>'2012'!W69</f>
        <v>0.31900000000000001</v>
      </c>
      <c r="AW68" s="3">
        <f>'2012'!X69</f>
        <v>0.32400000000000001</v>
      </c>
      <c r="AX68" s="3">
        <f>'2012'!Y69</f>
        <v>0</v>
      </c>
      <c r="AY68" s="3">
        <f>'2012'!Z69</f>
        <v>0.32600000000000001</v>
      </c>
      <c r="AZ68" s="3">
        <f>'2012'!AA69</f>
        <v>0.32300000000000001</v>
      </c>
      <c r="BA68" s="3">
        <f>'2012'!AB69</f>
        <v>0.33100000000000002</v>
      </c>
      <c r="BB68" s="3">
        <f>'2012'!AC69</f>
        <v>0.34300000000000003</v>
      </c>
      <c r="BC68" s="3">
        <f>'2012'!AD69</f>
        <v>0.34899999999999998</v>
      </c>
      <c r="BD68" s="3">
        <f>'2012'!AE69</f>
        <v>0.34799999999999998</v>
      </c>
      <c r="BE68" s="3">
        <f>'2012'!AF69</f>
        <v>0.35299999999999998</v>
      </c>
      <c r="BF68" s="3">
        <f>'2012'!AG69</f>
        <v>0.35799999999999998</v>
      </c>
      <c r="BG68" s="3">
        <f>'2012'!AH69</f>
        <v>0.39800000000000002</v>
      </c>
      <c r="BH68" s="3">
        <f>'2012'!AI69</f>
        <v>0.48199999999999998</v>
      </c>
      <c r="BI68" s="3">
        <f>'2012'!AJ69</f>
        <v>0.52900000000000003</v>
      </c>
      <c r="BJ68" s="3">
        <f>'2012'!AK69</f>
        <v>0.57499999999999996</v>
      </c>
      <c r="BK68" s="3">
        <f>'2012'!AL69</f>
        <v>0</v>
      </c>
      <c r="BL68" s="3">
        <f>'2012'!AM69</f>
        <v>0.623</v>
      </c>
      <c r="BM68" s="3">
        <f>'2012'!AN69</f>
        <v>0.67800000000000005</v>
      </c>
      <c r="BN68" s="3">
        <f>'2012'!AO69</f>
        <v>0.69899999999999995</v>
      </c>
      <c r="BO68" s="3">
        <f>'2012'!AP69</f>
        <v>0.66500000000000004</v>
      </c>
      <c r="BP68" s="3">
        <f>'2012'!AQ69</f>
        <v>0.53500000000000003</v>
      </c>
      <c r="BQ68" s="3">
        <f>'2012'!AR69</f>
        <v>0.42</v>
      </c>
      <c r="BR68" s="3">
        <f>'2012'!AS69</f>
        <v>0.39300000000000002</v>
      </c>
      <c r="BS68" s="3">
        <f>'2012'!AT69</f>
        <v>0.38400000000000001</v>
      </c>
      <c r="BT68" s="3">
        <f>'2012'!AU69</f>
        <v>0.39700000000000002</v>
      </c>
      <c r="BU68" s="3">
        <f>'2012'!AV69</f>
        <v>0.42099999999999999</v>
      </c>
      <c r="BV68" s="3">
        <f>'2012'!AW69</f>
        <v>0.41599999999999998</v>
      </c>
      <c r="BW68" s="3">
        <f>'2012'!AX69</f>
        <v>0.374</v>
      </c>
      <c r="BX68" s="3">
        <f>'2012'!AY69</f>
        <v>0.39900000000000002</v>
      </c>
      <c r="BY68" s="3">
        <f>'2012'!AZ69</f>
        <v>0.434</v>
      </c>
      <c r="BZ68" s="3">
        <f>'2012'!BA69</f>
        <v>0.377</v>
      </c>
      <c r="CA68" s="3">
        <f>'2012'!BB69</f>
        <v>0.32800000000000001</v>
      </c>
      <c r="CB68" s="3">
        <f>'2012'!BC69</f>
        <v>0.26900000000000002</v>
      </c>
      <c r="CC68" s="3">
        <f>'2012'!BD69</f>
        <v>0.22900000000000001</v>
      </c>
      <c r="CD68" s="3">
        <f>'2012'!BE69</f>
        <v>0.215</v>
      </c>
      <c r="CE68" s="3">
        <f>'2012'!BF69</f>
        <v>0</v>
      </c>
      <c r="CF68" s="3">
        <f>'2012'!BG69</f>
        <v>0.23</v>
      </c>
      <c r="CG68" s="3">
        <f>'2012'!BH69</f>
        <v>0.20499999999999999</v>
      </c>
      <c r="CH68" s="3">
        <f>'2012'!BI69</f>
        <v>0</v>
      </c>
      <c r="CI68" s="3">
        <f>'2012'!BJ69</f>
        <v>0</v>
      </c>
      <c r="CJ68" s="3">
        <f>'2012'!BK69</f>
        <v>0</v>
      </c>
      <c r="CK68" s="3">
        <f>'2012'!BL69</f>
        <v>0</v>
      </c>
      <c r="CL68" s="3">
        <f>'2012'!BM69</f>
        <v>0</v>
      </c>
      <c r="CM68" s="3">
        <f>'2012'!BN69</f>
        <v>0</v>
      </c>
      <c r="CN68" s="3">
        <f>'2012'!BO69</f>
        <v>0</v>
      </c>
      <c r="CO68" s="3">
        <f>'2012'!BP69</f>
        <v>0</v>
      </c>
      <c r="CP68" s="3">
        <f>'2012'!BQ69</f>
        <v>0</v>
      </c>
      <c r="CQ68" s="3">
        <f>'2012'!BR69</f>
        <v>0</v>
      </c>
    </row>
    <row r="69" spans="1:95" x14ac:dyDescent="0.25">
      <c r="A69" s="3" t="str">
        <f>'2012'!A70</f>
        <v>Свитанок</v>
      </c>
      <c r="B69" s="3" t="str">
        <f>'2012'!B70</f>
        <v>Масив 2</v>
      </c>
      <c r="C69" s="3">
        <f>'2012'!C70</f>
        <v>38</v>
      </c>
      <c r="D69" s="3">
        <f>'2012'!D70</f>
        <v>63.49</v>
      </c>
      <c r="E69" s="3">
        <f>'2012'!E70</f>
        <v>63.49</v>
      </c>
      <c r="F69" s="3">
        <f>'2012'!F70</f>
        <v>63.49</v>
      </c>
      <c r="G69" s="3" t="str">
        <f>'2012'!G70</f>
        <v>Подсолнечник</v>
      </c>
      <c r="H69" s="3">
        <f>'2012'!H70</f>
        <v>0</v>
      </c>
      <c r="I69" s="3" t="str">
        <f>'2012'!I70</f>
        <v>Сорго</v>
      </c>
      <c r="J69" s="3">
        <f>'2012'!J70</f>
        <v>0</v>
      </c>
      <c r="K69" s="3"/>
      <c r="L69" s="3"/>
      <c r="M69" s="3" t="str">
        <f>'2012'!M70</f>
        <v>Даш Е</v>
      </c>
      <c r="N69" s="3">
        <f>'2012'!N70</f>
        <v>1.88</v>
      </c>
      <c r="O69" s="3">
        <f>'2012'!P70</f>
        <v>0</v>
      </c>
      <c r="P69" s="3">
        <f>'2012'!Q70</f>
        <v>0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>
        <f>SUMIF('2012'!C:C,C69,'2012'!O:O)</f>
        <v>2.52</v>
      </c>
      <c r="AQ69" s="3">
        <f>'2012'!R70</f>
        <v>0</v>
      </c>
      <c r="AR69" s="3">
        <f>'2012'!S70</f>
        <v>0.23</v>
      </c>
      <c r="AS69" s="3">
        <f>'2012'!T70</f>
        <v>0</v>
      </c>
      <c r="AT69" s="3">
        <f>'2012'!U70</f>
        <v>0</v>
      </c>
      <c r="AU69" s="3">
        <f>'2012'!V70</f>
        <v>0</v>
      </c>
      <c r="AV69" s="3">
        <f>'2012'!W70</f>
        <v>0.28599999999999998</v>
      </c>
      <c r="AW69" s="3">
        <f>'2012'!X70</f>
        <v>0.28899999999999998</v>
      </c>
      <c r="AX69" s="3">
        <f>'2012'!Y70</f>
        <v>0</v>
      </c>
      <c r="AY69" s="3">
        <f>'2012'!Z70</f>
        <v>0.316</v>
      </c>
      <c r="AZ69" s="3">
        <f>'2012'!AA70</f>
        <v>0.34599999999999997</v>
      </c>
      <c r="BA69" s="3">
        <f>'2012'!AB70</f>
        <v>0.35699999999999998</v>
      </c>
      <c r="BB69" s="3">
        <f>'2012'!AC70</f>
        <v>0.38</v>
      </c>
      <c r="BC69" s="3">
        <f>'2012'!AD70</f>
        <v>0.42099999999999999</v>
      </c>
      <c r="BD69" s="3">
        <f>'2012'!AE70</f>
        <v>0.436</v>
      </c>
      <c r="BE69" s="3">
        <f>'2012'!AF70</f>
        <v>0.45100000000000001</v>
      </c>
      <c r="BF69" s="3">
        <f>'2012'!AG70</f>
        <v>0.47299999999999998</v>
      </c>
      <c r="BG69" s="3">
        <f>'2012'!AH70</f>
        <v>0.52300000000000002</v>
      </c>
      <c r="BH69" s="3">
        <f>'2012'!AI70</f>
        <v>0.58299999999999996</v>
      </c>
      <c r="BI69" s="3">
        <f>'2012'!AJ70</f>
        <v>0.64</v>
      </c>
      <c r="BJ69" s="3">
        <f>'2012'!AK70</f>
        <v>0.67200000000000004</v>
      </c>
      <c r="BK69" s="3">
        <f>'2012'!AL70</f>
        <v>0</v>
      </c>
      <c r="BL69" s="3">
        <f>'2012'!AM70</f>
        <v>0.70199999999999996</v>
      </c>
      <c r="BM69" s="3">
        <f>'2012'!AN70</f>
        <v>0.71399999999999997</v>
      </c>
      <c r="BN69" s="3">
        <f>'2012'!AO70</f>
        <v>0.71</v>
      </c>
      <c r="BO69" s="3">
        <f>'2012'!AP70</f>
        <v>0.64</v>
      </c>
      <c r="BP69" s="3">
        <f>'2012'!AQ70</f>
        <v>0.48799999999999999</v>
      </c>
      <c r="BQ69" s="3">
        <f>'2012'!AR70</f>
        <v>0.34</v>
      </c>
      <c r="BR69" s="3">
        <f>'2012'!AS70</f>
        <v>0.34100000000000003</v>
      </c>
      <c r="BS69" s="3">
        <f>'2012'!AT70</f>
        <v>0.36099999999999999</v>
      </c>
      <c r="BT69" s="3">
        <f>'2012'!AU70</f>
        <v>0.378</v>
      </c>
      <c r="BU69" s="3">
        <f>'2012'!AV70</f>
        <v>0.42199999999999999</v>
      </c>
      <c r="BV69" s="3">
        <f>'2012'!AW70</f>
        <v>0.42899999999999999</v>
      </c>
      <c r="BW69" s="3">
        <f>'2012'!AX70</f>
        <v>0.33500000000000002</v>
      </c>
      <c r="BX69" s="3">
        <f>'2012'!AY70</f>
        <v>0.36</v>
      </c>
      <c r="BY69" s="3">
        <f>'2012'!AZ70</f>
        <v>0.46700000000000003</v>
      </c>
      <c r="BZ69" s="3">
        <f>'2012'!BA70</f>
        <v>0.498</v>
      </c>
      <c r="CA69" s="3">
        <f>'2012'!BB70</f>
        <v>0.38600000000000001</v>
      </c>
      <c r="CB69" s="3">
        <f>'2012'!BC70</f>
        <v>0.30199999999999999</v>
      </c>
      <c r="CC69" s="3">
        <f>'2012'!BD70</f>
        <v>0.24199999999999999</v>
      </c>
      <c r="CD69" s="3">
        <f>'2012'!BE70</f>
        <v>0.222</v>
      </c>
      <c r="CE69" s="3">
        <f>'2012'!BF70</f>
        <v>0</v>
      </c>
      <c r="CF69" s="3">
        <f>'2012'!BG70</f>
        <v>0.214</v>
      </c>
      <c r="CG69" s="3">
        <f>'2012'!BH70</f>
        <v>0.216</v>
      </c>
      <c r="CH69" s="3">
        <f>'2012'!BI70</f>
        <v>0</v>
      </c>
      <c r="CI69" s="3">
        <f>'2012'!BJ70</f>
        <v>0</v>
      </c>
      <c r="CJ69" s="3">
        <f>'2012'!BK70</f>
        <v>0</v>
      </c>
      <c r="CK69" s="3">
        <f>'2012'!BL70</f>
        <v>0</v>
      </c>
      <c r="CL69" s="3">
        <f>'2012'!BM70</f>
        <v>0</v>
      </c>
      <c r="CM69" s="3">
        <f>'2012'!BN70</f>
        <v>0</v>
      </c>
      <c r="CN69" s="3">
        <f>'2012'!BO70</f>
        <v>0</v>
      </c>
      <c r="CO69" s="3">
        <f>'2012'!BP70</f>
        <v>0</v>
      </c>
      <c r="CP69" s="3">
        <f>'2012'!BQ70</f>
        <v>0</v>
      </c>
      <c r="CQ69" s="3">
        <f>'2012'!BR70</f>
        <v>0</v>
      </c>
    </row>
    <row r="70" spans="1:95" x14ac:dyDescent="0.25">
      <c r="A70" s="3" t="str">
        <f>'2012'!A71</f>
        <v>Свитанок</v>
      </c>
      <c r="B70" s="3" t="str">
        <f>'2012'!B71</f>
        <v>Масив 2</v>
      </c>
      <c r="C70" s="3" t="str">
        <f>'2012'!C71</f>
        <v>39-40</v>
      </c>
      <c r="D70" s="3">
        <f>'2012'!D71</f>
        <v>183.89</v>
      </c>
      <c r="E70" s="3">
        <f>'2012'!E71</f>
        <v>183.89</v>
      </c>
      <c r="F70" s="3">
        <f>'2012'!F71</f>
        <v>183.89</v>
      </c>
      <c r="G70" s="3" t="str">
        <f>'2012'!G71</f>
        <v>Ячмень озимый</v>
      </c>
      <c r="H70" s="3">
        <f>'2012'!H71</f>
        <v>0</v>
      </c>
      <c r="I70" s="3" t="str">
        <f>'2012'!I71</f>
        <v>Кукуруза</v>
      </c>
      <c r="J70" s="3">
        <f>'2012'!J71</f>
        <v>0</v>
      </c>
      <c r="K70" s="3"/>
      <c r="L70" s="3"/>
      <c r="M70" s="3" t="str">
        <f>'2012'!M71</f>
        <v>DKS 4964</v>
      </c>
      <c r="N70" s="3">
        <f>'2012'!N71</f>
        <v>6.53</v>
      </c>
      <c r="O70" s="3">
        <f>'2012'!P71</f>
        <v>0</v>
      </c>
      <c r="P70" s="3">
        <f>'2012'!Q71</f>
        <v>0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>
        <f>SUMIF('2012'!C:C,C70,'2012'!O:O)</f>
        <v>4.96</v>
      </c>
      <c r="AQ70" s="3">
        <f>'2012'!R71</f>
        <v>0</v>
      </c>
      <c r="AR70" s="3">
        <f>'2012'!S71</f>
        <v>0.247</v>
      </c>
      <c r="AS70" s="3">
        <f>'2012'!T71</f>
        <v>0</v>
      </c>
      <c r="AT70" s="3">
        <f>'2012'!U71</f>
        <v>0</v>
      </c>
      <c r="AU70" s="3">
        <f>'2012'!V71</f>
        <v>0</v>
      </c>
      <c r="AV70" s="3">
        <f>'2012'!W71</f>
        <v>0.26700000000000002</v>
      </c>
      <c r="AW70" s="3">
        <f>'2012'!X71</f>
        <v>0.28100000000000003</v>
      </c>
      <c r="AX70" s="3">
        <f>'2012'!Y71</f>
        <v>0</v>
      </c>
      <c r="AY70" s="3">
        <f>'2012'!Z71</f>
        <v>0.26900000000000002</v>
      </c>
      <c r="AZ70" s="3">
        <f>'2012'!AA71</f>
        <v>0.28799999999999998</v>
      </c>
      <c r="BA70" s="3">
        <f>'2012'!AB71</f>
        <v>0.25900000000000001</v>
      </c>
      <c r="BB70" s="3">
        <f>'2012'!AC71</f>
        <v>0.255</v>
      </c>
      <c r="BC70" s="3">
        <f>'2012'!AD71</f>
        <v>0.29899999999999999</v>
      </c>
      <c r="BD70" s="3">
        <f>'2012'!AE71</f>
        <v>0.317</v>
      </c>
      <c r="BE70" s="3">
        <f>'2012'!AF71</f>
        <v>0.378</v>
      </c>
      <c r="BF70" s="3">
        <f>'2012'!AG71</f>
        <v>0.38400000000000001</v>
      </c>
      <c r="BG70" s="3">
        <f>'2012'!AH71</f>
        <v>0.41299999999999998</v>
      </c>
      <c r="BH70" s="3">
        <f>'2012'!AI71</f>
        <v>0.47399999999999998</v>
      </c>
      <c r="BI70" s="3">
        <f>'2012'!AJ71</f>
        <v>0.54100000000000004</v>
      </c>
      <c r="BJ70" s="3">
        <f>'2012'!AK71</f>
        <v>0.626</v>
      </c>
      <c r="BK70" s="3">
        <f>'2012'!AL71</f>
        <v>0</v>
      </c>
      <c r="BL70" s="3">
        <f>'2012'!AM71</f>
        <v>0.73399999999999999</v>
      </c>
      <c r="BM70" s="3">
        <f>'2012'!AN71</f>
        <v>0.755</v>
      </c>
      <c r="BN70" s="3">
        <f>'2012'!AO71</f>
        <v>0.79800000000000004</v>
      </c>
      <c r="BO70" s="3">
        <f>'2012'!AP71</f>
        <v>0.78400000000000003</v>
      </c>
      <c r="BP70" s="3">
        <f>'2012'!AQ71</f>
        <v>0.77300000000000002</v>
      </c>
      <c r="BQ70" s="3">
        <f>'2012'!AR71</f>
        <v>0.63900000000000001</v>
      </c>
      <c r="BR70" s="3">
        <f>'2012'!AS71</f>
        <v>0.622</v>
      </c>
      <c r="BS70" s="3">
        <f>'2012'!AT71</f>
        <v>0.55700000000000005</v>
      </c>
      <c r="BT70" s="3">
        <f>'2012'!AU71</f>
        <v>0.54</v>
      </c>
      <c r="BU70" s="3">
        <f>'2012'!AV71</f>
        <v>0.433</v>
      </c>
      <c r="BV70" s="3">
        <f>'2012'!AW71</f>
        <v>0.36</v>
      </c>
      <c r="BW70" s="3">
        <f>'2012'!AX71</f>
        <v>0.35899999999999999</v>
      </c>
      <c r="BX70" s="3">
        <f>'2012'!AY71</f>
        <v>0.36099999999999999</v>
      </c>
      <c r="BY70" s="3">
        <f>'2012'!AZ71</f>
        <v>0.36699999999999999</v>
      </c>
      <c r="BZ70" s="3">
        <f>'2012'!BA71</f>
        <v>0.379</v>
      </c>
      <c r="CA70" s="3">
        <f>'2012'!BB71</f>
        <v>0.312</v>
      </c>
      <c r="CB70" s="3">
        <f>'2012'!BC71</f>
        <v>0.252</v>
      </c>
      <c r="CC70" s="3">
        <f>'2012'!BD71</f>
        <v>0.22700000000000001</v>
      </c>
      <c r="CD70" s="3">
        <f>'2012'!BE71</f>
        <v>0.22500000000000001</v>
      </c>
      <c r="CE70" s="3">
        <f>'2012'!BF71</f>
        <v>0</v>
      </c>
      <c r="CF70" s="3">
        <f>'2012'!BG71</f>
        <v>0.21299999999999999</v>
      </c>
      <c r="CG70" s="3">
        <f>'2012'!BH71</f>
        <v>0.224</v>
      </c>
      <c r="CH70" s="3">
        <f>'2012'!BI71</f>
        <v>0</v>
      </c>
      <c r="CI70" s="3">
        <f>'2012'!BJ71</f>
        <v>0</v>
      </c>
      <c r="CJ70" s="3">
        <f>'2012'!BK71</f>
        <v>0</v>
      </c>
      <c r="CK70" s="3">
        <f>'2012'!BL71</f>
        <v>0</v>
      </c>
      <c r="CL70" s="3">
        <f>'2012'!BM71</f>
        <v>0</v>
      </c>
      <c r="CM70" s="3">
        <f>'2012'!BN71</f>
        <v>0</v>
      </c>
      <c r="CN70" s="3">
        <f>'2012'!BO71</f>
        <v>0</v>
      </c>
      <c r="CO70" s="3">
        <f>'2012'!BP71</f>
        <v>0</v>
      </c>
      <c r="CP70" s="3">
        <f>'2012'!BQ71</f>
        <v>0</v>
      </c>
      <c r="CQ70" s="3">
        <f>'2012'!BR71</f>
        <v>0</v>
      </c>
    </row>
    <row r="71" spans="1:95" x14ac:dyDescent="0.25">
      <c r="A71" s="3" t="str">
        <f>'2012'!A72</f>
        <v>Свитанок</v>
      </c>
      <c r="B71" s="3" t="str">
        <f>'2012'!B72</f>
        <v>Масив 2</v>
      </c>
      <c r="C71" s="3">
        <f>'2012'!C72</f>
        <v>43</v>
      </c>
      <c r="D71" s="3">
        <f>'2012'!D72</f>
        <v>100.38</v>
      </c>
      <c r="E71" s="3">
        <f>'2012'!E72</f>
        <v>100.38</v>
      </c>
      <c r="F71" s="3">
        <f>'2012'!F72</f>
        <v>100.38</v>
      </c>
      <c r="G71" s="3" t="str">
        <f>'2012'!G72</f>
        <v>Подсолнечник</v>
      </c>
      <c r="H71" s="3">
        <f>'2012'!H72</f>
        <v>0</v>
      </c>
      <c r="I71" s="3" t="str">
        <f>'2012'!I72</f>
        <v>Кукуруза</v>
      </c>
      <c r="J71" s="3">
        <f>'2012'!J72</f>
        <v>0</v>
      </c>
      <c r="K71" s="3"/>
      <c r="L71" s="3"/>
      <c r="M71" s="3" t="str">
        <f>'2012'!M72</f>
        <v>НК Долар</v>
      </c>
      <c r="N71" s="3">
        <f>'2012'!N72</f>
        <v>2.73</v>
      </c>
      <c r="O71" s="3">
        <f>'2012'!P72</f>
        <v>0</v>
      </c>
      <c r="P71" s="3">
        <f>'2012'!Q72</f>
        <v>0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>
        <f>SUMIF('2012'!C:C,C71,'2012'!O:O)</f>
        <v>4.0299999999999994</v>
      </c>
      <c r="AQ71" s="3">
        <f>'2012'!R72</f>
        <v>0</v>
      </c>
      <c r="AR71" s="3">
        <f>'2012'!S72</f>
        <v>0.27200000000000002</v>
      </c>
      <c r="AS71" s="3">
        <f>'2012'!T72</f>
        <v>0</v>
      </c>
      <c r="AT71" s="3">
        <f>'2012'!U72</f>
        <v>0</v>
      </c>
      <c r="AU71" s="3">
        <f>'2012'!V72</f>
        <v>0</v>
      </c>
      <c r="AV71" s="3">
        <f>'2012'!W72</f>
        <v>0.26600000000000001</v>
      </c>
      <c r="AW71" s="3">
        <f>'2012'!X72</f>
        <v>0.251</v>
      </c>
      <c r="AX71" s="3">
        <f>'2012'!Y72</f>
        <v>0</v>
      </c>
      <c r="AY71" s="3">
        <f>'2012'!Z72</f>
        <v>0.24199999999999999</v>
      </c>
      <c r="AZ71" s="3">
        <f>'2012'!AA72</f>
        <v>0.23200000000000001</v>
      </c>
      <c r="BA71" s="3">
        <f>'2012'!AB72</f>
        <v>0.255</v>
      </c>
      <c r="BB71" s="3">
        <f>'2012'!AC72</f>
        <v>0.23499999999999999</v>
      </c>
      <c r="BC71" s="3">
        <f>'2012'!AD72</f>
        <v>0.24</v>
      </c>
      <c r="BD71" s="3">
        <f>'2012'!AE72</f>
        <v>0.24</v>
      </c>
      <c r="BE71" s="3">
        <f>'2012'!AF72</f>
        <v>0.28199999999999997</v>
      </c>
      <c r="BF71" s="3">
        <f>'2012'!AG72</f>
        <v>0.27400000000000002</v>
      </c>
      <c r="BG71" s="3">
        <f>'2012'!AH72</f>
        <v>0.28899999999999998</v>
      </c>
      <c r="BH71" s="3">
        <f>'2012'!AI72</f>
        <v>0.35799999999999998</v>
      </c>
      <c r="BI71" s="3">
        <f>'2012'!AJ72</f>
        <v>0.38700000000000001</v>
      </c>
      <c r="BJ71" s="3">
        <f>'2012'!AK72</f>
        <v>0.46899999999999997</v>
      </c>
      <c r="BK71" s="3">
        <f>'2012'!AL72</f>
        <v>0</v>
      </c>
      <c r="BL71" s="3">
        <f>'2012'!AM72</f>
        <v>0.63100000000000001</v>
      </c>
      <c r="BM71" s="3">
        <f>'2012'!AN72</f>
        <v>0.66800000000000004</v>
      </c>
      <c r="BN71" s="3">
        <f>'2012'!AO72</f>
        <v>0.71499999999999997</v>
      </c>
      <c r="BO71" s="3">
        <f>'2012'!AP72</f>
        <v>0.71499999999999997</v>
      </c>
      <c r="BP71" s="3">
        <f>'2012'!AQ72</f>
        <v>0.70799999999999996</v>
      </c>
      <c r="BQ71" s="3">
        <f>'2012'!AR72</f>
        <v>0.59199999999999997</v>
      </c>
      <c r="BR71" s="3">
        <f>'2012'!AS72</f>
        <v>0.63200000000000001</v>
      </c>
      <c r="BS71" s="3">
        <f>'2012'!AT72</f>
        <v>0.64900000000000002</v>
      </c>
      <c r="BT71" s="3">
        <f>'2012'!AU72</f>
        <v>0.64400000000000002</v>
      </c>
      <c r="BU71" s="3">
        <f>'2012'!AV72</f>
        <v>0.54300000000000004</v>
      </c>
      <c r="BV71" s="3">
        <f>'2012'!AW72</f>
        <v>0.50600000000000001</v>
      </c>
      <c r="BW71" s="3">
        <f>'2012'!AX72</f>
        <v>0.433</v>
      </c>
      <c r="BX71" s="3">
        <f>'2012'!AY72</f>
        <v>0.38400000000000001</v>
      </c>
      <c r="BY71" s="3">
        <f>'2012'!AZ72</f>
        <v>0.34399999999999997</v>
      </c>
      <c r="BZ71" s="3">
        <f>'2012'!BA72</f>
        <v>0.33600000000000002</v>
      </c>
      <c r="CA71" s="3">
        <f>'2012'!BB72</f>
        <v>0.32300000000000001</v>
      </c>
      <c r="CB71" s="3">
        <f>'2012'!BC72</f>
        <v>0.308</v>
      </c>
      <c r="CC71" s="3">
        <f>'2012'!BD72</f>
        <v>0.29099999999999998</v>
      </c>
      <c r="CD71" s="3">
        <f>'2012'!BE72</f>
        <v>0.22700000000000001</v>
      </c>
      <c r="CE71" s="3">
        <f>'2012'!BF72</f>
        <v>0</v>
      </c>
      <c r="CF71" s="3">
        <f>'2012'!BG72</f>
        <v>0.217</v>
      </c>
      <c r="CG71" s="3">
        <f>'2012'!BH72</f>
        <v>0.223</v>
      </c>
      <c r="CH71" s="3">
        <f>'2012'!BI72</f>
        <v>0</v>
      </c>
      <c r="CI71" s="3">
        <f>'2012'!BJ72</f>
        <v>0</v>
      </c>
      <c r="CJ71" s="3">
        <f>'2012'!BK72</f>
        <v>0</v>
      </c>
      <c r="CK71" s="3">
        <f>'2012'!BL72</f>
        <v>0</v>
      </c>
      <c r="CL71" s="3">
        <f>'2012'!BM72</f>
        <v>0</v>
      </c>
      <c r="CM71" s="3">
        <f>'2012'!BN72</f>
        <v>0</v>
      </c>
      <c r="CN71" s="3">
        <f>'2012'!BO72</f>
        <v>0</v>
      </c>
      <c r="CO71" s="3">
        <f>'2012'!BP72</f>
        <v>0</v>
      </c>
      <c r="CP71" s="3">
        <f>'2012'!BQ72</f>
        <v>0</v>
      </c>
      <c r="CQ71" s="3">
        <f>'2012'!BR72</f>
        <v>0</v>
      </c>
    </row>
    <row r="72" spans="1:95" x14ac:dyDescent="0.25">
      <c r="A72" s="3" t="str">
        <f>'2012'!A73</f>
        <v>Свитанок</v>
      </c>
      <c r="B72" s="3" t="str">
        <f>'2012'!B73</f>
        <v>Масив 2</v>
      </c>
      <c r="C72" s="3" t="str">
        <f>'2012'!C73</f>
        <v>44-1</v>
      </c>
      <c r="D72" s="3">
        <f>'2012'!D73</f>
        <v>17.5</v>
      </c>
      <c r="E72" s="3">
        <f>'2012'!E73</f>
        <v>17.5</v>
      </c>
      <c r="F72" s="3">
        <f>'2012'!F73</f>
        <v>17.5</v>
      </c>
      <c r="G72" s="3" t="str">
        <f>'2012'!G73</f>
        <v>Ячмень озимый</v>
      </c>
      <c r="H72" s="3">
        <f>'2012'!H73</f>
        <v>0</v>
      </c>
      <c r="I72" s="3" t="str">
        <f>'2012'!I73</f>
        <v>Кукуруза</v>
      </c>
      <c r="J72" s="3">
        <f>'2012'!J73</f>
        <v>0</v>
      </c>
      <c r="K72" s="3"/>
      <c r="L72" s="3"/>
      <c r="M72" s="3" t="str">
        <f>'2012'!M73</f>
        <v>DKS 4964</v>
      </c>
      <c r="N72" s="3">
        <f>'2012'!N73</f>
        <v>6.06</v>
      </c>
      <c r="O72" s="3">
        <f>'2012'!P73</f>
        <v>0</v>
      </c>
      <c r="P72" s="3">
        <f>'2012'!Q73</f>
        <v>0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>
        <f>SUMIF('2012'!C:C,C72,'2012'!O:O)</f>
        <v>3.78</v>
      </c>
      <c r="AQ72" s="3">
        <f>'2012'!R73</f>
        <v>0</v>
      </c>
      <c r="AR72" s="3">
        <f>'2012'!S73</f>
        <v>0.22900000000000001</v>
      </c>
      <c r="AS72" s="3">
        <f>'2012'!T73</f>
        <v>0</v>
      </c>
      <c r="AT72" s="3">
        <f>'2012'!U73</f>
        <v>0</v>
      </c>
      <c r="AU72" s="3">
        <f>'2012'!V73</f>
        <v>0</v>
      </c>
      <c r="AV72" s="3">
        <f>'2012'!W73</f>
        <v>0.255</v>
      </c>
      <c r="AW72" s="3">
        <f>'2012'!X73</f>
        <v>0.27700000000000002</v>
      </c>
      <c r="AX72" s="3">
        <f>'2012'!Y73</f>
        <v>0</v>
      </c>
      <c r="AY72" s="3">
        <f>'2012'!Z73</f>
        <v>0.27500000000000002</v>
      </c>
      <c r="AZ72" s="3">
        <f>'2012'!AA73</f>
        <v>0.27200000000000002</v>
      </c>
      <c r="BA72" s="3">
        <f>'2012'!AB73</f>
        <v>0.253</v>
      </c>
      <c r="BB72" s="3">
        <f>'2012'!AC73</f>
        <v>0.255</v>
      </c>
      <c r="BC72" s="3">
        <f>'2012'!AD73</f>
        <v>0.26700000000000002</v>
      </c>
      <c r="BD72" s="3">
        <f>'2012'!AE73</f>
        <v>0.28100000000000003</v>
      </c>
      <c r="BE72" s="3">
        <f>'2012'!AF73</f>
        <v>0.307</v>
      </c>
      <c r="BF72" s="3">
        <f>'2012'!AG73</f>
        <v>0.32200000000000001</v>
      </c>
      <c r="BG72" s="3">
        <f>'2012'!AH73</f>
        <v>0.38200000000000001</v>
      </c>
      <c r="BH72" s="3">
        <f>'2012'!AI73</f>
        <v>0.44</v>
      </c>
      <c r="BI72" s="3">
        <f>'2012'!AJ73</f>
        <v>0.49399999999999999</v>
      </c>
      <c r="BJ72" s="3">
        <f>'2012'!AK73</f>
        <v>0.59399999999999997</v>
      </c>
      <c r="BK72" s="3">
        <f>'2012'!AL73</f>
        <v>0</v>
      </c>
      <c r="BL72" s="3">
        <f>'2012'!AM73</f>
        <v>0.71099999999999997</v>
      </c>
      <c r="BM72" s="3">
        <f>'2012'!AN73</f>
        <v>0.73799999999999999</v>
      </c>
      <c r="BN72" s="3">
        <f>'2012'!AO73</f>
        <v>0.77500000000000002</v>
      </c>
      <c r="BO72" s="3">
        <f>'2012'!AP73</f>
        <v>0.75900000000000001</v>
      </c>
      <c r="BP72" s="3">
        <f>'2012'!AQ73</f>
        <v>0.74099999999999999</v>
      </c>
      <c r="BQ72" s="3">
        <f>'2012'!AR73</f>
        <v>0.61099999999999999</v>
      </c>
      <c r="BR72" s="3">
        <f>'2012'!AS73</f>
        <v>0.60299999999999998</v>
      </c>
      <c r="BS72" s="3">
        <f>'2012'!AT73</f>
        <v>0.56699999999999995</v>
      </c>
      <c r="BT72" s="3">
        <f>'2012'!AU73</f>
        <v>0.52700000000000002</v>
      </c>
      <c r="BU72" s="3">
        <f>'2012'!AV73</f>
        <v>0.47099999999999997</v>
      </c>
      <c r="BV72" s="3">
        <f>'2012'!AW73</f>
        <v>0.434</v>
      </c>
      <c r="BW72" s="3">
        <f>'2012'!AX73</f>
        <v>0.35899999999999999</v>
      </c>
      <c r="BX72" s="3">
        <f>'2012'!AY73</f>
        <v>0.34499999999999997</v>
      </c>
      <c r="BY72" s="3">
        <f>'2012'!AZ73</f>
        <v>0.34399999999999997</v>
      </c>
      <c r="BZ72" s="3">
        <f>'2012'!BA73</f>
        <v>0.36699999999999999</v>
      </c>
      <c r="CA72" s="3">
        <f>'2012'!BB73</f>
        <v>0.32500000000000001</v>
      </c>
      <c r="CB72" s="3">
        <f>'2012'!BC73</f>
        <v>0.26400000000000001</v>
      </c>
      <c r="CC72" s="3">
        <f>'2012'!BD73</f>
        <v>0.218</v>
      </c>
      <c r="CD72" s="3">
        <f>'2012'!BE73</f>
        <v>0.215</v>
      </c>
      <c r="CE72" s="3">
        <f>'2012'!BF73</f>
        <v>0</v>
      </c>
      <c r="CF72" s="3">
        <f>'2012'!BG73</f>
        <v>0.2</v>
      </c>
      <c r="CG72" s="3">
        <f>'2012'!BH73</f>
        <v>0.192</v>
      </c>
      <c r="CH72" s="3">
        <f>'2012'!BI73</f>
        <v>0</v>
      </c>
      <c r="CI72" s="3">
        <f>'2012'!BJ73</f>
        <v>0</v>
      </c>
      <c r="CJ72" s="3">
        <f>'2012'!BK73</f>
        <v>0</v>
      </c>
      <c r="CK72" s="3">
        <f>'2012'!BL73</f>
        <v>0</v>
      </c>
      <c r="CL72" s="3">
        <f>'2012'!BM73</f>
        <v>0</v>
      </c>
      <c r="CM72" s="3">
        <f>'2012'!BN73</f>
        <v>0</v>
      </c>
      <c r="CN72" s="3">
        <f>'2012'!BO73</f>
        <v>0</v>
      </c>
      <c r="CO72" s="3">
        <f>'2012'!BP73</f>
        <v>0</v>
      </c>
      <c r="CP72" s="3">
        <f>'2012'!BQ73</f>
        <v>0</v>
      </c>
      <c r="CQ72" s="3">
        <f>'2012'!BR73</f>
        <v>0</v>
      </c>
    </row>
    <row r="73" spans="1:95" x14ac:dyDescent="0.25">
      <c r="A73" s="3" t="str">
        <f>'2012'!A74</f>
        <v>Свитанок</v>
      </c>
      <c r="B73" s="3" t="str">
        <f>'2012'!B74</f>
        <v>Масив 2</v>
      </c>
      <c r="C73" s="3" t="str">
        <f>'2012'!C74</f>
        <v>44-2</v>
      </c>
      <c r="D73" s="3">
        <f>'2012'!D74</f>
        <v>4.95</v>
      </c>
      <c r="E73" s="3">
        <f>'2012'!E74</f>
        <v>4.95</v>
      </c>
      <c r="F73" s="3">
        <f>'2012'!F74</f>
        <v>4.95</v>
      </c>
      <c r="G73" s="3" t="str">
        <f>'2012'!G74</f>
        <v>Подсолнечник</v>
      </c>
      <c r="H73" s="3">
        <f>'2012'!H74</f>
        <v>0</v>
      </c>
      <c r="I73" s="3" t="str">
        <f>'2012'!I74</f>
        <v>Подсолнечник</v>
      </c>
      <c r="J73" s="3">
        <f>'2012'!J74</f>
        <v>0</v>
      </c>
      <c r="K73" s="3"/>
      <c r="L73" s="3"/>
      <c r="M73" s="3" t="str">
        <f>'2012'!M74</f>
        <v>PR64F50</v>
      </c>
      <c r="N73" s="3">
        <f>'2012'!N74</f>
        <v>0.78</v>
      </c>
      <c r="O73" s="3">
        <f>'2012'!P74</f>
        <v>0</v>
      </c>
      <c r="P73" s="3">
        <f>'2012'!Q74</f>
        <v>0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>
        <f>SUMIF('2012'!C:C,C73,'2012'!O:O)</f>
        <v>1.52</v>
      </c>
      <c r="AQ73" s="3">
        <f>'2012'!R74</f>
        <v>0</v>
      </c>
      <c r="AR73" s="3">
        <f>'2012'!S74</f>
        <v>0.246</v>
      </c>
      <c r="AS73" s="3">
        <f>'2012'!T74</f>
        <v>0</v>
      </c>
      <c r="AT73" s="3">
        <f>'2012'!U74</f>
        <v>0</v>
      </c>
      <c r="AU73" s="3">
        <f>'2012'!V74</f>
        <v>0</v>
      </c>
      <c r="AV73" s="3">
        <f>'2012'!W74</f>
        <v>0.26800000000000002</v>
      </c>
      <c r="AW73" s="3">
        <f>'2012'!X74</f>
        <v>0.27400000000000002</v>
      </c>
      <c r="AX73" s="3">
        <f>'2012'!Y74</f>
        <v>0</v>
      </c>
      <c r="AY73" s="3">
        <f>'2012'!Z74</f>
        <v>0.28000000000000003</v>
      </c>
      <c r="AZ73" s="3">
        <f>'2012'!AA74</f>
        <v>0.27800000000000002</v>
      </c>
      <c r="BA73" s="3">
        <f>'2012'!AB74</f>
        <v>0.27200000000000002</v>
      </c>
      <c r="BB73" s="3">
        <f>'2012'!AC74</f>
        <v>0.27</v>
      </c>
      <c r="BC73" s="3">
        <f>'2012'!AD74</f>
        <v>0.28299999999999997</v>
      </c>
      <c r="BD73" s="3">
        <f>'2012'!AE74</f>
        <v>0.27</v>
      </c>
      <c r="BE73" s="3">
        <f>'2012'!AF74</f>
        <v>0.30599999999999999</v>
      </c>
      <c r="BF73" s="3">
        <f>'2012'!AG74</f>
        <v>0.34100000000000003</v>
      </c>
      <c r="BG73" s="3">
        <f>'2012'!AH74</f>
        <v>0.36099999999999999</v>
      </c>
      <c r="BH73" s="3">
        <f>'2012'!AI74</f>
        <v>0.38700000000000001</v>
      </c>
      <c r="BI73" s="3">
        <f>'2012'!AJ74</f>
        <v>0.41799999999999998</v>
      </c>
      <c r="BJ73" s="3">
        <f>'2012'!AK74</f>
        <v>0.48699999999999999</v>
      </c>
      <c r="BK73" s="3">
        <f>'2012'!AL74</f>
        <v>0</v>
      </c>
      <c r="BL73" s="3">
        <f>'2012'!AM74</f>
        <v>0.56299999999999994</v>
      </c>
      <c r="BM73" s="3">
        <f>'2012'!AN74</f>
        <v>0.64</v>
      </c>
      <c r="BN73" s="3">
        <f>'2012'!AO74</f>
        <v>0.68200000000000005</v>
      </c>
      <c r="BO73" s="3">
        <f>'2012'!AP74</f>
        <v>0.65300000000000002</v>
      </c>
      <c r="BP73" s="3">
        <f>'2012'!AQ74</f>
        <v>0.53400000000000003</v>
      </c>
      <c r="BQ73" s="3">
        <f>'2012'!AR74</f>
        <v>0.44500000000000001</v>
      </c>
      <c r="BR73" s="3">
        <f>'2012'!AS74</f>
        <v>0.47199999999999998</v>
      </c>
      <c r="BS73" s="3">
        <f>'2012'!AT74</f>
        <v>0.51300000000000001</v>
      </c>
      <c r="BT73" s="3">
        <f>'2012'!AU74</f>
        <v>0.53600000000000003</v>
      </c>
      <c r="BU73" s="3">
        <f>'2012'!AV74</f>
        <v>0.56000000000000005</v>
      </c>
      <c r="BV73" s="3">
        <f>'2012'!AW74</f>
        <v>0.56100000000000005</v>
      </c>
      <c r="BW73" s="3">
        <f>'2012'!AX74</f>
        <v>0.54900000000000004</v>
      </c>
      <c r="BX73" s="3">
        <f>'2012'!AY74</f>
        <v>0.502</v>
      </c>
      <c r="BY73" s="3">
        <f>'2012'!AZ74</f>
        <v>0.47299999999999998</v>
      </c>
      <c r="BZ73" s="3">
        <f>'2012'!BA74</f>
        <v>0.38900000000000001</v>
      </c>
      <c r="CA73" s="3">
        <f>'2012'!BB74</f>
        <v>0.34799999999999998</v>
      </c>
      <c r="CB73" s="3">
        <f>'2012'!BC74</f>
        <v>0.308</v>
      </c>
      <c r="CC73" s="3">
        <f>'2012'!BD74</f>
        <v>0.245</v>
      </c>
      <c r="CD73" s="3">
        <f>'2012'!BE74</f>
        <v>0.216</v>
      </c>
      <c r="CE73" s="3">
        <f>'2012'!BF74</f>
        <v>0</v>
      </c>
      <c r="CF73" s="3">
        <f>'2012'!BG74</f>
        <v>0.20499999999999999</v>
      </c>
      <c r="CG73" s="3">
        <f>'2012'!BH74</f>
        <v>0.221</v>
      </c>
      <c r="CH73" s="3">
        <f>'2012'!BI74</f>
        <v>0</v>
      </c>
      <c r="CI73" s="3">
        <f>'2012'!BJ74</f>
        <v>0</v>
      </c>
      <c r="CJ73" s="3">
        <f>'2012'!BK74</f>
        <v>0</v>
      </c>
      <c r="CK73" s="3">
        <f>'2012'!BL74</f>
        <v>0</v>
      </c>
      <c r="CL73" s="3">
        <f>'2012'!BM74</f>
        <v>0</v>
      </c>
      <c r="CM73" s="3">
        <f>'2012'!BN74</f>
        <v>0</v>
      </c>
      <c r="CN73" s="3">
        <f>'2012'!BO74</f>
        <v>0</v>
      </c>
      <c r="CO73" s="3">
        <f>'2012'!BP74</f>
        <v>0</v>
      </c>
      <c r="CP73" s="3">
        <f>'2012'!BQ74</f>
        <v>0</v>
      </c>
      <c r="CQ73" s="3">
        <f>'2012'!BR74</f>
        <v>0</v>
      </c>
    </row>
    <row r="74" spans="1:95" x14ac:dyDescent="0.25">
      <c r="A74" s="3" t="str">
        <f>'2012'!A75</f>
        <v>Свитанок</v>
      </c>
      <c r="B74" s="3" t="str">
        <f>'2012'!B75</f>
        <v>Масив 2</v>
      </c>
      <c r="C74" s="3" t="str">
        <f>'2012'!C75</f>
        <v>44-3</v>
      </c>
      <c r="D74" s="3">
        <f>'2012'!D75</f>
        <v>35.14</v>
      </c>
      <c r="E74" s="3">
        <f>'2012'!E75</f>
        <v>35.14</v>
      </c>
      <c r="F74" s="3">
        <f>'2012'!F75</f>
        <v>35.14</v>
      </c>
      <c r="G74" s="3" t="str">
        <f>'2012'!G75</f>
        <v>Подсолнечник</v>
      </c>
      <c r="H74" s="3">
        <f>'2012'!H75</f>
        <v>0</v>
      </c>
      <c r="I74" s="3" t="str">
        <f>'2012'!I75</f>
        <v>Подсолнечник</v>
      </c>
      <c r="J74" s="3">
        <f>'2012'!J75</f>
        <v>0</v>
      </c>
      <c r="K74" s="3"/>
      <c r="L74" s="3"/>
      <c r="M74" s="3" t="str">
        <f>'2012'!M75</f>
        <v>PR64E83</v>
      </c>
      <c r="N74" s="3">
        <f>'2012'!N75</f>
        <v>1.86</v>
      </c>
      <c r="O74" s="3">
        <f>'2012'!P75</f>
        <v>0</v>
      </c>
      <c r="P74" s="3">
        <f>'2012'!Q75</f>
        <v>0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>
        <f>SUMIF('2012'!C:C,C74,'2012'!O:O)</f>
        <v>1.7899999999999998</v>
      </c>
      <c r="AQ74" s="3">
        <f>'2012'!R75</f>
        <v>0</v>
      </c>
      <c r="AR74" s="3">
        <f>'2012'!S75</f>
        <v>0.24399999999999999</v>
      </c>
      <c r="AS74" s="3">
        <f>'2012'!T75</f>
        <v>0</v>
      </c>
      <c r="AT74" s="3">
        <f>'2012'!U75</f>
        <v>0</v>
      </c>
      <c r="AU74" s="3">
        <f>'2012'!V75</f>
        <v>0</v>
      </c>
      <c r="AV74" s="3">
        <f>'2012'!W75</f>
        <v>0.28799999999999998</v>
      </c>
      <c r="AW74" s="3">
        <f>'2012'!X75</f>
        <v>0.28399999999999997</v>
      </c>
      <c r="AX74" s="3">
        <f>'2012'!Y75</f>
        <v>0</v>
      </c>
      <c r="AY74" s="3">
        <f>'2012'!Z75</f>
        <v>0.28000000000000003</v>
      </c>
      <c r="AZ74" s="3">
        <f>'2012'!AA75</f>
        <v>0.29899999999999999</v>
      </c>
      <c r="BA74" s="3">
        <f>'2012'!AB75</f>
        <v>0.28100000000000003</v>
      </c>
      <c r="BB74" s="3">
        <f>'2012'!AC75</f>
        <v>0.27500000000000002</v>
      </c>
      <c r="BC74" s="3">
        <f>'2012'!AD75</f>
        <v>0.27900000000000003</v>
      </c>
      <c r="BD74" s="3">
        <f>'2012'!AE75</f>
        <v>0.28399999999999997</v>
      </c>
      <c r="BE74" s="3">
        <f>'2012'!AF75</f>
        <v>0.34499999999999997</v>
      </c>
      <c r="BF74" s="3">
        <f>'2012'!AG75</f>
        <v>0.38300000000000001</v>
      </c>
      <c r="BG74" s="3">
        <f>'2012'!AH75</f>
        <v>0.42399999999999999</v>
      </c>
      <c r="BH74" s="3">
        <f>'2012'!AI75</f>
        <v>0.45800000000000002</v>
      </c>
      <c r="BI74" s="3">
        <f>'2012'!AJ75</f>
        <v>0.48499999999999999</v>
      </c>
      <c r="BJ74" s="3">
        <f>'2012'!AK75</f>
        <v>0.53200000000000003</v>
      </c>
      <c r="BK74" s="3">
        <f>'2012'!AL75</f>
        <v>0</v>
      </c>
      <c r="BL74" s="3">
        <f>'2012'!AM75</f>
        <v>0.623</v>
      </c>
      <c r="BM74" s="3">
        <f>'2012'!AN75</f>
        <v>0.64300000000000002</v>
      </c>
      <c r="BN74" s="3">
        <f>'2012'!AO75</f>
        <v>0.73699999999999999</v>
      </c>
      <c r="BO74" s="3">
        <f>'2012'!AP75</f>
        <v>0.73399999999999999</v>
      </c>
      <c r="BP74" s="3">
        <f>'2012'!AQ75</f>
        <v>0.70399999999999996</v>
      </c>
      <c r="BQ74" s="3">
        <f>'2012'!AR75</f>
        <v>0.58799999999999997</v>
      </c>
      <c r="BR74" s="3">
        <f>'2012'!AS75</f>
        <v>0.55100000000000005</v>
      </c>
      <c r="BS74" s="3">
        <f>'2012'!AT75</f>
        <v>0.505</v>
      </c>
      <c r="BT74" s="3">
        <f>'2012'!AU75</f>
        <v>0.47099999999999997</v>
      </c>
      <c r="BU74" s="3">
        <f>'2012'!AV75</f>
        <v>0.439</v>
      </c>
      <c r="BV74" s="3">
        <f>'2012'!AW75</f>
        <v>0.44</v>
      </c>
      <c r="BW74" s="3">
        <f>'2012'!AX75</f>
        <v>0.40500000000000003</v>
      </c>
      <c r="BX74" s="3">
        <f>'2012'!AY75</f>
        <v>0.371</v>
      </c>
      <c r="BY74" s="3">
        <f>'2012'!AZ75</f>
        <v>0.34399999999999997</v>
      </c>
      <c r="BZ74" s="3">
        <f>'2012'!BA75</f>
        <v>0.35699999999999998</v>
      </c>
      <c r="CA74" s="3">
        <f>'2012'!BB75</f>
        <v>0.29899999999999999</v>
      </c>
      <c r="CB74" s="3">
        <f>'2012'!BC75</f>
        <v>0.26800000000000002</v>
      </c>
      <c r="CC74" s="3">
        <f>'2012'!BD75</f>
        <v>0.26200000000000001</v>
      </c>
      <c r="CD74" s="3">
        <f>'2012'!BE75</f>
        <v>0.20100000000000001</v>
      </c>
      <c r="CE74" s="3">
        <f>'2012'!BF75</f>
        <v>0</v>
      </c>
      <c r="CF74" s="3">
        <f>'2012'!BG75</f>
        <v>0.185</v>
      </c>
      <c r="CG74" s="3">
        <f>'2012'!BH75</f>
        <v>0.222</v>
      </c>
      <c r="CH74" s="3">
        <f>'2012'!BI75</f>
        <v>0</v>
      </c>
      <c r="CI74" s="3">
        <f>'2012'!BJ75</f>
        <v>0</v>
      </c>
      <c r="CJ74" s="3">
        <f>'2012'!BK75</f>
        <v>0</v>
      </c>
      <c r="CK74" s="3">
        <f>'2012'!BL75</f>
        <v>0</v>
      </c>
      <c r="CL74" s="3">
        <f>'2012'!BM75</f>
        <v>0</v>
      </c>
      <c r="CM74" s="3">
        <f>'2012'!BN75</f>
        <v>0</v>
      </c>
      <c r="CN74" s="3">
        <f>'2012'!BO75</f>
        <v>0</v>
      </c>
      <c r="CO74" s="3">
        <f>'2012'!BP75</f>
        <v>0</v>
      </c>
      <c r="CP74" s="3">
        <f>'2012'!BQ75</f>
        <v>0</v>
      </c>
      <c r="CQ74" s="3">
        <f>'2012'!BR75</f>
        <v>0</v>
      </c>
    </row>
    <row r="75" spans="1:95" x14ac:dyDescent="0.25">
      <c r="A75" s="3" t="str">
        <f>'2012'!A76</f>
        <v>Свитанок</v>
      </c>
      <c r="B75" s="3" t="str">
        <f>'2012'!B76</f>
        <v>Масив 2</v>
      </c>
      <c r="C75" s="3">
        <f>'2012'!C76</f>
        <v>45</v>
      </c>
      <c r="D75" s="3">
        <f>'2012'!D76</f>
        <v>11.88</v>
      </c>
      <c r="E75" s="3">
        <f>'2012'!E76</f>
        <v>11.88</v>
      </c>
      <c r="F75" s="3">
        <f>'2012'!F76</f>
        <v>11.88</v>
      </c>
      <c r="G75" s="3">
        <f>'2012'!G76</f>
        <v>0</v>
      </c>
      <c r="H75" s="3">
        <f>'2012'!H76</f>
        <v>0</v>
      </c>
      <c r="I75" s="3">
        <f>'2012'!I76</f>
        <v>0</v>
      </c>
      <c r="J75" s="3">
        <f>'2012'!J76</f>
        <v>0</v>
      </c>
      <c r="K75" s="3"/>
      <c r="L75" s="3"/>
      <c r="M75" s="3">
        <f>'2012'!M76</f>
        <v>0</v>
      </c>
      <c r="N75" s="3">
        <f>'2012'!N76</f>
        <v>0</v>
      </c>
      <c r="O75" s="3">
        <f>'2012'!P76</f>
        <v>0</v>
      </c>
      <c r="P75" s="3">
        <f>'2012'!Q76</f>
        <v>0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>
        <f>SUMIF('2012'!C:C,C75,'2012'!O:O)</f>
        <v>0</v>
      </c>
      <c r="AQ75" s="3">
        <f>'2012'!R76</f>
        <v>0</v>
      </c>
      <c r="AR75" s="3">
        <f>'2012'!S76</f>
        <v>0.36699999999999999</v>
      </c>
      <c r="AS75" s="3">
        <f>'2012'!T76</f>
        <v>0</v>
      </c>
      <c r="AT75" s="3">
        <f>'2012'!U76</f>
        <v>0</v>
      </c>
      <c r="AU75" s="3">
        <f>'2012'!V76</f>
        <v>0</v>
      </c>
      <c r="AV75" s="3">
        <f>'2012'!W76</f>
        <v>0.39300000000000002</v>
      </c>
      <c r="AW75" s="3">
        <f>'2012'!X76</f>
        <v>0.38900000000000001</v>
      </c>
      <c r="AX75" s="3">
        <f>'2012'!Y76</f>
        <v>0</v>
      </c>
      <c r="AY75" s="3">
        <f>'2012'!Z76</f>
        <v>0.39600000000000002</v>
      </c>
      <c r="AZ75" s="3">
        <f>'2012'!AA76</f>
        <v>0.35599999999999998</v>
      </c>
      <c r="BA75" s="3">
        <f>'2012'!AB76</f>
        <v>0.30399999999999999</v>
      </c>
      <c r="BB75" s="3">
        <f>'2012'!AC76</f>
        <v>0.29399999999999998</v>
      </c>
      <c r="BC75" s="3">
        <f>'2012'!AD76</f>
        <v>0.29699999999999999</v>
      </c>
      <c r="BD75" s="3">
        <f>'2012'!AE76</f>
        <v>0.313</v>
      </c>
      <c r="BE75" s="3">
        <f>'2012'!AF76</f>
        <v>0.373</v>
      </c>
      <c r="BF75" s="3">
        <f>'2012'!AG76</f>
        <v>0.374</v>
      </c>
      <c r="BG75" s="3">
        <f>'2012'!AH76</f>
        <v>0.39100000000000001</v>
      </c>
      <c r="BH75" s="3">
        <f>'2012'!AI76</f>
        <v>0.46200000000000002</v>
      </c>
      <c r="BI75" s="3">
        <f>'2012'!AJ76</f>
        <v>0.52700000000000002</v>
      </c>
      <c r="BJ75" s="3">
        <f>'2012'!AK76</f>
        <v>0.57299999999999995</v>
      </c>
      <c r="BK75" s="3">
        <f>'2012'!AL76</f>
        <v>0</v>
      </c>
      <c r="BL75" s="3">
        <f>'2012'!AM76</f>
        <v>0.62</v>
      </c>
      <c r="BM75" s="3">
        <f>'2012'!AN76</f>
        <v>0.66</v>
      </c>
      <c r="BN75" s="3">
        <f>'2012'!AO76</f>
        <v>0.71199999999999997</v>
      </c>
      <c r="BO75" s="3">
        <f>'2012'!AP76</f>
        <v>0.71799999999999997</v>
      </c>
      <c r="BP75" s="3">
        <f>'2012'!AQ76</f>
        <v>0.627</v>
      </c>
      <c r="BQ75" s="3">
        <f>'2012'!AR76</f>
        <v>0.45900000000000002</v>
      </c>
      <c r="BR75" s="3">
        <f>'2012'!AS76</f>
        <v>0.46500000000000002</v>
      </c>
      <c r="BS75" s="3">
        <f>'2012'!AT76</f>
        <v>0.46400000000000002</v>
      </c>
      <c r="BT75" s="3">
        <f>'2012'!AU76</f>
        <v>0.45</v>
      </c>
      <c r="BU75" s="3">
        <f>'2012'!AV76</f>
        <v>0.46200000000000002</v>
      </c>
      <c r="BV75" s="3">
        <f>'2012'!AW76</f>
        <v>0.45</v>
      </c>
      <c r="BW75" s="3">
        <f>'2012'!AX76</f>
        <v>0.38800000000000001</v>
      </c>
      <c r="BX75" s="3">
        <f>'2012'!AY76</f>
        <v>0.36599999999999999</v>
      </c>
      <c r="BY75" s="3">
        <f>'2012'!AZ76</f>
        <v>0.34100000000000003</v>
      </c>
      <c r="BZ75" s="3">
        <f>'2012'!BA76</f>
        <v>0.35699999999999998</v>
      </c>
      <c r="CA75" s="3">
        <f>'2012'!BB76</f>
        <v>0.308</v>
      </c>
      <c r="CB75" s="3">
        <f>'2012'!BC76</f>
        <v>0.26700000000000002</v>
      </c>
      <c r="CC75" s="3">
        <f>'2012'!BD76</f>
        <v>0.23300000000000001</v>
      </c>
      <c r="CD75" s="3">
        <f>'2012'!BE76</f>
        <v>0.19700000000000001</v>
      </c>
      <c r="CE75" s="3">
        <f>'2012'!BF76</f>
        <v>0</v>
      </c>
      <c r="CF75" s="3">
        <f>'2012'!BG76</f>
        <v>0.19800000000000001</v>
      </c>
      <c r="CG75" s="3">
        <f>'2012'!BH76</f>
        <v>0.21199999999999999</v>
      </c>
      <c r="CH75" s="3">
        <f>'2012'!BI76</f>
        <v>0</v>
      </c>
      <c r="CI75" s="3">
        <f>'2012'!BJ76</f>
        <v>0</v>
      </c>
      <c r="CJ75" s="3">
        <f>'2012'!BK76</f>
        <v>0</v>
      </c>
      <c r="CK75" s="3">
        <f>'2012'!BL76</f>
        <v>0</v>
      </c>
      <c r="CL75" s="3">
        <f>'2012'!BM76</f>
        <v>0</v>
      </c>
      <c r="CM75" s="3">
        <f>'2012'!BN76</f>
        <v>0</v>
      </c>
      <c r="CN75" s="3">
        <f>'2012'!BO76</f>
        <v>0</v>
      </c>
      <c r="CO75" s="3">
        <f>'2012'!BP76</f>
        <v>0</v>
      </c>
      <c r="CP75" s="3">
        <f>'2012'!BQ76</f>
        <v>0</v>
      </c>
      <c r="CQ75" s="3">
        <f>'2012'!BR76</f>
        <v>0</v>
      </c>
    </row>
    <row r="76" spans="1:95" x14ac:dyDescent="0.25">
      <c r="A76" s="3" t="str">
        <f>'2012'!A77</f>
        <v>Свитанок</v>
      </c>
      <c r="B76" s="3" t="str">
        <f>'2012'!B77</f>
        <v>Масив 2</v>
      </c>
      <c r="C76" s="3" t="str">
        <f>'2012'!C77</f>
        <v>45-1</v>
      </c>
      <c r="D76" s="3">
        <f>'2012'!D77</f>
        <v>5</v>
      </c>
      <c r="E76" s="3">
        <f>'2012'!E77</f>
        <v>5</v>
      </c>
      <c r="F76" s="3">
        <f>'2012'!F77</f>
        <v>5</v>
      </c>
      <c r="G76" s="3" t="str">
        <f>'2012'!G77</f>
        <v>Подсолнечник</v>
      </c>
      <c r="H76" s="3">
        <f>'2012'!H77</f>
        <v>0</v>
      </c>
      <c r="I76" s="3" t="str">
        <f>'2012'!I77</f>
        <v>Подсолнечник</v>
      </c>
      <c r="J76" s="3">
        <f>'2012'!J77</f>
        <v>0</v>
      </c>
      <c r="K76" s="3"/>
      <c r="L76" s="3"/>
      <c r="M76" s="3">
        <f>'2012'!M77</f>
        <v>0</v>
      </c>
      <c r="N76" s="3">
        <f>'2012'!N77</f>
        <v>0</v>
      </c>
      <c r="O76" s="3">
        <f>'2012'!P77</f>
        <v>0</v>
      </c>
      <c r="P76" s="3">
        <f>'2012'!Q77</f>
        <v>0</v>
      </c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>
        <f>SUMIF('2012'!C:C,C76,'2012'!O:O)</f>
        <v>1.1400000000000001</v>
      </c>
      <c r="AQ76" s="3">
        <f>'2012'!R77</f>
        <v>0</v>
      </c>
      <c r="AR76" s="3">
        <f>'2012'!S77</f>
        <v>0.34899999999999998</v>
      </c>
      <c r="AS76" s="3">
        <f>'2012'!T77</f>
        <v>0</v>
      </c>
      <c r="AT76" s="3">
        <f>'2012'!U77</f>
        <v>0</v>
      </c>
      <c r="AU76" s="3">
        <f>'2012'!V77</f>
        <v>0</v>
      </c>
      <c r="AV76" s="3">
        <f>'2012'!W77</f>
        <v>0.42899999999999999</v>
      </c>
      <c r="AW76" s="3">
        <f>'2012'!X77</f>
        <v>0.42899999999999999</v>
      </c>
      <c r="AX76" s="3">
        <f>'2012'!Y77</f>
        <v>0</v>
      </c>
      <c r="AY76" s="3">
        <f>'2012'!Z77</f>
        <v>0.42099999999999999</v>
      </c>
      <c r="AZ76" s="3">
        <f>'2012'!AA77</f>
        <v>0.35799999999999998</v>
      </c>
      <c r="BA76" s="3">
        <f>'2012'!AB77</f>
        <v>0.29499999999999998</v>
      </c>
      <c r="BB76" s="3">
        <f>'2012'!AC77</f>
        <v>0.3</v>
      </c>
      <c r="BC76" s="3">
        <f>'2012'!AD77</f>
        <v>0.29499999999999998</v>
      </c>
      <c r="BD76" s="3">
        <f>'2012'!AE77</f>
        <v>0.29499999999999998</v>
      </c>
      <c r="BE76" s="3">
        <f>'2012'!AF77</f>
        <v>0.32400000000000001</v>
      </c>
      <c r="BF76" s="3">
        <f>'2012'!AG77</f>
        <v>0.308</v>
      </c>
      <c r="BG76" s="3">
        <f>'2012'!AH77</f>
        <v>0.33100000000000002</v>
      </c>
      <c r="BH76" s="3">
        <f>'2012'!AI77</f>
        <v>0.35499999999999998</v>
      </c>
      <c r="BI76" s="3">
        <f>'2012'!AJ77</f>
        <v>0.35899999999999999</v>
      </c>
      <c r="BJ76" s="3">
        <f>'2012'!AK77</f>
        <v>0.41699999999999998</v>
      </c>
      <c r="BK76" s="3">
        <f>'2012'!AL77</f>
        <v>0</v>
      </c>
      <c r="BL76" s="3">
        <f>'2012'!AM77</f>
        <v>0.39600000000000002</v>
      </c>
      <c r="BM76" s="3">
        <f>'2012'!AN77</f>
        <v>0.42599999999999999</v>
      </c>
      <c r="BN76" s="3">
        <f>'2012'!AO77</f>
        <v>0.70599999999999996</v>
      </c>
      <c r="BO76" s="3">
        <f>'2012'!AP77</f>
        <v>0.745</v>
      </c>
      <c r="BP76" s="3">
        <f>'2012'!AQ77</f>
        <v>0.67500000000000004</v>
      </c>
      <c r="BQ76" s="3">
        <f>'2012'!AR77</f>
        <v>0.33300000000000002</v>
      </c>
      <c r="BR76" s="3">
        <f>'2012'!AS77</f>
        <v>0.35799999999999998</v>
      </c>
      <c r="BS76" s="3">
        <f>'2012'!AT77</f>
        <v>0.38500000000000001</v>
      </c>
      <c r="BT76" s="3">
        <f>'2012'!AU77</f>
        <v>0.371</v>
      </c>
      <c r="BU76" s="3">
        <f>'2012'!AV77</f>
        <v>0.38100000000000001</v>
      </c>
      <c r="BV76" s="3">
        <f>'2012'!AW77</f>
        <v>0.436</v>
      </c>
      <c r="BW76" s="3">
        <f>'2012'!AX77</f>
        <v>0.45400000000000001</v>
      </c>
      <c r="BX76" s="3">
        <f>'2012'!AY77</f>
        <v>0.40600000000000003</v>
      </c>
      <c r="BY76" s="3">
        <f>'2012'!AZ77</f>
        <v>0.38200000000000001</v>
      </c>
      <c r="BZ76" s="3">
        <f>'2012'!BA77</f>
        <v>0.432</v>
      </c>
      <c r="CA76" s="3">
        <f>'2012'!BB77</f>
        <v>0.376</v>
      </c>
      <c r="CB76" s="3">
        <f>'2012'!BC77</f>
        <v>0.29699999999999999</v>
      </c>
      <c r="CC76" s="3">
        <f>'2012'!BD77</f>
        <v>0.253</v>
      </c>
      <c r="CD76" s="3">
        <f>'2012'!BE77</f>
        <v>0.216</v>
      </c>
      <c r="CE76" s="3">
        <f>'2012'!BF77</f>
        <v>0</v>
      </c>
      <c r="CF76" s="3">
        <f>'2012'!BG77</f>
        <v>0.20799999999999999</v>
      </c>
      <c r="CG76" s="3">
        <f>'2012'!BH77</f>
        <v>0.215</v>
      </c>
      <c r="CH76" s="3">
        <f>'2012'!BI77</f>
        <v>0</v>
      </c>
      <c r="CI76" s="3">
        <f>'2012'!BJ77</f>
        <v>0</v>
      </c>
      <c r="CJ76" s="3">
        <f>'2012'!BK77</f>
        <v>0</v>
      </c>
      <c r="CK76" s="3">
        <f>'2012'!BL77</f>
        <v>0</v>
      </c>
      <c r="CL76" s="3">
        <f>'2012'!BM77</f>
        <v>0</v>
      </c>
      <c r="CM76" s="3">
        <f>'2012'!BN77</f>
        <v>0</v>
      </c>
      <c r="CN76" s="3">
        <f>'2012'!BO77</f>
        <v>0</v>
      </c>
      <c r="CO76" s="3">
        <f>'2012'!BP77</f>
        <v>0</v>
      </c>
      <c r="CP76" s="3">
        <f>'2012'!BQ77</f>
        <v>0</v>
      </c>
      <c r="CQ76" s="3">
        <f>'2012'!BR77</f>
        <v>0</v>
      </c>
    </row>
    <row r="77" spans="1:95" x14ac:dyDescent="0.25">
      <c r="A77" s="3" t="str">
        <f>'2012'!A78</f>
        <v>Свитанок</v>
      </c>
      <c r="B77" s="3" t="str">
        <f>'2012'!B78</f>
        <v>Масив 2</v>
      </c>
      <c r="C77" s="3" t="str">
        <f>'2012'!C78</f>
        <v>45-2</v>
      </c>
      <c r="D77" s="3">
        <f>'2012'!D78</f>
        <v>4.53</v>
      </c>
      <c r="E77" s="3">
        <f>'2012'!E78</f>
        <v>4.53</v>
      </c>
      <c r="F77" s="3">
        <f>'2012'!F78</f>
        <v>4.53</v>
      </c>
      <c r="G77" s="3" t="str">
        <f>'2012'!G78</f>
        <v>Подсолнечник</v>
      </c>
      <c r="H77" s="3">
        <f>'2012'!H78</f>
        <v>0</v>
      </c>
      <c r="I77" s="3" t="str">
        <f>'2012'!I78</f>
        <v>Подсолнечник</v>
      </c>
      <c r="J77" s="3">
        <f>'2012'!J78</f>
        <v>0</v>
      </c>
      <c r="K77" s="3"/>
      <c r="L77" s="3"/>
      <c r="M77" s="3">
        <f>'2012'!M78</f>
        <v>0</v>
      </c>
      <c r="N77" s="3">
        <f>'2012'!N78</f>
        <v>0</v>
      </c>
      <c r="O77" s="3">
        <f>'2012'!P78</f>
        <v>0</v>
      </c>
      <c r="P77" s="3">
        <f>'2012'!Q78</f>
        <v>0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>
        <f>SUMIF('2012'!C:C,C77,'2012'!O:O)</f>
        <v>1.7</v>
      </c>
      <c r="AQ77" s="3">
        <f>'2012'!R78</f>
        <v>0</v>
      </c>
      <c r="AR77" s="3">
        <f>'2012'!S78</f>
        <v>0.31900000000000001</v>
      </c>
      <c r="AS77" s="3">
        <f>'2012'!T78</f>
        <v>0</v>
      </c>
      <c r="AT77" s="3">
        <f>'2012'!U78</f>
        <v>0</v>
      </c>
      <c r="AU77" s="3">
        <f>'2012'!V78</f>
        <v>0</v>
      </c>
      <c r="AV77" s="3">
        <f>'2012'!W78</f>
        <v>0.35299999999999998</v>
      </c>
      <c r="AW77" s="3">
        <f>'2012'!X78</f>
        <v>0.378</v>
      </c>
      <c r="AX77" s="3">
        <f>'2012'!Y78</f>
        <v>0</v>
      </c>
      <c r="AY77" s="3">
        <f>'2012'!Z78</f>
        <v>0.36799999999999999</v>
      </c>
      <c r="AZ77" s="3">
        <f>'2012'!AA78</f>
        <v>0.35799999999999998</v>
      </c>
      <c r="BA77" s="3">
        <f>'2012'!AB78</f>
        <v>0.314</v>
      </c>
      <c r="BB77" s="3">
        <f>'2012'!AC78</f>
        <v>0.318</v>
      </c>
      <c r="BC77" s="3">
        <f>'2012'!AD78</f>
        <v>0.32100000000000001</v>
      </c>
      <c r="BD77" s="3">
        <f>'2012'!AE78</f>
        <v>0.32600000000000001</v>
      </c>
      <c r="BE77" s="3">
        <f>'2012'!AF78</f>
        <v>0.36599999999999999</v>
      </c>
      <c r="BF77" s="3">
        <f>'2012'!AG78</f>
        <v>0.375</v>
      </c>
      <c r="BG77" s="3">
        <f>'2012'!AH78</f>
        <v>0.38500000000000001</v>
      </c>
      <c r="BH77" s="3">
        <f>'2012'!AI78</f>
        <v>0.432</v>
      </c>
      <c r="BI77" s="3">
        <f>'2012'!AJ78</f>
        <v>0.45</v>
      </c>
      <c r="BJ77" s="3">
        <f>'2012'!AK78</f>
        <v>0.48399999999999999</v>
      </c>
      <c r="BK77" s="3">
        <f>'2012'!AL78</f>
        <v>0</v>
      </c>
      <c r="BL77" s="3">
        <f>'2012'!AM78</f>
        <v>0.51900000000000002</v>
      </c>
      <c r="BM77" s="3">
        <f>'2012'!AN78</f>
        <v>0.55900000000000005</v>
      </c>
      <c r="BN77" s="3">
        <f>'2012'!AO78</f>
        <v>0.68700000000000006</v>
      </c>
      <c r="BO77" s="3">
        <f>'2012'!AP78</f>
        <v>0.67200000000000004</v>
      </c>
      <c r="BP77" s="3">
        <f>'2012'!AQ78</f>
        <v>0.58699999999999997</v>
      </c>
      <c r="BQ77" s="3">
        <f>'2012'!AR78</f>
        <v>0.50700000000000001</v>
      </c>
      <c r="BR77" s="3">
        <f>'2012'!AS78</f>
        <v>0.46800000000000003</v>
      </c>
      <c r="BS77" s="3">
        <f>'2012'!AT78</f>
        <v>0.496</v>
      </c>
      <c r="BT77" s="3">
        <f>'2012'!AU78</f>
        <v>0.51800000000000002</v>
      </c>
      <c r="BU77" s="3">
        <f>'2012'!AV78</f>
        <v>0.53800000000000003</v>
      </c>
      <c r="BV77" s="3">
        <f>'2012'!AW78</f>
        <v>0.53700000000000003</v>
      </c>
      <c r="BW77" s="3">
        <f>'2012'!AX78</f>
        <v>0.53100000000000003</v>
      </c>
      <c r="BX77" s="3">
        <f>'2012'!AY78</f>
        <v>0.52200000000000002</v>
      </c>
      <c r="BY77" s="3">
        <f>'2012'!AZ78</f>
        <v>0.51100000000000001</v>
      </c>
      <c r="BZ77" s="3">
        <f>'2012'!BA78</f>
        <v>0.438</v>
      </c>
      <c r="CA77" s="3">
        <f>'2012'!BB78</f>
        <v>0.371</v>
      </c>
      <c r="CB77" s="3">
        <f>'2012'!BC78</f>
        <v>0.30399999999999999</v>
      </c>
      <c r="CC77" s="3">
        <f>'2012'!BD78</f>
        <v>0.21099999999999999</v>
      </c>
      <c r="CD77" s="3">
        <f>'2012'!BE78</f>
        <v>0.19700000000000001</v>
      </c>
      <c r="CE77" s="3">
        <f>'2012'!BF78</f>
        <v>0</v>
      </c>
      <c r="CF77" s="3">
        <f>'2012'!BG78</f>
        <v>0.19500000000000001</v>
      </c>
      <c r="CG77" s="3">
        <f>'2012'!BH78</f>
        <v>0.19700000000000001</v>
      </c>
      <c r="CH77" s="3">
        <f>'2012'!BI78</f>
        <v>0</v>
      </c>
      <c r="CI77" s="3">
        <f>'2012'!BJ78</f>
        <v>0</v>
      </c>
      <c r="CJ77" s="3">
        <f>'2012'!BK78</f>
        <v>0</v>
      </c>
      <c r="CK77" s="3">
        <f>'2012'!BL78</f>
        <v>0</v>
      </c>
      <c r="CL77" s="3">
        <f>'2012'!BM78</f>
        <v>0</v>
      </c>
      <c r="CM77" s="3">
        <f>'2012'!BN78</f>
        <v>0</v>
      </c>
      <c r="CN77" s="3">
        <f>'2012'!BO78</f>
        <v>0</v>
      </c>
      <c r="CO77" s="3">
        <f>'2012'!BP78</f>
        <v>0</v>
      </c>
      <c r="CP77" s="3">
        <f>'2012'!BQ78</f>
        <v>0</v>
      </c>
      <c r="CQ77" s="3">
        <f>'2012'!BR78</f>
        <v>0</v>
      </c>
    </row>
    <row r="78" spans="1:95" x14ac:dyDescent="0.25">
      <c r="A78" s="3" t="str">
        <f>'2012'!A79</f>
        <v>Свитанок</v>
      </c>
      <c r="B78" s="3" t="str">
        <f>'2012'!B79</f>
        <v>Масив 2</v>
      </c>
      <c r="C78" s="3">
        <f>'2012'!C79</f>
        <v>48</v>
      </c>
      <c r="D78" s="3">
        <f>'2012'!D79</f>
        <v>3.1</v>
      </c>
      <c r="E78" s="3">
        <f>'2012'!E79</f>
        <v>3.1</v>
      </c>
      <c r="F78" s="3">
        <f>'2012'!F79</f>
        <v>3.1</v>
      </c>
      <c r="G78" s="3">
        <f>'2012'!G79</f>
        <v>0</v>
      </c>
      <c r="H78" s="3">
        <f>'2012'!H79</f>
        <v>0</v>
      </c>
      <c r="I78" s="3">
        <f>'2012'!I79</f>
        <v>0</v>
      </c>
      <c r="J78" s="3">
        <f>'2012'!J79</f>
        <v>0</v>
      </c>
      <c r="K78" s="3"/>
      <c r="L78" s="3"/>
      <c r="M78" s="3">
        <f>'2012'!M79</f>
        <v>0</v>
      </c>
      <c r="N78" s="3">
        <f>'2012'!N79</f>
        <v>0</v>
      </c>
      <c r="O78" s="3">
        <f>'2012'!P79</f>
        <v>0</v>
      </c>
      <c r="P78" s="3">
        <f>'2012'!Q79</f>
        <v>0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>
        <f>SUMIF('2012'!C:C,C78,'2012'!O:O)</f>
        <v>0</v>
      </c>
      <c r="AQ78" s="3">
        <f>'2012'!R79</f>
        <v>0</v>
      </c>
      <c r="AR78" s="3">
        <f>'2012'!S79</f>
        <v>0.27800000000000002</v>
      </c>
      <c r="AS78" s="3">
        <f>'2012'!T79</f>
        <v>0</v>
      </c>
      <c r="AT78" s="3">
        <f>'2012'!U79</f>
        <v>0</v>
      </c>
      <c r="AU78" s="3">
        <f>'2012'!V79</f>
        <v>0</v>
      </c>
      <c r="AV78" s="3">
        <f>'2012'!W79</f>
        <v>0.41699999999999998</v>
      </c>
      <c r="AW78" s="3">
        <f>'2012'!X79</f>
        <v>0.41299999999999998</v>
      </c>
      <c r="AX78" s="3">
        <f>'2012'!Y79</f>
        <v>0</v>
      </c>
      <c r="AY78" s="3">
        <f>'2012'!Z79</f>
        <v>0.40899999999999997</v>
      </c>
      <c r="AZ78" s="3">
        <f>'2012'!AA79</f>
        <v>0.43099999999999999</v>
      </c>
      <c r="BA78" s="3">
        <f>'2012'!AB79</f>
        <v>0.41799999999999998</v>
      </c>
      <c r="BB78" s="3">
        <f>'2012'!AC79</f>
        <v>0.379</v>
      </c>
      <c r="BC78" s="3">
        <f>'2012'!AD79</f>
        <v>0.41199999999999998</v>
      </c>
      <c r="BD78" s="3">
        <f>'2012'!AE79</f>
        <v>0.41299999999999998</v>
      </c>
      <c r="BE78" s="3">
        <f>'2012'!AF79</f>
        <v>0.47499999999999998</v>
      </c>
      <c r="BF78" s="3">
        <f>'2012'!AG79</f>
        <v>0.48799999999999999</v>
      </c>
      <c r="BG78" s="3">
        <f>'2012'!AH79</f>
        <v>0.51100000000000001</v>
      </c>
      <c r="BH78" s="3">
        <f>'2012'!AI79</f>
        <v>0.54600000000000004</v>
      </c>
      <c r="BI78" s="3">
        <f>'2012'!AJ79</f>
        <v>0.56100000000000005</v>
      </c>
      <c r="BJ78" s="3">
        <f>'2012'!AK79</f>
        <v>0.58599999999999997</v>
      </c>
      <c r="BK78" s="3">
        <f>'2012'!AL79</f>
        <v>0</v>
      </c>
      <c r="BL78" s="3">
        <f>'2012'!AM79</f>
        <v>0.60399999999999998</v>
      </c>
      <c r="BM78" s="3">
        <f>'2012'!AN79</f>
        <v>0.66800000000000004</v>
      </c>
      <c r="BN78" s="3">
        <f>'2012'!AO79</f>
        <v>0.754</v>
      </c>
      <c r="BO78" s="3">
        <f>'2012'!AP79</f>
        <v>0.745</v>
      </c>
      <c r="BP78" s="3">
        <f>'2012'!AQ79</f>
        <v>0.67100000000000004</v>
      </c>
      <c r="BQ78" s="3">
        <f>'2012'!AR79</f>
        <v>0.61299999999999999</v>
      </c>
      <c r="BR78" s="3">
        <f>'2012'!AS79</f>
        <v>0.55200000000000005</v>
      </c>
      <c r="BS78" s="3">
        <f>'2012'!AT79</f>
        <v>0.496</v>
      </c>
      <c r="BT78" s="3">
        <f>'2012'!AU79</f>
        <v>0.48399999999999999</v>
      </c>
      <c r="BU78" s="3">
        <f>'2012'!AV79</f>
        <v>0.48599999999999999</v>
      </c>
      <c r="BV78" s="3">
        <f>'2012'!AW79</f>
        <v>0.48399999999999999</v>
      </c>
      <c r="BW78" s="3">
        <f>'2012'!AX79</f>
        <v>0.45</v>
      </c>
      <c r="BX78" s="3">
        <f>'2012'!AY79</f>
        <v>0.47799999999999998</v>
      </c>
      <c r="BY78" s="3">
        <f>'2012'!AZ79</f>
        <v>0.49399999999999999</v>
      </c>
      <c r="BZ78" s="3">
        <f>'2012'!BA79</f>
        <v>0.46200000000000002</v>
      </c>
      <c r="CA78" s="3">
        <f>'2012'!BB79</f>
        <v>0.42299999999999999</v>
      </c>
      <c r="CB78" s="3">
        <f>'2012'!BC79</f>
        <v>0.35799999999999998</v>
      </c>
      <c r="CC78" s="3">
        <f>'2012'!BD79</f>
        <v>0.34699999999999998</v>
      </c>
      <c r="CD78" s="3">
        <f>'2012'!BE79</f>
        <v>0.26200000000000001</v>
      </c>
      <c r="CE78" s="3">
        <f>'2012'!BF79</f>
        <v>0</v>
      </c>
      <c r="CF78" s="3">
        <f>'2012'!BG79</f>
        <v>0.246</v>
      </c>
      <c r="CG78" s="3">
        <f>'2012'!BH79</f>
        <v>0.21299999999999999</v>
      </c>
      <c r="CH78" s="3">
        <f>'2012'!BI79</f>
        <v>0</v>
      </c>
      <c r="CI78" s="3">
        <f>'2012'!BJ79</f>
        <v>0</v>
      </c>
      <c r="CJ78" s="3">
        <f>'2012'!BK79</f>
        <v>0</v>
      </c>
      <c r="CK78" s="3">
        <f>'2012'!BL79</f>
        <v>0</v>
      </c>
      <c r="CL78" s="3">
        <f>'2012'!BM79</f>
        <v>0</v>
      </c>
      <c r="CM78" s="3">
        <f>'2012'!BN79</f>
        <v>0</v>
      </c>
      <c r="CN78" s="3">
        <f>'2012'!BO79</f>
        <v>0</v>
      </c>
      <c r="CO78" s="3">
        <f>'2012'!BP79</f>
        <v>0</v>
      </c>
      <c r="CP78" s="3">
        <f>'2012'!BQ79</f>
        <v>0</v>
      </c>
      <c r="CQ78" s="3">
        <f>'2012'!BR79</f>
        <v>0</v>
      </c>
    </row>
    <row r="79" spans="1:95" x14ac:dyDescent="0.25">
      <c r="A79" s="3" t="str">
        <f>'2012'!A80</f>
        <v>Свитанок</v>
      </c>
      <c r="B79" s="3" t="str">
        <f>'2012'!B80</f>
        <v>Масив 2</v>
      </c>
      <c r="C79" s="3">
        <f>'2012'!C80</f>
        <v>72</v>
      </c>
      <c r="D79" s="3">
        <f>'2012'!D80</f>
        <v>90</v>
      </c>
      <c r="E79" s="3">
        <f>'2012'!E80</f>
        <v>90</v>
      </c>
      <c r="F79" s="3">
        <f>'2012'!F80</f>
        <v>90</v>
      </c>
      <c r="G79" s="3">
        <f>'2012'!G80</f>
        <v>0</v>
      </c>
      <c r="H79" s="3">
        <f>'2012'!H80</f>
        <v>0</v>
      </c>
      <c r="I79" s="3">
        <f>'2012'!I80</f>
        <v>0</v>
      </c>
      <c r="J79" s="3">
        <f>'2012'!J80</f>
        <v>0</v>
      </c>
      <c r="K79" s="3"/>
      <c r="L79" s="3"/>
      <c r="M79" s="3">
        <f>'2012'!M80</f>
        <v>0</v>
      </c>
      <c r="N79" s="3">
        <f>'2012'!N80</f>
        <v>0</v>
      </c>
      <c r="O79" s="3">
        <f>'2012'!P80</f>
        <v>0</v>
      </c>
      <c r="P79" s="3">
        <f>'2012'!Q80</f>
        <v>0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>
        <f>SUMIF('2012'!C:C,C79,'2012'!O:O)</f>
        <v>0</v>
      </c>
      <c r="AQ79" s="3">
        <f>'2012'!R80</f>
        <v>0</v>
      </c>
      <c r="AR79" s="3">
        <f>'2012'!S80</f>
        <v>0.63500000000000001</v>
      </c>
      <c r="AS79" s="3">
        <f>'2012'!T80</f>
        <v>0</v>
      </c>
      <c r="AT79" s="3">
        <f>'2012'!U80</f>
        <v>0</v>
      </c>
      <c r="AU79" s="3">
        <f>'2012'!V80</f>
        <v>0</v>
      </c>
      <c r="AV79" s="3">
        <f>'2012'!W80</f>
        <v>0.66100000000000003</v>
      </c>
      <c r="AW79" s="3">
        <f>'2012'!X80</f>
        <v>0.65900000000000003</v>
      </c>
      <c r="AX79" s="3">
        <f>'2012'!Y80</f>
        <v>0</v>
      </c>
      <c r="AY79" s="3">
        <f>'2012'!Z80</f>
        <v>0.627</v>
      </c>
      <c r="AZ79" s="3">
        <f>'2012'!AA80</f>
        <v>0.55400000000000005</v>
      </c>
      <c r="BA79" s="3">
        <f>'2012'!AB80</f>
        <v>0.41699999999999998</v>
      </c>
      <c r="BB79" s="3">
        <f>'2012'!AC80</f>
        <v>0.33900000000000002</v>
      </c>
      <c r="BC79" s="3">
        <f>'2012'!AD80</f>
        <v>0.249</v>
      </c>
      <c r="BD79" s="3">
        <f>'2012'!AE80</f>
        <v>0.23799999999999999</v>
      </c>
      <c r="BE79" s="3">
        <f>'2012'!AF80</f>
        <v>0.25700000000000001</v>
      </c>
      <c r="BF79" s="3">
        <f>'2012'!AG80</f>
        <v>0.245</v>
      </c>
      <c r="BG79" s="3">
        <f>'2012'!AH80</f>
        <v>0.255</v>
      </c>
      <c r="BH79" s="3">
        <f>'2012'!AI80</f>
        <v>0.27</v>
      </c>
      <c r="BI79" s="3">
        <f>'2012'!AJ80</f>
        <v>0.27100000000000002</v>
      </c>
      <c r="BJ79" s="3">
        <f>'2012'!AK80</f>
        <v>0.29199999999999998</v>
      </c>
      <c r="BK79" s="3">
        <f>'2012'!AL80</f>
        <v>0</v>
      </c>
      <c r="BL79" s="3">
        <f>'2012'!AM80</f>
        <v>0.30499999999999999</v>
      </c>
      <c r="BM79" s="3">
        <f>'2012'!AN80</f>
        <v>0.34100000000000003</v>
      </c>
      <c r="BN79" s="3">
        <f>'2012'!AO80</f>
        <v>0.34399999999999997</v>
      </c>
      <c r="BO79" s="3">
        <f>'2012'!AP80</f>
        <v>0.34</v>
      </c>
      <c r="BP79" s="3">
        <f>'2012'!AQ80</f>
        <v>0.316</v>
      </c>
      <c r="BQ79" s="3">
        <f>'2012'!AR80</f>
        <v>0.34699999999999998</v>
      </c>
      <c r="BR79" s="3">
        <f>'2012'!AS80</f>
        <v>0.38100000000000001</v>
      </c>
      <c r="BS79" s="3">
        <f>'2012'!AT80</f>
        <v>0.42499999999999999</v>
      </c>
      <c r="BT79" s="3">
        <f>'2012'!AU80</f>
        <v>0.49299999999999999</v>
      </c>
      <c r="BU79" s="3">
        <f>'2012'!AV80</f>
        <v>0.55200000000000005</v>
      </c>
      <c r="BV79" s="3">
        <f>'2012'!AW80</f>
        <v>0.58199999999999996</v>
      </c>
      <c r="BW79" s="3">
        <f>'2012'!AX80</f>
        <v>0.58899999999999997</v>
      </c>
      <c r="BX79" s="3">
        <f>'2012'!AY80</f>
        <v>0.626</v>
      </c>
      <c r="BY79" s="3">
        <f>'2012'!AZ80</f>
        <v>0.70699999999999996</v>
      </c>
      <c r="BZ79" s="3">
        <f>'2012'!BA80</f>
        <v>0.68799999999999994</v>
      </c>
      <c r="CA79" s="3">
        <f>'2012'!BB80</f>
        <v>0.69099999999999995</v>
      </c>
      <c r="CB79" s="3">
        <f>'2012'!BC80</f>
        <v>0.66900000000000004</v>
      </c>
      <c r="CC79" s="3">
        <f>'2012'!BD80</f>
        <v>0.502</v>
      </c>
      <c r="CD79" s="3">
        <f>'2012'!BE80</f>
        <v>0.45300000000000001</v>
      </c>
      <c r="CE79" s="3">
        <f>'2012'!BF80</f>
        <v>0</v>
      </c>
      <c r="CF79" s="3">
        <f>'2012'!BG80</f>
        <v>0.41599999999999998</v>
      </c>
      <c r="CG79" s="3">
        <f>'2012'!BH80</f>
        <v>0.38700000000000001</v>
      </c>
      <c r="CH79" s="3">
        <f>'2012'!BI80</f>
        <v>0</v>
      </c>
      <c r="CI79" s="3">
        <f>'2012'!BJ80</f>
        <v>0</v>
      </c>
      <c r="CJ79" s="3">
        <f>'2012'!BK80</f>
        <v>0</v>
      </c>
      <c r="CK79" s="3">
        <f>'2012'!BL80</f>
        <v>0</v>
      </c>
      <c r="CL79" s="3">
        <f>'2012'!BM80</f>
        <v>0</v>
      </c>
      <c r="CM79" s="3">
        <f>'2012'!BN80</f>
        <v>0</v>
      </c>
      <c r="CN79" s="3">
        <f>'2012'!BO80</f>
        <v>0</v>
      </c>
      <c r="CO79" s="3">
        <f>'2012'!BP80</f>
        <v>0</v>
      </c>
      <c r="CP79" s="3">
        <f>'2012'!BQ80</f>
        <v>0</v>
      </c>
      <c r="CQ79" s="3">
        <f>'2012'!BR80</f>
        <v>0</v>
      </c>
    </row>
    <row r="80" spans="1:95" x14ac:dyDescent="0.25">
      <c r="A80" s="3" t="str">
        <f>'2012'!A81</f>
        <v>Свитанок</v>
      </c>
      <c r="B80" s="3" t="str">
        <f>'2012'!B81</f>
        <v>Масив 2</v>
      </c>
      <c r="C80" s="3">
        <f>'2012'!C81</f>
        <v>88</v>
      </c>
      <c r="D80" s="3">
        <f>'2012'!D81</f>
        <v>25.04</v>
      </c>
      <c r="E80" s="3">
        <f>'2012'!E81</f>
        <v>25.04</v>
      </c>
      <c r="F80" s="3">
        <f>'2012'!F81</f>
        <v>25.04</v>
      </c>
      <c r="G80" s="3" t="str">
        <f>'2012'!G81</f>
        <v>Рапс озимый</v>
      </c>
      <c r="H80" s="3">
        <f>'2012'!H81</f>
        <v>0</v>
      </c>
      <c r="I80" s="3" t="str">
        <f>'2012'!I81</f>
        <v>Пшеница озимая</v>
      </c>
      <c r="J80" s="3">
        <f>'2012'!J81</f>
        <v>0</v>
      </c>
      <c r="K80" s="3"/>
      <c r="L80" s="3"/>
      <c r="M80" s="3" t="str">
        <f>'2012'!M81</f>
        <v>Смуглянка</v>
      </c>
      <c r="N80" s="3">
        <f>'2012'!N81</f>
        <v>3.38</v>
      </c>
      <c r="O80" s="3">
        <f>'2012'!P81</f>
        <v>0</v>
      </c>
      <c r="P80" s="3">
        <f>'2012'!Q81</f>
        <v>0</v>
      </c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>
        <f t="shared" ref="AO80:AO81" si="1">N80</f>
        <v>3.38</v>
      </c>
      <c r="AP80" s="3">
        <f>SUMIF('2012'!C:C,C80,'2012'!O:O)</f>
        <v>2.4899999999999998</v>
      </c>
      <c r="AQ80" s="3"/>
      <c r="AR80" s="3">
        <f>'2012'!S81</f>
        <v>0.224</v>
      </c>
      <c r="AS80" s="3"/>
      <c r="AT80" s="3"/>
      <c r="AU80" s="3"/>
      <c r="AV80" s="3">
        <f>'2012'!W81</f>
        <v>0.28000000000000003</v>
      </c>
      <c r="AW80" s="3">
        <f>'2012'!X81</f>
        <v>0.28000000000000003</v>
      </c>
      <c r="AX80" s="3"/>
      <c r="AY80" s="3">
        <f>'2012'!Z81</f>
        <v>0.33300000000000002</v>
      </c>
      <c r="AZ80" s="3">
        <f>'2012'!AA81</f>
        <v>0.33</v>
      </c>
      <c r="BA80" s="3">
        <f>'2012'!AB81</f>
        <v>0.316</v>
      </c>
      <c r="BB80" s="3">
        <f>'2012'!AC81</f>
        <v>0.32600000000000001</v>
      </c>
      <c r="BC80" s="3">
        <f>'2012'!AD81</f>
        <v>0.33</v>
      </c>
      <c r="BD80" s="3">
        <f>'2012'!AE81</f>
        <v>0.33600000000000002</v>
      </c>
      <c r="BE80" s="3">
        <f>'2012'!AF81</f>
        <v>0.39</v>
      </c>
      <c r="BF80" s="3">
        <f>'2012'!AG81</f>
        <v>0.38900000000000001</v>
      </c>
      <c r="BG80" s="3">
        <f>'2012'!AH81</f>
        <v>0.38400000000000001</v>
      </c>
      <c r="BH80" s="3">
        <f>'2012'!AI81</f>
        <v>0.40200000000000002</v>
      </c>
      <c r="BI80" s="3">
        <f>'2012'!AJ81</f>
        <v>0.38500000000000001</v>
      </c>
      <c r="BJ80" s="3">
        <f>'2012'!AK81</f>
        <v>0.45600000000000002</v>
      </c>
      <c r="BK80" s="3"/>
      <c r="BL80" s="3">
        <f>'2012'!AM81</f>
        <v>0.47099999999999997</v>
      </c>
      <c r="BM80" s="3">
        <f>'2012'!AN81</f>
        <v>0.46700000000000003</v>
      </c>
      <c r="BN80" s="3">
        <f>'2012'!AO81</f>
        <v>0.502</v>
      </c>
      <c r="BO80" s="3">
        <f>'2012'!AP81</f>
        <v>0.46700000000000003</v>
      </c>
      <c r="BP80" s="3">
        <f>'2012'!AQ81</f>
        <v>0.42399999999999999</v>
      </c>
      <c r="BQ80" s="3">
        <f>'2012'!AR81</f>
        <v>0.35</v>
      </c>
      <c r="BR80" s="3">
        <f>'2012'!AS81</f>
        <v>0.45</v>
      </c>
      <c r="BS80" s="3">
        <f>'2012'!AT81</f>
        <v>0.48099999999999998</v>
      </c>
      <c r="BT80" s="3">
        <f>'2012'!AU81</f>
        <v>0.56499999999999995</v>
      </c>
      <c r="BU80" s="3">
        <f>'2012'!AV81</f>
        <v>0.68200000000000005</v>
      </c>
      <c r="BV80" s="3">
        <f>'2012'!AW81</f>
        <v>0.7</v>
      </c>
      <c r="BW80" s="3">
        <f>'2012'!AX81</f>
        <v>0.68700000000000006</v>
      </c>
      <c r="BX80" s="3">
        <f>'2012'!AY81</f>
        <v>0.69299999999999995</v>
      </c>
      <c r="BY80" s="3">
        <f>'2012'!AZ81</f>
        <v>0.64900000000000002</v>
      </c>
      <c r="BZ80" s="3">
        <f>'2012'!BA81</f>
        <v>0.58899999999999997</v>
      </c>
      <c r="CA80" s="3">
        <f>'2012'!BB81</f>
        <v>0.53800000000000003</v>
      </c>
      <c r="CB80" s="3">
        <f>'2012'!BC81</f>
        <v>0.53400000000000003</v>
      </c>
      <c r="CC80" s="3">
        <f>'2012'!BD81</f>
        <v>0.40500000000000003</v>
      </c>
      <c r="CD80" s="3">
        <f>'2012'!BE81</f>
        <v>0.33500000000000002</v>
      </c>
      <c r="CE80" s="3"/>
      <c r="CF80" s="3">
        <f>'2012'!BG81</f>
        <v>0.26500000000000001</v>
      </c>
      <c r="CG80" s="3">
        <f>'2012'!BH81</f>
        <v>0.24399999999999999</v>
      </c>
      <c r="CH80" s="3"/>
      <c r="CI80" s="3"/>
      <c r="CJ80" s="3"/>
      <c r="CK80" s="3"/>
      <c r="CL80" s="3"/>
      <c r="CM80" s="3"/>
      <c r="CN80" s="3"/>
      <c r="CO80" s="3"/>
      <c r="CP80" s="3"/>
      <c r="CQ80" s="3"/>
    </row>
    <row r="81" spans="1:95" x14ac:dyDescent="0.25">
      <c r="A81" s="3" t="str">
        <f>'2012'!A82</f>
        <v>Свитанок</v>
      </c>
      <c r="B81" s="3" t="str">
        <f>'2012'!B82</f>
        <v>Масив 2</v>
      </c>
      <c r="C81" s="3">
        <f>'2012'!C82</f>
        <v>89</v>
      </c>
      <c r="D81" s="3">
        <f>'2012'!D82</f>
        <v>35.57</v>
      </c>
      <c r="E81" s="3">
        <f>'2012'!E82</f>
        <v>35.57</v>
      </c>
      <c r="F81" s="3">
        <f>'2012'!F82</f>
        <v>35.57</v>
      </c>
      <c r="G81" s="3" t="str">
        <f>'2012'!G82</f>
        <v>Рапс озимый</v>
      </c>
      <c r="H81" s="3">
        <f>'2012'!H82</f>
        <v>0</v>
      </c>
      <c r="I81" s="3" t="str">
        <f>'2012'!I82</f>
        <v>Пшеница озимая</v>
      </c>
      <c r="J81" s="3">
        <f>'2012'!J82</f>
        <v>0</v>
      </c>
      <c r="K81" s="3"/>
      <c r="L81" s="3"/>
      <c r="M81" s="3" t="str">
        <f>'2012'!M82</f>
        <v>Смуглянка</v>
      </c>
      <c r="N81" s="3">
        <f>'2012'!N82</f>
        <v>3.4</v>
      </c>
      <c r="O81" s="3">
        <f>'2012'!P82</f>
        <v>0</v>
      </c>
      <c r="P81" s="3">
        <f>'2012'!Q82</f>
        <v>0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>
        <f t="shared" si="1"/>
        <v>3.4</v>
      </c>
      <c r="AP81" s="3">
        <f>SUMIF('2012'!C:C,C81,'2012'!O:O)</f>
        <v>3.6</v>
      </c>
      <c r="AQ81" s="3"/>
      <c r="AR81" s="3">
        <f>'2012'!S82</f>
        <v>0.28699999999999998</v>
      </c>
      <c r="AS81" s="3"/>
      <c r="AT81" s="3"/>
      <c r="AU81" s="3"/>
      <c r="AV81" s="3">
        <f>'2012'!W82</f>
        <v>0.308</v>
      </c>
      <c r="AW81" s="3">
        <f>'2012'!X82</f>
        <v>0.309</v>
      </c>
      <c r="AX81" s="3"/>
      <c r="AY81" s="3">
        <f>'2012'!Z82</f>
        <v>0.34599999999999997</v>
      </c>
      <c r="AZ81" s="3">
        <f>'2012'!AA82</f>
        <v>0.36</v>
      </c>
      <c r="BA81" s="3">
        <f>'2012'!AB82</f>
        <v>0.32</v>
      </c>
      <c r="BB81" s="3">
        <f>'2012'!AC82</f>
        <v>0.29099999999999998</v>
      </c>
      <c r="BC81" s="3">
        <f>'2012'!AD82</f>
        <v>0.32500000000000001</v>
      </c>
      <c r="BD81" s="3">
        <f>'2012'!AE82</f>
        <v>0.31900000000000001</v>
      </c>
      <c r="BE81" s="3">
        <f>'2012'!AF82</f>
        <v>0.36199999999999999</v>
      </c>
      <c r="BF81" s="3">
        <f>'2012'!AG82</f>
        <v>0.36199999999999999</v>
      </c>
      <c r="BG81" s="3">
        <f>'2012'!AH82</f>
        <v>0.34100000000000003</v>
      </c>
      <c r="BH81" s="3">
        <f>'2012'!AI82</f>
        <v>0.36699999999999999</v>
      </c>
      <c r="BI81" s="3">
        <f>'2012'!AJ82</f>
        <v>0.3</v>
      </c>
      <c r="BJ81" s="3">
        <f>'2012'!AK82</f>
        <v>0.29299999999999998</v>
      </c>
      <c r="BK81" s="3"/>
      <c r="BL81" s="3">
        <f>'2012'!AM82</f>
        <v>0.36799999999999999</v>
      </c>
      <c r="BM81" s="3">
        <f>'2012'!AN82</f>
        <v>0.37</v>
      </c>
      <c r="BN81" s="3">
        <f>'2012'!AO82</f>
        <v>0.38</v>
      </c>
      <c r="BO81" s="3">
        <f>'2012'!AP82</f>
        <v>0.34599999999999997</v>
      </c>
      <c r="BP81" s="3">
        <f>'2012'!AQ82</f>
        <v>0.28100000000000003</v>
      </c>
      <c r="BQ81" s="3">
        <f>'2012'!AR82</f>
        <v>0.34200000000000003</v>
      </c>
      <c r="BR81" s="3">
        <f>'2012'!AS82</f>
        <v>0.42599999999999999</v>
      </c>
      <c r="BS81" s="3">
        <f>'2012'!AT82</f>
        <v>0.45400000000000001</v>
      </c>
      <c r="BT81" s="3">
        <f>'2012'!AU82</f>
        <v>0.54</v>
      </c>
      <c r="BU81" s="3">
        <f>'2012'!AV82</f>
        <v>0.68200000000000005</v>
      </c>
      <c r="BV81" s="3">
        <f>'2012'!AW82</f>
        <v>0.74399999999999999</v>
      </c>
      <c r="BW81" s="3">
        <f>'2012'!AX82</f>
        <v>0.75</v>
      </c>
      <c r="BX81" s="3">
        <f>'2012'!AY82</f>
        <v>0.753</v>
      </c>
      <c r="BY81" s="3">
        <f>'2012'!AZ82</f>
        <v>0.76200000000000001</v>
      </c>
      <c r="BZ81" s="3">
        <f>'2012'!BA82</f>
        <v>0.73499999999999999</v>
      </c>
      <c r="CA81" s="3">
        <f>'2012'!BB82</f>
        <v>0.73499999999999999</v>
      </c>
      <c r="CB81" s="3">
        <f>'2012'!BC82</f>
        <v>0.60599999999999998</v>
      </c>
      <c r="CC81" s="3">
        <f>'2012'!BD82</f>
        <v>0.61199999999999999</v>
      </c>
      <c r="CD81" s="3">
        <f>'2012'!BE82</f>
        <v>0.44900000000000001</v>
      </c>
      <c r="CE81" s="3"/>
      <c r="CF81" s="3">
        <f>'2012'!BG82</f>
        <v>0.42599999999999999</v>
      </c>
      <c r="CG81" s="3">
        <f>'2012'!BH82</f>
        <v>0.38400000000000001</v>
      </c>
      <c r="CH81" s="3"/>
      <c r="CI81" s="3"/>
      <c r="CJ81" s="3"/>
      <c r="CK81" s="3"/>
      <c r="CL81" s="3"/>
      <c r="CM81" s="3"/>
      <c r="CN81" s="3"/>
      <c r="CO81" s="3"/>
      <c r="CP81" s="3"/>
      <c r="CQ81" s="3"/>
    </row>
    <row r="82" spans="1:95" x14ac:dyDescent="0.25">
      <c r="A82" s="3" t="str">
        <f>'2012'!A83</f>
        <v>Свитанок</v>
      </c>
      <c r="B82" s="3" t="str">
        <f>'2012'!B83</f>
        <v>Масив 3</v>
      </c>
      <c r="C82" s="3">
        <f>'2012'!C83</f>
        <v>128</v>
      </c>
      <c r="D82" s="3">
        <f>'2012'!D83</f>
        <v>7.97</v>
      </c>
      <c r="E82" s="3">
        <f>'2012'!E83</f>
        <v>7.97</v>
      </c>
      <c r="F82" s="3">
        <f>'2012'!F83</f>
        <v>7.97</v>
      </c>
      <c r="G82" s="3">
        <f>'2012'!G83</f>
        <v>0</v>
      </c>
      <c r="H82" s="3">
        <f>'2012'!H83</f>
        <v>0</v>
      </c>
      <c r="I82" s="3">
        <f>'2012'!I83</f>
        <v>0</v>
      </c>
      <c r="J82" s="3">
        <f>'2012'!J83</f>
        <v>0</v>
      </c>
      <c r="K82" s="3"/>
      <c r="L82" s="3"/>
      <c r="M82" s="3">
        <f>'2012'!M83</f>
        <v>0</v>
      </c>
      <c r="N82" s="3">
        <f>'2012'!N83</f>
        <v>0</v>
      </c>
      <c r="O82" s="3">
        <f>'2012'!P83</f>
        <v>0</v>
      </c>
      <c r="P82" s="3">
        <f>'2012'!Q83</f>
        <v>0</v>
      </c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>
        <f>SUMIF('2012'!C:C,C82,'2012'!O:O)</f>
        <v>0</v>
      </c>
      <c r="AQ82" s="3">
        <f>'2012'!R83</f>
        <v>0</v>
      </c>
      <c r="AR82" s="3">
        <f>'2012'!S83</f>
        <v>0.38600000000000001</v>
      </c>
      <c r="AS82" s="3">
        <f>'2012'!T83</f>
        <v>0</v>
      </c>
      <c r="AT82" s="3">
        <f>'2012'!U83</f>
        <v>0</v>
      </c>
      <c r="AU82" s="3">
        <f>'2012'!V83</f>
        <v>0</v>
      </c>
      <c r="AV82" s="3">
        <f>'2012'!W83</f>
        <v>0.41499999999999998</v>
      </c>
      <c r="AW82" s="3">
        <f>'2012'!X83</f>
        <v>0.47299999999999998</v>
      </c>
      <c r="AX82" s="3">
        <f>'2012'!Y83</f>
        <v>0</v>
      </c>
      <c r="AY82" s="3">
        <f>'2012'!Z83</f>
        <v>0.45700000000000002</v>
      </c>
      <c r="AZ82" s="3">
        <f>'2012'!AA83</f>
        <v>0.40899999999999997</v>
      </c>
      <c r="BA82" s="3">
        <f>'2012'!AB83</f>
        <v>0.40699999999999997</v>
      </c>
      <c r="BB82" s="3">
        <f>'2012'!AC83</f>
        <v>0.40600000000000003</v>
      </c>
      <c r="BC82" s="3">
        <f>'2012'!AD83</f>
        <v>0.38900000000000001</v>
      </c>
      <c r="BD82" s="3">
        <f>'2012'!AE83</f>
        <v>0.39500000000000002</v>
      </c>
      <c r="BE82" s="3">
        <f>'2012'!AF83</f>
        <v>0.45900000000000002</v>
      </c>
      <c r="BF82" s="3">
        <f>'2012'!AG83</f>
        <v>0.48899999999999999</v>
      </c>
      <c r="BG82" s="3">
        <f>'2012'!AH83</f>
        <v>0.503</v>
      </c>
      <c r="BH82" s="3">
        <f>'2012'!AI83</f>
        <v>0.56999999999999995</v>
      </c>
      <c r="BI82" s="3">
        <f>'2012'!AJ83</f>
        <v>0.62</v>
      </c>
      <c r="BJ82" s="3">
        <f>'2012'!AK83</f>
        <v>0.65100000000000002</v>
      </c>
      <c r="BK82" s="3">
        <f>'2012'!AL83</f>
        <v>0</v>
      </c>
      <c r="BL82" s="3">
        <f>'2012'!AM83</f>
        <v>0.66700000000000004</v>
      </c>
      <c r="BM82" s="3">
        <f>'2012'!AN83</f>
        <v>0.68899999999999995</v>
      </c>
      <c r="BN82" s="3">
        <f>'2012'!AO83</f>
        <v>0.746</v>
      </c>
      <c r="BO82" s="3">
        <f>'2012'!AP83</f>
        <v>0.69099999999999995</v>
      </c>
      <c r="BP82" s="3">
        <f>'2012'!AQ83</f>
        <v>0.61599999999999999</v>
      </c>
      <c r="BQ82" s="3">
        <f>'2012'!AR83</f>
        <v>0.54200000000000004</v>
      </c>
      <c r="BR82" s="3">
        <f>'2012'!AS83</f>
        <v>0.48699999999999999</v>
      </c>
      <c r="BS82" s="3">
        <f>'2012'!AT83</f>
        <v>0.441</v>
      </c>
      <c r="BT82" s="3">
        <f>'2012'!AU83</f>
        <v>0.43</v>
      </c>
      <c r="BU82" s="3">
        <f>'2012'!AV83</f>
        <v>0.46700000000000003</v>
      </c>
      <c r="BV82" s="3">
        <f>'2012'!AW83</f>
        <v>0.51200000000000001</v>
      </c>
      <c r="BW82" s="3">
        <f>'2012'!AX83</f>
        <v>0.439</v>
      </c>
      <c r="BX82" s="3">
        <f>'2012'!AY83</f>
        <v>0.443</v>
      </c>
      <c r="BY82" s="3">
        <f>'2012'!AZ83</f>
        <v>0.44700000000000001</v>
      </c>
      <c r="BZ82" s="3">
        <f>'2012'!BA83</f>
        <v>0.44500000000000001</v>
      </c>
      <c r="CA82" s="3">
        <f>'2012'!BB83</f>
        <v>0.42199999999999999</v>
      </c>
      <c r="CB82" s="3">
        <f>'2012'!BC83</f>
        <v>0.39400000000000002</v>
      </c>
      <c r="CC82" s="3">
        <f>'2012'!BD83</f>
        <v>0.36599999999999999</v>
      </c>
      <c r="CD82" s="3">
        <f>'2012'!BE83</f>
        <v>0.248</v>
      </c>
      <c r="CE82" s="3">
        <f>'2012'!BF83</f>
        <v>0</v>
      </c>
      <c r="CF82" s="3">
        <f>'2012'!BG83</f>
        <v>0.23899999999999999</v>
      </c>
      <c r="CG82" s="3">
        <f>'2012'!BH83</f>
        <v>0.248</v>
      </c>
      <c r="CH82" s="3">
        <f>'2012'!BI83</f>
        <v>0</v>
      </c>
      <c r="CI82" s="3">
        <f>'2012'!BJ83</f>
        <v>0</v>
      </c>
      <c r="CJ82" s="3">
        <f>'2012'!BK83</f>
        <v>0</v>
      </c>
      <c r="CK82" s="3">
        <f>'2012'!BL83</f>
        <v>0</v>
      </c>
      <c r="CL82" s="3">
        <f>'2012'!BM83</f>
        <v>0</v>
      </c>
      <c r="CM82" s="3">
        <f>'2012'!BN83</f>
        <v>0</v>
      </c>
      <c r="CN82" s="3">
        <f>'2012'!BO83</f>
        <v>0</v>
      </c>
      <c r="CO82" s="3">
        <f>'2012'!BP83</f>
        <v>0</v>
      </c>
      <c r="CP82" s="3">
        <f>'2012'!BQ83</f>
        <v>0</v>
      </c>
      <c r="CQ82" s="3">
        <f>'2012'!BR83</f>
        <v>0</v>
      </c>
    </row>
    <row r="83" spans="1:95" x14ac:dyDescent="0.25">
      <c r="A83" s="3" t="str">
        <f>'2012'!A84</f>
        <v>Свитанок</v>
      </c>
      <c r="B83" s="3" t="str">
        <f>'2012'!B84</f>
        <v>Масив 3</v>
      </c>
      <c r="C83" s="3">
        <f>'2012'!C84</f>
        <v>131</v>
      </c>
      <c r="D83" s="3">
        <f>'2012'!D84</f>
        <v>66.09</v>
      </c>
      <c r="E83" s="3">
        <f>'2012'!E84</f>
        <v>66.09</v>
      </c>
      <c r="F83" s="3">
        <f>'2012'!F84</f>
        <v>66.09</v>
      </c>
      <c r="G83" s="3">
        <f>'2012'!G84</f>
        <v>0</v>
      </c>
      <c r="H83" s="3">
        <f>'2012'!H84</f>
        <v>0</v>
      </c>
      <c r="I83" s="3">
        <f>'2012'!I84</f>
        <v>0</v>
      </c>
      <c r="J83" s="3">
        <f>'2012'!J84</f>
        <v>0</v>
      </c>
      <c r="K83" s="3"/>
      <c r="L83" s="3"/>
      <c r="M83" s="3">
        <f>'2012'!M84</f>
        <v>0</v>
      </c>
      <c r="N83" s="3">
        <f>'2012'!N84</f>
        <v>0</v>
      </c>
      <c r="O83" s="3">
        <f>'2012'!P84</f>
        <v>0</v>
      </c>
      <c r="P83" s="3">
        <f>'2012'!Q84</f>
        <v>0</v>
      </c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>
        <f>SUMIF('2012'!C:C,C83,'2012'!O:O)</f>
        <v>0</v>
      </c>
      <c r="AQ83" s="3">
        <f>'2012'!R84</f>
        <v>0.28999999999999998</v>
      </c>
      <c r="AR83" s="3">
        <f>'2012'!S84</f>
        <v>0.32700000000000001</v>
      </c>
      <c r="AS83" s="3">
        <f>'2012'!T84</f>
        <v>0</v>
      </c>
      <c r="AT83" s="3">
        <f>'2012'!U84</f>
        <v>0</v>
      </c>
      <c r="AU83" s="3">
        <f>'2012'!V84</f>
        <v>0</v>
      </c>
      <c r="AV83" s="3">
        <f>'2012'!W84</f>
        <v>0.34599999999999997</v>
      </c>
      <c r="AW83" s="3">
        <f>'2012'!X84</f>
        <v>0.34799999999999998</v>
      </c>
      <c r="AX83" s="3">
        <f>'2012'!Y84</f>
        <v>0</v>
      </c>
      <c r="AY83" s="3">
        <f>'2012'!Z84</f>
        <v>0.36</v>
      </c>
      <c r="AZ83" s="3">
        <f>'2012'!AA84</f>
        <v>0</v>
      </c>
      <c r="BA83" s="3">
        <f>'2012'!AB84</f>
        <v>0.29099999999999998</v>
      </c>
      <c r="BB83" s="3">
        <f>'2012'!AC84</f>
        <v>0.27500000000000002</v>
      </c>
      <c r="BC83" s="3">
        <f>'2012'!AD84</f>
        <v>0.26400000000000001</v>
      </c>
      <c r="BD83" s="3">
        <f>'2012'!AE84</f>
        <v>0.26400000000000001</v>
      </c>
      <c r="BE83" s="3">
        <f>'2012'!AF84</f>
        <v>0.309</v>
      </c>
      <c r="BF83" s="3">
        <f>'2012'!AG84</f>
        <v>0.28699999999999998</v>
      </c>
      <c r="BG83" s="3">
        <f>'2012'!AH84</f>
        <v>0.28000000000000003</v>
      </c>
      <c r="BH83" s="3">
        <f>'2012'!AI84</f>
        <v>0.28999999999999998</v>
      </c>
      <c r="BI83" s="3">
        <f>'2012'!AJ84</f>
        <v>0.28899999999999998</v>
      </c>
      <c r="BJ83" s="3">
        <f>'2012'!AK84</f>
        <v>0.32300000000000001</v>
      </c>
      <c r="BK83" s="3">
        <f>'2012'!AL84</f>
        <v>0</v>
      </c>
      <c r="BL83" s="3">
        <f>'2012'!AM84</f>
        <v>0.47799999999999998</v>
      </c>
      <c r="BM83" s="3">
        <f>'2012'!AN84</f>
        <v>0.53300000000000003</v>
      </c>
      <c r="BN83" s="3">
        <f>'2012'!AO84</f>
        <v>0.58099999999999996</v>
      </c>
      <c r="BO83" s="3">
        <f>'2012'!AP84</f>
        <v>0.52700000000000002</v>
      </c>
      <c r="BP83" s="3">
        <f>'2012'!AQ84</f>
        <v>0.46899999999999997</v>
      </c>
      <c r="BQ83" s="3">
        <f>'2012'!AR84</f>
        <v>0.435</v>
      </c>
      <c r="BR83" s="3">
        <f>'2012'!AS84</f>
        <v>0.40200000000000002</v>
      </c>
      <c r="BS83" s="3">
        <f>'2012'!AT84</f>
        <v>0.40799999999999997</v>
      </c>
      <c r="BT83" s="3">
        <f>'2012'!AU84</f>
        <v>0.45100000000000001</v>
      </c>
      <c r="BU83" s="3">
        <f>'2012'!AV84</f>
        <v>0.48699999999999999</v>
      </c>
      <c r="BV83" s="3">
        <f>'2012'!AW84</f>
        <v>0.49099999999999999</v>
      </c>
      <c r="BW83" s="3">
        <f>'2012'!AX84</f>
        <v>0.48799999999999999</v>
      </c>
      <c r="BX83" s="3">
        <f>'2012'!AY84</f>
        <v>0.48</v>
      </c>
      <c r="BY83" s="3">
        <f>'2012'!AZ84</f>
        <v>0.47099999999999997</v>
      </c>
      <c r="BZ83" s="3">
        <f>'2012'!BA84</f>
        <v>0.46100000000000002</v>
      </c>
      <c r="CA83" s="3">
        <f>'2012'!BB84</f>
        <v>0.38800000000000001</v>
      </c>
      <c r="CB83" s="3">
        <f>'2012'!BC84</f>
        <v>0.34599999999999997</v>
      </c>
      <c r="CC83" s="3">
        <f>'2012'!BD84</f>
        <v>0.30299999999999999</v>
      </c>
      <c r="CD83" s="3">
        <f>'2012'!BE84</f>
        <v>0.27400000000000002</v>
      </c>
      <c r="CE83" s="3">
        <f>'2012'!BF84</f>
        <v>0</v>
      </c>
      <c r="CF83" s="3">
        <f>'2012'!BG84</f>
        <v>0.26300000000000001</v>
      </c>
      <c r="CG83" s="3">
        <f>'2012'!BH84</f>
        <v>0.25900000000000001</v>
      </c>
      <c r="CH83" s="3">
        <f>'2012'!BI84</f>
        <v>0.26200000000000001</v>
      </c>
      <c r="CI83" s="3">
        <f>'2012'!BJ84</f>
        <v>0</v>
      </c>
      <c r="CJ83" s="3">
        <f>'2012'!BK84</f>
        <v>0</v>
      </c>
      <c r="CK83" s="3">
        <f>'2012'!BL84</f>
        <v>0</v>
      </c>
      <c r="CL83" s="3">
        <f>'2012'!BM84</f>
        <v>0</v>
      </c>
      <c r="CM83" s="3">
        <f>'2012'!BN84</f>
        <v>0</v>
      </c>
      <c r="CN83" s="3">
        <f>'2012'!BO84</f>
        <v>0</v>
      </c>
      <c r="CO83" s="3">
        <f>'2012'!BP84</f>
        <v>0</v>
      </c>
      <c r="CP83" s="3">
        <f>'2012'!BQ84</f>
        <v>0.26</v>
      </c>
      <c r="CQ83" s="3">
        <f>'2012'!BR84</f>
        <v>0</v>
      </c>
    </row>
    <row r="84" spans="1:95" x14ac:dyDescent="0.25">
      <c r="A84" s="3" t="str">
        <f>'2012'!A85</f>
        <v>Свитанок</v>
      </c>
      <c r="B84" s="3" t="str">
        <f>'2012'!B85</f>
        <v>Масив 3</v>
      </c>
      <c r="C84" s="3">
        <f>'2012'!C85</f>
        <v>132</v>
      </c>
      <c r="D84" s="3">
        <f>'2012'!D85</f>
        <v>17.5</v>
      </c>
      <c r="E84" s="3">
        <f>'2012'!E85</f>
        <v>17.5</v>
      </c>
      <c r="F84" s="3">
        <f>'2012'!F85</f>
        <v>17.5</v>
      </c>
      <c r="G84" s="3">
        <f>'2012'!G85</f>
        <v>0</v>
      </c>
      <c r="H84" s="3">
        <f>'2012'!H85</f>
        <v>0</v>
      </c>
      <c r="I84" s="3" t="str">
        <f>'2012'!I85</f>
        <v>Пар</v>
      </c>
      <c r="J84" s="3">
        <f>'2012'!J85</f>
        <v>0</v>
      </c>
      <c r="K84" s="3"/>
      <c r="L84" s="3"/>
      <c r="M84" s="3">
        <f>'2012'!M85</f>
        <v>0</v>
      </c>
      <c r="N84" s="3">
        <f>'2012'!N85</f>
        <v>0</v>
      </c>
      <c r="O84" s="3">
        <f>'2012'!P85</f>
        <v>0</v>
      </c>
      <c r="P84" s="3">
        <f>'2012'!Q85</f>
        <v>0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>
        <f>SUMIF('2012'!C:C,C84,'2012'!O:O)</f>
        <v>0</v>
      </c>
      <c r="AQ84" s="3">
        <f>'2012'!R85</f>
        <v>0.35599999999999998</v>
      </c>
      <c r="AR84" s="3">
        <f>'2012'!S85</f>
        <v>0.40100000000000002</v>
      </c>
      <c r="AS84" s="3">
        <f>'2012'!T85</f>
        <v>0</v>
      </c>
      <c r="AT84" s="3">
        <f>'2012'!U85</f>
        <v>0</v>
      </c>
      <c r="AU84" s="3">
        <f>'2012'!V85</f>
        <v>0</v>
      </c>
      <c r="AV84" s="3">
        <f>'2012'!W85</f>
        <v>0.41599999999999998</v>
      </c>
      <c r="AW84" s="3">
        <f>'2012'!X85</f>
        <v>0.40899999999999997</v>
      </c>
      <c r="AX84" s="3">
        <f>'2012'!Y85</f>
        <v>0</v>
      </c>
      <c r="AY84" s="3">
        <f>'2012'!Z85</f>
        <v>0.41199999999999998</v>
      </c>
      <c r="AZ84" s="3">
        <f>'2012'!AA85</f>
        <v>0</v>
      </c>
      <c r="BA84" s="3">
        <f>'2012'!AB85</f>
        <v>0.38700000000000001</v>
      </c>
      <c r="BB84" s="3">
        <f>'2012'!AC85</f>
        <v>0.34499999999999997</v>
      </c>
      <c r="BC84" s="3">
        <f>'2012'!AD85</f>
        <v>0.33400000000000002</v>
      </c>
      <c r="BD84" s="3">
        <f>'2012'!AE85</f>
        <v>0.34</v>
      </c>
      <c r="BE84" s="3">
        <f>'2012'!AF85</f>
        <v>0.35299999999999998</v>
      </c>
      <c r="BF84" s="3">
        <f>'2012'!AG85</f>
        <v>0.35099999999999998</v>
      </c>
      <c r="BG84" s="3">
        <f>'2012'!AH85</f>
        <v>0.373</v>
      </c>
      <c r="BH84" s="3">
        <f>'2012'!AI85</f>
        <v>0.39500000000000002</v>
      </c>
      <c r="BI84" s="3">
        <f>'2012'!AJ85</f>
        <v>0.42</v>
      </c>
      <c r="BJ84" s="3">
        <f>'2012'!AK85</f>
        <v>0.42299999999999999</v>
      </c>
      <c r="BK84" s="3">
        <f>'2012'!AL85</f>
        <v>0</v>
      </c>
      <c r="BL84" s="3">
        <f>'2012'!AM85</f>
        <v>0.435</v>
      </c>
      <c r="BM84" s="3">
        <f>'2012'!AN85</f>
        <v>0.47499999999999998</v>
      </c>
      <c r="BN84" s="3">
        <f>'2012'!AO85</f>
        <v>0.59699999999999998</v>
      </c>
      <c r="BO84" s="3">
        <f>'2012'!AP85</f>
        <v>0.63600000000000001</v>
      </c>
      <c r="BP84" s="3">
        <f>'2012'!AQ85</f>
        <v>0.57199999999999995</v>
      </c>
      <c r="BQ84" s="3">
        <f>'2012'!AR85</f>
        <v>0.52500000000000002</v>
      </c>
      <c r="BR84" s="3">
        <f>'2012'!AS85</f>
        <v>0.50800000000000001</v>
      </c>
      <c r="BS84" s="3">
        <f>'2012'!AT85</f>
        <v>0.55400000000000005</v>
      </c>
      <c r="BT84" s="3">
        <f>'2012'!AU85</f>
        <v>0.63600000000000001</v>
      </c>
      <c r="BU84" s="3">
        <f>'2012'!AV85</f>
        <v>0.66</v>
      </c>
      <c r="BV84" s="3">
        <f>'2012'!AW85</f>
        <v>0.65300000000000002</v>
      </c>
      <c r="BW84" s="3">
        <f>'2012'!AX85</f>
        <v>0.64300000000000002</v>
      </c>
      <c r="BX84" s="3">
        <f>'2012'!AY85</f>
        <v>0.61799999999999999</v>
      </c>
      <c r="BY84" s="3">
        <f>'2012'!AZ85</f>
        <v>0.59299999999999997</v>
      </c>
      <c r="BZ84" s="3">
        <f>'2012'!BA85</f>
        <v>0.54900000000000004</v>
      </c>
      <c r="CA84" s="3">
        <f>'2012'!BB85</f>
        <v>0.437</v>
      </c>
      <c r="CB84" s="3">
        <f>'2012'!BC85</f>
        <v>0.35799999999999998</v>
      </c>
      <c r="CC84" s="3">
        <f>'2012'!BD85</f>
        <v>0.32</v>
      </c>
      <c r="CD84" s="3">
        <f>'2012'!BE85</f>
        <v>0.248</v>
      </c>
      <c r="CE84" s="3">
        <f>'2012'!BF85</f>
        <v>0</v>
      </c>
      <c r="CF84" s="3">
        <f>'2012'!BG85</f>
        <v>0.23499999999999999</v>
      </c>
      <c r="CG84" s="3">
        <f>'2012'!BH85</f>
        <v>0.23200000000000001</v>
      </c>
      <c r="CH84" s="3">
        <f>'2012'!BI85</f>
        <v>0.23599999999999999</v>
      </c>
      <c r="CI84" s="3">
        <f>'2012'!BJ85</f>
        <v>0</v>
      </c>
      <c r="CJ84" s="3">
        <f>'2012'!BK85</f>
        <v>0</v>
      </c>
      <c r="CK84" s="3">
        <f>'2012'!BL85</f>
        <v>0</v>
      </c>
      <c r="CL84" s="3">
        <f>'2012'!BM85</f>
        <v>0</v>
      </c>
      <c r="CM84" s="3">
        <f>'2012'!BN85</f>
        <v>0</v>
      </c>
      <c r="CN84" s="3">
        <f>'2012'!BO85</f>
        <v>0</v>
      </c>
      <c r="CO84" s="3">
        <f>'2012'!BP85</f>
        <v>0</v>
      </c>
      <c r="CP84" s="3">
        <f>'2012'!BQ85</f>
        <v>0.22</v>
      </c>
      <c r="CQ84" s="3">
        <f>'2012'!BR85</f>
        <v>0</v>
      </c>
    </row>
    <row r="85" spans="1:95" x14ac:dyDescent="0.25">
      <c r="A85" s="3" t="str">
        <f>'2012'!A86</f>
        <v>Свитанок</v>
      </c>
      <c r="B85" s="3" t="str">
        <f>'2012'!B86</f>
        <v>Масив 3</v>
      </c>
      <c r="C85" s="3">
        <f>'2012'!C86</f>
        <v>133</v>
      </c>
      <c r="D85" s="3">
        <f>'2012'!D86</f>
        <v>10.97</v>
      </c>
      <c r="E85" s="3">
        <f>'2012'!E86</f>
        <v>10.97</v>
      </c>
      <c r="F85" s="3">
        <f>'2012'!F86</f>
        <v>10.97</v>
      </c>
      <c r="G85" s="3">
        <f>'2012'!G86</f>
        <v>0</v>
      </c>
      <c r="H85" s="3">
        <f>'2012'!H86</f>
        <v>0</v>
      </c>
      <c r="I85" s="3" t="str">
        <f>'2012'!I86</f>
        <v>Кукуруза</v>
      </c>
      <c r="J85" s="3">
        <f>'2012'!J86</f>
        <v>0</v>
      </c>
      <c r="K85" s="3"/>
      <c r="L85" s="3"/>
      <c r="M85" s="3">
        <f>'2012'!M86</f>
        <v>0</v>
      </c>
      <c r="N85" s="3">
        <f>'2012'!N86</f>
        <v>0</v>
      </c>
      <c r="O85" s="3">
        <f>'2012'!P86</f>
        <v>0</v>
      </c>
      <c r="P85" s="3">
        <f>'2012'!Q86</f>
        <v>0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>
        <f>SUMIF('2012'!C:C,C85,'2012'!O:O)</f>
        <v>2.58</v>
      </c>
      <c r="AQ85" s="3">
        <f>'2012'!R86</f>
        <v>0.44700000000000001</v>
      </c>
      <c r="AR85" s="3">
        <f>'2012'!S86</f>
        <v>0.55300000000000005</v>
      </c>
      <c r="AS85" s="3">
        <f>'2012'!T86</f>
        <v>0</v>
      </c>
      <c r="AT85" s="3">
        <f>'2012'!U86</f>
        <v>0</v>
      </c>
      <c r="AU85" s="3">
        <f>'2012'!V86</f>
        <v>0</v>
      </c>
      <c r="AV85" s="3">
        <f>'2012'!W86</f>
        <v>0.59099999999999997</v>
      </c>
      <c r="AW85" s="3">
        <f>'2012'!X86</f>
        <v>0.54700000000000004</v>
      </c>
      <c r="AX85" s="3">
        <f>'2012'!Y86</f>
        <v>0</v>
      </c>
      <c r="AY85" s="3">
        <f>'2012'!Z86</f>
        <v>0.5</v>
      </c>
      <c r="AZ85" s="3">
        <f>'2012'!AA86</f>
        <v>0.47499999999999998</v>
      </c>
      <c r="BA85" s="3">
        <f>'2012'!AB86</f>
        <v>0.39700000000000002</v>
      </c>
      <c r="BB85" s="3">
        <f>'2012'!AC86</f>
        <v>0.34899999999999998</v>
      </c>
      <c r="BC85" s="3">
        <f>'2012'!AD86</f>
        <v>0.34699999999999998</v>
      </c>
      <c r="BD85" s="3">
        <f>'2012'!AE86</f>
        <v>0.33800000000000002</v>
      </c>
      <c r="BE85" s="3">
        <f>'2012'!AF86</f>
        <v>0.38100000000000001</v>
      </c>
      <c r="BF85" s="3">
        <f>'2012'!AG86</f>
        <v>0.38800000000000001</v>
      </c>
      <c r="BG85" s="3">
        <f>'2012'!AH86</f>
        <v>0.45100000000000001</v>
      </c>
      <c r="BH85" s="3">
        <f>'2012'!AI86</f>
        <v>0.48399999999999999</v>
      </c>
      <c r="BI85" s="3">
        <f>'2012'!AJ86</f>
        <v>0.48499999999999999</v>
      </c>
      <c r="BJ85" s="3">
        <f>'2012'!AK86</f>
        <v>0.49199999999999999</v>
      </c>
      <c r="BK85" s="3">
        <f>'2012'!AL86</f>
        <v>0</v>
      </c>
      <c r="BL85" s="3">
        <f>'2012'!AM86</f>
        <v>0.48699999999999999</v>
      </c>
      <c r="BM85" s="3">
        <f>'2012'!AN86</f>
        <v>0.52700000000000002</v>
      </c>
      <c r="BN85" s="3">
        <f>'2012'!AO86</f>
        <v>0.53600000000000003</v>
      </c>
      <c r="BO85" s="3">
        <f>'2012'!AP86</f>
        <v>0.48</v>
      </c>
      <c r="BP85" s="3">
        <f>'2012'!AQ86</f>
        <v>0.36499999999999999</v>
      </c>
      <c r="BQ85" s="3">
        <f>'2012'!AR86</f>
        <v>0.36599999999999999</v>
      </c>
      <c r="BR85" s="3">
        <f>'2012'!AS86</f>
        <v>0.39600000000000002</v>
      </c>
      <c r="BS85" s="3">
        <f>'2012'!AT86</f>
        <v>0.46200000000000002</v>
      </c>
      <c r="BT85" s="3">
        <f>'2012'!AU86</f>
        <v>0.57799999999999996</v>
      </c>
      <c r="BU85" s="3">
        <f>'2012'!AV86</f>
        <v>0.64500000000000002</v>
      </c>
      <c r="BV85" s="3">
        <f>'2012'!AW86</f>
        <v>0.63500000000000001</v>
      </c>
      <c r="BW85" s="3">
        <f>'2012'!AX86</f>
        <v>0.65500000000000003</v>
      </c>
      <c r="BX85" s="3">
        <f>'2012'!AY86</f>
        <v>0.63700000000000001</v>
      </c>
      <c r="BY85" s="3">
        <f>'2012'!AZ86</f>
        <v>0.6</v>
      </c>
      <c r="BZ85" s="3">
        <f>'2012'!BA86</f>
        <v>0.626</v>
      </c>
      <c r="CA85" s="3">
        <f>'2012'!BB86</f>
        <v>0.51400000000000001</v>
      </c>
      <c r="CB85" s="3">
        <f>'2012'!BC86</f>
        <v>0.39600000000000002</v>
      </c>
      <c r="CC85" s="3">
        <f>'2012'!BD86</f>
        <v>0.38100000000000001</v>
      </c>
      <c r="CD85" s="3">
        <f>'2012'!BE86</f>
        <v>0.308</v>
      </c>
      <c r="CE85" s="3">
        <f>'2012'!BF86</f>
        <v>0</v>
      </c>
      <c r="CF85" s="3">
        <f>'2012'!BG86</f>
        <v>0.28599999999999998</v>
      </c>
      <c r="CG85" s="3">
        <f>'2012'!BH86</f>
        <v>0.26900000000000002</v>
      </c>
      <c r="CH85" s="3">
        <f>'2012'!BI86</f>
        <v>0</v>
      </c>
      <c r="CI85" s="3">
        <f>'2012'!BJ86</f>
        <v>0</v>
      </c>
      <c r="CJ85" s="3">
        <f>'2012'!BK86</f>
        <v>0</v>
      </c>
      <c r="CK85" s="3">
        <f>'2012'!BL86</f>
        <v>0</v>
      </c>
      <c r="CL85" s="3">
        <f>'2012'!BM86</f>
        <v>0</v>
      </c>
      <c r="CM85" s="3">
        <f>'2012'!BN86</f>
        <v>0</v>
      </c>
      <c r="CN85" s="3">
        <f>'2012'!BO86</f>
        <v>0</v>
      </c>
      <c r="CO85" s="3">
        <f>'2012'!BP86</f>
        <v>0</v>
      </c>
      <c r="CP85" s="3">
        <f>'2012'!BQ86</f>
        <v>0</v>
      </c>
      <c r="CQ85" s="3">
        <f>'2012'!BR86</f>
        <v>0.29099999999999998</v>
      </c>
    </row>
    <row r="86" spans="1:95" x14ac:dyDescent="0.25">
      <c r="A86" s="3" t="str">
        <f>'2012'!A87</f>
        <v>Свитанок</v>
      </c>
      <c r="B86" s="3" t="str">
        <f>'2012'!B87</f>
        <v>Масив 3</v>
      </c>
      <c r="C86" s="3">
        <f>'2012'!C87</f>
        <v>134</v>
      </c>
      <c r="D86" s="3">
        <f>'2012'!D87</f>
        <v>68.06</v>
      </c>
      <c r="E86" s="3">
        <f>'2012'!E87</f>
        <v>68.06</v>
      </c>
      <c r="F86" s="3">
        <f>'2012'!F87</f>
        <v>68.06</v>
      </c>
      <c r="G86" s="3">
        <f>'2012'!G87</f>
        <v>0</v>
      </c>
      <c r="H86" s="3">
        <f>'2012'!H87</f>
        <v>0</v>
      </c>
      <c r="I86" s="3">
        <f>'2012'!I87</f>
        <v>0</v>
      </c>
      <c r="J86" s="3">
        <f>'2012'!J87</f>
        <v>0</v>
      </c>
      <c r="K86" s="3"/>
      <c r="L86" s="3"/>
      <c r="M86" s="3">
        <f>'2012'!M87</f>
        <v>0</v>
      </c>
      <c r="N86" s="3">
        <f>'2012'!N87</f>
        <v>0</v>
      </c>
      <c r="O86" s="3">
        <f>'2012'!P87</f>
        <v>0</v>
      </c>
      <c r="P86" s="3">
        <f>'2012'!Q87</f>
        <v>0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>
        <f>SUMIF('2012'!C:C,C86,'2012'!O:O)</f>
        <v>0</v>
      </c>
      <c r="AQ86" s="3">
        <f>'2012'!R87</f>
        <v>0.34799999999999998</v>
      </c>
      <c r="AR86" s="3">
        <f>'2012'!S87</f>
        <v>0.36399999999999999</v>
      </c>
      <c r="AS86" s="3">
        <f>'2012'!T87</f>
        <v>0</v>
      </c>
      <c r="AT86" s="3">
        <f>'2012'!U87</f>
        <v>0</v>
      </c>
      <c r="AU86" s="3">
        <f>'2012'!V87</f>
        <v>0</v>
      </c>
      <c r="AV86" s="3">
        <f>'2012'!W87</f>
        <v>0.36399999999999999</v>
      </c>
      <c r="AW86" s="3">
        <f>'2012'!X87</f>
        <v>0.36099999999999999</v>
      </c>
      <c r="AX86" s="3">
        <f>'2012'!Y87</f>
        <v>0</v>
      </c>
      <c r="AY86" s="3">
        <f>'2012'!Z87</f>
        <v>0.33600000000000002</v>
      </c>
      <c r="AZ86" s="3">
        <f>'2012'!AA87</f>
        <v>0.35299999999999998</v>
      </c>
      <c r="BA86" s="3">
        <f>'2012'!AB87</f>
        <v>0.33500000000000002</v>
      </c>
      <c r="BB86" s="3">
        <f>'2012'!AC87</f>
        <v>0.33</v>
      </c>
      <c r="BC86" s="3">
        <f>'2012'!AD87</f>
        <v>0.32500000000000001</v>
      </c>
      <c r="BD86" s="3">
        <f>'2012'!AE87</f>
        <v>0.32600000000000001</v>
      </c>
      <c r="BE86" s="3">
        <f>'2012'!AF87</f>
        <v>0.35699999999999998</v>
      </c>
      <c r="BF86" s="3">
        <f>'2012'!AG87</f>
        <v>0.35499999999999998</v>
      </c>
      <c r="BG86" s="3">
        <f>'2012'!AH87</f>
        <v>0.37</v>
      </c>
      <c r="BH86" s="3">
        <f>'2012'!AI87</f>
        <v>0.435</v>
      </c>
      <c r="BI86" s="3">
        <f>'2012'!AJ87</f>
        <v>0.46400000000000002</v>
      </c>
      <c r="BJ86" s="3">
        <f>'2012'!AK87</f>
        <v>0.52</v>
      </c>
      <c r="BK86" s="3">
        <f>'2012'!AL87</f>
        <v>0</v>
      </c>
      <c r="BL86" s="3">
        <f>'2012'!AM87</f>
        <v>0.48799999999999999</v>
      </c>
      <c r="BM86" s="3">
        <f>'2012'!AN87</f>
        <v>0.48899999999999999</v>
      </c>
      <c r="BN86" s="3">
        <f>'2012'!AO87</f>
        <v>0.47899999999999998</v>
      </c>
      <c r="BO86" s="3">
        <f>'2012'!AP87</f>
        <v>0.42799999999999999</v>
      </c>
      <c r="BP86" s="3">
        <f>'2012'!AQ87</f>
        <v>0.36099999999999999</v>
      </c>
      <c r="BQ86" s="3">
        <f>'2012'!AR87</f>
        <v>0.35299999999999998</v>
      </c>
      <c r="BR86" s="3">
        <f>'2012'!AS87</f>
        <v>0.35599999999999998</v>
      </c>
      <c r="BS86" s="3">
        <f>'2012'!AT87</f>
        <v>0.35799999999999998</v>
      </c>
      <c r="BT86" s="3">
        <f>'2012'!AU87</f>
        <v>0.39200000000000002</v>
      </c>
      <c r="BU86" s="3">
        <f>'2012'!AV87</f>
        <v>0.45100000000000001</v>
      </c>
      <c r="BV86" s="3">
        <f>'2012'!AW87</f>
        <v>0</v>
      </c>
      <c r="BW86" s="3">
        <f>'2012'!AX87</f>
        <v>0.49399999999999999</v>
      </c>
      <c r="BX86" s="3">
        <f>'2012'!AY87</f>
        <v>0.502</v>
      </c>
      <c r="BY86" s="3">
        <f>'2012'!AZ87</f>
        <v>0.48</v>
      </c>
      <c r="BZ86" s="3">
        <f>'2012'!BA87</f>
        <v>0.44</v>
      </c>
      <c r="CA86" s="3">
        <f>'2012'!BB87</f>
        <v>0.372</v>
      </c>
      <c r="CB86" s="3">
        <f>'2012'!BC87</f>
        <v>0.314</v>
      </c>
      <c r="CC86" s="3">
        <f>'2012'!BD87</f>
        <v>0.27600000000000002</v>
      </c>
      <c r="CD86" s="3">
        <f>'2012'!BE87</f>
        <v>0.254</v>
      </c>
      <c r="CE86" s="3">
        <f>'2012'!BF87</f>
        <v>0</v>
      </c>
      <c r="CF86" s="3">
        <f>'2012'!BG87</f>
        <v>0.23100000000000001</v>
      </c>
      <c r="CG86" s="3">
        <f>'2012'!BH87</f>
        <v>0.23400000000000001</v>
      </c>
      <c r="CH86" s="3">
        <f>'2012'!BI87</f>
        <v>0.23300000000000001</v>
      </c>
      <c r="CI86" s="3">
        <f>'2012'!BJ87</f>
        <v>0</v>
      </c>
      <c r="CJ86" s="3">
        <f>'2012'!BK87</f>
        <v>0</v>
      </c>
      <c r="CK86" s="3">
        <f>'2012'!BL87</f>
        <v>0</v>
      </c>
      <c r="CL86" s="3">
        <f>'2012'!BM87</f>
        <v>0</v>
      </c>
      <c r="CM86" s="3">
        <f>'2012'!BN87</f>
        <v>0</v>
      </c>
      <c r="CN86" s="3">
        <f>'2012'!BO87</f>
        <v>0</v>
      </c>
      <c r="CO86" s="3">
        <f>'2012'!BP87</f>
        <v>0</v>
      </c>
      <c r="CP86" s="3">
        <f>'2012'!BQ87</f>
        <v>0.20899999999999999</v>
      </c>
      <c r="CQ86" s="3">
        <f>'2012'!BR87</f>
        <v>0</v>
      </c>
    </row>
    <row r="87" spans="1:95" x14ac:dyDescent="0.25">
      <c r="A87" s="3" t="str">
        <f>'2012'!A88</f>
        <v>Свитанок</v>
      </c>
      <c r="B87" s="3" t="str">
        <f>'2012'!B88</f>
        <v>Масив 3</v>
      </c>
      <c r="C87" s="3">
        <f>'2012'!C88</f>
        <v>137</v>
      </c>
      <c r="D87" s="3">
        <f>'2012'!D88</f>
        <v>15.96</v>
      </c>
      <c r="E87" s="3">
        <f>'2012'!E88</f>
        <v>15.96</v>
      </c>
      <c r="F87" s="3">
        <f>'2012'!F88</f>
        <v>15.96</v>
      </c>
      <c r="G87" s="3">
        <f>'2012'!G88</f>
        <v>0</v>
      </c>
      <c r="H87" s="3">
        <f>'2012'!H88</f>
        <v>0</v>
      </c>
      <c r="I87" s="3">
        <f>'2012'!I88</f>
        <v>0</v>
      </c>
      <c r="J87" s="3">
        <f>'2012'!J88</f>
        <v>0</v>
      </c>
      <c r="K87" s="3"/>
      <c r="L87" s="3"/>
      <c r="M87" s="3">
        <f>'2012'!M88</f>
        <v>0</v>
      </c>
      <c r="N87" s="3">
        <f>'2012'!N88</f>
        <v>0</v>
      </c>
      <c r="O87" s="3">
        <f>'2012'!P88</f>
        <v>0</v>
      </c>
      <c r="P87" s="3">
        <f>'2012'!Q88</f>
        <v>0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>
        <f>SUMIF('2012'!C:C,C87,'2012'!O:O)</f>
        <v>0</v>
      </c>
      <c r="AQ87" s="3">
        <f>'2012'!R88</f>
        <v>0.34100000000000003</v>
      </c>
      <c r="AR87" s="3">
        <f>'2012'!S88</f>
        <v>0.33100000000000002</v>
      </c>
      <c r="AS87" s="3">
        <f>'2012'!T88</f>
        <v>0</v>
      </c>
      <c r="AT87" s="3">
        <f>'2012'!U88</f>
        <v>0</v>
      </c>
      <c r="AU87" s="3">
        <f>'2012'!V88</f>
        <v>0</v>
      </c>
      <c r="AV87" s="3">
        <f>'2012'!W88</f>
        <v>0.33300000000000002</v>
      </c>
      <c r="AW87" s="3">
        <f>'2012'!X88</f>
        <v>0.35399999999999998</v>
      </c>
      <c r="AX87" s="3">
        <f>'2012'!Y88</f>
        <v>0</v>
      </c>
      <c r="AY87" s="3">
        <f>'2012'!Z88</f>
        <v>0.36</v>
      </c>
      <c r="AZ87" s="3">
        <f>'2012'!AA88</f>
        <v>0.36099999999999999</v>
      </c>
      <c r="BA87" s="3">
        <f>'2012'!AB88</f>
        <v>0.34499999999999997</v>
      </c>
      <c r="BB87" s="3">
        <f>'2012'!AC88</f>
        <v>0.34300000000000003</v>
      </c>
      <c r="BC87" s="3">
        <f>'2012'!AD88</f>
        <v>0.36399999999999999</v>
      </c>
      <c r="BD87" s="3">
        <f>'2012'!AE88</f>
        <v>0.374</v>
      </c>
      <c r="BE87" s="3">
        <f>'2012'!AF88</f>
        <v>0.38800000000000001</v>
      </c>
      <c r="BF87" s="3">
        <f>'2012'!AG88</f>
        <v>0.40300000000000002</v>
      </c>
      <c r="BG87" s="3">
        <f>'2012'!AH88</f>
        <v>0.43099999999999999</v>
      </c>
      <c r="BH87" s="3">
        <f>'2012'!AI88</f>
        <v>0.48799999999999999</v>
      </c>
      <c r="BI87" s="3">
        <f>'2012'!AJ88</f>
        <v>0.52900000000000003</v>
      </c>
      <c r="BJ87" s="3">
        <f>'2012'!AK88</f>
        <v>0.55500000000000005</v>
      </c>
      <c r="BK87" s="3">
        <f>'2012'!AL88</f>
        <v>0</v>
      </c>
      <c r="BL87" s="3">
        <f>'2012'!AM88</f>
        <v>0.58499999999999996</v>
      </c>
      <c r="BM87" s="3">
        <f>'2012'!AN88</f>
        <v>0.59699999999999998</v>
      </c>
      <c r="BN87" s="3">
        <f>'2012'!AO88</f>
        <v>0.58599999999999997</v>
      </c>
      <c r="BO87" s="3">
        <f>'2012'!AP88</f>
        <v>0.51500000000000001</v>
      </c>
      <c r="BP87" s="3">
        <f>'2012'!AQ88</f>
        <v>0.45600000000000002</v>
      </c>
      <c r="BQ87" s="3">
        <f>'2012'!AR88</f>
        <v>0.438</v>
      </c>
      <c r="BR87" s="3">
        <f>'2012'!AS88</f>
        <v>0.439</v>
      </c>
      <c r="BS87" s="3">
        <f>'2012'!AT88</f>
        <v>0.47699999999999998</v>
      </c>
      <c r="BT87" s="3">
        <f>'2012'!AU88</f>
        <v>0.52700000000000002</v>
      </c>
      <c r="BU87" s="3">
        <f>'2012'!AV88</f>
        <v>0.53900000000000003</v>
      </c>
      <c r="BV87" s="3">
        <f>'2012'!AW88</f>
        <v>0.49</v>
      </c>
      <c r="BW87" s="3">
        <f>'2012'!AX88</f>
        <v>0.47499999999999998</v>
      </c>
      <c r="BX87" s="3">
        <f>'2012'!AY88</f>
        <v>0.49199999999999999</v>
      </c>
      <c r="BY87" s="3">
        <f>'2012'!AZ88</f>
        <v>0.48499999999999999</v>
      </c>
      <c r="BZ87" s="3">
        <f>'2012'!BA88</f>
        <v>0.434</v>
      </c>
      <c r="CA87" s="3">
        <f>'2012'!BB88</f>
        <v>0.35099999999999998</v>
      </c>
      <c r="CB87" s="3">
        <f>'2012'!BC88</f>
        <v>0.31900000000000001</v>
      </c>
      <c r="CC87" s="3">
        <f>'2012'!BD88</f>
        <v>0.27300000000000002</v>
      </c>
      <c r="CD87" s="3">
        <f>'2012'!BE88</f>
        <v>0.23100000000000001</v>
      </c>
      <c r="CE87" s="3">
        <f>'2012'!BF88</f>
        <v>0</v>
      </c>
      <c r="CF87" s="3">
        <f>'2012'!BG88</f>
        <v>0.217</v>
      </c>
      <c r="CG87" s="3">
        <f>'2012'!BH88</f>
        <v>0.20799999999999999</v>
      </c>
      <c r="CH87" s="3">
        <f>'2012'!BI88</f>
        <v>0</v>
      </c>
      <c r="CI87" s="3">
        <f>'2012'!BJ88</f>
        <v>0</v>
      </c>
      <c r="CJ87" s="3">
        <f>'2012'!BK88</f>
        <v>0</v>
      </c>
      <c r="CK87" s="3">
        <f>'2012'!BL88</f>
        <v>0</v>
      </c>
      <c r="CL87" s="3">
        <f>'2012'!BM88</f>
        <v>0</v>
      </c>
      <c r="CM87" s="3">
        <f>'2012'!BN88</f>
        <v>0</v>
      </c>
      <c r="CN87" s="3">
        <f>'2012'!BO88</f>
        <v>0</v>
      </c>
      <c r="CO87" s="3">
        <f>'2012'!BP88</f>
        <v>0</v>
      </c>
      <c r="CP87" s="3">
        <f>'2012'!BQ88</f>
        <v>0.217</v>
      </c>
      <c r="CQ87" s="3">
        <f>'2012'!BR88</f>
        <v>0</v>
      </c>
    </row>
    <row r="88" spans="1:95" x14ac:dyDescent="0.25">
      <c r="A88" s="3" t="str">
        <f>'2012'!A89</f>
        <v>Свитанок</v>
      </c>
      <c r="B88" s="3" t="str">
        <f>'2012'!B89</f>
        <v>Масив 3</v>
      </c>
      <c r="C88" s="3">
        <f>'2012'!C89</f>
        <v>140</v>
      </c>
      <c r="D88" s="3">
        <f>'2012'!D89</f>
        <v>14.62</v>
      </c>
      <c r="E88" s="3">
        <f>'2012'!E89</f>
        <v>14.62</v>
      </c>
      <c r="F88" s="3">
        <f>'2012'!F89</f>
        <v>14.62</v>
      </c>
      <c r="G88" s="3">
        <f>'2012'!G89</f>
        <v>0</v>
      </c>
      <c r="H88" s="3">
        <f>'2012'!H89</f>
        <v>0</v>
      </c>
      <c r="I88" s="3" t="str">
        <f>'2012'!I89</f>
        <v>Подсолнечник</v>
      </c>
      <c r="J88" s="3">
        <f>'2012'!J89</f>
        <v>0</v>
      </c>
      <c r="K88" s="3"/>
      <c r="L88" s="3"/>
      <c r="M88" s="3">
        <f>'2012'!M89</f>
        <v>0</v>
      </c>
      <c r="N88" s="3">
        <f>'2012'!N89</f>
        <v>0</v>
      </c>
      <c r="O88" s="3">
        <f>'2012'!P89</f>
        <v>0</v>
      </c>
      <c r="P88" s="3">
        <f>'2012'!Q89</f>
        <v>0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>
        <f>SUMIF('2012'!C:C,C88,'2012'!O:O)</f>
        <v>2.09</v>
      </c>
      <c r="AQ88" s="3">
        <f>'2012'!R89</f>
        <v>0.373</v>
      </c>
      <c r="AR88" s="3">
        <f>'2012'!S89</f>
        <v>0.41299999999999998</v>
      </c>
      <c r="AS88" s="3">
        <f>'2012'!T89</f>
        <v>0</v>
      </c>
      <c r="AT88" s="3">
        <f>'2012'!U89</f>
        <v>0</v>
      </c>
      <c r="AU88" s="3">
        <f>'2012'!V89</f>
        <v>0</v>
      </c>
      <c r="AV88" s="3">
        <f>'2012'!W89</f>
        <v>0.42</v>
      </c>
      <c r="AW88" s="3">
        <f>'2012'!X89</f>
        <v>0.437</v>
      </c>
      <c r="AX88" s="3">
        <f>'2012'!Y89</f>
        <v>0</v>
      </c>
      <c r="AY88" s="3">
        <f>'2012'!Z89</f>
        <v>0.42399999999999999</v>
      </c>
      <c r="AZ88" s="3">
        <f>'2012'!AA89</f>
        <v>0.379</v>
      </c>
      <c r="BA88" s="3">
        <f>'2012'!AB89</f>
        <v>0.28000000000000003</v>
      </c>
      <c r="BB88" s="3">
        <f>'2012'!AC89</f>
        <v>0.28000000000000003</v>
      </c>
      <c r="BC88" s="3">
        <f>'2012'!AD89</f>
        <v>0.28299999999999997</v>
      </c>
      <c r="BD88" s="3">
        <f>'2012'!AE89</f>
        <v>0.28699999999999998</v>
      </c>
      <c r="BE88" s="3">
        <f>'2012'!AF89</f>
        <v>0.32300000000000001</v>
      </c>
      <c r="BF88" s="3">
        <f>'2012'!AG89</f>
        <v>0.29699999999999999</v>
      </c>
      <c r="BG88" s="3">
        <f>'2012'!AH89</f>
        <v>0.28100000000000003</v>
      </c>
      <c r="BH88" s="3">
        <f>'2012'!AI89</f>
        <v>0.31</v>
      </c>
      <c r="BI88" s="3">
        <f>'2012'!AJ89</f>
        <v>0.33700000000000002</v>
      </c>
      <c r="BJ88" s="3">
        <f>'2012'!AK89</f>
        <v>0.35899999999999999</v>
      </c>
      <c r="BK88" s="3">
        <f>'2012'!AL89</f>
        <v>0</v>
      </c>
      <c r="BL88" s="3">
        <f>'2012'!AM89</f>
        <v>0.56000000000000005</v>
      </c>
      <c r="BM88" s="3">
        <f>'2012'!AN89</f>
        <v>0.59699999999999998</v>
      </c>
      <c r="BN88" s="3">
        <f>'2012'!AO89</f>
        <v>0.65700000000000003</v>
      </c>
      <c r="BO88" s="3">
        <f>'2012'!AP89</f>
        <v>0.64400000000000002</v>
      </c>
      <c r="BP88" s="3">
        <f>'2012'!AQ89</f>
        <v>0.53500000000000003</v>
      </c>
      <c r="BQ88" s="3">
        <f>'2012'!AR89</f>
        <v>0.502</v>
      </c>
      <c r="BR88" s="3">
        <f>'2012'!AS89</f>
        <v>0.53400000000000003</v>
      </c>
      <c r="BS88" s="3">
        <f>'2012'!AT89</f>
        <v>0.58599999999999997</v>
      </c>
      <c r="BT88" s="3">
        <f>'2012'!AU89</f>
        <v>0.65500000000000003</v>
      </c>
      <c r="BU88" s="3">
        <f>'2012'!AV89</f>
        <v>0.69599999999999995</v>
      </c>
      <c r="BV88" s="3">
        <f>'2012'!AW89</f>
        <v>0.65600000000000003</v>
      </c>
      <c r="BW88" s="3">
        <f>'2012'!AX89</f>
        <v>0.60499999999999998</v>
      </c>
      <c r="BX88" s="3">
        <f>'2012'!AY89</f>
        <v>0.57499999999999996</v>
      </c>
      <c r="BY88" s="3">
        <f>'2012'!AZ89</f>
        <v>0.51700000000000002</v>
      </c>
      <c r="BZ88" s="3">
        <f>'2012'!BA89</f>
        <v>0.46</v>
      </c>
      <c r="CA88" s="3">
        <f>'2012'!BB89</f>
        <v>0.38100000000000001</v>
      </c>
      <c r="CB88" s="3">
        <f>'2012'!BC89</f>
        <v>0.29699999999999999</v>
      </c>
      <c r="CC88" s="3">
        <f>'2012'!BD89</f>
        <v>0.26900000000000002</v>
      </c>
      <c r="CD88" s="3">
        <f>'2012'!BE89</f>
        <v>0.248</v>
      </c>
      <c r="CE88" s="3">
        <f>'2012'!BF89</f>
        <v>0</v>
      </c>
      <c r="CF88" s="3">
        <f>'2012'!BG89</f>
        <v>0.22800000000000001</v>
      </c>
      <c r="CG88" s="3">
        <f>'2012'!BH89</f>
        <v>0.22800000000000001</v>
      </c>
      <c r="CH88" s="3">
        <f>'2012'!BI89</f>
        <v>0</v>
      </c>
      <c r="CI88" s="3">
        <f>'2012'!BJ89</f>
        <v>0</v>
      </c>
      <c r="CJ88" s="3">
        <f>'2012'!BK89</f>
        <v>0</v>
      </c>
      <c r="CK88" s="3">
        <f>'2012'!BL89</f>
        <v>0</v>
      </c>
      <c r="CL88" s="3">
        <f>'2012'!BM89</f>
        <v>0</v>
      </c>
      <c r="CM88" s="3">
        <f>'2012'!BN89</f>
        <v>0</v>
      </c>
      <c r="CN88" s="3">
        <f>'2012'!BO89</f>
        <v>0</v>
      </c>
      <c r="CO88" s="3">
        <f>'2012'!BP89</f>
        <v>0</v>
      </c>
      <c r="CP88" s="3">
        <f>'2012'!BQ89</f>
        <v>0</v>
      </c>
      <c r="CQ88" s="3">
        <f>'2012'!BR89</f>
        <v>0.21299999999999999</v>
      </c>
    </row>
    <row r="89" spans="1:95" x14ac:dyDescent="0.25">
      <c r="A89" s="3" t="str">
        <f>'2012'!A90</f>
        <v>Свитанок</v>
      </c>
      <c r="B89" s="3" t="str">
        <f>'2012'!B90</f>
        <v>Масив 3</v>
      </c>
      <c r="C89" s="3">
        <f>'2012'!C90</f>
        <v>141</v>
      </c>
      <c r="D89" s="3">
        <f>'2012'!D90</f>
        <v>28.21</v>
      </c>
      <c r="E89" s="3">
        <f>'2012'!E90</f>
        <v>28.21</v>
      </c>
      <c r="F89" s="3">
        <f>'2012'!F90</f>
        <v>28.21</v>
      </c>
      <c r="G89" s="3">
        <f>'2012'!G90</f>
        <v>0</v>
      </c>
      <c r="H89" s="3">
        <f>'2012'!H90</f>
        <v>0</v>
      </c>
      <c r="I89" s="3" t="str">
        <f>'2012'!I90</f>
        <v>Подсолнечник</v>
      </c>
      <c r="J89" s="3">
        <f>'2012'!J90</f>
        <v>0</v>
      </c>
      <c r="K89" s="3"/>
      <c r="L89" s="3"/>
      <c r="M89" s="3">
        <f>'2012'!M90</f>
        <v>0</v>
      </c>
      <c r="N89" s="3">
        <f>'2012'!N90</f>
        <v>0</v>
      </c>
      <c r="O89" s="3">
        <f>'2012'!P90</f>
        <v>0</v>
      </c>
      <c r="P89" s="3">
        <f>'2012'!Q90</f>
        <v>0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>
        <f>SUMIF('2012'!C:C,C89,'2012'!O:O)</f>
        <v>1.35</v>
      </c>
      <c r="AQ89" s="3">
        <f>'2012'!R90</f>
        <v>0.30399999999999999</v>
      </c>
      <c r="AR89" s="3">
        <f>'2012'!S90</f>
        <v>0.34799999999999998</v>
      </c>
      <c r="AS89" s="3">
        <f>'2012'!T90</f>
        <v>0</v>
      </c>
      <c r="AT89" s="3">
        <f>'2012'!U90</f>
        <v>0</v>
      </c>
      <c r="AU89" s="3">
        <f>'2012'!V90</f>
        <v>0</v>
      </c>
      <c r="AV89" s="3">
        <f>'2012'!W90</f>
        <v>0.36499999999999999</v>
      </c>
      <c r="AW89" s="3">
        <f>'2012'!X90</f>
        <v>0.36599999999999999</v>
      </c>
      <c r="AX89" s="3">
        <f>'2012'!Y90</f>
        <v>0</v>
      </c>
      <c r="AY89" s="3">
        <f>'2012'!Z90</f>
        <v>0.36699999999999999</v>
      </c>
      <c r="AZ89" s="3">
        <f>'2012'!AA90</f>
        <v>0</v>
      </c>
      <c r="BA89" s="3">
        <f>'2012'!AB90</f>
        <v>0.36</v>
      </c>
      <c r="BB89" s="3">
        <f>'2012'!AC90</f>
        <v>0.35799999999999998</v>
      </c>
      <c r="BC89" s="3">
        <f>'2012'!AD90</f>
        <v>0.36699999999999999</v>
      </c>
      <c r="BD89" s="3">
        <f>'2012'!AE90</f>
        <v>0.372</v>
      </c>
      <c r="BE89" s="3">
        <f>'2012'!AF90</f>
        <v>0.39700000000000002</v>
      </c>
      <c r="BF89" s="3">
        <f>'2012'!AG90</f>
        <v>0.40600000000000003</v>
      </c>
      <c r="BG89" s="3">
        <f>'2012'!AH90</f>
        <v>0.42399999999999999</v>
      </c>
      <c r="BH89" s="3">
        <f>'2012'!AI90</f>
        <v>0.46400000000000002</v>
      </c>
      <c r="BI89" s="3">
        <f>'2012'!AJ90</f>
        <v>0.48099999999999998</v>
      </c>
      <c r="BJ89" s="3">
        <f>'2012'!AK90</f>
        <v>0.47499999999999998</v>
      </c>
      <c r="BK89" s="3">
        <f>'2012'!AL90</f>
        <v>0</v>
      </c>
      <c r="BL89" s="3">
        <f>'2012'!AM90</f>
        <v>0.499</v>
      </c>
      <c r="BM89" s="3">
        <f>'2012'!AN90</f>
        <v>0.52800000000000002</v>
      </c>
      <c r="BN89" s="3">
        <f>'2012'!AO90</f>
        <v>0.54200000000000004</v>
      </c>
      <c r="BO89" s="3">
        <f>'2012'!AP90</f>
        <v>0.48799999999999999</v>
      </c>
      <c r="BP89" s="3">
        <f>'2012'!AQ90</f>
        <v>0.441</v>
      </c>
      <c r="BQ89" s="3">
        <f>'2012'!AR90</f>
        <v>0.377</v>
      </c>
      <c r="BR89" s="3">
        <f>'2012'!AS90</f>
        <v>0.41299999999999998</v>
      </c>
      <c r="BS89" s="3">
        <f>'2012'!AT90</f>
        <v>0.47199999999999998</v>
      </c>
      <c r="BT89" s="3">
        <f>'2012'!AU90</f>
        <v>0.52100000000000002</v>
      </c>
      <c r="BU89" s="3">
        <f>'2012'!AV90</f>
        <v>0.53100000000000003</v>
      </c>
      <c r="BV89" s="3">
        <f>'2012'!AW90</f>
        <v>0.48799999999999999</v>
      </c>
      <c r="BW89" s="3">
        <f>'2012'!AX90</f>
        <v>0.48399999999999999</v>
      </c>
      <c r="BX89" s="3">
        <f>'2012'!AY90</f>
        <v>0.46</v>
      </c>
      <c r="BY89" s="3">
        <f>'2012'!AZ90</f>
        <v>0.42599999999999999</v>
      </c>
      <c r="BZ89" s="3">
        <f>'2012'!BA90</f>
        <v>0.39</v>
      </c>
      <c r="CA89" s="3">
        <f>'2012'!BB90</f>
        <v>0.32800000000000001</v>
      </c>
      <c r="CB89" s="3">
        <f>'2012'!BC90</f>
        <v>0.27</v>
      </c>
      <c r="CC89" s="3">
        <f>'2012'!BD90</f>
        <v>0.23499999999999999</v>
      </c>
      <c r="CD89" s="3">
        <f>'2012'!BE90</f>
        <v>0.20799999999999999</v>
      </c>
      <c r="CE89" s="3">
        <f>'2012'!BF90</f>
        <v>0</v>
      </c>
      <c r="CF89" s="3">
        <f>'2012'!BG90</f>
        <v>0.2</v>
      </c>
      <c r="CG89" s="3">
        <f>'2012'!BH90</f>
        <v>0.21199999999999999</v>
      </c>
      <c r="CH89" s="3">
        <f>'2012'!BI90</f>
        <v>0</v>
      </c>
      <c r="CI89" s="3">
        <f>'2012'!BJ90</f>
        <v>0</v>
      </c>
      <c r="CJ89" s="3">
        <f>'2012'!BK90</f>
        <v>0</v>
      </c>
      <c r="CK89" s="3">
        <f>'2012'!BL90</f>
        <v>0</v>
      </c>
      <c r="CL89" s="3">
        <f>'2012'!BM90</f>
        <v>0</v>
      </c>
      <c r="CM89" s="3">
        <f>'2012'!BN90</f>
        <v>0</v>
      </c>
      <c r="CN89" s="3">
        <f>'2012'!BO90</f>
        <v>0</v>
      </c>
      <c r="CO89" s="3">
        <f>'2012'!BP90</f>
        <v>0</v>
      </c>
      <c r="CP89" s="3">
        <f>'2012'!BQ90</f>
        <v>0</v>
      </c>
      <c r="CQ89" s="3">
        <f>'2012'!BR90</f>
        <v>0</v>
      </c>
    </row>
    <row r="90" spans="1:95" x14ac:dyDescent="0.25">
      <c r="A90" s="3" t="str">
        <f>'2012'!A91</f>
        <v>Свитанок</v>
      </c>
      <c r="B90" s="3" t="str">
        <f>'2012'!B91</f>
        <v>Масив 3</v>
      </c>
      <c r="C90" s="3">
        <f>'2012'!C91</f>
        <v>142</v>
      </c>
      <c r="D90" s="3">
        <f>'2012'!D91</f>
        <v>22.89</v>
      </c>
      <c r="E90" s="3">
        <f>'2012'!E91</f>
        <v>22.89</v>
      </c>
      <c r="F90" s="3">
        <f>'2012'!F91</f>
        <v>22.89</v>
      </c>
      <c r="G90" s="3">
        <f>'2012'!G91</f>
        <v>0</v>
      </c>
      <c r="H90" s="3">
        <f>'2012'!H91</f>
        <v>0</v>
      </c>
      <c r="I90" s="3">
        <f>'2012'!I91</f>
        <v>0</v>
      </c>
      <c r="J90" s="3">
        <f>'2012'!J91</f>
        <v>0</v>
      </c>
      <c r="K90" s="3"/>
      <c r="L90" s="3"/>
      <c r="M90" s="3">
        <f>'2012'!M91</f>
        <v>0</v>
      </c>
      <c r="N90" s="3">
        <f>'2012'!N91</f>
        <v>0</v>
      </c>
      <c r="O90" s="3">
        <f>'2012'!P91</f>
        <v>0</v>
      </c>
      <c r="P90" s="3">
        <f>'2012'!Q91</f>
        <v>0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>
        <f>SUMIF('2012'!C:C,C90,'2012'!O:O)</f>
        <v>0</v>
      </c>
      <c r="AQ90" s="3">
        <f>'2012'!R91</f>
        <v>0.46200000000000002</v>
      </c>
      <c r="AR90" s="3">
        <f>'2012'!S91</f>
        <v>0.53500000000000003</v>
      </c>
      <c r="AS90" s="3">
        <f>'2012'!T91</f>
        <v>0</v>
      </c>
      <c r="AT90" s="3">
        <f>'2012'!U91</f>
        <v>0</v>
      </c>
      <c r="AU90" s="3">
        <f>'2012'!V91</f>
        <v>0</v>
      </c>
      <c r="AV90" s="3">
        <f>'2012'!W91</f>
        <v>0.54700000000000004</v>
      </c>
      <c r="AW90" s="3">
        <f>'2012'!X91</f>
        <v>0.42499999999999999</v>
      </c>
      <c r="AX90" s="3">
        <f>'2012'!Y91</f>
        <v>0</v>
      </c>
      <c r="AY90" s="3">
        <f>'2012'!Z91</f>
        <v>0.38900000000000001</v>
      </c>
      <c r="AZ90" s="3">
        <f>'2012'!AA91</f>
        <v>0</v>
      </c>
      <c r="BA90" s="3">
        <f>'2012'!AB91</f>
        <v>0.34399999999999997</v>
      </c>
      <c r="BB90" s="3">
        <f>'2012'!AC91</f>
        <v>0.28899999999999998</v>
      </c>
      <c r="BC90" s="3">
        <f>'2012'!AD91</f>
        <v>0.27900000000000003</v>
      </c>
      <c r="BD90" s="3">
        <f>'2012'!AE91</f>
        <v>0.28199999999999997</v>
      </c>
      <c r="BE90" s="3">
        <f>'2012'!AF91</f>
        <v>0.29699999999999999</v>
      </c>
      <c r="BF90" s="3">
        <f>'2012'!AG91</f>
        <v>0.29799999999999999</v>
      </c>
      <c r="BG90" s="3">
        <f>'2012'!AH91</f>
        <v>0.316</v>
      </c>
      <c r="BH90" s="3">
        <f>'2012'!AI91</f>
        <v>0.34100000000000003</v>
      </c>
      <c r="BI90" s="3">
        <f>'2012'!AJ91</f>
        <v>0.34499999999999997</v>
      </c>
      <c r="BJ90" s="3">
        <f>'2012'!AK91</f>
        <v>0.374</v>
      </c>
      <c r="BK90" s="3">
        <f>'2012'!AL91</f>
        <v>0</v>
      </c>
      <c r="BL90" s="3">
        <f>'2012'!AM91</f>
        <v>0.42799999999999999</v>
      </c>
      <c r="BM90" s="3">
        <f>'2012'!AN91</f>
        <v>0.46700000000000003</v>
      </c>
      <c r="BN90" s="3">
        <f>'2012'!AO91</f>
        <v>0.52100000000000002</v>
      </c>
      <c r="BO90" s="3">
        <f>'2012'!AP91</f>
        <v>0.50700000000000001</v>
      </c>
      <c r="BP90" s="3">
        <f>'2012'!AQ91</f>
        <v>0.495</v>
      </c>
      <c r="BQ90" s="3">
        <f>'2012'!AR91</f>
        <v>0.41299999999999998</v>
      </c>
      <c r="BR90" s="3">
        <f>'2012'!AS91</f>
        <v>0.41899999999999998</v>
      </c>
      <c r="BS90" s="3">
        <f>'2012'!AT91</f>
        <v>0.44</v>
      </c>
      <c r="BT90" s="3">
        <f>'2012'!AU91</f>
        <v>0.45200000000000001</v>
      </c>
      <c r="BU90" s="3">
        <f>'2012'!AV91</f>
        <v>0.48799999999999999</v>
      </c>
      <c r="BV90" s="3">
        <f>'2012'!AW91</f>
        <v>0.49199999999999999</v>
      </c>
      <c r="BW90" s="3">
        <f>'2012'!AX91</f>
        <v>0.47499999999999998</v>
      </c>
      <c r="BX90" s="3">
        <f>'2012'!AY91</f>
        <v>0.46700000000000003</v>
      </c>
      <c r="BY90" s="3">
        <f>'2012'!AZ91</f>
        <v>0.47799999999999998</v>
      </c>
      <c r="BZ90" s="3">
        <f>'2012'!BA91</f>
        <v>0.47399999999999998</v>
      </c>
      <c r="CA90" s="3">
        <f>'2012'!BB91</f>
        <v>0.36399999999999999</v>
      </c>
      <c r="CB90" s="3">
        <f>'2012'!BC91</f>
        <v>0.30199999999999999</v>
      </c>
      <c r="CC90" s="3">
        <f>'2012'!BD91</f>
        <v>0.25</v>
      </c>
      <c r="CD90" s="3">
        <f>'2012'!BE91</f>
        <v>0.223</v>
      </c>
      <c r="CE90" s="3">
        <f>'2012'!BF91</f>
        <v>0</v>
      </c>
      <c r="CF90" s="3">
        <f>'2012'!BG91</f>
        <v>0.193</v>
      </c>
      <c r="CG90" s="3">
        <f>'2012'!BH91</f>
        <v>0.17699999999999999</v>
      </c>
      <c r="CH90" s="3">
        <f>'2012'!BI91</f>
        <v>0</v>
      </c>
      <c r="CI90" s="3">
        <f>'2012'!BJ91</f>
        <v>0</v>
      </c>
      <c r="CJ90" s="3">
        <f>'2012'!BK91</f>
        <v>0</v>
      </c>
      <c r="CK90" s="3">
        <f>'2012'!BL91</f>
        <v>0</v>
      </c>
      <c r="CL90" s="3">
        <f>'2012'!BM91</f>
        <v>0</v>
      </c>
      <c r="CM90" s="3">
        <f>'2012'!BN91</f>
        <v>0</v>
      </c>
      <c r="CN90" s="3">
        <f>'2012'!BO91</f>
        <v>0</v>
      </c>
      <c r="CO90" s="3">
        <f>'2012'!BP91</f>
        <v>0</v>
      </c>
      <c r="CP90" s="3">
        <f>'2012'!BQ91</f>
        <v>0</v>
      </c>
      <c r="CQ90" s="3">
        <f>'2012'!BR91</f>
        <v>0</v>
      </c>
    </row>
    <row r="91" spans="1:95" x14ac:dyDescent="0.25">
      <c r="A91" s="3" t="str">
        <f>'2012'!A92</f>
        <v>Свитанок</v>
      </c>
      <c r="B91" s="3" t="str">
        <f>'2012'!B92</f>
        <v>Масив 3</v>
      </c>
      <c r="C91" s="3">
        <f>'2012'!C92</f>
        <v>143</v>
      </c>
      <c r="D91" s="3">
        <f>'2012'!D92</f>
        <v>6.29</v>
      </c>
      <c r="E91" s="3">
        <f>'2012'!E92</f>
        <v>6.29</v>
      </c>
      <c r="F91" s="3">
        <f>'2012'!F92</f>
        <v>6.29</v>
      </c>
      <c r="G91" s="3">
        <f>'2012'!G92</f>
        <v>0</v>
      </c>
      <c r="H91" s="3">
        <f>'2012'!H92</f>
        <v>0</v>
      </c>
      <c r="I91" s="3">
        <f>'2012'!I92</f>
        <v>0</v>
      </c>
      <c r="J91" s="3">
        <f>'2012'!J92</f>
        <v>0</v>
      </c>
      <c r="K91" s="3"/>
      <c r="L91" s="3"/>
      <c r="M91" s="3">
        <f>'2012'!M92</f>
        <v>0</v>
      </c>
      <c r="N91" s="3">
        <f>'2012'!N92</f>
        <v>0</v>
      </c>
      <c r="O91" s="3">
        <f>'2012'!P92</f>
        <v>0</v>
      </c>
      <c r="P91" s="3">
        <f>'2012'!Q92</f>
        <v>0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>
        <f>SUMIF('2012'!C:C,C91,'2012'!O:O)</f>
        <v>0</v>
      </c>
      <c r="AQ91" s="3">
        <f>'2012'!R92</f>
        <v>0.57099999999999995</v>
      </c>
      <c r="AR91" s="3">
        <f>'2012'!S92</f>
        <v>0.55800000000000005</v>
      </c>
      <c r="AS91" s="3">
        <f>'2012'!T92</f>
        <v>0</v>
      </c>
      <c r="AT91" s="3">
        <f>'2012'!U92</f>
        <v>0</v>
      </c>
      <c r="AU91" s="3">
        <f>'2012'!V92</f>
        <v>0</v>
      </c>
      <c r="AV91" s="3">
        <f>'2012'!W92</f>
        <v>0.55300000000000005</v>
      </c>
      <c r="AW91" s="3">
        <f>'2012'!X92</f>
        <v>0.55300000000000005</v>
      </c>
      <c r="AX91" s="3">
        <f>'2012'!Y92</f>
        <v>0</v>
      </c>
      <c r="AY91" s="3">
        <f>'2012'!Z92</f>
        <v>0.54700000000000004</v>
      </c>
      <c r="AZ91" s="3">
        <f>'2012'!AA92</f>
        <v>0.48</v>
      </c>
      <c r="BA91" s="3">
        <f>'2012'!AB92</f>
        <v>0.41199999999999998</v>
      </c>
      <c r="BB91" s="3">
        <f>'2012'!AC92</f>
        <v>0.40699999999999997</v>
      </c>
      <c r="BC91" s="3">
        <f>'2012'!AD92</f>
        <v>0.39700000000000002</v>
      </c>
      <c r="BD91" s="3">
        <f>'2012'!AE92</f>
        <v>0.35499999999999998</v>
      </c>
      <c r="BE91" s="3">
        <f>'2012'!AF92</f>
        <v>0.42399999999999999</v>
      </c>
      <c r="BF91" s="3">
        <f>'2012'!AG92</f>
        <v>0.42299999999999999</v>
      </c>
      <c r="BG91" s="3">
        <f>'2012'!AH92</f>
        <v>0.41399999999999998</v>
      </c>
      <c r="BH91" s="3">
        <f>'2012'!AI92</f>
        <v>0.45100000000000001</v>
      </c>
      <c r="BI91" s="3">
        <f>'2012'!AJ92</f>
        <v>0.46800000000000003</v>
      </c>
      <c r="BJ91" s="3">
        <f>'2012'!AK92</f>
        <v>0.49099999999999999</v>
      </c>
      <c r="BK91" s="3">
        <f>'2012'!AL92</f>
        <v>0</v>
      </c>
      <c r="BL91" s="3">
        <f>'2012'!AM92</f>
        <v>0.56799999999999995</v>
      </c>
      <c r="BM91" s="3">
        <f>'2012'!AN92</f>
        <v>0.63600000000000001</v>
      </c>
      <c r="BN91" s="3">
        <f>'2012'!AO92</f>
        <v>0.66700000000000004</v>
      </c>
      <c r="BO91" s="3">
        <f>'2012'!AP92</f>
        <v>0.64100000000000001</v>
      </c>
      <c r="BP91" s="3">
        <f>'2012'!AQ92</f>
        <v>0.55500000000000005</v>
      </c>
      <c r="BQ91" s="3">
        <f>'2012'!AR92</f>
        <v>0.52200000000000002</v>
      </c>
      <c r="BR91" s="3">
        <f>'2012'!AS92</f>
        <v>0.52400000000000002</v>
      </c>
      <c r="BS91" s="3">
        <f>'2012'!AT92</f>
        <v>0.53500000000000003</v>
      </c>
      <c r="BT91" s="3">
        <f>'2012'!AU92</f>
        <v>0.56599999999999995</v>
      </c>
      <c r="BU91" s="3">
        <f>'2012'!AV92</f>
        <v>0.59199999999999997</v>
      </c>
      <c r="BV91" s="3">
        <f>'2012'!AW92</f>
        <v>0</v>
      </c>
      <c r="BW91" s="3">
        <f>'2012'!AX92</f>
        <v>0.52800000000000002</v>
      </c>
      <c r="BX91" s="3">
        <f>'2012'!AY92</f>
        <v>0.498</v>
      </c>
      <c r="BY91" s="3">
        <f>'2012'!AZ92</f>
        <v>0.53100000000000003</v>
      </c>
      <c r="BZ91" s="3">
        <f>'2012'!BA92</f>
        <v>0.504</v>
      </c>
      <c r="CA91" s="3">
        <f>'2012'!BB92</f>
        <v>0.48199999999999998</v>
      </c>
      <c r="CB91" s="3">
        <f>'2012'!BC92</f>
        <v>0.45600000000000002</v>
      </c>
      <c r="CC91" s="3">
        <f>'2012'!BD92</f>
        <v>0.33500000000000002</v>
      </c>
      <c r="CD91" s="3">
        <f>'2012'!BE92</f>
        <v>0.307</v>
      </c>
      <c r="CE91" s="3">
        <f>'2012'!BF92</f>
        <v>0</v>
      </c>
      <c r="CF91" s="3">
        <f>'2012'!BG92</f>
        <v>0.27700000000000002</v>
      </c>
      <c r="CG91" s="3">
        <f>'2012'!BH92</f>
        <v>0.26200000000000001</v>
      </c>
      <c r="CH91" s="3">
        <f>'2012'!BI92</f>
        <v>0.27500000000000002</v>
      </c>
      <c r="CI91" s="3">
        <f>'2012'!BJ92</f>
        <v>0</v>
      </c>
      <c r="CJ91" s="3">
        <f>'2012'!BK92</f>
        <v>0</v>
      </c>
      <c r="CK91" s="3">
        <f>'2012'!BL92</f>
        <v>0</v>
      </c>
      <c r="CL91" s="3">
        <f>'2012'!BM92</f>
        <v>0</v>
      </c>
      <c r="CM91" s="3">
        <f>'2012'!BN92</f>
        <v>0</v>
      </c>
      <c r="CN91" s="3">
        <f>'2012'!BO92</f>
        <v>0</v>
      </c>
      <c r="CO91" s="3">
        <f>'2012'!BP92</f>
        <v>0</v>
      </c>
      <c r="CP91" s="3">
        <f>'2012'!BQ92</f>
        <v>0.307</v>
      </c>
      <c r="CQ91" s="3">
        <f>'2012'!BR92</f>
        <v>0</v>
      </c>
    </row>
    <row r="92" spans="1:95" x14ac:dyDescent="0.25">
      <c r="A92" s="3" t="str">
        <f>'2012'!A93</f>
        <v>Свитанок</v>
      </c>
      <c r="B92" s="3" t="str">
        <f>'2012'!B93</f>
        <v>Масив 3</v>
      </c>
      <c r="C92" s="3">
        <f>'2012'!C93</f>
        <v>144</v>
      </c>
      <c r="D92" s="3">
        <f>'2012'!D93</f>
        <v>30.03</v>
      </c>
      <c r="E92" s="3">
        <f>'2012'!E93</f>
        <v>30.03</v>
      </c>
      <c r="F92" s="3">
        <f>'2012'!F93</f>
        <v>30.03</v>
      </c>
      <c r="G92" s="3">
        <f>'2012'!G93</f>
        <v>0</v>
      </c>
      <c r="H92" s="3">
        <f>'2012'!H93</f>
        <v>0</v>
      </c>
      <c r="I92" s="3">
        <f>'2012'!I93</f>
        <v>0</v>
      </c>
      <c r="J92" s="3">
        <f>'2012'!J93</f>
        <v>0</v>
      </c>
      <c r="K92" s="3"/>
      <c r="L92" s="3"/>
      <c r="M92" s="3">
        <f>'2012'!M93</f>
        <v>0</v>
      </c>
      <c r="N92" s="3">
        <f>'2012'!N93</f>
        <v>0</v>
      </c>
      <c r="O92" s="3">
        <f>'2012'!P93</f>
        <v>0</v>
      </c>
      <c r="P92" s="3">
        <f>'2012'!Q93</f>
        <v>0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>
        <f>SUMIF('2012'!C:C,C92,'2012'!O:O)</f>
        <v>0</v>
      </c>
      <c r="AQ92" s="3">
        <f>'2012'!R93</f>
        <v>0.30399999999999999</v>
      </c>
      <c r="AR92" s="3">
        <f>'2012'!S93</f>
        <v>0.33300000000000002</v>
      </c>
      <c r="AS92" s="3">
        <f>'2012'!T93</f>
        <v>0</v>
      </c>
      <c r="AT92" s="3">
        <f>'2012'!U93</f>
        <v>0</v>
      </c>
      <c r="AU92" s="3">
        <f>'2012'!V93</f>
        <v>0</v>
      </c>
      <c r="AV92" s="3">
        <f>'2012'!W93</f>
        <v>0.34300000000000003</v>
      </c>
      <c r="AW92" s="3">
        <f>'2012'!X93</f>
        <v>0.27600000000000002</v>
      </c>
      <c r="AX92" s="3">
        <f>'2012'!Y93</f>
        <v>0</v>
      </c>
      <c r="AY92" s="3">
        <f>'2012'!Z93</f>
        <v>0.28199999999999997</v>
      </c>
      <c r="AZ92" s="3">
        <f>'2012'!AA93</f>
        <v>0</v>
      </c>
      <c r="BA92" s="3">
        <f>'2012'!AB93</f>
        <v>0.29099999999999998</v>
      </c>
      <c r="BB92" s="3">
        <f>'2012'!AC93</f>
        <v>0.29799999999999999</v>
      </c>
      <c r="BC92" s="3">
        <f>'2012'!AD93</f>
        <v>0.29599999999999999</v>
      </c>
      <c r="BD92" s="3">
        <f>'2012'!AE93</f>
        <v>0.32200000000000001</v>
      </c>
      <c r="BE92" s="3">
        <f>'2012'!AF93</f>
        <v>0.33900000000000002</v>
      </c>
      <c r="BF92" s="3">
        <f>'2012'!AG93</f>
        <v>0.34399999999999997</v>
      </c>
      <c r="BG92" s="3">
        <f>'2012'!AH93</f>
        <v>0.36799999999999999</v>
      </c>
      <c r="BH92" s="3">
        <f>'2012'!AI93</f>
        <v>0.42299999999999999</v>
      </c>
      <c r="BI92" s="3">
        <f>'2012'!AJ93</f>
        <v>0.47</v>
      </c>
      <c r="BJ92" s="3">
        <f>'2012'!AK93</f>
        <v>0.46600000000000003</v>
      </c>
      <c r="BK92" s="3">
        <f>'2012'!AL93</f>
        <v>0</v>
      </c>
      <c r="BL92" s="3">
        <f>'2012'!AM93</f>
        <v>0.38400000000000001</v>
      </c>
      <c r="BM92" s="3">
        <f>'2012'!AN93</f>
        <v>0.377</v>
      </c>
      <c r="BN92" s="3">
        <f>'2012'!AO93</f>
        <v>0.36299999999999999</v>
      </c>
      <c r="BO92" s="3">
        <f>'2012'!AP93</f>
        <v>0.33600000000000002</v>
      </c>
      <c r="BP92" s="3">
        <f>'2012'!AQ93</f>
        <v>0.317</v>
      </c>
      <c r="BQ92" s="3">
        <f>'2012'!AR93</f>
        <v>0.31900000000000001</v>
      </c>
      <c r="BR92" s="3">
        <f>'2012'!AS93</f>
        <v>0.33700000000000002</v>
      </c>
      <c r="BS92" s="3">
        <f>'2012'!AT93</f>
        <v>0.39700000000000002</v>
      </c>
      <c r="BT92" s="3">
        <f>'2012'!AU93</f>
        <v>0.44500000000000001</v>
      </c>
      <c r="BU92" s="3">
        <f>'2012'!AV93</f>
        <v>0.495</v>
      </c>
      <c r="BV92" s="3">
        <f>'2012'!AW93</f>
        <v>0.53100000000000003</v>
      </c>
      <c r="BW92" s="3">
        <f>'2012'!AX93</f>
        <v>0.54400000000000004</v>
      </c>
      <c r="BX92" s="3">
        <f>'2012'!AY93</f>
        <v>0.55500000000000005</v>
      </c>
      <c r="BY92" s="3">
        <f>'2012'!AZ93</f>
        <v>0.52800000000000002</v>
      </c>
      <c r="BZ92" s="3">
        <f>'2012'!BA93</f>
        <v>0.46500000000000002</v>
      </c>
      <c r="CA92" s="3">
        <f>'2012'!BB93</f>
        <v>0.374</v>
      </c>
      <c r="CB92" s="3">
        <f>'2012'!BC93</f>
        <v>0.313</v>
      </c>
      <c r="CC92" s="3">
        <f>'2012'!BD93</f>
        <v>0.23799999999999999</v>
      </c>
      <c r="CD92" s="3">
        <f>'2012'!BE93</f>
        <v>0.20799999999999999</v>
      </c>
      <c r="CE92" s="3">
        <f>'2012'!BF93</f>
        <v>0</v>
      </c>
      <c r="CF92" s="3">
        <f>'2012'!BG93</f>
        <v>0.2</v>
      </c>
      <c r="CG92" s="3">
        <f>'2012'!BH93</f>
        <v>0.20300000000000001</v>
      </c>
      <c r="CH92" s="3">
        <f>'2012'!BI93</f>
        <v>0</v>
      </c>
      <c r="CI92" s="3">
        <f>'2012'!BJ93</f>
        <v>0</v>
      </c>
      <c r="CJ92" s="3">
        <f>'2012'!BK93</f>
        <v>0</v>
      </c>
      <c r="CK92" s="3">
        <f>'2012'!BL93</f>
        <v>0</v>
      </c>
      <c r="CL92" s="3">
        <f>'2012'!BM93</f>
        <v>0</v>
      </c>
      <c r="CM92" s="3">
        <f>'2012'!BN93</f>
        <v>0</v>
      </c>
      <c r="CN92" s="3">
        <f>'2012'!BO93</f>
        <v>0</v>
      </c>
      <c r="CO92" s="3">
        <f>'2012'!BP93</f>
        <v>0</v>
      </c>
      <c r="CP92" s="3">
        <f>'2012'!BQ93</f>
        <v>0</v>
      </c>
      <c r="CQ92" s="3">
        <f>'2012'!BR93</f>
        <v>0</v>
      </c>
    </row>
    <row r="93" spans="1:95" x14ac:dyDescent="0.25">
      <c r="A93" s="3" t="str">
        <f>'2012'!A94</f>
        <v>Свитанок</v>
      </c>
      <c r="B93" s="3" t="str">
        <f>'2012'!B94</f>
        <v>Масив 3</v>
      </c>
      <c r="C93" s="3">
        <f>'2012'!C94</f>
        <v>300</v>
      </c>
      <c r="D93" s="3">
        <f>'2012'!D94</f>
        <v>10.18</v>
      </c>
      <c r="E93" s="3">
        <f>'2012'!E94</f>
        <v>10.18</v>
      </c>
      <c r="F93" s="3">
        <f>'2012'!F94</f>
        <v>10.18</v>
      </c>
      <c r="G93" s="3">
        <f>'2012'!G94</f>
        <v>0</v>
      </c>
      <c r="H93" s="3">
        <f>'2012'!H94</f>
        <v>0</v>
      </c>
      <c r="I93" s="3">
        <f>'2012'!I94</f>
        <v>0</v>
      </c>
      <c r="J93" s="3">
        <f>'2012'!J94</f>
        <v>0</v>
      </c>
      <c r="K93" s="3"/>
      <c r="L93" s="3"/>
      <c r="M93" s="3">
        <f>'2012'!M94</f>
        <v>0</v>
      </c>
      <c r="N93" s="3">
        <f>'2012'!N94</f>
        <v>0</v>
      </c>
      <c r="O93" s="3">
        <f>'2012'!P94</f>
        <v>0</v>
      </c>
      <c r="P93" s="3">
        <f>'2012'!Q94</f>
        <v>0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>
        <f>SUMIF('2012'!C:C,C93,'2012'!O:O)</f>
        <v>0</v>
      </c>
      <c r="AQ93" s="3">
        <f>'2012'!R94</f>
        <v>0.307</v>
      </c>
      <c r="AR93" s="3">
        <f>'2012'!S94</f>
        <v>0.31900000000000001</v>
      </c>
      <c r="AS93" s="3">
        <f>'2012'!T94</f>
        <v>0</v>
      </c>
      <c r="AT93" s="3">
        <f>'2012'!U94</f>
        <v>0</v>
      </c>
      <c r="AU93" s="3">
        <f>'2012'!V94</f>
        <v>0</v>
      </c>
      <c r="AV93" s="3">
        <f>'2012'!W94</f>
        <v>0.34100000000000003</v>
      </c>
      <c r="AW93" s="3">
        <f>'2012'!X94</f>
        <v>0.35399999999999998</v>
      </c>
      <c r="AX93" s="3">
        <f>'2012'!Y94</f>
        <v>0</v>
      </c>
      <c r="AY93" s="3">
        <f>'2012'!Z94</f>
        <v>0.35399999999999998</v>
      </c>
      <c r="AZ93" s="3">
        <f>'2012'!AA94</f>
        <v>0.36099999999999999</v>
      </c>
      <c r="BA93" s="3">
        <f>'2012'!AB94</f>
        <v>0.34200000000000003</v>
      </c>
      <c r="BB93" s="3">
        <f>'2012'!AC94</f>
        <v>0.315</v>
      </c>
      <c r="BC93" s="3">
        <f>'2012'!AD94</f>
        <v>0.31</v>
      </c>
      <c r="BD93" s="3">
        <f>'2012'!AE94</f>
        <v>0.28999999999999998</v>
      </c>
      <c r="BE93" s="3">
        <f>'2012'!AF94</f>
        <v>0.34899999999999998</v>
      </c>
      <c r="BF93" s="3">
        <f>'2012'!AG94</f>
        <v>0.433</v>
      </c>
      <c r="BG93" s="3">
        <f>'2012'!AH94</f>
        <v>0.53400000000000003</v>
      </c>
      <c r="BH93" s="3">
        <f>'2012'!AI94</f>
        <v>0.627</v>
      </c>
      <c r="BI93" s="3">
        <f>'2012'!AJ94</f>
        <v>0.64700000000000002</v>
      </c>
      <c r="BJ93" s="3">
        <f>'2012'!AK94</f>
        <v>0.59499999999999997</v>
      </c>
      <c r="BK93" s="3">
        <f>'2012'!AL94</f>
        <v>0</v>
      </c>
      <c r="BL93" s="3">
        <f>'2012'!AM94</f>
        <v>0.67100000000000004</v>
      </c>
      <c r="BM93" s="3">
        <f>'2012'!AN94</f>
        <v>0.71299999999999997</v>
      </c>
      <c r="BN93" s="3">
        <f>'2012'!AO94</f>
        <v>0.72199999999999998</v>
      </c>
      <c r="BO93" s="3">
        <f>'2012'!AP94</f>
        <v>0.67300000000000004</v>
      </c>
      <c r="BP93" s="3">
        <f>'2012'!AQ94</f>
        <v>0.59599999999999997</v>
      </c>
      <c r="BQ93" s="3">
        <f>'2012'!AR94</f>
        <v>0.35899999999999999</v>
      </c>
      <c r="BR93" s="3">
        <f>'2012'!AS94</f>
        <v>0.33200000000000002</v>
      </c>
      <c r="BS93" s="3">
        <f>'2012'!AT94</f>
        <v>0.26200000000000001</v>
      </c>
      <c r="BT93" s="3">
        <f>'2012'!AU94</f>
        <v>0.27700000000000002</v>
      </c>
      <c r="BU93" s="3">
        <f>'2012'!AV94</f>
        <v>0.313</v>
      </c>
      <c r="BV93" s="3">
        <f>'2012'!AW94</f>
        <v>0.312</v>
      </c>
      <c r="BW93" s="3">
        <f>'2012'!AX94</f>
        <v>0.33200000000000002</v>
      </c>
      <c r="BX93" s="3">
        <f>'2012'!AY94</f>
        <v>0.315</v>
      </c>
      <c r="BY93" s="3">
        <f>'2012'!AZ94</f>
        <v>0.32400000000000001</v>
      </c>
      <c r="BZ93" s="3">
        <f>'2012'!BA94</f>
        <v>0.38500000000000001</v>
      </c>
      <c r="CA93" s="3">
        <f>'2012'!BB94</f>
        <v>0.311</v>
      </c>
      <c r="CB93" s="3">
        <f>'2012'!BC94</f>
        <v>0.25800000000000001</v>
      </c>
      <c r="CC93" s="3">
        <f>'2012'!BD94</f>
        <v>0.24299999999999999</v>
      </c>
      <c r="CD93" s="3">
        <f>'2012'!BE94</f>
        <v>0.20899999999999999</v>
      </c>
      <c r="CE93" s="3">
        <f>'2012'!BF94</f>
        <v>0</v>
      </c>
      <c r="CF93" s="3">
        <f>'2012'!BG94</f>
        <v>0.19500000000000001</v>
      </c>
      <c r="CG93" s="3">
        <f>'2012'!BH94</f>
        <v>0.19700000000000001</v>
      </c>
      <c r="CH93" s="3">
        <f>'2012'!BI94</f>
        <v>0</v>
      </c>
      <c r="CI93" s="3">
        <f>'2012'!BJ94</f>
        <v>0</v>
      </c>
      <c r="CJ93" s="3">
        <f>'2012'!BK94</f>
        <v>0</v>
      </c>
      <c r="CK93" s="3">
        <f>'2012'!BL94</f>
        <v>0</v>
      </c>
      <c r="CL93" s="3">
        <f>'2012'!BM94</f>
        <v>0</v>
      </c>
      <c r="CM93" s="3">
        <f>'2012'!BN94</f>
        <v>0</v>
      </c>
      <c r="CN93" s="3">
        <f>'2012'!BO94</f>
        <v>0</v>
      </c>
      <c r="CO93" s="3">
        <f>'2012'!BP94</f>
        <v>0</v>
      </c>
      <c r="CP93" s="3">
        <f>'2012'!BQ94</f>
        <v>0</v>
      </c>
      <c r="CQ93" s="3">
        <f>'2012'!BR94</f>
        <v>0</v>
      </c>
    </row>
    <row r="94" spans="1:95" x14ac:dyDescent="0.25">
      <c r="A94" s="3" t="str">
        <f>'2012'!A95</f>
        <v>Свитанок</v>
      </c>
      <c r="B94" s="3" t="str">
        <f>'2012'!B95</f>
        <v>Масив 3</v>
      </c>
      <c r="C94" s="3">
        <f>'2012'!C95</f>
        <v>41</v>
      </c>
      <c r="D94" s="3">
        <f>'2012'!D95</f>
        <v>40.51</v>
      </c>
      <c r="E94" s="3">
        <f>'2012'!E95</f>
        <v>40.51</v>
      </c>
      <c r="F94" s="3">
        <f>'2012'!F95</f>
        <v>40.51</v>
      </c>
      <c r="G94" s="3">
        <f>'2012'!G95</f>
        <v>0</v>
      </c>
      <c r="H94" s="3">
        <f>'2012'!H95</f>
        <v>0</v>
      </c>
      <c r="I94" s="3" t="str">
        <f>'2012'!I95</f>
        <v>Пшеница озимая</v>
      </c>
      <c r="J94" s="3">
        <f>'2012'!J95</f>
        <v>0</v>
      </c>
      <c r="K94" s="3"/>
      <c r="L94" s="3"/>
      <c r="M94" s="3" t="str">
        <f>'2012'!M95</f>
        <v>Смуглянка</v>
      </c>
      <c r="N94" s="3">
        <f>'2012'!N95</f>
        <v>1.27</v>
      </c>
      <c r="O94" s="3">
        <f>'2012'!P95</f>
        <v>0</v>
      </c>
      <c r="P94" s="3">
        <f>'2012'!Q95</f>
        <v>0</v>
      </c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>
        <f>N94</f>
        <v>1.27</v>
      </c>
      <c r="AP94" s="3">
        <f>SUMIF('2012'!C:C,C94,'2012'!O:O)</f>
        <v>2.33</v>
      </c>
      <c r="AQ94" s="3"/>
      <c r="AR94" s="3">
        <f>'2012'!S95</f>
        <v>0.51900000000000002</v>
      </c>
      <c r="AS94" s="3"/>
      <c r="AT94" s="3"/>
      <c r="AU94" s="3"/>
      <c r="AV94" s="3">
        <f>'2012'!W95</f>
        <v>0.55100000000000005</v>
      </c>
      <c r="AW94" s="3">
        <f>'2012'!X95</f>
        <v>0.5</v>
      </c>
      <c r="AX94" s="3"/>
      <c r="AY94" s="3">
        <f>'2012'!Z95</f>
        <v>0.496</v>
      </c>
      <c r="AZ94" s="3"/>
      <c r="BA94" s="3">
        <f>'2012'!AB95</f>
        <v>0.46600000000000003</v>
      </c>
      <c r="BB94" s="3">
        <f>'2012'!AC95</f>
        <v>0.40899999999999997</v>
      </c>
      <c r="BC94" s="3">
        <f>'2012'!AD95</f>
        <v>0.38100000000000001</v>
      </c>
      <c r="BD94" s="3">
        <f>'2012'!AE95</f>
        <v>0.29499999999999998</v>
      </c>
      <c r="BE94" s="3">
        <f>'2012'!AF95</f>
        <v>0.33700000000000002</v>
      </c>
      <c r="BF94" s="3">
        <f>'2012'!AG95</f>
        <v>0.34499999999999997</v>
      </c>
      <c r="BG94" s="3">
        <f>'2012'!AH95</f>
        <v>0.378</v>
      </c>
      <c r="BH94" s="3">
        <f>'2012'!AI95</f>
        <v>0.41099999999999998</v>
      </c>
      <c r="BI94" s="3">
        <f>'2012'!AJ95</f>
        <v>0.42399999999999999</v>
      </c>
      <c r="BJ94" s="3">
        <f>'2012'!AK95</f>
        <v>0.503</v>
      </c>
      <c r="BK94" s="3"/>
      <c r="BL94" s="3">
        <f>'2012'!AM95</f>
        <v>0.48</v>
      </c>
      <c r="BM94" s="3">
        <f>'2012'!AN95</f>
        <v>0.49199999999999999</v>
      </c>
      <c r="BN94" s="3">
        <f>'2012'!AO95</f>
        <v>0.51200000000000001</v>
      </c>
      <c r="BO94" s="3">
        <f>'2012'!AP95</f>
        <v>0.44900000000000001</v>
      </c>
      <c r="BP94" s="3">
        <f>'2012'!AQ95</f>
        <v>0.40899999999999997</v>
      </c>
      <c r="BQ94" s="3">
        <f>'2012'!AR95</f>
        <v>0.36899999999999999</v>
      </c>
      <c r="BR94" s="3">
        <f>'2012'!AS95</f>
        <v>0.38400000000000001</v>
      </c>
      <c r="BS94" s="3">
        <f>'2012'!AT95</f>
        <v>0.441</v>
      </c>
      <c r="BT94" s="3">
        <f>'2012'!AU95</f>
        <v>0.51400000000000001</v>
      </c>
      <c r="BU94" s="3">
        <f>'2012'!AV95</f>
        <v>0.55800000000000005</v>
      </c>
      <c r="BV94" s="3">
        <f>'2012'!AW95</f>
        <v>0.57499999999999996</v>
      </c>
      <c r="BW94" s="3">
        <f>'2012'!AX95</f>
        <v>0.59599999999999997</v>
      </c>
      <c r="BX94" s="3">
        <f>'2012'!AY95</f>
        <v>0.625</v>
      </c>
      <c r="BY94" s="3">
        <f>'2012'!AZ95</f>
        <v>0.61699999999999999</v>
      </c>
      <c r="BZ94" s="3">
        <f>'2012'!BA95</f>
        <v>0.61799999999999999</v>
      </c>
      <c r="CA94" s="3">
        <f>'2012'!BB95</f>
        <v>0.57199999999999995</v>
      </c>
      <c r="CB94" s="3">
        <f>'2012'!BC95</f>
        <v>0.52100000000000002</v>
      </c>
      <c r="CC94" s="3">
        <f>'2012'!BD95</f>
        <v>0.33100000000000002</v>
      </c>
      <c r="CD94" s="3">
        <f>'2012'!BE95</f>
        <v>0.36199999999999999</v>
      </c>
      <c r="CE94" s="3"/>
      <c r="CF94" s="3">
        <f>'2012'!BG95</f>
        <v>0.32600000000000001</v>
      </c>
      <c r="CG94" s="3">
        <f>'2012'!BH95</f>
        <v>0.312</v>
      </c>
      <c r="CH94" s="3"/>
      <c r="CI94" s="3"/>
      <c r="CJ94" s="3"/>
      <c r="CK94" s="3"/>
      <c r="CL94" s="3"/>
      <c r="CM94" s="3"/>
      <c r="CN94" s="3"/>
      <c r="CO94" s="3"/>
      <c r="CP94" s="3"/>
      <c r="CQ94" s="3"/>
    </row>
    <row r="95" spans="1:95" x14ac:dyDescent="0.25">
      <c r="A95" s="3" t="str">
        <f>'2012'!A96</f>
        <v>Свитанок</v>
      </c>
      <c r="B95" s="3" t="str">
        <f>'2012'!B96</f>
        <v>Масив 3</v>
      </c>
      <c r="C95" s="3" t="str">
        <f>'2012'!C96</f>
        <v>45-3</v>
      </c>
      <c r="D95" s="3">
        <f>'2012'!D96</f>
        <v>5.72</v>
      </c>
      <c r="E95" s="3">
        <f>'2012'!E96</f>
        <v>5</v>
      </c>
      <c r="F95" s="3">
        <f>'2012'!F96</f>
        <v>5</v>
      </c>
      <c r="G95" s="3" t="str">
        <f>'2012'!G96</f>
        <v>Ячмень озимый</v>
      </c>
      <c r="H95" s="3">
        <f>'2012'!H96</f>
        <v>0</v>
      </c>
      <c r="I95" s="3" t="str">
        <f>'2012'!I96</f>
        <v>Подсолнечник</v>
      </c>
      <c r="J95" s="3">
        <f>'2012'!J96</f>
        <v>0</v>
      </c>
      <c r="K95" s="3"/>
      <c r="L95" s="3"/>
      <c r="M95" s="3">
        <f>'2012'!M96</f>
        <v>0</v>
      </c>
      <c r="N95" s="3">
        <f>'2012'!N96</f>
        <v>0</v>
      </c>
      <c r="O95" s="3">
        <f>'2012'!P96</f>
        <v>0</v>
      </c>
      <c r="P95" s="3">
        <f>'2012'!Q96</f>
        <v>0</v>
      </c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>
        <f>SUMIF('2012'!C:C,C95,'2012'!O:O)</f>
        <v>1.8</v>
      </c>
      <c r="AQ95" s="3">
        <f>'2012'!R96</f>
        <v>0</v>
      </c>
      <c r="AR95" s="3">
        <f>'2012'!S96</f>
        <v>0.36799999999999999</v>
      </c>
      <c r="AS95" s="3">
        <f>'2012'!T96</f>
        <v>0</v>
      </c>
      <c r="AT95" s="3">
        <f>'2012'!U96</f>
        <v>0</v>
      </c>
      <c r="AU95" s="3">
        <f>'2012'!V96</f>
        <v>0</v>
      </c>
      <c r="AV95" s="3">
        <f>'2012'!W96</f>
        <v>0.40699999999999997</v>
      </c>
      <c r="AW95" s="3">
        <f>'2012'!X96</f>
        <v>0.42699999999999999</v>
      </c>
      <c r="AX95" s="3">
        <f>'2012'!Y96</f>
        <v>0</v>
      </c>
      <c r="AY95" s="3">
        <f>'2012'!Z96</f>
        <v>0.42399999999999999</v>
      </c>
      <c r="AZ95" s="3">
        <f>'2012'!AA96</f>
        <v>0.42199999999999999</v>
      </c>
      <c r="BA95" s="3">
        <f>'2012'!AB96</f>
        <v>0.34</v>
      </c>
      <c r="BB95" s="3">
        <f>'2012'!AC96</f>
        <v>0.32300000000000001</v>
      </c>
      <c r="BC95" s="3">
        <f>'2012'!AD96</f>
        <v>0.32900000000000001</v>
      </c>
      <c r="BD95" s="3">
        <f>'2012'!AE96</f>
        <v>0.313</v>
      </c>
      <c r="BE95" s="3">
        <f>'2012'!AF96</f>
        <v>0.35299999999999998</v>
      </c>
      <c r="BF95" s="3">
        <f>'2012'!AG96</f>
        <v>0.36</v>
      </c>
      <c r="BG95" s="3">
        <f>'2012'!AH96</f>
        <v>0.38400000000000001</v>
      </c>
      <c r="BH95" s="3">
        <f>'2012'!AI96</f>
        <v>0.432</v>
      </c>
      <c r="BI95" s="3">
        <f>'2012'!AJ96</f>
        <v>0.45700000000000002</v>
      </c>
      <c r="BJ95" s="3">
        <f>'2012'!AK96</f>
        <v>0.501</v>
      </c>
      <c r="BK95" s="3">
        <f>'2012'!AL96</f>
        <v>0</v>
      </c>
      <c r="BL95" s="3">
        <f>'2012'!AM96</f>
        <v>0.52700000000000002</v>
      </c>
      <c r="BM95" s="3">
        <f>'2012'!AN96</f>
        <v>0.59499999999999997</v>
      </c>
      <c r="BN95" s="3">
        <f>'2012'!AO96</f>
        <v>0.69699999999999995</v>
      </c>
      <c r="BO95" s="3">
        <f>'2012'!AP96</f>
        <v>0.68899999999999995</v>
      </c>
      <c r="BP95" s="3">
        <f>'2012'!AQ96</f>
        <v>0.61899999999999999</v>
      </c>
      <c r="BQ95" s="3">
        <f>'2012'!AR96</f>
        <v>0.57399999999999995</v>
      </c>
      <c r="BR95" s="3">
        <f>'2012'!AS96</f>
        <v>0.57399999999999995</v>
      </c>
      <c r="BS95" s="3">
        <f>'2012'!AT96</f>
        <v>0.58899999999999997</v>
      </c>
      <c r="BT95" s="3">
        <f>'2012'!AU96</f>
        <v>0.59099999999999997</v>
      </c>
      <c r="BU95" s="3">
        <f>'2012'!AV96</f>
        <v>0.57099999999999995</v>
      </c>
      <c r="BV95" s="3">
        <f>'2012'!AW96</f>
        <v>0.56100000000000005</v>
      </c>
      <c r="BW95" s="3">
        <f>'2012'!AX96</f>
        <v>0.52800000000000002</v>
      </c>
      <c r="BX95" s="3">
        <f>'2012'!AY96</f>
        <v>0.52700000000000002</v>
      </c>
      <c r="BY95" s="3">
        <f>'2012'!AZ96</f>
        <v>0.54200000000000004</v>
      </c>
      <c r="BZ95" s="3">
        <f>'2012'!BA96</f>
        <v>0.47599999999999998</v>
      </c>
      <c r="CA95" s="3">
        <f>'2012'!BB96</f>
        <v>0.40899999999999997</v>
      </c>
      <c r="CB95" s="3">
        <f>'2012'!BC96</f>
        <v>0.312</v>
      </c>
      <c r="CC95" s="3">
        <f>'2012'!BD96</f>
        <v>0.252</v>
      </c>
      <c r="CD95" s="3">
        <f>'2012'!BE96</f>
        <v>0.245</v>
      </c>
      <c r="CE95" s="3">
        <f>'2012'!BF96</f>
        <v>0</v>
      </c>
      <c r="CF95" s="3">
        <f>'2012'!BG96</f>
        <v>0.23499999999999999</v>
      </c>
      <c r="CG95" s="3">
        <f>'2012'!BH96</f>
        <v>0.219</v>
      </c>
      <c r="CH95" s="3">
        <f>'2012'!BI96</f>
        <v>0</v>
      </c>
      <c r="CI95" s="3">
        <f>'2012'!BJ96</f>
        <v>0</v>
      </c>
      <c r="CJ95" s="3">
        <f>'2012'!BK96</f>
        <v>0</v>
      </c>
      <c r="CK95" s="3">
        <f>'2012'!BL96</f>
        <v>0</v>
      </c>
      <c r="CL95" s="3">
        <f>'2012'!BM96</f>
        <v>0</v>
      </c>
      <c r="CM95" s="3">
        <f>'2012'!BN96</f>
        <v>0</v>
      </c>
      <c r="CN95" s="3">
        <f>'2012'!BO96</f>
        <v>0</v>
      </c>
      <c r="CO95" s="3">
        <f>'2012'!BP96</f>
        <v>0</v>
      </c>
      <c r="CP95" s="3">
        <f>'2012'!BQ96</f>
        <v>0</v>
      </c>
      <c r="CQ95" s="3">
        <f>'2012'!BR96</f>
        <v>0</v>
      </c>
    </row>
    <row r="96" spans="1:95" x14ac:dyDescent="0.25">
      <c r="A96" s="3" t="str">
        <f>'2012'!A97</f>
        <v>Свитанок</v>
      </c>
      <c r="B96" s="3" t="str">
        <f>'2012'!B97</f>
        <v>Масив 3</v>
      </c>
      <c r="C96" s="3">
        <f>'2012'!C97</f>
        <v>46</v>
      </c>
      <c r="D96" s="3">
        <f>'2012'!D97</f>
        <v>43.69</v>
      </c>
      <c r="E96" s="3">
        <f>'2012'!E97</f>
        <v>43.69</v>
      </c>
      <c r="F96" s="3">
        <f>'2012'!F97</f>
        <v>43.69</v>
      </c>
      <c r="G96" s="3" t="str">
        <f>'2012'!G97</f>
        <v>Ячмень озимый</v>
      </c>
      <c r="H96" s="3">
        <f>'2012'!H97</f>
        <v>0</v>
      </c>
      <c r="I96" s="3" t="str">
        <f>'2012'!I97</f>
        <v>Кукуруза</v>
      </c>
      <c r="J96" s="3">
        <f>'2012'!J97</f>
        <v>0</v>
      </c>
      <c r="K96" s="3"/>
      <c r="L96" s="3"/>
      <c r="M96" s="3" t="str">
        <f>'2012'!M97</f>
        <v>DKS4964</v>
      </c>
      <c r="N96" s="3">
        <f>'2012'!N97</f>
        <v>1.1000000000000001</v>
      </c>
      <c r="O96" s="3">
        <f>'2012'!P97</f>
        <v>0</v>
      </c>
      <c r="P96" s="3">
        <f>'2012'!Q97</f>
        <v>0</v>
      </c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>
        <f>SUMIF('2012'!C:C,C96,'2012'!O:O)</f>
        <v>1.73</v>
      </c>
      <c r="AQ96" s="3">
        <f>'2012'!R97</f>
        <v>0.34699999999999998</v>
      </c>
      <c r="AR96" s="3">
        <f>'2012'!S97</f>
        <v>0.34</v>
      </c>
      <c r="AS96" s="3">
        <f>'2012'!T97</f>
        <v>0</v>
      </c>
      <c r="AT96" s="3">
        <f>'2012'!U97</f>
        <v>0</v>
      </c>
      <c r="AU96" s="3">
        <f>'2012'!V97</f>
        <v>0</v>
      </c>
      <c r="AV96" s="3">
        <f>'2012'!W97</f>
        <v>0.32100000000000001</v>
      </c>
      <c r="AW96" s="3">
        <f>'2012'!X97</f>
        <v>0.27600000000000002</v>
      </c>
      <c r="AX96" s="3">
        <f>'2012'!Y97</f>
        <v>0</v>
      </c>
      <c r="AY96" s="3">
        <f>'2012'!Z97</f>
        <v>0.311</v>
      </c>
      <c r="AZ96" s="3">
        <f>'2012'!AA97</f>
        <v>0</v>
      </c>
      <c r="BA96" s="3">
        <f>'2012'!AB97</f>
        <v>0.34899999999999998</v>
      </c>
      <c r="BB96" s="3">
        <f>'2012'!AC97</f>
        <v>0.40699999999999997</v>
      </c>
      <c r="BC96" s="3">
        <f>'2012'!AD97</f>
        <v>0.41499999999999998</v>
      </c>
      <c r="BD96" s="3">
        <f>'2012'!AE97</f>
        <v>0.41499999999999998</v>
      </c>
      <c r="BE96" s="3">
        <f>'2012'!AF97</f>
        <v>0.42199999999999999</v>
      </c>
      <c r="BF96" s="3">
        <f>'2012'!AG97</f>
        <v>0.41099999999999998</v>
      </c>
      <c r="BG96" s="3">
        <f>'2012'!AH97</f>
        <v>0.41599999999999998</v>
      </c>
      <c r="BH96" s="3">
        <f>'2012'!AI97</f>
        <v>0.48299999999999998</v>
      </c>
      <c r="BI96" s="3">
        <f>'2012'!AJ97</f>
        <v>0.51400000000000001</v>
      </c>
      <c r="BJ96" s="3">
        <f>'2012'!AK97</f>
        <v>0.54100000000000004</v>
      </c>
      <c r="BK96" s="3">
        <f>'2012'!AL97</f>
        <v>0</v>
      </c>
      <c r="BL96" s="3">
        <f>'2012'!AM97</f>
        <v>0.56000000000000005</v>
      </c>
      <c r="BM96" s="3">
        <f>'2012'!AN97</f>
        <v>0.57499999999999996</v>
      </c>
      <c r="BN96" s="3">
        <f>'2012'!AO97</f>
        <v>0.57499999999999996</v>
      </c>
      <c r="BO96" s="3">
        <f>'2012'!AP97</f>
        <v>0.53300000000000003</v>
      </c>
      <c r="BP96" s="3">
        <f>'2012'!AQ97</f>
        <v>0.45800000000000002</v>
      </c>
      <c r="BQ96" s="3">
        <f>'2012'!AR97</f>
        <v>0.35899999999999999</v>
      </c>
      <c r="BR96" s="3">
        <f>'2012'!AS97</f>
        <v>0.38900000000000001</v>
      </c>
      <c r="BS96" s="3">
        <f>'2012'!AT97</f>
        <v>0.41799999999999998</v>
      </c>
      <c r="BT96" s="3">
        <f>'2012'!AU97</f>
        <v>0.436</v>
      </c>
      <c r="BU96" s="3">
        <f>'2012'!AV97</f>
        <v>0.42399999999999999</v>
      </c>
      <c r="BV96" s="3">
        <f>'2012'!AW97</f>
        <v>0.41599999999999998</v>
      </c>
      <c r="BW96" s="3">
        <f>'2012'!AX97</f>
        <v>0.42899999999999999</v>
      </c>
      <c r="BX96" s="3">
        <f>'2012'!AY97</f>
        <v>0.41599999999999998</v>
      </c>
      <c r="BY96" s="3">
        <f>'2012'!AZ97</f>
        <v>0.505</v>
      </c>
      <c r="BZ96" s="3">
        <f>'2012'!BA97</f>
        <v>0.44700000000000001</v>
      </c>
      <c r="CA96" s="3">
        <f>'2012'!BB97</f>
        <v>0.34300000000000003</v>
      </c>
      <c r="CB96" s="3">
        <f>'2012'!BC97</f>
        <v>0.29499999999999998</v>
      </c>
      <c r="CC96" s="3">
        <f>'2012'!BD97</f>
        <v>0.23799999999999999</v>
      </c>
      <c r="CD96" s="3">
        <f>'2012'!BE97</f>
        <v>0.251</v>
      </c>
      <c r="CE96" s="3">
        <f>'2012'!BF97</f>
        <v>0</v>
      </c>
      <c r="CF96" s="3">
        <f>'2012'!BG97</f>
        <v>0.246</v>
      </c>
      <c r="CG96" s="3">
        <f>'2012'!BH97</f>
        <v>0.22700000000000001</v>
      </c>
      <c r="CH96" s="3">
        <f>'2012'!BI97</f>
        <v>0</v>
      </c>
      <c r="CI96" s="3">
        <f>'2012'!BJ97</f>
        <v>0</v>
      </c>
      <c r="CJ96" s="3">
        <f>'2012'!BK97</f>
        <v>0</v>
      </c>
      <c r="CK96" s="3">
        <f>'2012'!BL97</f>
        <v>0</v>
      </c>
      <c r="CL96" s="3">
        <f>'2012'!BM97</f>
        <v>0</v>
      </c>
      <c r="CM96" s="3">
        <f>'2012'!BN97</f>
        <v>0</v>
      </c>
      <c r="CN96" s="3">
        <f>'2012'!BO97</f>
        <v>0</v>
      </c>
      <c r="CO96" s="3">
        <f>'2012'!BP97</f>
        <v>0</v>
      </c>
      <c r="CP96" s="3">
        <f>'2012'!BQ97</f>
        <v>0</v>
      </c>
      <c r="CQ96" s="3">
        <f>'2012'!BR97</f>
        <v>0</v>
      </c>
    </row>
    <row r="97" spans="1:95" x14ac:dyDescent="0.25">
      <c r="A97" s="3" t="str">
        <f>'2012'!A98</f>
        <v>Свитанок</v>
      </c>
      <c r="B97" s="3" t="str">
        <f>'2012'!B98</f>
        <v>Масив 3</v>
      </c>
      <c r="C97" s="3">
        <f>'2012'!C98</f>
        <v>47</v>
      </c>
      <c r="D97" s="3">
        <f>'2012'!D98</f>
        <v>86.5</v>
      </c>
      <c r="E97" s="3">
        <f>'2012'!E98</f>
        <v>86.5</v>
      </c>
      <c r="F97" s="3">
        <f>'2012'!F98</f>
        <v>86.5</v>
      </c>
      <c r="G97" s="3" t="str">
        <f>'2012'!G98</f>
        <v>Пшеница озимая</v>
      </c>
      <c r="H97" s="3">
        <f>'2012'!H98</f>
        <v>0</v>
      </c>
      <c r="I97" s="3" t="str">
        <f>'2012'!I98</f>
        <v>Подсолнечник</v>
      </c>
      <c r="J97" s="3">
        <f>'2012'!J98</f>
        <v>0</v>
      </c>
      <c r="K97" s="3"/>
      <c r="L97" s="3"/>
      <c r="M97" s="3" t="str">
        <f>'2012'!M98</f>
        <v>НК Долбі</v>
      </c>
      <c r="N97" s="3">
        <f>'2012'!N98</f>
        <v>1.76</v>
      </c>
      <c r="O97" s="3">
        <f>'2012'!P98</f>
        <v>0</v>
      </c>
      <c r="P97" s="3">
        <f>'2012'!Q98</f>
        <v>0</v>
      </c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>
        <f>SUMIF('2012'!C:C,C97,'2012'!O:O)</f>
        <v>1.75</v>
      </c>
      <c r="AQ97" s="3">
        <f>'2012'!R98</f>
        <v>0</v>
      </c>
      <c r="AR97" s="3">
        <f>'2012'!S98</f>
        <v>0.45800000000000002</v>
      </c>
      <c r="AS97" s="3">
        <f>'2012'!T98</f>
        <v>0</v>
      </c>
      <c r="AT97" s="3">
        <f>'2012'!U98</f>
        <v>0</v>
      </c>
      <c r="AU97" s="3">
        <f>'2012'!V98</f>
        <v>0</v>
      </c>
      <c r="AV97" s="3">
        <f>'2012'!W98</f>
        <v>0.46600000000000003</v>
      </c>
      <c r="AW97" s="3">
        <f>'2012'!X98</f>
        <v>0.45400000000000001</v>
      </c>
      <c r="AX97" s="3">
        <f>'2012'!Y98</f>
        <v>0</v>
      </c>
      <c r="AY97" s="3">
        <f>'2012'!Z98</f>
        <v>0.45400000000000001</v>
      </c>
      <c r="AZ97" s="3">
        <f>'2012'!AA98</f>
        <v>0.45400000000000001</v>
      </c>
      <c r="BA97" s="3">
        <f>'2012'!AB98</f>
        <v>0.316</v>
      </c>
      <c r="BB97" s="3">
        <f>'2012'!AC98</f>
        <v>0.28999999999999998</v>
      </c>
      <c r="BC97" s="3">
        <f>'2012'!AD98</f>
        <v>0.28299999999999997</v>
      </c>
      <c r="BD97" s="3">
        <f>'2012'!AE98</f>
        <v>0.28599999999999998</v>
      </c>
      <c r="BE97" s="3">
        <f>'2012'!AF98</f>
        <v>0.34200000000000003</v>
      </c>
      <c r="BF97" s="3">
        <f>'2012'!AG98</f>
        <v>0.36599999999999999</v>
      </c>
      <c r="BG97" s="3">
        <f>'2012'!AH98</f>
        <v>0.40300000000000002</v>
      </c>
      <c r="BH97" s="3">
        <f>'2012'!AI98</f>
        <v>0.41799999999999998</v>
      </c>
      <c r="BI97" s="3">
        <f>'2012'!AJ98</f>
        <v>0.42499999999999999</v>
      </c>
      <c r="BJ97" s="3">
        <f>'2012'!AK98</f>
        <v>0.502</v>
      </c>
      <c r="BK97" s="3">
        <f>'2012'!AL98</f>
        <v>0</v>
      </c>
      <c r="BL97" s="3">
        <f>'2012'!AM98</f>
        <v>0.65</v>
      </c>
      <c r="BM97" s="3">
        <f>'2012'!AN98</f>
        <v>0.68600000000000005</v>
      </c>
      <c r="BN97" s="3">
        <f>'2012'!AO98</f>
        <v>0.73699999999999999</v>
      </c>
      <c r="BO97" s="3">
        <f>'2012'!AP98</f>
        <v>0.72699999999999998</v>
      </c>
      <c r="BP97" s="3">
        <f>'2012'!AQ98</f>
        <v>0.72599999999999998</v>
      </c>
      <c r="BQ97" s="3">
        <f>'2012'!AR98</f>
        <v>0.6</v>
      </c>
      <c r="BR97" s="3">
        <f>'2012'!AS98</f>
        <v>0.56100000000000005</v>
      </c>
      <c r="BS97" s="3">
        <f>'2012'!AT98</f>
        <v>0.44800000000000001</v>
      </c>
      <c r="BT97" s="3">
        <f>'2012'!AU98</f>
        <v>0.40300000000000002</v>
      </c>
      <c r="BU97" s="3">
        <f>'2012'!AV98</f>
        <v>0.39600000000000002</v>
      </c>
      <c r="BV97" s="3">
        <f>'2012'!AW98</f>
        <v>0.39400000000000002</v>
      </c>
      <c r="BW97" s="3">
        <f>'2012'!AX98</f>
        <v>0.34599999999999997</v>
      </c>
      <c r="BX97" s="3">
        <f>'2012'!AY98</f>
        <v>0.36</v>
      </c>
      <c r="BY97" s="3">
        <f>'2012'!AZ98</f>
        <v>0.37</v>
      </c>
      <c r="BZ97" s="3">
        <f>'2012'!BA98</f>
        <v>0.378</v>
      </c>
      <c r="CA97" s="3">
        <f>'2012'!BB98</f>
        <v>0.32800000000000001</v>
      </c>
      <c r="CB97" s="3">
        <f>'2012'!BC98</f>
        <v>0.28899999999999998</v>
      </c>
      <c r="CC97" s="3">
        <f>'2012'!BD98</f>
        <v>0.27200000000000002</v>
      </c>
      <c r="CD97" s="3">
        <f>'2012'!BE98</f>
        <v>0.24099999999999999</v>
      </c>
      <c r="CE97" s="3">
        <f>'2012'!BF98</f>
        <v>0</v>
      </c>
      <c r="CF97" s="3">
        <f>'2012'!BG98</f>
        <v>0.23100000000000001</v>
      </c>
      <c r="CG97" s="3">
        <f>'2012'!BH98</f>
        <v>0.23400000000000001</v>
      </c>
      <c r="CH97" s="3">
        <f>'2012'!BI98</f>
        <v>0</v>
      </c>
      <c r="CI97" s="3">
        <f>'2012'!BJ98</f>
        <v>0</v>
      </c>
      <c r="CJ97" s="3">
        <f>'2012'!BK98</f>
        <v>0</v>
      </c>
      <c r="CK97" s="3">
        <f>'2012'!BL98</f>
        <v>0</v>
      </c>
      <c r="CL97" s="3">
        <f>'2012'!BM98</f>
        <v>0</v>
      </c>
      <c r="CM97" s="3">
        <f>'2012'!BN98</f>
        <v>0</v>
      </c>
      <c r="CN97" s="3">
        <f>'2012'!BO98</f>
        <v>0</v>
      </c>
      <c r="CO97" s="3">
        <f>'2012'!BP98</f>
        <v>0</v>
      </c>
      <c r="CP97" s="3">
        <f>'2012'!BQ98</f>
        <v>0</v>
      </c>
      <c r="CQ97" s="3">
        <f>'2012'!BR98</f>
        <v>0</v>
      </c>
    </row>
    <row r="98" spans="1:95" x14ac:dyDescent="0.25">
      <c r="A98" s="3" t="str">
        <f>'2012'!A99</f>
        <v>Свитанок</v>
      </c>
      <c r="B98" s="3" t="str">
        <f>'2012'!B99</f>
        <v>Масив 3</v>
      </c>
      <c r="C98" s="3">
        <f>'2012'!C99</f>
        <v>49</v>
      </c>
      <c r="D98" s="3">
        <f>'2012'!D99</f>
        <v>83.06</v>
      </c>
      <c r="E98" s="3">
        <f>'2012'!E99</f>
        <v>83.06</v>
      </c>
      <c r="F98" s="3">
        <f>'2012'!F99</f>
        <v>83.06</v>
      </c>
      <c r="G98" s="3" t="str">
        <f>'2012'!G99</f>
        <v>Ячмень озимый</v>
      </c>
      <c r="H98" s="3">
        <f>'2012'!H99</f>
        <v>0</v>
      </c>
      <c r="I98" s="3" t="str">
        <f>'2012'!I99</f>
        <v>Подсолнечник</v>
      </c>
      <c r="J98" s="3">
        <f>'2012'!J99</f>
        <v>0</v>
      </c>
      <c r="K98" s="3"/>
      <c r="L98" s="3"/>
      <c r="M98" s="3" t="str">
        <f>'2012'!M99</f>
        <v>PR63A62</v>
      </c>
      <c r="N98" s="3">
        <f>'2012'!N99</f>
        <v>1.47</v>
      </c>
      <c r="O98" s="3">
        <f>'2012'!P99</f>
        <v>0</v>
      </c>
      <c r="P98" s="3">
        <f>'2012'!Q99</f>
        <v>0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>
        <f>SUMIF('2012'!C:C,C98,'2012'!O:O)</f>
        <v>1.6800000000000002</v>
      </c>
      <c r="AQ98" s="3">
        <f>'2012'!R99</f>
        <v>0</v>
      </c>
      <c r="AR98" s="3">
        <f>'2012'!S99</f>
        <v>0.26300000000000001</v>
      </c>
      <c r="AS98" s="3">
        <f>'2012'!T99</f>
        <v>0</v>
      </c>
      <c r="AT98" s="3">
        <f>'2012'!U99</f>
        <v>0</v>
      </c>
      <c r="AU98" s="3">
        <f>'2012'!V99</f>
        <v>0</v>
      </c>
      <c r="AV98" s="3">
        <f>'2012'!W99</f>
        <v>0.28899999999999998</v>
      </c>
      <c r="AW98" s="3">
        <f>'2012'!X99</f>
        <v>0.311</v>
      </c>
      <c r="AX98" s="3">
        <f>'2012'!Y99</f>
        <v>0</v>
      </c>
      <c r="AY98" s="3">
        <f>'2012'!Z99</f>
        <v>0.29199999999999998</v>
      </c>
      <c r="AZ98" s="3">
        <f>'2012'!AA99</f>
        <v>0.316</v>
      </c>
      <c r="BA98" s="3">
        <f>'2012'!AB99</f>
        <v>0.27700000000000002</v>
      </c>
      <c r="BB98" s="3">
        <f>'2012'!AC99</f>
        <v>0.28100000000000003</v>
      </c>
      <c r="BC98" s="3">
        <f>'2012'!AD99</f>
        <v>0.29599999999999999</v>
      </c>
      <c r="BD98" s="3">
        <f>'2012'!AE99</f>
        <v>0.36399999999999999</v>
      </c>
      <c r="BE98" s="3">
        <f>'2012'!AF99</f>
        <v>0.46500000000000002</v>
      </c>
      <c r="BF98" s="3">
        <f>'2012'!AG99</f>
        <v>0.49099999999999999</v>
      </c>
      <c r="BG98" s="3">
        <f>'2012'!AH99</f>
        <v>0.504</v>
      </c>
      <c r="BH98" s="3">
        <f>'2012'!AI99</f>
        <v>0.54400000000000004</v>
      </c>
      <c r="BI98" s="3">
        <f>'2012'!AJ99</f>
        <v>0.56699999999999995</v>
      </c>
      <c r="BJ98" s="3">
        <f>'2012'!AK99</f>
        <v>0.58499999999999996</v>
      </c>
      <c r="BK98" s="3">
        <f>'2012'!AL99</f>
        <v>0</v>
      </c>
      <c r="BL98" s="3">
        <f>'2012'!AM99</f>
        <v>0.58499999999999996</v>
      </c>
      <c r="BM98" s="3">
        <f>'2012'!AN99</f>
        <v>0.61299999999999999</v>
      </c>
      <c r="BN98" s="3">
        <f>'2012'!AO99</f>
        <v>0.75700000000000001</v>
      </c>
      <c r="BO98" s="3">
        <f>'2012'!AP99</f>
        <v>0.749</v>
      </c>
      <c r="BP98" s="3">
        <f>'2012'!AQ99</f>
        <v>0.69499999999999995</v>
      </c>
      <c r="BQ98" s="3">
        <f>'2012'!AR99</f>
        <v>0.53700000000000003</v>
      </c>
      <c r="BR98" s="3">
        <f>'2012'!AS99</f>
        <v>0.49199999999999999</v>
      </c>
      <c r="BS98" s="3">
        <f>'2012'!AT99</f>
        <v>0.41699999999999998</v>
      </c>
      <c r="BT98" s="3">
        <f>'2012'!AU99</f>
        <v>0.377</v>
      </c>
      <c r="BU98" s="3">
        <f>'2012'!AV99</f>
        <v>0.34300000000000003</v>
      </c>
      <c r="BV98" s="3">
        <f>'2012'!AW99</f>
        <v>0.33</v>
      </c>
      <c r="BW98" s="3">
        <f>'2012'!AX99</f>
        <v>0.33700000000000002</v>
      </c>
      <c r="BX98" s="3">
        <f>'2012'!AY99</f>
        <v>0.35099999999999998</v>
      </c>
      <c r="BY98" s="3">
        <f>'2012'!AZ99</f>
        <v>0.372</v>
      </c>
      <c r="BZ98" s="3">
        <f>'2012'!BA99</f>
        <v>0.45700000000000002</v>
      </c>
      <c r="CA98" s="3">
        <f>'2012'!BB99</f>
        <v>0.41199999999999998</v>
      </c>
      <c r="CB98" s="3">
        <f>'2012'!BC99</f>
        <v>0.33600000000000002</v>
      </c>
      <c r="CC98" s="3">
        <f>'2012'!BD99</f>
        <v>0.34399999999999997</v>
      </c>
      <c r="CD98" s="3">
        <f>'2012'!BE99</f>
        <v>0.245</v>
      </c>
      <c r="CE98" s="3">
        <f>'2012'!BF99</f>
        <v>0</v>
      </c>
      <c r="CF98" s="3">
        <f>'2012'!BG99</f>
        <v>0.23</v>
      </c>
      <c r="CG98" s="3">
        <f>'2012'!BH99</f>
        <v>0.217</v>
      </c>
      <c r="CH98" s="3">
        <f>'2012'!BI99</f>
        <v>0</v>
      </c>
      <c r="CI98" s="3">
        <f>'2012'!BJ99</f>
        <v>0</v>
      </c>
      <c r="CJ98" s="3">
        <f>'2012'!BK99</f>
        <v>0</v>
      </c>
      <c r="CK98" s="3">
        <f>'2012'!BL99</f>
        <v>0</v>
      </c>
      <c r="CL98" s="3">
        <f>'2012'!BM99</f>
        <v>0</v>
      </c>
      <c r="CM98" s="3">
        <f>'2012'!BN99</f>
        <v>0</v>
      </c>
      <c r="CN98" s="3">
        <f>'2012'!BO99</f>
        <v>0</v>
      </c>
      <c r="CO98" s="3">
        <f>'2012'!BP99</f>
        <v>0</v>
      </c>
      <c r="CP98" s="3">
        <f>'2012'!BQ99</f>
        <v>0</v>
      </c>
      <c r="CQ98" s="3">
        <f>'2012'!BR99</f>
        <v>0</v>
      </c>
    </row>
    <row r="99" spans="1:95" x14ac:dyDescent="0.25">
      <c r="A99" s="3" t="str">
        <f>'2012'!A100</f>
        <v>Свитанок</v>
      </c>
      <c r="B99" s="3" t="str">
        <f>'2012'!B100</f>
        <v>Масив 3</v>
      </c>
      <c r="C99" s="3" t="str">
        <f>'2012'!C100</f>
        <v>50-1</v>
      </c>
      <c r="D99" s="3">
        <f>'2012'!D100</f>
        <v>15.88</v>
      </c>
      <c r="E99" s="3">
        <f>'2012'!E100</f>
        <v>16.23</v>
      </c>
      <c r="F99" s="3">
        <f>'2012'!F100</f>
        <v>16.23</v>
      </c>
      <c r="G99" s="3" t="str">
        <f>'2012'!G100</f>
        <v>Просо</v>
      </c>
      <c r="H99" s="3">
        <f>'2012'!H100</f>
        <v>0</v>
      </c>
      <c r="I99" s="3" t="str">
        <f>'2012'!I100</f>
        <v>Подсолнечник</v>
      </c>
      <c r="J99" s="3">
        <f>'2012'!J100</f>
        <v>0</v>
      </c>
      <c r="K99" s="3"/>
      <c r="L99" s="3"/>
      <c r="M99" s="3" t="str">
        <f>'2012'!M100</f>
        <v>PR64F50</v>
      </c>
      <c r="N99" s="3">
        <f>'2012'!N100</f>
        <v>0.81</v>
      </c>
      <c r="O99" s="3">
        <f>'2012'!P100</f>
        <v>0</v>
      </c>
      <c r="P99" s="3">
        <f>'2012'!Q100</f>
        <v>0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>
        <f>SUMIF('2012'!C:C,C99,'2012'!O:O)</f>
        <v>1.85</v>
      </c>
      <c r="AQ99" s="3">
        <f>'2012'!R100</f>
        <v>0</v>
      </c>
      <c r="AR99" s="3">
        <f>'2012'!S100</f>
        <v>0.32100000000000001</v>
      </c>
      <c r="AS99" s="3">
        <f>'2012'!T100</f>
        <v>0</v>
      </c>
      <c r="AT99" s="3">
        <f>'2012'!U100</f>
        <v>0</v>
      </c>
      <c r="AU99" s="3">
        <f>'2012'!V100</f>
        <v>0</v>
      </c>
      <c r="AV99" s="3">
        <f>'2012'!W100</f>
        <v>0.46100000000000002</v>
      </c>
      <c r="AW99" s="3">
        <f>'2012'!X100</f>
        <v>0.46500000000000002</v>
      </c>
      <c r="AX99" s="3">
        <f>'2012'!Y100</f>
        <v>0</v>
      </c>
      <c r="AY99" s="3">
        <f>'2012'!Z100</f>
        <v>0.46899999999999997</v>
      </c>
      <c r="AZ99" s="3">
        <f>'2012'!AA100</f>
        <v>0.504</v>
      </c>
      <c r="BA99" s="3">
        <f>'2012'!AB100</f>
        <v>0.42199999999999999</v>
      </c>
      <c r="BB99" s="3">
        <f>'2012'!AC100</f>
        <v>0.40799999999999997</v>
      </c>
      <c r="BC99" s="3">
        <f>'2012'!AD100</f>
        <v>0.44700000000000001</v>
      </c>
      <c r="BD99" s="3">
        <f>'2012'!AE100</f>
        <v>0.45</v>
      </c>
      <c r="BE99" s="3">
        <f>'2012'!AF100</f>
        <v>0.46100000000000002</v>
      </c>
      <c r="BF99" s="3">
        <f>'2012'!AG100</f>
        <v>0.46700000000000003</v>
      </c>
      <c r="BG99" s="3">
        <f>'2012'!AH100</f>
        <v>0.52100000000000002</v>
      </c>
      <c r="BH99" s="3">
        <f>'2012'!AI100</f>
        <v>0.56499999999999995</v>
      </c>
      <c r="BI99" s="3">
        <f>'2012'!AJ100</f>
        <v>0.61499999999999999</v>
      </c>
      <c r="BJ99" s="3">
        <f>'2012'!AK100</f>
        <v>0.65500000000000003</v>
      </c>
      <c r="BK99" s="3">
        <f>'2012'!AL100</f>
        <v>0</v>
      </c>
      <c r="BL99" s="3">
        <f>'2012'!AM100</f>
        <v>0.69799999999999995</v>
      </c>
      <c r="BM99" s="3">
        <f>'2012'!AN100</f>
        <v>0.72799999999999998</v>
      </c>
      <c r="BN99" s="3">
        <f>'2012'!AO100</f>
        <v>0.77700000000000002</v>
      </c>
      <c r="BO99" s="3">
        <f>'2012'!AP100</f>
        <v>0.77200000000000002</v>
      </c>
      <c r="BP99" s="3">
        <f>'2012'!AQ100</f>
        <v>0.71599999999999997</v>
      </c>
      <c r="BQ99" s="3">
        <f>'2012'!AR100</f>
        <v>0.64300000000000002</v>
      </c>
      <c r="BR99" s="3">
        <f>'2012'!AS100</f>
        <v>0.61099999999999999</v>
      </c>
      <c r="BS99" s="3">
        <f>'2012'!AT100</f>
        <v>0.55100000000000005</v>
      </c>
      <c r="BT99" s="3">
        <f>'2012'!AU100</f>
        <v>0.52400000000000002</v>
      </c>
      <c r="BU99" s="3">
        <f>'2012'!AV100</f>
        <v>0.48699999999999999</v>
      </c>
      <c r="BV99" s="3">
        <f>'2012'!AW100</f>
        <v>0.44900000000000001</v>
      </c>
      <c r="BW99" s="3">
        <f>'2012'!AX100</f>
        <v>0.442</v>
      </c>
      <c r="BX99" s="3">
        <f>'2012'!AY100</f>
        <v>0.48</v>
      </c>
      <c r="BY99" s="3">
        <f>'2012'!AZ100</f>
        <v>0.48299999999999998</v>
      </c>
      <c r="BZ99" s="3">
        <f>'2012'!BA100</f>
        <v>0.46899999999999997</v>
      </c>
      <c r="CA99" s="3">
        <f>'2012'!BB100</f>
        <v>0.44</v>
      </c>
      <c r="CB99" s="3">
        <f>'2012'!BC100</f>
        <v>0.35099999999999998</v>
      </c>
      <c r="CC99" s="3">
        <f>'2012'!BD100</f>
        <v>0.27</v>
      </c>
      <c r="CD99" s="3">
        <f>'2012'!BE100</f>
        <v>0.22800000000000001</v>
      </c>
      <c r="CE99" s="3">
        <f>'2012'!BF100</f>
        <v>0</v>
      </c>
      <c r="CF99" s="3">
        <f>'2012'!BG100</f>
        <v>0.19900000000000001</v>
      </c>
      <c r="CG99" s="3">
        <f>'2012'!BH100</f>
        <v>0.16900000000000001</v>
      </c>
      <c r="CH99" s="3">
        <f>'2012'!BI100</f>
        <v>0</v>
      </c>
      <c r="CI99" s="3">
        <f>'2012'!BJ100</f>
        <v>0</v>
      </c>
      <c r="CJ99" s="3">
        <f>'2012'!BK100</f>
        <v>0</v>
      </c>
      <c r="CK99" s="3">
        <f>'2012'!BL100</f>
        <v>0</v>
      </c>
      <c r="CL99" s="3">
        <f>'2012'!BM100</f>
        <v>0</v>
      </c>
      <c r="CM99" s="3">
        <f>'2012'!BN100</f>
        <v>0</v>
      </c>
      <c r="CN99" s="3">
        <f>'2012'!BO100</f>
        <v>0</v>
      </c>
      <c r="CO99" s="3">
        <f>'2012'!BP100</f>
        <v>0</v>
      </c>
      <c r="CP99" s="3">
        <f>'2012'!BQ100</f>
        <v>0</v>
      </c>
      <c r="CQ99" s="3">
        <f>'2012'!BR100</f>
        <v>0</v>
      </c>
    </row>
    <row r="100" spans="1:95" x14ac:dyDescent="0.25">
      <c r="A100" s="3" t="str">
        <f>'2012'!A101</f>
        <v>Свитанок</v>
      </c>
      <c r="B100" s="3" t="str">
        <f>'2012'!B101</f>
        <v>Масив 3</v>
      </c>
      <c r="C100" s="3" t="str">
        <f>'2012'!C101</f>
        <v>50-2</v>
      </c>
      <c r="D100" s="3">
        <f>'2012'!D101</f>
        <v>55.29</v>
      </c>
      <c r="E100" s="3">
        <f>'2012'!E101</f>
        <v>59.83</v>
      </c>
      <c r="F100" s="3">
        <f>'2012'!F101</f>
        <v>59.83</v>
      </c>
      <c r="G100" s="3">
        <f>'2012'!G101</f>
        <v>0</v>
      </c>
      <c r="H100" s="3">
        <f>'2012'!H101</f>
        <v>0</v>
      </c>
      <c r="I100" s="3" t="str">
        <f>'2012'!I101</f>
        <v>Кукуруза</v>
      </c>
      <c r="J100" s="3">
        <f>'2012'!J101</f>
        <v>0</v>
      </c>
      <c r="K100" s="3"/>
      <c r="L100" s="3"/>
      <c r="M100" s="3">
        <f>'2012'!M101</f>
        <v>0</v>
      </c>
      <c r="N100" s="3">
        <f>'2012'!N101</f>
        <v>0</v>
      </c>
      <c r="O100" s="3">
        <f>'2012'!P101</f>
        <v>0</v>
      </c>
      <c r="P100" s="3">
        <f>'2012'!Q101</f>
        <v>0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>
        <f>SUMIF('2012'!C:C,C100,'2012'!O:O)</f>
        <v>3.47</v>
      </c>
      <c r="AQ100" s="3">
        <f>'2012'!R101</f>
        <v>0</v>
      </c>
      <c r="AR100" s="3">
        <f>'2012'!S101</f>
        <v>0.254</v>
      </c>
      <c r="AS100" s="3">
        <f>'2012'!T101</f>
        <v>0</v>
      </c>
      <c r="AT100" s="3">
        <f>'2012'!U101</f>
        <v>0</v>
      </c>
      <c r="AU100" s="3">
        <f>'2012'!V101</f>
        <v>0</v>
      </c>
      <c r="AV100" s="3">
        <f>'2012'!W101</f>
        <v>0.28199999999999997</v>
      </c>
      <c r="AW100" s="3">
        <f>'2012'!X101</f>
        <v>0.307</v>
      </c>
      <c r="AX100" s="3">
        <f>'2012'!Y101</f>
        <v>0</v>
      </c>
      <c r="AY100" s="3">
        <f>'2012'!Z101</f>
        <v>0.28299999999999997</v>
      </c>
      <c r="AZ100" s="3">
        <f>'2012'!AA101</f>
        <v>0.30399999999999999</v>
      </c>
      <c r="BA100" s="3">
        <f>'2012'!AB101</f>
        <v>0.27400000000000002</v>
      </c>
      <c r="BB100" s="3">
        <f>'2012'!AC101</f>
        <v>0.28199999999999997</v>
      </c>
      <c r="BC100" s="3">
        <f>'2012'!AD101</f>
        <v>0.33300000000000002</v>
      </c>
      <c r="BD100" s="3">
        <f>'2012'!AE101</f>
        <v>0.34699999999999998</v>
      </c>
      <c r="BE100" s="3">
        <f>'2012'!AF101</f>
        <v>0.41399999999999998</v>
      </c>
      <c r="BF100" s="3">
        <f>'2012'!AG101</f>
        <v>0.41499999999999998</v>
      </c>
      <c r="BG100" s="3">
        <f>'2012'!AH101</f>
        <v>0.439</v>
      </c>
      <c r="BH100" s="3">
        <f>'2012'!AI101</f>
        <v>0.505</v>
      </c>
      <c r="BI100" s="3">
        <f>'2012'!AJ101</f>
        <v>0.56100000000000005</v>
      </c>
      <c r="BJ100" s="3">
        <f>'2012'!AK101</f>
        <v>0.626</v>
      </c>
      <c r="BK100" s="3">
        <f>'2012'!AL101</f>
        <v>0</v>
      </c>
      <c r="BL100" s="3">
        <f>'2012'!AM101</f>
        <v>0.70399999999999996</v>
      </c>
      <c r="BM100" s="3">
        <f>'2012'!AN101</f>
        <v>0.72399999999999998</v>
      </c>
      <c r="BN100" s="3">
        <f>'2012'!AO101</f>
        <v>0.75900000000000001</v>
      </c>
      <c r="BO100" s="3">
        <f>'2012'!AP101</f>
        <v>0.72499999999999998</v>
      </c>
      <c r="BP100" s="3">
        <f>'2012'!AQ101</f>
        <v>0.7</v>
      </c>
      <c r="BQ100" s="3">
        <f>'2012'!AR101</f>
        <v>0.51</v>
      </c>
      <c r="BR100" s="3">
        <f>'2012'!AS101</f>
        <v>0.52100000000000002</v>
      </c>
      <c r="BS100" s="3">
        <f>'2012'!AT101</f>
        <v>0.41699999999999998</v>
      </c>
      <c r="BT100" s="3">
        <f>'2012'!AU101</f>
        <v>0.39600000000000002</v>
      </c>
      <c r="BU100" s="3">
        <f>'2012'!AV101</f>
        <v>0.39400000000000002</v>
      </c>
      <c r="BV100" s="3">
        <f>'2012'!AW101</f>
        <v>0.39100000000000001</v>
      </c>
      <c r="BW100" s="3">
        <f>'2012'!AX101</f>
        <v>0.373</v>
      </c>
      <c r="BX100" s="3">
        <f>'2012'!AY101</f>
        <v>0.36799999999999999</v>
      </c>
      <c r="BY100" s="3">
        <f>'2012'!AZ101</f>
        <v>0.36</v>
      </c>
      <c r="BZ100" s="3">
        <f>'2012'!BA101</f>
        <v>0.35599999999999998</v>
      </c>
      <c r="CA100" s="3">
        <f>'2012'!BB101</f>
        <v>0.32300000000000001</v>
      </c>
      <c r="CB100" s="3">
        <f>'2012'!BC101</f>
        <v>0.28699999999999998</v>
      </c>
      <c r="CC100" s="3">
        <f>'2012'!BD101</f>
        <v>0.28699999999999998</v>
      </c>
      <c r="CD100" s="3">
        <f>'2012'!BE101</f>
        <v>0.218</v>
      </c>
      <c r="CE100" s="3">
        <f>'2012'!BF101</f>
        <v>0</v>
      </c>
      <c r="CF100" s="3">
        <f>'2012'!BG101</f>
        <v>0.20399999999999999</v>
      </c>
      <c r="CG100" s="3">
        <f>'2012'!BH101</f>
        <v>0.19900000000000001</v>
      </c>
      <c r="CH100" s="3">
        <f>'2012'!BI101</f>
        <v>0</v>
      </c>
      <c r="CI100" s="3">
        <f>'2012'!BJ101</f>
        <v>0</v>
      </c>
      <c r="CJ100" s="3">
        <f>'2012'!BK101</f>
        <v>0</v>
      </c>
      <c r="CK100" s="3">
        <f>'2012'!BL101</f>
        <v>0</v>
      </c>
      <c r="CL100" s="3">
        <f>'2012'!BM101</f>
        <v>0</v>
      </c>
      <c r="CM100" s="3">
        <f>'2012'!BN101</f>
        <v>0</v>
      </c>
      <c r="CN100" s="3">
        <f>'2012'!BO101</f>
        <v>0</v>
      </c>
      <c r="CO100" s="3">
        <f>'2012'!BP101</f>
        <v>0</v>
      </c>
      <c r="CP100" s="3">
        <f>'2012'!BQ101</f>
        <v>0</v>
      </c>
      <c r="CQ100" s="3">
        <f>'2012'!BR101</f>
        <v>0</v>
      </c>
    </row>
    <row r="101" spans="1:95" x14ac:dyDescent="0.25">
      <c r="A101" s="3" t="str">
        <f>'2012'!A102</f>
        <v>Свитанок</v>
      </c>
      <c r="B101" s="3" t="str">
        <f>'2012'!B102</f>
        <v>Масив 3</v>
      </c>
      <c r="C101" s="3" t="str">
        <f>'2012'!C102</f>
        <v>50-3</v>
      </c>
      <c r="D101" s="3">
        <f>'2012'!D102</f>
        <v>21.52</v>
      </c>
      <c r="E101" s="3">
        <f>'2012'!E102</f>
        <v>21.52</v>
      </c>
      <c r="F101" s="3">
        <f>'2012'!F102</f>
        <v>21.52</v>
      </c>
      <c r="G101" s="3" t="str">
        <f>'2012'!G102</f>
        <v>Просо</v>
      </c>
      <c r="H101" s="3">
        <f>'2012'!H102</f>
        <v>0</v>
      </c>
      <c r="I101" s="3" t="str">
        <f>'2012'!I102</f>
        <v>Подсолнечник</v>
      </c>
      <c r="J101" s="3">
        <f>'2012'!J102</f>
        <v>0</v>
      </c>
      <c r="K101" s="3"/>
      <c r="L101" s="3"/>
      <c r="M101" s="3" t="str">
        <f>'2012'!M102</f>
        <v>PR64F50</v>
      </c>
      <c r="N101" s="3">
        <f>'2012'!N102</f>
        <v>2.5099999999999998</v>
      </c>
      <c r="O101" s="3">
        <f>'2012'!P102</f>
        <v>0</v>
      </c>
      <c r="P101" s="3">
        <f>'2012'!Q102</f>
        <v>0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>
        <f>SUMIF('2012'!C:C,C101,'2012'!O:O)</f>
        <v>1.75</v>
      </c>
      <c r="AQ101" s="3">
        <f>'2012'!R102</f>
        <v>0.372</v>
      </c>
      <c r="AR101" s="3">
        <f>'2012'!S102</f>
        <v>0.38</v>
      </c>
      <c r="AS101" s="3">
        <f>'2012'!T102</f>
        <v>0</v>
      </c>
      <c r="AT101" s="3">
        <f>'2012'!U102</f>
        <v>0</v>
      </c>
      <c r="AU101" s="3">
        <f>'2012'!V102</f>
        <v>0</v>
      </c>
      <c r="AV101" s="3">
        <f>'2012'!W102</f>
        <v>0.38400000000000001</v>
      </c>
      <c r="AW101" s="3">
        <f>'2012'!X102</f>
        <v>0.378</v>
      </c>
      <c r="AX101" s="3">
        <f>'2012'!Y102</f>
        <v>0</v>
      </c>
      <c r="AY101" s="3">
        <f>'2012'!Z102</f>
        <v>0.34300000000000003</v>
      </c>
      <c r="AZ101" s="3">
        <f>'2012'!AA102</f>
        <v>0.36399999999999999</v>
      </c>
      <c r="BA101" s="3">
        <f>'2012'!AB102</f>
        <v>0.32200000000000001</v>
      </c>
      <c r="BB101" s="3">
        <f>'2012'!AC102</f>
        <v>0.32100000000000001</v>
      </c>
      <c r="BC101" s="3">
        <f>'2012'!AD102</f>
        <v>0.30099999999999999</v>
      </c>
      <c r="BD101" s="3">
        <f>'2012'!AE102</f>
        <v>0.33600000000000002</v>
      </c>
      <c r="BE101" s="3">
        <f>'2012'!AF102</f>
        <v>0.45300000000000001</v>
      </c>
      <c r="BF101" s="3">
        <f>'2012'!AG102</f>
        <v>0.47199999999999998</v>
      </c>
      <c r="BG101" s="3">
        <f>'2012'!AH102</f>
        <v>0.49199999999999999</v>
      </c>
      <c r="BH101" s="3">
        <f>'2012'!AI102</f>
        <v>0.53</v>
      </c>
      <c r="BI101" s="3">
        <f>'2012'!AJ102</f>
        <v>0.59699999999999998</v>
      </c>
      <c r="BJ101" s="3">
        <f>'2012'!AK102</f>
        <v>0.64500000000000002</v>
      </c>
      <c r="BK101" s="3">
        <f>'2012'!AL102</f>
        <v>0</v>
      </c>
      <c r="BL101" s="3">
        <f>'2012'!AM102</f>
        <v>0.69</v>
      </c>
      <c r="BM101" s="3">
        <f>'2012'!AN102</f>
        <v>0.71299999999999997</v>
      </c>
      <c r="BN101" s="3">
        <f>'2012'!AO102</f>
        <v>0.76</v>
      </c>
      <c r="BO101" s="3">
        <f>'2012'!AP102</f>
        <v>0.74199999999999999</v>
      </c>
      <c r="BP101" s="3">
        <f>'2012'!AQ102</f>
        <v>0.69099999999999995</v>
      </c>
      <c r="BQ101" s="3">
        <f>'2012'!AR102</f>
        <v>0.55000000000000004</v>
      </c>
      <c r="BR101" s="3">
        <f>'2012'!AS102</f>
        <v>0.51</v>
      </c>
      <c r="BS101" s="3">
        <f>'2012'!AT102</f>
        <v>0.45100000000000001</v>
      </c>
      <c r="BT101" s="3">
        <f>'2012'!AU102</f>
        <v>0.435</v>
      </c>
      <c r="BU101" s="3">
        <f>'2012'!AV102</f>
        <v>0.39300000000000002</v>
      </c>
      <c r="BV101" s="3">
        <f>'2012'!AW102</f>
        <v>0.39900000000000002</v>
      </c>
      <c r="BW101" s="3">
        <f>'2012'!AX102</f>
        <v>0.433</v>
      </c>
      <c r="BX101" s="3">
        <f>'2012'!AY102</f>
        <v>0.42299999999999999</v>
      </c>
      <c r="BY101" s="3">
        <f>'2012'!AZ102</f>
        <v>0.439</v>
      </c>
      <c r="BZ101" s="3">
        <f>'2012'!BA102</f>
        <v>0.432</v>
      </c>
      <c r="CA101" s="3">
        <f>'2012'!BB102</f>
        <v>0.38</v>
      </c>
      <c r="CB101" s="3">
        <f>'2012'!BC102</f>
        <v>0.32400000000000001</v>
      </c>
      <c r="CC101" s="3">
        <f>'2012'!BD102</f>
        <v>0.32200000000000001</v>
      </c>
      <c r="CD101" s="3">
        <f>'2012'!BE102</f>
        <v>0.24099999999999999</v>
      </c>
      <c r="CE101" s="3">
        <f>'2012'!BF102</f>
        <v>0</v>
      </c>
      <c r="CF101" s="3">
        <f>'2012'!BG102</f>
        <v>0.20699999999999999</v>
      </c>
      <c r="CG101" s="3">
        <f>'2012'!BH102</f>
        <v>0.189</v>
      </c>
      <c r="CH101" s="3">
        <f>'2012'!BI102</f>
        <v>0</v>
      </c>
      <c r="CI101" s="3">
        <f>'2012'!BJ102</f>
        <v>0</v>
      </c>
      <c r="CJ101" s="3">
        <f>'2012'!BK102</f>
        <v>0</v>
      </c>
      <c r="CK101" s="3">
        <f>'2012'!BL102</f>
        <v>0</v>
      </c>
      <c r="CL101" s="3">
        <f>'2012'!BM102</f>
        <v>0</v>
      </c>
      <c r="CM101" s="3">
        <f>'2012'!BN102</f>
        <v>0</v>
      </c>
      <c r="CN101" s="3">
        <f>'2012'!BO102</f>
        <v>0</v>
      </c>
      <c r="CO101" s="3">
        <f>'2012'!BP102</f>
        <v>0</v>
      </c>
      <c r="CP101" s="3">
        <f>'2012'!BQ102</f>
        <v>0</v>
      </c>
      <c r="CQ101" s="3">
        <f>'2012'!BR102</f>
        <v>0</v>
      </c>
    </row>
    <row r="102" spans="1:95" x14ac:dyDescent="0.25">
      <c r="A102" s="3" t="str">
        <f>'2012'!A103</f>
        <v>Свитанок</v>
      </c>
      <c r="B102" s="3" t="str">
        <f>'2012'!B103</f>
        <v>Масив 3</v>
      </c>
      <c r="C102" s="3">
        <f>'2012'!C103</f>
        <v>51</v>
      </c>
      <c r="D102" s="3">
        <f>'2012'!D103</f>
        <v>49.24</v>
      </c>
      <c r="E102" s="3">
        <f>'2012'!E103</f>
        <v>49.24</v>
      </c>
      <c r="F102" s="3">
        <f>'2012'!F103</f>
        <v>49.24</v>
      </c>
      <c r="G102" s="3">
        <f>'2012'!G103</f>
        <v>0</v>
      </c>
      <c r="H102" s="3">
        <f>'2012'!H103</f>
        <v>0</v>
      </c>
      <c r="I102" s="3" t="str">
        <f>'2012'!I103</f>
        <v>Пшеница озимая</v>
      </c>
      <c r="J102" s="3">
        <f>'2012'!J103</f>
        <v>0</v>
      </c>
      <c r="K102" s="3"/>
      <c r="L102" s="3"/>
      <c r="M102" s="3">
        <f>'2012'!M103</f>
        <v>0</v>
      </c>
      <c r="N102" s="3">
        <f>'2012'!N103</f>
        <v>0</v>
      </c>
      <c r="O102" s="3">
        <f>'2012'!P103</f>
        <v>0</v>
      </c>
      <c r="P102" s="3">
        <f>'2012'!Q103</f>
        <v>0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>
        <f>N102</f>
        <v>0</v>
      </c>
      <c r="AP102" s="3">
        <f>SUMIF('2012'!C:C,C102,'2012'!O:O)</f>
        <v>2.67</v>
      </c>
      <c r="AQ102" s="3">
        <f>'2012'!R103</f>
        <v>0.51100000000000001</v>
      </c>
      <c r="AR102" s="3">
        <f>'2012'!S103</f>
        <v>0.53100000000000003</v>
      </c>
      <c r="AS102" s="3"/>
      <c r="AT102" s="3"/>
      <c r="AU102" s="3"/>
      <c r="AV102" s="3">
        <f>'2012'!W103</f>
        <v>0.54400000000000004</v>
      </c>
      <c r="AW102" s="3">
        <f>'2012'!X103</f>
        <v>0.54400000000000004</v>
      </c>
      <c r="AX102" s="3"/>
      <c r="AY102" s="3">
        <f>'2012'!Z103</f>
        <v>0.53300000000000003</v>
      </c>
      <c r="AZ102" s="3"/>
      <c r="BA102" s="3">
        <f>'2012'!AB103</f>
        <v>0.374</v>
      </c>
      <c r="BB102" s="3">
        <f>'2012'!AC103</f>
        <v>0.318</v>
      </c>
      <c r="BC102" s="3">
        <f>'2012'!AD103</f>
        <v>0.308</v>
      </c>
      <c r="BD102" s="3">
        <f>'2012'!AE103</f>
        <v>0.28999999999999998</v>
      </c>
      <c r="BE102" s="3">
        <f>'2012'!AF103</f>
        <v>0.307</v>
      </c>
      <c r="BF102" s="3">
        <f>'2012'!AG103</f>
        <v>0.308</v>
      </c>
      <c r="BG102" s="3">
        <f>'2012'!AH103</f>
        <v>0.32200000000000001</v>
      </c>
      <c r="BH102" s="3">
        <f>'2012'!AI103</f>
        <v>0.34599999999999997</v>
      </c>
      <c r="BI102" s="3">
        <f>'2012'!AJ103</f>
        <v>0.35299999999999998</v>
      </c>
      <c r="BJ102" s="3">
        <f>'2012'!AK103</f>
        <v>0.38600000000000001</v>
      </c>
      <c r="BK102" s="3"/>
      <c r="BL102" s="3">
        <f>'2012'!AM103</f>
        <v>0.35899999999999999</v>
      </c>
      <c r="BM102" s="3">
        <f>'2012'!AN103</f>
        <v>0.36899999999999999</v>
      </c>
      <c r="BN102" s="3">
        <f>'2012'!AO103</f>
        <v>0.38700000000000001</v>
      </c>
      <c r="BO102" s="3">
        <f>'2012'!AP103</f>
        <v>0.374</v>
      </c>
      <c r="BP102" s="3">
        <f>'2012'!AQ103</f>
        <v>0.33700000000000002</v>
      </c>
      <c r="BQ102" s="3">
        <f>'2012'!AR103</f>
        <v>0.35</v>
      </c>
      <c r="BR102" s="3">
        <f>'2012'!AS103</f>
        <v>0.38200000000000001</v>
      </c>
      <c r="BS102" s="3">
        <f>'2012'!AT103</f>
        <v>0.41</v>
      </c>
      <c r="BT102" s="3">
        <f>'2012'!AU103</f>
        <v>0.47699999999999998</v>
      </c>
      <c r="BU102" s="3">
        <f>'2012'!AV103</f>
        <v>0.57599999999999996</v>
      </c>
      <c r="BV102" s="3">
        <f>'2012'!AW103</f>
        <v>0.61299999999999999</v>
      </c>
      <c r="BW102" s="3">
        <f>'2012'!AX103</f>
        <v>0.63900000000000001</v>
      </c>
      <c r="BX102" s="3">
        <f>'2012'!AY103</f>
        <v>0.64700000000000002</v>
      </c>
      <c r="BY102" s="3">
        <f>'2012'!AZ103</f>
        <v>0.63700000000000001</v>
      </c>
      <c r="BZ102" s="3">
        <f>'2012'!BA103</f>
        <v>0.58099999999999996</v>
      </c>
      <c r="CA102" s="3">
        <f>'2012'!BB103</f>
        <v>0.495</v>
      </c>
      <c r="CB102" s="3">
        <f>'2012'!BC103</f>
        <v>0.41299999999999998</v>
      </c>
      <c r="CC102" s="3">
        <f>'2012'!BD103</f>
        <v>0.32100000000000001</v>
      </c>
      <c r="CD102" s="3">
        <f>'2012'!BE103</f>
        <v>0.27</v>
      </c>
      <c r="CE102" s="3"/>
      <c r="CF102" s="3">
        <f>'2012'!BG103</f>
        <v>0.24399999999999999</v>
      </c>
      <c r="CG102" s="3">
        <f>'2012'!BH103</f>
        <v>0.23200000000000001</v>
      </c>
      <c r="CH102" s="3"/>
      <c r="CI102" s="3"/>
      <c r="CJ102" s="3"/>
      <c r="CK102" s="3"/>
      <c r="CL102" s="3"/>
      <c r="CM102" s="3"/>
      <c r="CN102" s="3"/>
      <c r="CO102" s="3"/>
      <c r="CP102" s="3"/>
      <c r="CQ102" s="3"/>
    </row>
    <row r="103" spans="1:95" x14ac:dyDescent="0.25">
      <c r="A103" s="3" t="str">
        <f>'2012'!A104</f>
        <v>Свитанок</v>
      </c>
      <c r="B103" s="3" t="str">
        <f>'2012'!B104</f>
        <v>Масив 3</v>
      </c>
      <c r="C103" s="3">
        <f>'2012'!C104</f>
        <v>54</v>
      </c>
      <c r="D103" s="3">
        <f>'2012'!D104</f>
        <v>83.27</v>
      </c>
      <c r="E103" s="3">
        <f>'2012'!E104</f>
        <v>83.27</v>
      </c>
      <c r="F103" s="3">
        <f>'2012'!F104</f>
        <v>83.27</v>
      </c>
      <c r="G103" s="3">
        <f>'2012'!G104</f>
        <v>0</v>
      </c>
      <c r="H103" s="3">
        <f>'2012'!H104</f>
        <v>0</v>
      </c>
      <c r="I103" s="3" t="str">
        <f>'2012'!I104</f>
        <v>Подсолнечник</v>
      </c>
      <c r="J103" s="3">
        <f>'2012'!J104</f>
        <v>0</v>
      </c>
      <c r="K103" s="3"/>
      <c r="L103" s="3"/>
      <c r="M103" s="3">
        <f>'2012'!M104</f>
        <v>0</v>
      </c>
      <c r="N103" s="3">
        <f>'2012'!N104</f>
        <v>1.58</v>
      </c>
      <c r="O103" s="3">
        <f>'2012'!P104</f>
        <v>0</v>
      </c>
      <c r="P103" s="3">
        <f>'2012'!Q104</f>
        <v>0</v>
      </c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>
        <f>SUMIF('2012'!C:C,C103,'2012'!O:O)</f>
        <v>1.61</v>
      </c>
      <c r="AQ103" s="3">
        <f>'2012'!R104</f>
        <v>0.432</v>
      </c>
      <c r="AR103" s="3">
        <f>'2012'!S104</f>
        <v>0.47199999999999998</v>
      </c>
      <c r="AS103" s="3">
        <f>'2012'!T104</f>
        <v>0</v>
      </c>
      <c r="AT103" s="3">
        <f>'2012'!U104</f>
        <v>0</v>
      </c>
      <c r="AU103" s="3">
        <f>'2012'!V104</f>
        <v>0</v>
      </c>
      <c r="AV103" s="3">
        <f>'2012'!W104</f>
        <v>0.48899999999999999</v>
      </c>
      <c r="AW103" s="3">
        <f>'2012'!X104</f>
        <v>0.48</v>
      </c>
      <c r="AX103" s="3">
        <f>'2012'!Y104</f>
        <v>0</v>
      </c>
      <c r="AY103" s="3">
        <f>'2012'!Z104</f>
        <v>0.47</v>
      </c>
      <c r="AZ103" s="3">
        <f>'2012'!AA104</f>
        <v>0</v>
      </c>
      <c r="BA103" s="3">
        <f>'2012'!AB104</f>
        <v>0.29499999999999998</v>
      </c>
      <c r="BB103" s="3">
        <f>'2012'!AC104</f>
        <v>0.29499999999999998</v>
      </c>
      <c r="BC103" s="3">
        <f>'2012'!AD104</f>
        <v>0.29899999999999999</v>
      </c>
      <c r="BD103" s="3">
        <f>'2012'!AE104</f>
        <v>0.29399999999999998</v>
      </c>
      <c r="BE103" s="3">
        <f>'2012'!AF104</f>
        <v>0.32300000000000001</v>
      </c>
      <c r="BF103" s="3">
        <f>'2012'!AG104</f>
        <v>0.34300000000000003</v>
      </c>
      <c r="BG103" s="3">
        <f>'2012'!AH104</f>
        <v>0.35599999999999998</v>
      </c>
      <c r="BH103" s="3">
        <f>'2012'!AI104</f>
        <v>0.40699999999999997</v>
      </c>
      <c r="BI103" s="3">
        <f>'2012'!AJ104</f>
        <v>0.43</v>
      </c>
      <c r="BJ103" s="3">
        <f>'2012'!AK104</f>
        <v>0.47399999999999998</v>
      </c>
      <c r="BK103" s="3">
        <f>'2012'!AL104</f>
        <v>0</v>
      </c>
      <c r="BL103" s="3">
        <f>'2012'!AM104</f>
        <v>0.56799999999999995</v>
      </c>
      <c r="BM103" s="3">
        <f>'2012'!AN104</f>
        <v>0.64200000000000002</v>
      </c>
      <c r="BN103" s="3">
        <f>'2012'!AO104</f>
        <v>0.73199999999999998</v>
      </c>
      <c r="BO103" s="3">
        <f>'2012'!AP104</f>
        <v>0.72499999999999998</v>
      </c>
      <c r="BP103" s="3">
        <f>'2012'!AQ104</f>
        <v>0.71099999999999997</v>
      </c>
      <c r="BQ103" s="3">
        <f>'2012'!AR104</f>
        <v>0.60399999999999998</v>
      </c>
      <c r="BR103" s="3">
        <f>'2012'!AS104</f>
        <v>0.57099999999999995</v>
      </c>
      <c r="BS103" s="3">
        <f>'2012'!AT104</f>
        <v>0.48499999999999999</v>
      </c>
      <c r="BT103" s="3">
        <f>'2012'!AU104</f>
        <v>0.42799999999999999</v>
      </c>
      <c r="BU103" s="3">
        <f>'2012'!AV104</f>
        <v>0.40500000000000003</v>
      </c>
      <c r="BV103" s="3">
        <f>'2012'!AW104</f>
        <v>0.41</v>
      </c>
      <c r="BW103" s="3">
        <f>'2012'!AX104</f>
        <v>0.378</v>
      </c>
      <c r="BX103" s="3">
        <f>'2012'!AY104</f>
        <v>0.377</v>
      </c>
      <c r="BY103" s="3">
        <f>'2012'!AZ104</f>
        <v>0.39</v>
      </c>
      <c r="BZ103" s="3">
        <f>'2012'!BA104</f>
        <v>0.41</v>
      </c>
      <c r="CA103" s="3">
        <f>'2012'!BB104</f>
        <v>0.35799999999999998</v>
      </c>
      <c r="CB103" s="3">
        <f>'2012'!BC104</f>
        <v>0.307</v>
      </c>
      <c r="CC103" s="3">
        <f>'2012'!BD104</f>
        <v>0.29599999999999999</v>
      </c>
      <c r="CD103" s="3">
        <f>'2012'!BE104</f>
        <v>0.251</v>
      </c>
      <c r="CE103" s="3">
        <f>'2012'!BF104</f>
        <v>0</v>
      </c>
      <c r="CF103" s="3">
        <f>'2012'!BG104</f>
        <v>0.24099999999999999</v>
      </c>
      <c r="CG103" s="3">
        <f>'2012'!BH104</f>
        <v>0.23300000000000001</v>
      </c>
      <c r="CH103" s="3">
        <f>'2012'!BI104</f>
        <v>0</v>
      </c>
      <c r="CI103" s="3">
        <f>'2012'!BJ104</f>
        <v>0</v>
      </c>
      <c r="CJ103" s="3">
        <f>'2012'!BK104</f>
        <v>0</v>
      </c>
      <c r="CK103" s="3">
        <f>'2012'!BL104</f>
        <v>0</v>
      </c>
      <c r="CL103" s="3">
        <f>'2012'!BM104</f>
        <v>0</v>
      </c>
      <c r="CM103" s="3">
        <f>'2012'!BN104</f>
        <v>0</v>
      </c>
      <c r="CN103" s="3">
        <f>'2012'!BO104</f>
        <v>0</v>
      </c>
      <c r="CO103" s="3">
        <f>'2012'!BP104</f>
        <v>0</v>
      </c>
      <c r="CP103" s="3">
        <f>'2012'!BQ104</f>
        <v>0</v>
      </c>
      <c r="CQ103" s="3">
        <f>'2012'!BR104</f>
        <v>0</v>
      </c>
    </row>
    <row r="104" spans="1:95" x14ac:dyDescent="0.25">
      <c r="A104" s="3" t="str">
        <f>'2012'!A105</f>
        <v>Свитанок</v>
      </c>
      <c r="B104" s="3" t="str">
        <f>'2012'!B105</f>
        <v>Масив 3</v>
      </c>
      <c r="C104" s="3" t="str">
        <f>'2012'!C105</f>
        <v>56-1</v>
      </c>
      <c r="D104" s="3">
        <f>'2012'!D105</f>
        <v>24.21</v>
      </c>
      <c r="E104" s="3">
        <f>'2012'!E105</f>
        <v>24.21</v>
      </c>
      <c r="F104" s="3">
        <f>'2012'!F105</f>
        <v>24.21</v>
      </c>
      <c r="G104" s="3" t="str">
        <f>'2012'!G105</f>
        <v>Подсолнечник</v>
      </c>
      <c r="H104" s="3">
        <f>'2012'!H105</f>
        <v>0</v>
      </c>
      <c r="I104" s="3" t="str">
        <f>'2012'!I105</f>
        <v>Подсолнечник</v>
      </c>
      <c r="J104" s="3">
        <f>'2012'!J105</f>
        <v>0</v>
      </c>
      <c r="K104" s="3"/>
      <c r="L104" s="3"/>
      <c r="M104" s="3" t="str">
        <f>'2012'!M105</f>
        <v>PR64E83</v>
      </c>
      <c r="N104" s="3">
        <f>'2012'!N105</f>
        <v>1.4</v>
      </c>
      <c r="O104" s="3">
        <f>'2012'!P105</f>
        <v>0</v>
      </c>
      <c r="P104" s="3">
        <f>'2012'!Q105</f>
        <v>0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>
        <f>SUMIF('2012'!C:C,C104,'2012'!O:O)</f>
        <v>1.7</v>
      </c>
      <c r="AQ104" s="3">
        <f>'2012'!R105</f>
        <v>0.32300000000000001</v>
      </c>
      <c r="AR104" s="3">
        <f>'2012'!S105</f>
        <v>0.32700000000000001</v>
      </c>
      <c r="AS104" s="3">
        <f>'2012'!T105</f>
        <v>0</v>
      </c>
      <c r="AT104" s="3">
        <f>'2012'!U105</f>
        <v>0</v>
      </c>
      <c r="AU104" s="3">
        <f>'2012'!V105</f>
        <v>0</v>
      </c>
      <c r="AV104" s="3">
        <f>'2012'!W105</f>
        <v>0.34599999999999997</v>
      </c>
      <c r="AW104" s="3">
        <f>'2012'!X105</f>
        <v>0.3</v>
      </c>
      <c r="AX104" s="3">
        <f>'2012'!Y105</f>
        <v>0</v>
      </c>
      <c r="AY104" s="3">
        <f>'2012'!Z105</f>
        <v>0.30099999999999999</v>
      </c>
      <c r="AZ104" s="3">
        <f>'2012'!AA105</f>
        <v>0</v>
      </c>
      <c r="BA104" s="3">
        <f>'2012'!AB105</f>
        <v>0.31</v>
      </c>
      <c r="BB104" s="3">
        <f>'2012'!AC105</f>
        <v>0.32600000000000001</v>
      </c>
      <c r="BC104" s="3">
        <f>'2012'!AD105</f>
        <v>0.33700000000000002</v>
      </c>
      <c r="BD104" s="3">
        <f>'2012'!AE105</f>
        <v>0.33400000000000002</v>
      </c>
      <c r="BE104" s="3">
        <f>'2012'!AF105</f>
        <v>0.41399999999999998</v>
      </c>
      <c r="BF104" s="3">
        <f>'2012'!AG105</f>
        <v>0.42399999999999999</v>
      </c>
      <c r="BG104" s="3">
        <f>'2012'!AH105</f>
        <v>0.441</v>
      </c>
      <c r="BH104" s="3">
        <f>'2012'!AI105</f>
        <v>0.47</v>
      </c>
      <c r="BI104" s="3">
        <f>'2012'!AJ105</f>
        <v>0.497</v>
      </c>
      <c r="BJ104" s="3">
        <f>'2012'!AK105</f>
        <v>0.56100000000000005</v>
      </c>
      <c r="BK104" s="3">
        <f>'2012'!AL105</f>
        <v>0</v>
      </c>
      <c r="BL104" s="3">
        <f>'2012'!AM105</f>
        <v>0.58199999999999996</v>
      </c>
      <c r="BM104" s="3">
        <f>'2012'!AN105</f>
        <v>0.62</v>
      </c>
      <c r="BN104" s="3">
        <f>'2012'!AO105</f>
        <v>0.73699999999999999</v>
      </c>
      <c r="BO104" s="3">
        <f>'2012'!AP105</f>
        <v>0.72099999999999997</v>
      </c>
      <c r="BP104" s="3">
        <f>'2012'!AQ105</f>
        <v>0.66400000000000003</v>
      </c>
      <c r="BQ104" s="3">
        <f>'2012'!AR105</f>
        <v>0.52300000000000002</v>
      </c>
      <c r="BR104" s="3">
        <f>'2012'!AS105</f>
        <v>0.53900000000000003</v>
      </c>
      <c r="BS104" s="3">
        <f>'2012'!AT105</f>
        <v>0.49199999999999999</v>
      </c>
      <c r="BT104" s="3">
        <f>'2012'!AU105</f>
        <v>0.45700000000000002</v>
      </c>
      <c r="BU104" s="3">
        <f>'2012'!AV105</f>
        <v>0.42</v>
      </c>
      <c r="BV104" s="3">
        <f>'2012'!AW105</f>
        <v>0.40699999999999997</v>
      </c>
      <c r="BW104" s="3">
        <f>'2012'!AX105</f>
        <v>0.37</v>
      </c>
      <c r="BX104" s="3">
        <f>'2012'!AY105</f>
        <v>0.36499999999999999</v>
      </c>
      <c r="BY104" s="3">
        <f>'2012'!AZ105</f>
        <v>0.38900000000000001</v>
      </c>
      <c r="BZ104" s="3">
        <f>'2012'!BA105</f>
        <v>0.39200000000000002</v>
      </c>
      <c r="CA104" s="3">
        <f>'2012'!BB105</f>
        <v>0.34699999999999998</v>
      </c>
      <c r="CB104" s="3">
        <f>'2012'!BC105</f>
        <v>0.30199999999999999</v>
      </c>
      <c r="CC104" s="3">
        <f>'2012'!BD105</f>
        <v>0.23599999999999999</v>
      </c>
      <c r="CD104" s="3">
        <f>'2012'!BE105</f>
        <v>0.218</v>
      </c>
      <c r="CE104" s="3">
        <f>'2012'!BF105</f>
        <v>0</v>
      </c>
      <c r="CF104" s="3">
        <f>'2012'!BG105</f>
        <v>0.20699999999999999</v>
      </c>
      <c r="CG104" s="3">
        <f>'2012'!BH105</f>
        <v>0.20100000000000001</v>
      </c>
      <c r="CH104" s="3">
        <f>'2012'!BI105</f>
        <v>0</v>
      </c>
      <c r="CI104" s="3">
        <f>'2012'!BJ105</f>
        <v>0</v>
      </c>
      <c r="CJ104" s="3">
        <f>'2012'!BK105</f>
        <v>0</v>
      </c>
      <c r="CK104" s="3">
        <f>'2012'!BL105</f>
        <v>0</v>
      </c>
      <c r="CL104" s="3">
        <f>'2012'!BM105</f>
        <v>0</v>
      </c>
      <c r="CM104" s="3">
        <f>'2012'!BN105</f>
        <v>0</v>
      </c>
      <c r="CN104" s="3">
        <f>'2012'!BO105</f>
        <v>0</v>
      </c>
      <c r="CO104" s="3">
        <f>'2012'!BP105</f>
        <v>0</v>
      </c>
      <c r="CP104" s="3">
        <f>'2012'!BQ105</f>
        <v>0</v>
      </c>
      <c r="CQ104" s="3">
        <f>'2012'!BR105</f>
        <v>0</v>
      </c>
    </row>
    <row r="105" spans="1:95" x14ac:dyDescent="0.25">
      <c r="A105" s="3" t="str">
        <f>'2012'!A106</f>
        <v>Свитанок</v>
      </c>
      <c r="B105" s="3" t="str">
        <f>'2012'!B106</f>
        <v>Масив 3</v>
      </c>
      <c r="C105" s="3" t="str">
        <f>'2012'!C106</f>
        <v>56-2</v>
      </c>
      <c r="D105" s="3">
        <f>'2012'!D106</f>
        <v>15.25</v>
      </c>
      <c r="E105" s="3">
        <f>'2012'!E106</f>
        <v>15.25</v>
      </c>
      <c r="F105" s="3">
        <f>'2012'!F106</f>
        <v>15.25</v>
      </c>
      <c r="G105" s="3" t="str">
        <f>'2012'!G106</f>
        <v>Пшеница озимая</v>
      </c>
      <c r="H105" s="3">
        <f>'2012'!H106</f>
        <v>0</v>
      </c>
      <c r="I105" s="3" t="str">
        <f>'2012'!I106</f>
        <v>Кукуруза</v>
      </c>
      <c r="J105" s="3">
        <f>'2012'!J106</f>
        <v>0</v>
      </c>
      <c r="K105" s="3"/>
      <c r="L105" s="3"/>
      <c r="M105" s="3" t="str">
        <f>'2012'!M106</f>
        <v>PR38A79</v>
      </c>
      <c r="N105" s="3">
        <f>'2012'!N106</f>
        <v>3.6</v>
      </c>
      <c r="O105" s="3">
        <f>'2012'!P106</f>
        <v>0</v>
      </c>
      <c r="P105" s="3">
        <f>'2012'!Q106</f>
        <v>0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>
        <f>SUMIF('2012'!C:C,C105,'2012'!O:O)</f>
        <v>2.09</v>
      </c>
      <c r="AQ105" s="3">
        <f>'2012'!R106</f>
        <v>0.39900000000000002</v>
      </c>
      <c r="AR105" s="3">
        <f>'2012'!S106</f>
        <v>0.441</v>
      </c>
      <c r="AS105" s="3">
        <f>'2012'!T106</f>
        <v>0</v>
      </c>
      <c r="AT105" s="3">
        <f>'2012'!U106</f>
        <v>0</v>
      </c>
      <c r="AU105" s="3">
        <f>'2012'!V106</f>
        <v>0</v>
      </c>
      <c r="AV105" s="3">
        <f>'2012'!W106</f>
        <v>0.46899999999999997</v>
      </c>
      <c r="AW105" s="3">
        <f>'2012'!X106</f>
        <v>0.46500000000000002</v>
      </c>
      <c r="AX105" s="3">
        <f>'2012'!Y106</f>
        <v>0</v>
      </c>
      <c r="AY105" s="3">
        <f>'2012'!Z106</f>
        <v>0.45400000000000001</v>
      </c>
      <c r="AZ105" s="3">
        <f>'2012'!AA106</f>
        <v>0</v>
      </c>
      <c r="BA105" s="3">
        <f>'2012'!AB106</f>
        <v>0.38200000000000001</v>
      </c>
      <c r="BB105" s="3">
        <f>'2012'!AC106</f>
        <v>0.36799999999999999</v>
      </c>
      <c r="BC105" s="3">
        <f>'2012'!AD106</f>
        <v>0.377</v>
      </c>
      <c r="BD105" s="3">
        <f>'2012'!AE106</f>
        <v>0.39</v>
      </c>
      <c r="BE105" s="3">
        <f>'2012'!AF106</f>
        <v>0.41899999999999998</v>
      </c>
      <c r="BF105" s="3">
        <f>'2012'!AG106</f>
        <v>0.44500000000000001</v>
      </c>
      <c r="BG105" s="3">
        <f>'2012'!AH106</f>
        <v>0.47299999999999998</v>
      </c>
      <c r="BH105" s="3">
        <f>'2012'!AI106</f>
        <v>0.504</v>
      </c>
      <c r="BI105" s="3">
        <f>'2012'!AJ106</f>
        <v>0.53700000000000003</v>
      </c>
      <c r="BJ105" s="3">
        <f>'2012'!AK106</f>
        <v>0.56699999999999995</v>
      </c>
      <c r="BK105" s="3">
        <f>'2012'!AL106</f>
        <v>0</v>
      </c>
      <c r="BL105" s="3">
        <f>'2012'!AM106</f>
        <v>0.61499999999999999</v>
      </c>
      <c r="BM105" s="3">
        <f>'2012'!AN106</f>
        <v>0.65500000000000003</v>
      </c>
      <c r="BN105" s="3">
        <f>'2012'!AO106</f>
        <v>0.71099999999999997</v>
      </c>
      <c r="BO105" s="3">
        <f>'2012'!AP106</f>
        <v>0.67100000000000004</v>
      </c>
      <c r="BP105" s="3">
        <f>'2012'!AQ106</f>
        <v>0.624</v>
      </c>
      <c r="BQ105" s="3">
        <f>'2012'!AR106</f>
        <v>0.55600000000000005</v>
      </c>
      <c r="BR105" s="3">
        <f>'2012'!AS106</f>
        <v>0.52100000000000002</v>
      </c>
      <c r="BS105" s="3">
        <f>'2012'!AT106</f>
        <v>0.49</v>
      </c>
      <c r="BT105" s="3">
        <f>'2012'!AU106</f>
        <v>0.48</v>
      </c>
      <c r="BU105" s="3">
        <f>'2012'!AV106</f>
        <v>0.45800000000000002</v>
      </c>
      <c r="BV105" s="3">
        <f>'2012'!AW106</f>
        <v>0.45200000000000001</v>
      </c>
      <c r="BW105" s="3">
        <f>'2012'!AX106</f>
        <v>0.43</v>
      </c>
      <c r="BX105" s="3">
        <f>'2012'!AY106</f>
        <v>0.42099999999999999</v>
      </c>
      <c r="BY105" s="3">
        <f>'2012'!AZ106</f>
        <v>0.45600000000000002</v>
      </c>
      <c r="BZ105" s="3">
        <f>'2012'!BA106</f>
        <v>0.46300000000000002</v>
      </c>
      <c r="CA105" s="3">
        <f>'2012'!BB106</f>
        <v>0.40300000000000002</v>
      </c>
      <c r="CB105" s="3">
        <f>'2012'!BC106</f>
        <v>0.33300000000000002</v>
      </c>
      <c r="CC105" s="3">
        <f>'2012'!BD106</f>
        <v>0.26400000000000001</v>
      </c>
      <c r="CD105" s="3">
        <f>'2012'!BE106</f>
        <v>0.22900000000000001</v>
      </c>
      <c r="CE105" s="3">
        <f>'2012'!BF106</f>
        <v>0</v>
      </c>
      <c r="CF105" s="3">
        <f>'2012'!BG106</f>
        <v>0.218</v>
      </c>
      <c r="CG105" s="3">
        <f>'2012'!BH106</f>
        <v>0.216</v>
      </c>
      <c r="CH105" s="3">
        <f>'2012'!BI106</f>
        <v>0</v>
      </c>
      <c r="CI105" s="3">
        <f>'2012'!BJ106</f>
        <v>0</v>
      </c>
      <c r="CJ105" s="3">
        <f>'2012'!BK106</f>
        <v>0</v>
      </c>
      <c r="CK105" s="3">
        <f>'2012'!BL106</f>
        <v>0</v>
      </c>
      <c r="CL105" s="3">
        <f>'2012'!BM106</f>
        <v>0</v>
      </c>
      <c r="CM105" s="3">
        <f>'2012'!BN106</f>
        <v>0</v>
      </c>
      <c r="CN105" s="3">
        <f>'2012'!BO106</f>
        <v>0</v>
      </c>
      <c r="CO105" s="3">
        <f>'2012'!BP106</f>
        <v>0</v>
      </c>
      <c r="CP105" s="3">
        <f>'2012'!BQ106</f>
        <v>0</v>
      </c>
      <c r="CQ105" s="3">
        <f>'2012'!BR106</f>
        <v>0</v>
      </c>
    </row>
    <row r="106" spans="1:95" x14ac:dyDescent="0.25">
      <c r="A106" s="3" t="str">
        <f>'2012'!A107</f>
        <v>Свитанок</v>
      </c>
      <c r="B106" s="3" t="str">
        <f>'2012'!B107</f>
        <v>Масив 3</v>
      </c>
      <c r="C106" s="3" t="str">
        <f>'2012'!C107</f>
        <v>57-1</v>
      </c>
      <c r="D106" s="3">
        <f>'2012'!D107</f>
        <v>12.79</v>
      </c>
      <c r="E106" s="3">
        <f>'2012'!E107</f>
        <v>12.79</v>
      </c>
      <c r="F106" s="3">
        <f>'2012'!F107</f>
        <v>12.79</v>
      </c>
      <c r="G106" s="3" t="str">
        <f>'2012'!G107</f>
        <v>Ячмень озимый</v>
      </c>
      <c r="H106" s="3">
        <f>'2012'!H107</f>
        <v>0</v>
      </c>
      <c r="I106" s="3" t="str">
        <f>'2012'!I107</f>
        <v>Подсолнечник</v>
      </c>
      <c r="J106" s="3">
        <f>'2012'!J107</f>
        <v>0</v>
      </c>
      <c r="K106" s="3"/>
      <c r="L106" s="3"/>
      <c r="M106" s="3" t="str">
        <f>'2012'!M107</f>
        <v>PR64E83</v>
      </c>
      <c r="N106" s="3">
        <f>'2012'!N107</f>
        <v>0</v>
      </c>
      <c r="O106" s="3">
        <f>'2012'!P107</f>
        <v>0</v>
      </c>
      <c r="P106" s="3">
        <f>'2012'!Q107</f>
        <v>0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>
        <f>SUMIF('2012'!C:C,C106,'2012'!O:O)</f>
        <v>1.86</v>
      </c>
      <c r="AQ106" s="3">
        <f>'2012'!R107</f>
        <v>0.30499999999999999</v>
      </c>
      <c r="AR106" s="3">
        <f>'2012'!S107</f>
        <v>0.33100000000000002</v>
      </c>
      <c r="AS106" s="3">
        <f>'2012'!T107</f>
        <v>0</v>
      </c>
      <c r="AT106" s="3">
        <f>'2012'!U107</f>
        <v>0</v>
      </c>
      <c r="AU106" s="3">
        <f>'2012'!V107</f>
        <v>0</v>
      </c>
      <c r="AV106" s="3">
        <f>'2012'!W107</f>
        <v>0.34599999999999997</v>
      </c>
      <c r="AW106" s="3">
        <f>'2012'!X107</f>
        <v>0.29499999999999998</v>
      </c>
      <c r="AX106" s="3">
        <f>'2012'!Y107</f>
        <v>0</v>
      </c>
      <c r="AY106" s="3">
        <f>'2012'!Z107</f>
        <v>0.29799999999999999</v>
      </c>
      <c r="AZ106" s="3">
        <f>'2012'!AA107</f>
        <v>0</v>
      </c>
      <c r="BA106" s="3">
        <f>'2012'!AB107</f>
        <v>0.309</v>
      </c>
      <c r="BB106" s="3">
        <f>'2012'!AC107</f>
        <v>0.31900000000000001</v>
      </c>
      <c r="BC106" s="3">
        <f>'2012'!AD107</f>
        <v>0.33400000000000002</v>
      </c>
      <c r="BD106" s="3">
        <f>'2012'!AE107</f>
        <v>0.34300000000000003</v>
      </c>
      <c r="BE106" s="3">
        <f>'2012'!AF107</f>
        <v>0.39700000000000002</v>
      </c>
      <c r="BF106" s="3">
        <f>'2012'!AG107</f>
        <v>0.41</v>
      </c>
      <c r="BG106" s="3">
        <f>'2012'!AH107</f>
        <v>0.42699999999999999</v>
      </c>
      <c r="BH106" s="3">
        <f>'2012'!AI107</f>
        <v>0.47099999999999997</v>
      </c>
      <c r="BI106" s="3">
        <f>'2012'!AJ107</f>
        <v>0.52100000000000002</v>
      </c>
      <c r="BJ106" s="3">
        <f>'2012'!AK107</f>
        <v>0.59099999999999997</v>
      </c>
      <c r="BK106" s="3">
        <f>'2012'!AL107</f>
        <v>0</v>
      </c>
      <c r="BL106" s="3">
        <f>'2012'!AM107</f>
        <v>0.59299999999999997</v>
      </c>
      <c r="BM106" s="3">
        <f>'2012'!AN107</f>
        <v>0.64700000000000002</v>
      </c>
      <c r="BN106" s="3">
        <f>'2012'!AO107</f>
        <v>0.71799999999999997</v>
      </c>
      <c r="BO106" s="3">
        <f>'2012'!AP107</f>
        <v>0.68400000000000005</v>
      </c>
      <c r="BP106" s="3">
        <f>'2012'!AQ107</f>
        <v>0.64700000000000002</v>
      </c>
      <c r="BQ106" s="3">
        <f>'2012'!AR107</f>
        <v>0.57299999999999995</v>
      </c>
      <c r="BR106" s="3">
        <f>'2012'!AS107</f>
        <v>0.49399999999999999</v>
      </c>
      <c r="BS106" s="3">
        <f>'2012'!AT107</f>
        <v>0.46400000000000002</v>
      </c>
      <c r="BT106" s="3">
        <f>'2012'!AU107</f>
        <v>0.432</v>
      </c>
      <c r="BU106" s="3">
        <f>'2012'!AV107</f>
        <v>0.46700000000000003</v>
      </c>
      <c r="BV106" s="3">
        <f>'2012'!AW107</f>
        <v>0.47499999999999998</v>
      </c>
      <c r="BW106" s="3">
        <f>'2012'!AX107</f>
        <v>0.434</v>
      </c>
      <c r="BX106" s="3">
        <f>'2012'!AY107</f>
        <v>0.432</v>
      </c>
      <c r="BY106" s="3">
        <f>'2012'!AZ107</f>
        <v>0.42499999999999999</v>
      </c>
      <c r="BZ106" s="3">
        <f>'2012'!BA107</f>
        <v>0.36499999999999999</v>
      </c>
      <c r="CA106" s="3">
        <f>'2012'!BB107</f>
        <v>0.33200000000000002</v>
      </c>
      <c r="CB106" s="3">
        <f>'2012'!BC107</f>
        <v>0.29099999999999998</v>
      </c>
      <c r="CC106" s="3">
        <f>'2012'!BD107</f>
        <v>0.24399999999999999</v>
      </c>
      <c r="CD106" s="3">
        <f>'2012'!BE107</f>
        <v>0.218</v>
      </c>
      <c r="CE106" s="3">
        <f>'2012'!BF107</f>
        <v>0</v>
      </c>
      <c r="CF106" s="3">
        <f>'2012'!BG107</f>
        <v>0.20899999999999999</v>
      </c>
      <c r="CG106" s="3">
        <f>'2012'!BH107</f>
        <v>0.20100000000000001</v>
      </c>
      <c r="CH106" s="3">
        <f>'2012'!BI107</f>
        <v>0</v>
      </c>
      <c r="CI106" s="3">
        <f>'2012'!BJ107</f>
        <v>0</v>
      </c>
      <c r="CJ106" s="3">
        <f>'2012'!BK107</f>
        <v>0</v>
      </c>
      <c r="CK106" s="3">
        <f>'2012'!BL107</f>
        <v>0</v>
      </c>
      <c r="CL106" s="3">
        <f>'2012'!BM107</f>
        <v>0</v>
      </c>
      <c r="CM106" s="3">
        <f>'2012'!BN107</f>
        <v>0</v>
      </c>
      <c r="CN106" s="3">
        <f>'2012'!BO107</f>
        <v>0</v>
      </c>
      <c r="CO106" s="3">
        <f>'2012'!BP107</f>
        <v>0</v>
      </c>
      <c r="CP106" s="3">
        <f>'2012'!BQ107</f>
        <v>0</v>
      </c>
      <c r="CQ106" s="3">
        <f>'2012'!BR107</f>
        <v>0</v>
      </c>
    </row>
    <row r="107" spans="1:95" x14ac:dyDescent="0.25">
      <c r="A107" s="3" t="str">
        <f>'2012'!A108</f>
        <v>Свитанок</v>
      </c>
      <c r="B107" s="3" t="str">
        <f>'2012'!B108</f>
        <v>Масив 3</v>
      </c>
      <c r="C107" s="3" t="str">
        <f>'2012'!C108</f>
        <v>57-2</v>
      </c>
      <c r="D107" s="3">
        <f>'2012'!D108</f>
        <v>5.01</v>
      </c>
      <c r="E107" s="3">
        <f>'2012'!E108</f>
        <v>5.01</v>
      </c>
      <c r="F107" s="3">
        <f>'2012'!F108</f>
        <v>5.01</v>
      </c>
      <c r="G107" s="3">
        <f>'2012'!G108</f>
        <v>0</v>
      </c>
      <c r="H107" s="3">
        <f>'2012'!H108</f>
        <v>0</v>
      </c>
      <c r="I107" s="3">
        <f>'2012'!I108</f>
        <v>0</v>
      </c>
      <c r="J107" s="3">
        <f>'2012'!J108</f>
        <v>0</v>
      </c>
      <c r="K107" s="3"/>
      <c r="L107" s="3"/>
      <c r="M107" s="3">
        <f>'2012'!M108</f>
        <v>0</v>
      </c>
      <c r="N107" s="3">
        <f>'2012'!N108</f>
        <v>0</v>
      </c>
      <c r="O107" s="3">
        <f>'2012'!P108</f>
        <v>0</v>
      </c>
      <c r="P107" s="3">
        <f>'2012'!Q108</f>
        <v>0</v>
      </c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>
        <f>SUMIF('2012'!C:C,C107,'2012'!O:O)</f>
        <v>0</v>
      </c>
      <c r="AQ107" s="3">
        <f>'2012'!R108</f>
        <v>0.27400000000000002</v>
      </c>
      <c r="AR107" s="3">
        <f>'2012'!S108</f>
        <v>0.28199999999999997</v>
      </c>
      <c r="AS107" s="3">
        <f>'2012'!T108</f>
        <v>0</v>
      </c>
      <c r="AT107" s="3">
        <f>'2012'!U108</f>
        <v>0</v>
      </c>
      <c r="AU107" s="3">
        <f>'2012'!V108</f>
        <v>0</v>
      </c>
      <c r="AV107" s="3">
        <f>'2012'!W108</f>
        <v>0.307</v>
      </c>
      <c r="AW107" s="3">
        <f>'2012'!X108</f>
        <v>0.32900000000000001</v>
      </c>
      <c r="AX107" s="3">
        <f>'2012'!Y108</f>
        <v>0</v>
      </c>
      <c r="AY107" s="3">
        <f>'2012'!Z108</f>
        <v>0.35</v>
      </c>
      <c r="AZ107" s="3">
        <f>'2012'!AA108</f>
        <v>0.36</v>
      </c>
      <c r="BA107" s="3">
        <f>'2012'!AB108</f>
        <v>0.33700000000000002</v>
      </c>
      <c r="BB107" s="3">
        <f>'2012'!AC108</f>
        <v>0.30599999999999999</v>
      </c>
      <c r="BC107" s="3">
        <f>'2012'!AD108</f>
        <v>0.311</v>
      </c>
      <c r="BD107" s="3">
        <f>'2012'!AE108</f>
        <v>0.32300000000000001</v>
      </c>
      <c r="BE107" s="3">
        <f>'2012'!AF108</f>
        <v>0.40799999999999997</v>
      </c>
      <c r="BF107" s="3">
        <f>'2012'!AG108</f>
        <v>0.43099999999999999</v>
      </c>
      <c r="BG107" s="3">
        <f>'2012'!AH108</f>
        <v>0.441</v>
      </c>
      <c r="BH107" s="3">
        <f>'2012'!AI108</f>
        <v>0.49</v>
      </c>
      <c r="BI107" s="3">
        <f>'2012'!AJ108</f>
        <v>0.499</v>
      </c>
      <c r="BJ107" s="3">
        <f>'2012'!AK108</f>
        <v>0.54900000000000004</v>
      </c>
      <c r="BK107" s="3">
        <f>'2012'!AL108</f>
        <v>0</v>
      </c>
      <c r="BL107" s="3">
        <f>'2012'!AM108</f>
        <v>0.59899999999999998</v>
      </c>
      <c r="BM107" s="3">
        <f>'2012'!AN108</f>
        <v>0.67100000000000004</v>
      </c>
      <c r="BN107" s="3">
        <f>'2012'!AO108</f>
        <v>0.70899999999999996</v>
      </c>
      <c r="BO107" s="3">
        <f>'2012'!AP108</f>
        <v>0.66600000000000004</v>
      </c>
      <c r="BP107" s="3">
        <f>'2012'!AQ108</f>
        <v>0.59099999999999997</v>
      </c>
      <c r="BQ107" s="3">
        <f>'2012'!AR108</f>
        <v>0.51800000000000002</v>
      </c>
      <c r="BR107" s="3">
        <f>'2012'!AS108</f>
        <v>0.44800000000000001</v>
      </c>
      <c r="BS107" s="3">
        <f>'2012'!AT108</f>
        <v>0.434</v>
      </c>
      <c r="BT107" s="3">
        <f>'2012'!AU108</f>
        <v>0.41099999999999998</v>
      </c>
      <c r="BU107" s="3">
        <f>'2012'!AV108</f>
        <v>0.36899999999999999</v>
      </c>
      <c r="BV107" s="3">
        <f>'2012'!AW108</f>
        <v>0.35599999999999998</v>
      </c>
      <c r="BW107" s="3">
        <f>'2012'!AX108</f>
        <v>0.36199999999999999</v>
      </c>
      <c r="BX107" s="3">
        <f>'2012'!AY108</f>
        <v>0.375</v>
      </c>
      <c r="BY107" s="3">
        <f>'2012'!AZ108</f>
        <v>0.36199999999999999</v>
      </c>
      <c r="BZ107" s="3">
        <f>'2012'!BA108</f>
        <v>0.33800000000000002</v>
      </c>
      <c r="CA107" s="3">
        <f>'2012'!BB108</f>
        <v>0.32800000000000001</v>
      </c>
      <c r="CB107" s="3">
        <f>'2012'!BC108</f>
        <v>0.28999999999999998</v>
      </c>
      <c r="CC107" s="3">
        <f>'2012'!BD108</f>
        <v>0.22800000000000001</v>
      </c>
      <c r="CD107" s="3">
        <f>'2012'!BE108</f>
        <v>0.20799999999999999</v>
      </c>
      <c r="CE107" s="3">
        <f>'2012'!BF108</f>
        <v>0</v>
      </c>
      <c r="CF107" s="3">
        <f>'2012'!BG108</f>
        <v>0.21</v>
      </c>
      <c r="CG107" s="3">
        <f>'2012'!BH108</f>
        <v>0.21099999999999999</v>
      </c>
      <c r="CH107" s="3">
        <f>'2012'!BI108</f>
        <v>0</v>
      </c>
      <c r="CI107" s="3">
        <f>'2012'!BJ108</f>
        <v>0</v>
      </c>
      <c r="CJ107" s="3">
        <f>'2012'!BK108</f>
        <v>0</v>
      </c>
      <c r="CK107" s="3">
        <f>'2012'!BL108</f>
        <v>0</v>
      </c>
      <c r="CL107" s="3">
        <f>'2012'!BM108</f>
        <v>0</v>
      </c>
      <c r="CM107" s="3">
        <f>'2012'!BN108</f>
        <v>0</v>
      </c>
      <c r="CN107" s="3">
        <f>'2012'!BO108</f>
        <v>0</v>
      </c>
      <c r="CO107" s="3">
        <f>'2012'!BP108</f>
        <v>0</v>
      </c>
      <c r="CP107" s="3">
        <f>'2012'!BQ108</f>
        <v>0</v>
      </c>
      <c r="CQ107" s="3">
        <f>'2012'!BR108</f>
        <v>0</v>
      </c>
    </row>
    <row r="108" spans="1:95" x14ac:dyDescent="0.25">
      <c r="A108" s="3" t="str">
        <f>'2012'!A109</f>
        <v>Свитанок</v>
      </c>
      <c r="B108" s="3" t="str">
        <f>'2012'!B109</f>
        <v>Масив 3</v>
      </c>
      <c r="C108" s="3" t="str">
        <f>'2012'!C109</f>
        <v>57-3</v>
      </c>
      <c r="D108" s="3">
        <f>'2012'!D109</f>
        <v>1.47</v>
      </c>
      <c r="E108" s="3">
        <f>'2012'!E109</f>
        <v>1.47</v>
      </c>
      <c r="F108" s="3">
        <f>'2012'!F109</f>
        <v>1.47</v>
      </c>
      <c r="G108" s="3" t="str">
        <f>'2012'!G109</f>
        <v>Ячмень озимый</v>
      </c>
      <c r="H108" s="3">
        <f>'2012'!H109</f>
        <v>0</v>
      </c>
      <c r="I108" s="3" t="str">
        <f>'2012'!I109</f>
        <v>Подсолнечник</v>
      </c>
      <c r="J108" s="3">
        <f>'2012'!J109</f>
        <v>0</v>
      </c>
      <c r="K108" s="3"/>
      <c r="L108" s="3"/>
      <c r="M108" s="3">
        <f>'2012'!M109</f>
        <v>0</v>
      </c>
      <c r="N108" s="3">
        <f>'2012'!N109</f>
        <v>0</v>
      </c>
      <c r="O108" s="3">
        <f>'2012'!P109</f>
        <v>0</v>
      </c>
      <c r="P108" s="3">
        <f>'2012'!Q109</f>
        <v>0</v>
      </c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>
        <f>SUMIF('2012'!C:C,C108,'2012'!O:O)</f>
        <v>1.95</v>
      </c>
      <c r="AQ108" s="3">
        <f>'2012'!R109</f>
        <v>0</v>
      </c>
      <c r="AR108" s="3">
        <f>'2012'!S109</f>
        <v>0.33600000000000002</v>
      </c>
      <c r="AS108" s="3">
        <f>'2012'!T109</f>
        <v>0</v>
      </c>
      <c r="AT108" s="3">
        <f>'2012'!U109</f>
        <v>0</v>
      </c>
      <c r="AU108" s="3">
        <f>'2012'!V109</f>
        <v>0</v>
      </c>
      <c r="AV108" s="3">
        <f>'2012'!W109</f>
        <v>0.33900000000000002</v>
      </c>
      <c r="AW108" s="3">
        <f>'2012'!X109</f>
        <v>0.35499999999999998</v>
      </c>
      <c r="AX108" s="3">
        <f>'2012'!Y109</f>
        <v>0</v>
      </c>
      <c r="AY108" s="3">
        <f>'2012'!Z109</f>
        <v>0.35299999999999998</v>
      </c>
      <c r="AZ108" s="3">
        <f>'2012'!AA109</f>
        <v>0</v>
      </c>
      <c r="BA108" s="3">
        <f>'2012'!AB109</f>
        <v>0.32400000000000001</v>
      </c>
      <c r="BB108" s="3">
        <f>'2012'!AC109</f>
        <v>0.33500000000000002</v>
      </c>
      <c r="BC108" s="3">
        <f>'2012'!AD109</f>
        <v>0.34499999999999997</v>
      </c>
      <c r="BD108" s="3">
        <f>'2012'!AE109</f>
        <v>0.35399999999999998</v>
      </c>
      <c r="BE108" s="3">
        <f>'2012'!AF109</f>
        <v>0.39200000000000002</v>
      </c>
      <c r="BF108" s="3">
        <f>'2012'!AG109</f>
        <v>0.42399999999999999</v>
      </c>
      <c r="BG108" s="3">
        <f>'2012'!AH109</f>
        <v>0.45100000000000001</v>
      </c>
      <c r="BH108" s="3">
        <f>'2012'!AI109</f>
        <v>0.49199999999999999</v>
      </c>
      <c r="BI108" s="3">
        <f>'2012'!AJ109</f>
        <v>0.51700000000000002</v>
      </c>
      <c r="BJ108" s="3">
        <f>'2012'!AK109</f>
        <v>0.57899999999999996</v>
      </c>
      <c r="BK108" s="3">
        <f>'2012'!AL109</f>
        <v>0</v>
      </c>
      <c r="BL108" s="3">
        <f>'2012'!AM109</f>
        <v>0.621</v>
      </c>
      <c r="BM108" s="3">
        <f>'2012'!AN109</f>
        <v>0.66700000000000004</v>
      </c>
      <c r="BN108" s="3">
        <f>'2012'!AO109</f>
        <v>0.72099999999999997</v>
      </c>
      <c r="BO108" s="3">
        <f>'2012'!AP109</f>
        <v>0.67900000000000005</v>
      </c>
      <c r="BP108" s="3">
        <f>'2012'!AQ109</f>
        <v>0.61899999999999999</v>
      </c>
      <c r="BQ108" s="3">
        <f>'2012'!AR109</f>
        <v>0.56200000000000006</v>
      </c>
      <c r="BR108" s="3">
        <f>'2012'!AS109</f>
        <v>0.52100000000000002</v>
      </c>
      <c r="BS108" s="3">
        <f>'2012'!AT109</f>
        <v>0.502</v>
      </c>
      <c r="BT108" s="3">
        <f>'2012'!AU109</f>
        <v>0.50900000000000001</v>
      </c>
      <c r="BU108" s="3">
        <f>'2012'!AV109</f>
        <v>0.51400000000000001</v>
      </c>
      <c r="BV108" s="3">
        <f>'2012'!AW109</f>
        <v>0.51700000000000002</v>
      </c>
      <c r="BW108" s="3">
        <f>'2012'!AX109</f>
        <v>0.46700000000000003</v>
      </c>
      <c r="BX108" s="3">
        <f>'2012'!AY109</f>
        <v>0.439</v>
      </c>
      <c r="BY108" s="3">
        <f>'2012'!AZ109</f>
        <v>0.42099999999999999</v>
      </c>
      <c r="BZ108" s="3">
        <f>'2012'!BA109</f>
        <v>0.39300000000000002</v>
      </c>
      <c r="CA108" s="3">
        <f>'2012'!BB109</f>
        <v>0.36299999999999999</v>
      </c>
      <c r="CB108" s="3">
        <f>'2012'!BC109</f>
        <v>0.31</v>
      </c>
      <c r="CC108" s="3">
        <f>'2012'!BD109</f>
        <v>0.26500000000000001</v>
      </c>
      <c r="CD108" s="3">
        <f>'2012'!BE109</f>
        <v>0.24</v>
      </c>
      <c r="CE108" s="3">
        <f>'2012'!BF109</f>
        <v>0</v>
      </c>
      <c r="CF108" s="3">
        <f>'2012'!BG109</f>
        <v>0.216</v>
      </c>
      <c r="CG108" s="3">
        <f>'2012'!BH109</f>
        <v>0.17599999999999999</v>
      </c>
      <c r="CH108" s="3">
        <f>'2012'!BI109</f>
        <v>0</v>
      </c>
      <c r="CI108" s="3">
        <f>'2012'!BJ109</f>
        <v>0</v>
      </c>
      <c r="CJ108" s="3">
        <f>'2012'!BK109</f>
        <v>0</v>
      </c>
      <c r="CK108" s="3">
        <f>'2012'!BL109</f>
        <v>0</v>
      </c>
      <c r="CL108" s="3">
        <f>'2012'!BM109</f>
        <v>0</v>
      </c>
      <c r="CM108" s="3">
        <f>'2012'!BN109</f>
        <v>0</v>
      </c>
      <c r="CN108" s="3">
        <f>'2012'!BO109</f>
        <v>0</v>
      </c>
      <c r="CO108" s="3">
        <f>'2012'!BP109</f>
        <v>0</v>
      </c>
      <c r="CP108" s="3">
        <f>'2012'!BQ109</f>
        <v>0</v>
      </c>
      <c r="CQ108" s="3">
        <f>'2012'!BR109</f>
        <v>0</v>
      </c>
    </row>
    <row r="109" spans="1:95" x14ac:dyDescent="0.25">
      <c r="A109" s="3" t="str">
        <f>'2012'!A110</f>
        <v>Свитанок</v>
      </c>
      <c r="B109" s="3" t="str">
        <f>'2012'!B110</f>
        <v>Масив 3</v>
      </c>
      <c r="C109" s="3" t="str">
        <f>'2012'!C110</f>
        <v>57-4</v>
      </c>
      <c r="D109" s="3">
        <f>'2012'!D110</f>
        <v>20.66</v>
      </c>
      <c r="E109" s="3">
        <f>'2012'!E110</f>
        <v>20.66</v>
      </c>
      <c r="F109" s="3">
        <f>'2012'!F110</f>
        <v>20.66</v>
      </c>
      <c r="G109" s="3">
        <f>'2012'!G110</f>
        <v>0</v>
      </c>
      <c r="H109" s="3">
        <f>'2012'!H110</f>
        <v>0</v>
      </c>
      <c r="I109" s="3" t="str">
        <f>'2012'!I110</f>
        <v>Подсолнечник</v>
      </c>
      <c r="J109" s="3">
        <f>'2012'!J110</f>
        <v>0</v>
      </c>
      <c r="K109" s="3"/>
      <c r="L109" s="3"/>
      <c r="M109" s="3">
        <f>'2012'!M110</f>
        <v>0</v>
      </c>
      <c r="N109" s="3">
        <f>'2012'!N110</f>
        <v>0</v>
      </c>
      <c r="O109" s="3">
        <f>'2012'!P110</f>
        <v>0</v>
      </c>
      <c r="P109" s="3">
        <f>'2012'!Q110</f>
        <v>0</v>
      </c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>
        <f>SUMIF('2012'!C:C,C109,'2012'!O:O)</f>
        <v>1.8</v>
      </c>
      <c r="AQ109" s="3">
        <f>'2012'!R110</f>
        <v>0</v>
      </c>
      <c r="AR109" s="3">
        <f>'2012'!S110</f>
        <v>0.39</v>
      </c>
      <c r="AS109" s="3">
        <f>'2012'!T110</f>
        <v>0</v>
      </c>
      <c r="AT109" s="3">
        <f>'2012'!U110</f>
        <v>0</v>
      </c>
      <c r="AU109" s="3">
        <f>'2012'!V110</f>
        <v>0</v>
      </c>
      <c r="AV109" s="3">
        <f>'2012'!W110</f>
        <v>0.42899999999999999</v>
      </c>
      <c r="AW109" s="3">
        <f>'2012'!X110</f>
        <v>0.42799999999999999</v>
      </c>
      <c r="AX109" s="3">
        <f>'2012'!Y110</f>
        <v>0</v>
      </c>
      <c r="AY109" s="3">
        <f>'2012'!Z110</f>
        <v>0.434</v>
      </c>
      <c r="AZ109" s="3">
        <f>'2012'!AA110</f>
        <v>0.437</v>
      </c>
      <c r="BA109" s="3">
        <f>'2012'!AB110</f>
        <v>0.314</v>
      </c>
      <c r="BB109" s="3">
        <f>'2012'!AC110</f>
        <v>0.32900000000000001</v>
      </c>
      <c r="BC109" s="3">
        <f>'2012'!AD110</f>
        <v>0.314</v>
      </c>
      <c r="BD109" s="3">
        <f>'2012'!AE110</f>
        <v>0.31900000000000001</v>
      </c>
      <c r="BE109" s="3">
        <f>'2012'!AF110</f>
        <v>0.38200000000000001</v>
      </c>
      <c r="BF109" s="3">
        <f>'2012'!AG110</f>
        <v>0.40500000000000003</v>
      </c>
      <c r="BG109" s="3">
        <f>'2012'!AH110</f>
        <v>0.41699999999999998</v>
      </c>
      <c r="BH109" s="3">
        <f>'2012'!AI110</f>
        <v>0.46800000000000003</v>
      </c>
      <c r="BI109" s="3">
        <f>'2012'!AJ110</f>
        <v>0.497</v>
      </c>
      <c r="BJ109" s="3">
        <f>'2012'!AK110</f>
        <v>0.55500000000000005</v>
      </c>
      <c r="BK109" s="3">
        <f>'2012'!AL110</f>
        <v>0</v>
      </c>
      <c r="BL109" s="3">
        <f>'2012'!AM110</f>
        <v>0.61699999999999999</v>
      </c>
      <c r="BM109" s="3">
        <f>'2012'!AN110</f>
        <v>0.66200000000000003</v>
      </c>
      <c r="BN109" s="3">
        <f>'2012'!AO110</f>
        <v>0.71799999999999997</v>
      </c>
      <c r="BO109" s="3">
        <f>'2012'!AP110</f>
        <v>0.68400000000000005</v>
      </c>
      <c r="BP109" s="3">
        <f>'2012'!AQ110</f>
        <v>0.64800000000000002</v>
      </c>
      <c r="BQ109" s="3">
        <f>'2012'!AR110</f>
        <v>0.503</v>
      </c>
      <c r="BR109" s="3">
        <f>'2012'!AS110</f>
        <v>0.46899999999999997</v>
      </c>
      <c r="BS109" s="3">
        <f>'2012'!AT110</f>
        <v>0.42199999999999999</v>
      </c>
      <c r="BT109" s="3">
        <f>'2012'!AU110</f>
        <v>0.43</v>
      </c>
      <c r="BU109" s="3">
        <f>'2012'!AV110</f>
        <v>0.42299999999999999</v>
      </c>
      <c r="BV109" s="3">
        <f>'2012'!AW110</f>
        <v>0.42699999999999999</v>
      </c>
      <c r="BW109" s="3">
        <f>'2012'!AX110</f>
        <v>0.40500000000000003</v>
      </c>
      <c r="BX109" s="3">
        <f>'2012'!AY110</f>
        <v>0.39800000000000002</v>
      </c>
      <c r="BY109" s="3">
        <f>'2012'!AZ110</f>
        <v>0.41499999999999998</v>
      </c>
      <c r="BZ109" s="3">
        <f>'2012'!BA110</f>
        <v>0.435</v>
      </c>
      <c r="CA109" s="3">
        <f>'2012'!BB110</f>
        <v>0.41099999999999998</v>
      </c>
      <c r="CB109" s="3">
        <f>'2012'!BC110</f>
        <v>0.33800000000000002</v>
      </c>
      <c r="CC109" s="3">
        <f>'2012'!BD110</f>
        <v>0.32400000000000001</v>
      </c>
      <c r="CD109" s="3">
        <f>'2012'!BE110</f>
        <v>0.25800000000000001</v>
      </c>
      <c r="CE109" s="3">
        <f>'2012'!BF110</f>
        <v>0</v>
      </c>
      <c r="CF109" s="3">
        <f>'2012'!BG110</f>
        <v>0.23599999999999999</v>
      </c>
      <c r="CG109" s="3">
        <f>'2012'!BH110</f>
        <v>0.216</v>
      </c>
      <c r="CH109" s="3">
        <f>'2012'!BI110</f>
        <v>0</v>
      </c>
      <c r="CI109" s="3">
        <f>'2012'!BJ110</f>
        <v>0</v>
      </c>
      <c r="CJ109" s="3">
        <f>'2012'!BK110</f>
        <v>0</v>
      </c>
      <c r="CK109" s="3">
        <f>'2012'!BL110</f>
        <v>0</v>
      </c>
      <c r="CL109" s="3">
        <f>'2012'!BM110</f>
        <v>0</v>
      </c>
      <c r="CM109" s="3">
        <f>'2012'!BN110</f>
        <v>0</v>
      </c>
      <c r="CN109" s="3">
        <f>'2012'!BO110</f>
        <v>0</v>
      </c>
      <c r="CO109" s="3">
        <f>'2012'!BP110</f>
        <v>0</v>
      </c>
      <c r="CP109" s="3">
        <f>'2012'!BQ110</f>
        <v>0</v>
      </c>
      <c r="CQ109" s="3">
        <f>'2012'!BR110</f>
        <v>0</v>
      </c>
    </row>
    <row r="110" spans="1:95" x14ac:dyDescent="0.25">
      <c r="A110" s="3" t="str">
        <f>'2012'!A111</f>
        <v>Свитанок</v>
      </c>
      <c r="B110" s="3" t="str">
        <f>'2012'!B111</f>
        <v>Масив 3</v>
      </c>
      <c r="C110" s="3">
        <f>'2012'!C111</f>
        <v>58</v>
      </c>
      <c r="D110" s="3">
        <f>'2012'!D111</f>
        <v>27.01</v>
      </c>
      <c r="E110" s="3">
        <f>'2012'!E111</f>
        <v>27.01</v>
      </c>
      <c r="F110" s="3">
        <f>'2012'!F111</f>
        <v>27.01</v>
      </c>
      <c r="G110" s="3">
        <f>'2012'!G111</f>
        <v>0</v>
      </c>
      <c r="H110" s="3">
        <f>'2012'!H111</f>
        <v>0</v>
      </c>
      <c r="I110" s="3" t="str">
        <f>'2012'!I111</f>
        <v>Сорго</v>
      </c>
      <c r="J110" s="3">
        <f>'2012'!J111</f>
        <v>0</v>
      </c>
      <c r="K110" s="3"/>
      <c r="L110" s="3"/>
      <c r="M110" s="3">
        <f>'2012'!M111</f>
        <v>0</v>
      </c>
      <c r="N110" s="3">
        <f>'2012'!N111</f>
        <v>0.38</v>
      </c>
      <c r="O110" s="3">
        <f>'2012'!P111</f>
        <v>0</v>
      </c>
      <c r="P110" s="3">
        <f>'2012'!Q111</f>
        <v>0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>
        <f>SUMIF('2012'!C:C,C110,'2012'!O:O)</f>
        <v>1.64</v>
      </c>
      <c r="AQ110" s="3">
        <f>'2012'!R111</f>
        <v>0.313</v>
      </c>
      <c r="AR110" s="3">
        <f>'2012'!S111</f>
        <v>0.33200000000000002</v>
      </c>
      <c r="AS110" s="3">
        <f>'2012'!T111</f>
        <v>0</v>
      </c>
      <c r="AT110" s="3">
        <f>'2012'!U111</f>
        <v>0</v>
      </c>
      <c r="AU110" s="3">
        <f>'2012'!V111</f>
        <v>0</v>
      </c>
      <c r="AV110" s="3">
        <f>'2012'!W111</f>
        <v>0.33700000000000002</v>
      </c>
      <c r="AW110" s="3">
        <f>'2012'!X111</f>
        <v>0.371</v>
      </c>
      <c r="AX110" s="3">
        <f>'2012'!Y111</f>
        <v>0</v>
      </c>
      <c r="AY110" s="3">
        <f>'2012'!Z111</f>
        <v>0.40400000000000003</v>
      </c>
      <c r="AZ110" s="3">
        <f>'2012'!AA111</f>
        <v>0</v>
      </c>
      <c r="BA110" s="3">
        <f>'2012'!AB111</f>
        <v>0.38400000000000001</v>
      </c>
      <c r="BB110" s="3">
        <f>'2012'!AC111</f>
        <v>0.39200000000000002</v>
      </c>
      <c r="BC110" s="3">
        <f>'2012'!AD111</f>
        <v>0.39700000000000002</v>
      </c>
      <c r="BD110" s="3">
        <f>'2012'!AE111</f>
        <v>0.374</v>
      </c>
      <c r="BE110" s="3">
        <f>'2012'!AF111</f>
        <v>0.41299999999999998</v>
      </c>
      <c r="BF110" s="3">
        <f>'2012'!AG111</f>
        <v>0.42899999999999999</v>
      </c>
      <c r="BG110" s="3">
        <f>'2012'!AH111</f>
        <v>0.44500000000000001</v>
      </c>
      <c r="BH110" s="3">
        <f>'2012'!AI111</f>
        <v>0.48499999999999999</v>
      </c>
      <c r="BI110" s="3">
        <f>'2012'!AJ111</f>
        <v>0.51600000000000001</v>
      </c>
      <c r="BJ110" s="3">
        <f>'2012'!AK111</f>
        <v>0.53300000000000003</v>
      </c>
      <c r="BK110" s="3">
        <f>'2012'!AL111</f>
        <v>0</v>
      </c>
      <c r="BL110" s="3">
        <f>'2012'!AM111</f>
        <v>0.50600000000000001</v>
      </c>
      <c r="BM110" s="3">
        <f>'2012'!AN111</f>
        <v>0.50800000000000001</v>
      </c>
      <c r="BN110" s="3">
        <f>'2012'!AO111</f>
        <v>0.50900000000000001</v>
      </c>
      <c r="BO110" s="3">
        <f>'2012'!AP111</f>
        <v>0.47499999999999998</v>
      </c>
      <c r="BP110" s="3">
        <f>'2012'!AQ111</f>
        <v>0.40899999999999997</v>
      </c>
      <c r="BQ110" s="3">
        <f>'2012'!AR111</f>
        <v>0.36699999999999999</v>
      </c>
      <c r="BR110" s="3">
        <f>'2012'!AS111</f>
        <v>0.36299999999999999</v>
      </c>
      <c r="BS110" s="3">
        <f>'2012'!AT111</f>
        <v>0.39600000000000002</v>
      </c>
      <c r="BT110" s="3">
        <f>'2012'!AU111</f>
        <v>0.433</v>
      </c>
      <c r="BU110" s="3">
        <f>'2012'!AV111</f>
        <v>0.46400000000000002</v>
      </c>
      <c r="BV110" s="3">
        <f>'2012'!AW111</f>
        <v>0.47599999999999998</v>
      </c>
      <c r="BW110" s="3">
        <f>'2012'!AX111</f>
        <v>0.48</v>
      </c>
      <c r="BX110" s="3">
        <f>'2012'!AY111</f>
        <v>0.47499999999999998</v>
      </c>
      <c r="BY110" s="3">
        <f>'2012'!AZ111</f>
        <v>0.48599999999999999</v>
      </c>
      <c r="BZ110" s="3">
        <f>'2012'!BA111</f>
        <v>0.495</v>
      </c>
      <c r="CA110" s="3">
        <f>'2012'!BB111</f>
        <v>0.39100000000000001</v>
      </c>
      <c r="CB110" s="3">
        <f>'2012'!BC111</f>
        <v>0.33500000000000002</v>
      </c>
      <c r="CC110" s="3">
        <f>'2012'!BD111</f>
        <v>0.26300000000000001</v>
      </c>
      <c r="CD110" s="3">
        <f>'2012'!BE111</f>
        <v>0.24399999999999999</v>
      </c>
      <c r="CE110" s="3">
        <f>'2012'!BF111</f>
        <v>0</v>
      </c>
      <c r="CF110" s="3">
        <f>'2012'!BG111</f>
        <v>0.218</v>
      </c>
      <c r="CG110" s="3">
        <f>'2012'!BH111</f>
        <v>0.23499999999999999</v>
      </c>
      <c r="CH110" s="3">
        <f>'2012'!BI111</f>
        <v>0</v>
      </c>
      <c r="CI110" s="3">
        <f>'2012'!BJ111</f>
        <v>0</v>
      </c>
      <c r="CJ110" s="3">
        <f>'2012'!BK111</f>
        <v>0</v>
      </c>
      <c r="CK110" s="3">
        <f>'2012'!BL111</f>
        <v>0</v>
      </c>
      <c r="CL110" s="3">
        <f>'2012'!BM111</f>
        <v>0</v>
      </c>
      <c r="CM110" s="3">
        <f>'2012'!BN111</f>
        <v>0</v>
      </c>
      <c r="CN110" s="3">
        <f>'2012'!BO111</f>
        <v>0</v>
      </c>
      <c r="CO110" s="3">
        <f>'2012'!BP111</f>
        <v>0</v>
      </c>
      <c r="CP110" s="3">
        <f>'2012'!BQ111</f>
        <v>0</v>
      </c>
      <c r="CQ110" s="3">
        <f>'2012'!BR111</f>
        <v>0</v>
      </c>
    </row>
    <row r="111" spans="1:95" x14ac:dyDescent="0.25">
      <c r="A111" s="3" t="str">
        <f>'2012'!A112</f>
        <v>Свитанок</v>
      </c>
      <c r="B111" s="3" t="str">
        <f>'2012'!B112</f>
        <v>Масив 3</v>
      </c>
      <c r="C111" s="3">
        <f>'2012'!C112</f>
        <v>61</v>
      </c>
      <c r="D111" s="3">
        <f>'2012'!D112</f>
        <v>44.49</v>
      </c>
      <c r="E111" s="3">
        <f>'2012'!E112</f>
        <v>40.22</v>
      </c>
      <c r="F111" s="3">
        <f>'2012'!F112</f>
        <v>40.22</v>
      </c>
      <c r="G111" s="3">
        <f>'2012'!G112</f>
        <v>0</v>
      </c>
      <c r="H111" s="3">
        <f>'2012'!H112</f>
        <v>0</v>
      </c>
      <c r="I111" s="3">
        <f>'2012'!I112</f>
        <v>0</v>
      </c>
      <c r="J111" s="3">
        <f>'2012'!J112</f>
        <v>0</v>
      </c>
      <c r="K111" s="3"/>
      <c r="L111" s="3"/>
      <c r="M111" s="3">
        <f>'2012'!M112</f>
        <v>0</v>
      </c>
      <c r="N111" s="3">
        <f>'2012'!N112</f>
        <v>0</v>
      </c>
      <c r="O111" s="3">
        <f>'2012'!P112</f>
        <v>0</v>
      </c>
      <c r="P111" s="3">
        <f>'2012'!Q112</f>
        <v>0</v>
      </c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>
        <f>SUMIF('2012'!C:C,C111,'2012'!O:O)</f>
        <v>0</v>
      </c>
      <c r="AQ111" s="3">
        <f>'2012'!R112</f>
        <v>0.36399999999999999</v>
      </c>
      <c r="AR111" s="3">
        <f>'2012'!S112</f>
        <v>0.379</v>
      </c>
      <c r="AS111" s="3">
        <f>'2012'!T112</f>
        <v>0</v>
      </c>
      <c r="AT111" s="3">
        <f>'2012'!U112</f>
        <v>0</v>
      </c>
      <c r="AU111" s="3">
        <f>'2012'!V112</f>
        <v>0</v>
      </c>
      <c r="AV111" s="3">
        <f>'2012'!W112</f>
        <v>0.38300000000000001</v>
      </c>
      <c r="AW111" s="3">
        <f>'2012'!X112</f>
        <v>0.37</v>
      </c>
      <c r="AX111" s="3">
        <f>'2012'!Y112</f>
        <v>0</v>
      </c>
      <c r="AY111" s="3">
        <f>'2012'!Z112</f>
        <v>0.32900000000000001</v>
      </c>
      <c r="AZ111" s="3">
        <f>'2012'!AA112</f>
        <v>0</v>
      </c>
      <c r="BA111" s="3">
        <f>'2012'!AB112</f>
        <v>0.28999999999999998</v>
      </c>
      <c r="BB111" s="3">
        <f>'2012'!AC112</f>
        <v>0.29199999999999998</v>
      </c>
      <c r="BC111" s="3">
        <f>'2012'!AD112</f>
        <v>0.29599999999999999</v>
      </c>
      <c r="BD111" s="3">
        <f>'2012'!AE112</f>
        <v>0.31</v>
      </c>
      <c r="BE111" s="3">
        <f>'2012'!AF112</f>
        <v>0.39</v>
      </c>
      <c r="BF111" s="3">
        <f>'2012'!AG112</f>
        <v>0.372</v>
      </c>
      <c r="BG111" s="3">
        <f>'2012'!AH112</f>
        <v>0.38</v>
      </c>
      <c r="BH111" s="3">
        <f>'2012'!AI112</f>
        <v>0.44</v>
      </c>
      <c r="BI111" s="3">
        <f>'2012'!AJ112</f>
        <v>0.45800000000000002</v>
      </c>
      <c r="BJ111" s="3">
        <f>'2012'!AK112</f>
        <v>0.56699999999999995</v>
      </c>
      <c r="BK111" s="3">
        <f>'2012'!AL112</f>
        <v>0</v>
      </c>
      <c r="BL111" s="3">
        <f>'2012'!AM112</f>
        <v>0.628</v>
      </c>
      <c r="BM111" s="3">
        <f>'2012'!AN112</f>
        <v>0.67900000000000005</v>
      </c>
      <c r="BN111" s="3">
        <f>'2012'!AO112</f>
        <v>0.72499999999999998</v>
      </c>
      <c r="BO111" s="3">
        <f>'2012'!AP112</f>
        <v>0.69399999999999995</v>
      </c>
      <c r="BP111" s="3">
        <f>'2012'!AQ112</f>
        <v>0.70199999999999996</v>
      </c>
      <c r="BQ111" s="3">
        <f>'2012'!AR112</f>
        <v>0.59099999999999997</v>
      </c>
      <c r="BR111" s="3">
        <f>'2012'!AS112</f>
        <v>0.54800000000000004</v>
      </c>
      <c r="BS111" s="3">
        <f>'2012'!AT112</f>
        <v>0.47299999999999998</v>
      </c>
      <c r="BT111" s="3">
        <f>'2012'!AU112</f>
        <v>0.442</v>
      </c>
      <c r="BU111" s="3">
        <f>'2012'!AV112</f>
        <v>0.42699999999999999</v>
      </c>
      <c r="BV111" s="3">
        <f>'2012'!AW112</f>
        <v>0.38600000000000001</v>
      </c>
      <c r="BW111" s="3">
        <f>'2012'!AX112</f>
        <v>0.33400000000000002</v>
      </c>
      <c r="BX111" s="3">
        <f>'2012'!AY112</f>
        <v>0.36399999999999999</v>
      </c>
      <c r="BY111" s="3">
        <f>'2012'!AZ112</f>
        <v>0.372</v>
      </c>
      <c r="BZ111" s="3">
        <f>'2012'!BA112</f>
        <v>0.39900000000000002</v>
      </c>
      <c r="CA111" s="3">
        <f>'2012'!BB112</f>
        <v>0.33400000000000002</v>
      </c>
      <c r="CB111" s="3">
        <f>'2012'!BC112</f>
        <v>0.26500000000000001</v>
      </c>
      <c r="CC111" s="3">
        <f>'2012'!BD112</f>
        <v>0.255</v>
      </c>
      <c r="CD111" s="3">
        <f>'2012'!BE112</f>
        <v>0.23899999999999999</v>
      </c>
      <c r="CE111" s="3">
        <f>'2012'!BF112</f>
        <v>0</v>
      </c>
      <c r="CF111" s="3">
        <f>'2012'!BG112</f>
        <v>0.224</v>
      </c>
      <c r="CG111" s="3">
        <f>'2012'!BH112</f>
        <v>0.23400000000000001</v>
      </c>
      <c r="CH111" s="3">
        <f>'2012'!BI112</f>
        <v>0</v>
      </c>
      <c r="CI111" s="3">
        <f>'2012'!BJ112</f>
        <v>0</v>
      </c>
      <c r="CJ111" s="3">
        <f>'2012'!BK112</f>
        <v>0</v>
      </c>
      <c r="CK111" s="3">
        <f>'2012'!BL112</f>
        <v>0</v>
      </c>
      <c r="CL111" s="3">
        <f>'2012'!BM112</f>
        <v>0</v>
      </c>
      <c r="CM111" s="3">
        <f>'2012'!BN112</f>
        <v>0</v>
      </c>
      <c r="CN111" s="3">
        <f>'2012'!BO112</f>
        <v>0</v>
      </c>
      <c r="CO111" s="3">
        <f>'2012'!BP112</f>
        <v>0</v>
      </c>
      <c r="CP111" s="3">
        <f>'2012'!BQ112</f>
        <v>0</v>
      </c>
      <c r="CQ111" s="3">
        <f>'2012'!BR112</f>
        <v>0</v>
      </c>
    </row>
    <row r="112" spans="1:95" x14ac:dyDescent="0.25">
      <c r="A112" s="3" t="str">
        <f>'2012'!A113</f>
        <v>Свитанок</v>
      </c>
      <c r="B112" s="3" t="str">
        <f>'2012'!B113</f>
        <v>Масив 3</v>
      </c>
      <c r="C112" s="3" t="str">
        <f>'2012'!C113</f>
        <v>61-1</v>
      </c>
      <c r="D112" s="3">
        <f>'2012'!D113</f>
        <v>34.770000000000003</v>
      </c>
      <c r="E112" s="3">
        <f>'2012'!E113</f>
        <v>34.770000000000003</v>
      </c>
      <c r="F112" s="3">
        <f>'2012'!F113</f>
        <v>34.770000000000003</v>
      </c>
      <c r="G112" s="3" t="str">
        <f>'2012'!G113</f>
        <v>Подсолнечник</v>
      </c>
      <c r="H112" s="3">
        <f>'2012'!H113</f>
        <v>0</v>
      </c>
      <c r="I112" s="3" t="str">
        <f>'2012'!I113</f>
        <v>Сорго</v>
      </c>
      <c r="J112" s="3">
        <f>'2012'!J113</f>
        <v>0</v>
      </c>
      <c r="K112" s="3"/>
      <c r="L112" s="3"/>
      <c r="M112" s="3" t="str">
        <f>'2012'!M113</f>
        <v>Даш Е</v>
      </c>
      <c r="N112" s="3">
        <f>'2012'!N113</f>
        <v>1.1200000000000001</v>
      </c>
      <c r="O112" s="3">
        <f>'2012'!P113</f>
        <v>0</v>
      </c>
      <c r="P112" s="3">
        <f>'2012'!Q113</f>
        <v>0</v>
      </c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>
        <f>SUMIF('2012'!C:C,C112,'2012'!O:O)</f>
        <v>2.87</v>
      </c>
      <c r="AQ112" s="3">
        <f>'2012'!R113</f>
        <v>0.313</v>
      </c>
      <c r="AR112" s="3">
        <f>'2012'!S113</f>
        <v>0.32700000000000001</v>
      </c>
      <c r="AS112" s="3">
        <f>'2012'!T113</f>
        <v>0</v>
      </c>
      <c r="AT112" s="3">
        <f>'2012'!U113</f>
        <v>0</v>
      </c>
      <c r="AU112" s="3">
        <f>'2012'!V113</f>
        <v>0</v>
      </c>
      <c r="AV112" s="3">
        <f>'2012'!W113</f>
        <v>0.307</v>
      </c>
      <c r="AW112" s="3">
        <f>'2012'!X113</f>
        <v>0.28699999999999998</v>
      </c>
      <c r="AX112" s="3">
        <f>'2012'!Y113</f>
        <v>0</v>
      </c>
      <c r="AY112" s="3">
        <f>'2012'!Z113</f>
        <v>0.26300000000000001</v>
      </c>
      <c r="AZ112" s="3">
        <f>'2012'!AA113</f>
        <v>0</v>
      </c>
      <c r="BA112" s="3">
        <f>'2012'!AB113</f>
        <v>0.251</v>
      </c>
      <c r="BB112" s="3">
        <f>'2012'!AC113</f>
        <v>0.27</v>
      </c>
      <c r="BC112" s="3">
        <f>'2012'!AD113</f>
        <v>0.33400000000000002</v>
      </c>
      <c r="BD112" s="3">
        <f>'2012'!AE113</f>
        <v>0.35899999999999999</v>
      </c>
      <c r="BE112" s="3">
        <f>'2012'!AF113</f>
        <v>0.376</v>
      </c>
      <c r="BF112" s="3">
        <f>'2012'!AG113</f>
        <v>0.377</v>
      </c>
      <c r="BG112" s="3">
        <f>'2012'!AH113</f>
        <v>0.40400000000000003</v>
      </c>
      <c r="BH112" s="3">
        <f>'2012'!AI113</f>
        <v>0.45600000000000002</v>
      </c>
      <c r="BI112" s="3">
        <f>'2012'!AJ113</f>
        <v>0.48299999999999998</v>
      </c>
      <c r="BJ112" s="3">
        <f>'2012'!AK113</f>
        <v>0.55000000000000004</v>
      </c>
      <c r="BK112" s="3">
        <f>'2012'!AL113</f>
        <v>0</v>
      </c>
      <c r="BL112" s="3">
        <f>'2012'!AM113</f>
        <v>0.63300000000000001</v>
      </c>
      <c r="BM112" s="3">
        <f>'2012'!AN113</f>
        <v>0.66300000000000003</v>
      </c>
      <c r="BN112" s="3">
        <f>'2012'!AO113</f>
        <v>0.68100000000000005</v>
      </c>
      <c r="BO112" s="3">
        <f>'2012'!AP113</f>
        <v>0.66</v>
      </c>
      <c r="BP112" s="3">
        <f>'2012'!AQ113</f>
        <v>0.56100000000000005</v>
      </c>
      <c r="BQ112" s="3">
        <f>'2012'!AR113</f>
        <v>0.35</v>
      </c>
      <c r="BR112" s="3">
        <f>'2012'!AS113</f>
        <v>0.38300000000000001</v>
      </c>
      <c r="BS112" s="3">
        <f>'2012'!AT113</f>
        <v>0.36</v>
      </c>
      <c r="BT112" s="3">
        <f>'2012'!AU113</f>
        <v>0.33200000000000002</v>
      </c>
      <c r="BU112" s="3">
        <f>'2012'!AV113</f>
        <v>0.375</v>
      </c>
      <c r="BV112" s="3">
        <f>'2012'!AW113</f>
        <v>0.40699999999999997</v>
      </c>
      <c r="BW112" s="3">
        <f>'2012'!AX113</f>
        <v>0.373</v>
      </c>
      <c r="BX112" s="3">
        <f>'2012'!AY113</f>
        <v>0.39700000000000002</v>
      </c>
      <c r="BY112" s="3">
        <f>'2012'!AZ113</f>
        <v>0.376</v>
      </c>
      <c r="BZ112" s="3">
        <f>'2012'!BA113</f>
        <v>0.41399999999999998</v>
      </c>
      <c r="CA112" s="3">
        <f>'2012'!BB113</f>
        <v>0.36</v>
      </c>
      <c r="CB112" s="3">
        <f>'2012'!BC113</f>
        <v>0.27800000000000002</v>
      </c>
      <c r="CC112" s="3">
        <f>'2012'!BD113</f>
        <v>0.218</v>
      </c>
      <c r="CD112" s="3">
        <f>'2012'!BE113</f>
        <v>0.21299999999999999</v>
      </c>
      <c r="CE112" s="3">
        <f>'2012'!BF113</f>
        <v>0</v>
      </c>
      <c r="CF112" s="3">
        <f>'2012'!BG113</f>
        <v>0.21</v>
      </c>
      <c r="CG112" s="3">
        <f>'2012'!BH113</f>
        <v>0.223</v>
      </c>
      <c r="CH112" s="3">
        <f>'2012'!BI113</f>
        <v>0</v>
      </c>
      <c r="CI112" s="3">
        <f>'2012'!BJ113</f>
        <v>0</v>
      </c>
      <c r="CJ112" s="3">
        <f>'2012'!BK113</f>
        <v>0</v>
      </c>
      <c r="CK112" s="3">
        <f>'2012'!BL113</f>
        <v>0</v>
      </c>
      <c r="CL112" s="3">
        <f>'2012'!BM113</f>
        <v>0</v>
      </c>
      <c r="CM112" s="3">
        <f>'2012'!BN113</f>
        <v>0</v>
      </c>
      <c r="CN112" s="3">
        <f>'2012'!BO113</f>
        <v>0</v>
      </c>
      <c r="CO112" s="3">
        <f>'2012'!BP113</f>
        <v>0</v>
      </c>
      <c r="CP112" s="3">
        <f>'2012'!BQ113</f>
        <v>0</v>
      </c>
      <c r="CQ112" s="3">
        <f>'2012'!BR113</f>
        <v>0</v>
      </c>
    </row>
    <row r="113" spans="1:95" x14ac:dyDescent="0.25">
      <c r="A113" s="3" t="str">
        <f>'2012'!A114</f>
        <v>Свитанок</v>
      </c>
      <c r="B113" s="3" t="str">
        <f>'2012'!B114</f>
        <v>Масив 3</v>
      </c>
      <c r="C113" s="3">
        <f>'2012'!C114</f>
        <v>65</v>
      </c>
      <c r="D113" s="3">
        <f>'2012'!D114</f>
        <v>22.62</v>
      </c>
      <c r="E113" s="3">
        <f>'2012'!E114</f>
        <v>22.62</v>
      </c>
      <c r="F113" s="3">
        <f>'2012'!F114</f>
        <v>22.62</v>
      </c>
      <c r="G113" s="3">
        <f>'2012'!G114</f>
        <v>0</v>
      </c>
      <c r="H113" s="3">
        <f>'2012'!H114</f>
        <v>0</v>
      </c>
      <c r="I113" s="3">
        <f>'2012'!I114</f>
        <v>0</v>
      </c>
      <c r="J113" s="3">
        <f>'2012'!J114</f>
        <v>0</v>
      </c>
      <c r="K113" s="3"/>
      <c r="L113" s="3"/>
      <c r="M113" s="3">
        <f>'2012'!M114</f>
        <v>0</v>
      </c>
      <c r="N113" s="3">
        <f>'2012'!N114</f>
        <v>0</v>
      </c>
      <c r="O113" s="3">
        <f>'2012'!P114</f>
        <v>0</v>
      </c>
      <c r="P113" s="3">
        <f>'2012'!Q114</f>
        <v>0</v>
      </c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>
        <f>SUMIF('2012'!C:C,C113,'2012'!O:O)</f>
        <v>0</v>
      </c>
      <c r="AQ113" s="3">
        <f>'2012'!R114</f>
        <v>0.36599999999999999</v>
      </c>
      <c r="AR113" s="3">
        <f>'2012'!S114</f>
        <v>0.4</v>
      </c>
      <c r="AS113" s="3">
        <f>'2012'!T114</f>
        <v>0</v>
      </c>
      <c r="AT113" s="3">
        <f>'2012'!U114</f>
        <v>0</v>
      </c>
      <c r="AU113" s="3">
        <f>'2012'!V114</f>
        <v>0</v>
      </c>
      <c r="AV113" s="3">
        <f>'2012'!W114</f>
        <v>0.40899999999999997</v>
      </c>
      <c r="AW113" s="3">
        <f>'2012'!X114</f>
        <v>0.33900000000000002</v>
      </c>
      <c r="AX113" s="3">
        <f>'2012'!Y114</f>
        <v>0</v>
      </c>
      <c r="AY113" s="3">
        <f>'2012'!Z114</f>
        <v>0.28599999999999998</v>
      </c>
      <c r="AZ113" s="3">
        <f>'2012'!AA114</f>
        <v>0</v>
      </c>
      <c r="BA113" s="3">
        <f>'2012'!AB114</f>
        <v>0.23599999999999999</v>
      </c>
      <c r="BB113" s="3">
        <f>'2012'!AC114</f>
        <v>0.249</v>
      </c>
      <c r="BC113" s="3">
        <f>'2012'!AD114</f>
        <v>0.25600000000000001</v>
      </c>
      <c r="BD113" s="3">
        <f>'2012'!AE114</f>
        <v>0.29299999999999998</v>
      </c>
      <c r="BE113" s="3">
        <f>'2012'!AF114</f>
        <v>0.39700000000000002</v>
      </c>
      <c r="BF113" s="3">
        <f>'2012'!AG114</f>
        <v>0.39300000000000002</v>
      </c>
      <c r="BG113" s="3">
        <f>'2012'!AH114</f>
        <v>0.41799999999999998</v>
      </c>
      <c r="BH113" s="3">
        <f>'2012'!AI114</f>
        <v>0.46200000000000002</v>
      </c>
      <c r="BI113" s="3">
        <f>'2012'!AJ114</f>
        <v>0.47199999999999998</v>
      </c>
      <c r="BJ113" s="3">
        <f>'2012'!AK114</f>
        <v>0.498</v>
      </c>
      <c r="BK113" s="3">
        <f>'2012'!AL114</f>
        <v>0</v>
      </c>
      <c r="BL113" s="3">
        <f>'2012'!AM114</f>
        <v>0.53500000000000003</v>
      </c>
      <c r="BM113" s="3">
        <f>'2012'!AN114</f>
        <v>0.59799999999999998</v>
      </c>
      <c r="BN113" s="3">
        <f>'2012'!AO114</f>
        <v>0.68799999999999994</v>
      </c>
      <c r="BO113" s="3">
        <f>'2012'!AP114</f>
        <v>0.64500000000000002</v>
      </c>
      <c r="BP113" s="3">
        <f>'2012'!AQ114</f>
        <v>0.57599999999999996</v>
      </c>
      <c r="BQ113" s="3">
        <f>'2012'!AR114</f>
        <v>0.45300000000000001</v>
      </c>
      <c r="BR113" s="3">
        <f>'2012'!AS114</f>
        <v>0.46500000000000002</v>
      </c>
      <c r="BS113" s="3">
        <f>'2012'!AT114</f>
        <v>0.48299999999999998</v>
      </c>
      <c r="BT113" s="3">
        <f>'2012'!AU114</f>
        <v>0.48899999999999999</v>
      </c>
      <c r="BU113" s="3">
        <f>'2012'!AV114</f>
        <v>0.46300000000000002</v>
      </c>
      <c r="BV113" s="3">
        <f>'2012'!AW114</f>
        <v>0.42599999999999999</v>
      </c>
      <c r="BW113" s="3">
        <f>'2012'!AX114</f>
        <v>0.42499999999999999</v>
      </c>
      <c r="BX113" s="3">
        <f>'2012'!AY114</f>
        <v>0.35799999999999998</v>
      </c>
      <c r="BY113" s="3">
        <f>'2012'!AZ114</f>
        <v>0.32800000000000001</v>
      </c>
      <c r="BZ113" s="3">
        <f>'2012'!BA114</f>
        <v>0.33100000000000002</v>
      </c>
      <c r="CA113" s="3">
        <f>'2012'!BB114</f>
        <v>0.28999999999999998</v>
      </c>
      <c r="CB113" s="3">
        <f>'2012'!BC114</f>
        <v>0.24299999999999999</v>
      </c>
      <c r="CC113" s="3">
        <f>'2012'!BD114</f>
        <v>0.23200000000000001</v>
      </c>
      <c r="CD113" s="3">
        <f>'2012'!BE114</f>
        <v>0.217</v>
      </c>
      <c r="CE113" s="3">
        <f>'2012'!BF114</f>
        <v>0</v>
      </c>
      <c r="CF113" s="3">
        <f>'2012'!BG114</f>
        <v>0.21099999999999999</v>
      </c>
      <c r="CG113" s="3">
        <f>'2012'!BH114</f>
        <v>0.216</v>
      </c>
      <c r="CH113" s="3">
        <f>'2012'!BI114</f>
        <v>0</v>
      </c>
      <c r="CI113" s="3">
        <f>'2012'!BJ114</f>
        <v>0</v>
      </c>
      <c r="CJ113" s="3">
        <f>'2012'!BK114</f>
        <v>0</v>
      </c>
      <c r="CK113" s="3">
        <f>'2012'!BL114</f>
        <v>0</v>
      </c>
      <c r="CL113" s="3">
        <f>'2012'!BM114</f>
        <v>0</v>
      </c>
      <c r="CM113" s="3">
        <f>'2012'!BN114</f>
        <v>0</v>
      </c>
      <c r="CN113" s="3">
        <f>'2012'!BO114</f>
        <v>0</v>
      </c>
      <c r="CO113" s="3">
        <f>'2012'!BP114</f>
        <v>0</v>
      </c>
      <c r="CP113" s="3">
        <f>'2012'!BQ114</f>
        <v>0</v>
      </c>
      <c r="CQ113" s="3">
        <f>'2012'!BR114</f>
        <v>0</v>
      </c>
    </row>
    <row r="114" spans="1:95" x14ac:dyDescent="0.25">
      <c r="A114" s="3" t="str">
        <f>'2012'!A115</f>
        <v>Свитанок</v>
      </c>
      <c r="B114" s="3" t="str">
        <f>'2012'!B115</f>
        <v>Масив 3</v>
      </c>
      <c r="C114" s="3">
        <f>'2012'!C115</f>
        <v>67</v>
      </c>
      <c r="D114" s="3">
        <f>'2012'!D115</f>
        <v>75.25</v>
      </c>
      <c r="E114" s="3">
        <f>'2012'!E115</f>
        <v>75.25</v>
      </c>
      <c r="F114" s="3">
        <f>'2012'!F115</f>
        <v>75.25</v>
      </c>
      <c r="G114" s="3">
        <f>'2012'!G115</f>
        <v>0</v>
      </c>
      <c r="H114" s="3">
        <f>'2012'!H115</f>
        <v>0</v>
      </c>
      <c r="I114" s="3">
        <f>'2012'!I115</f>
        <v>0</v>
      </c>
      <c r="J114" s="3">
        <f>'2012'!J115</f>
        <v>0</v>
      </c>
      <c r="K114" s="3"/>
      <c r="L114" s="3"/>
      <c r="M114" s="3">
        <f>'2012'!M115</f>
        <v>0</v>
      </c>
      <c r="N114" s="3">
        <f>'2012'!N115</f>
        <v>0</v>
      </c>
      <c r="O114" s="3">
        <f>'2012'!P115</f>
        <v>0</v>
      </c>
      <c r="P114" s="3">
        <f>'2012'!Q115</f>
        <v>0</v>
      </c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>
        <f>SUMIF('2012'!C:C,C114,'2012'!O:O)</f>
        <v>0</v>
      </c>
      <c r="AQ114" s="3">
        <f>'2012'!R115</f>
        <v>0.375</v>
      </c>
      <c r="AR114" s="3">
        <f>'2012'!S115</f>
        <v>0.40300000000000002</v>
      </c>
      <c r="AS114" s="3">
        <f>'2012'!T115</f>
        <v>0</v>
      </c>
      <c r="AT114" s="3">
        <f>'2012'!U115</f>
        <v>0</v>
      </c>
      <c r="AU114" s="3">
        <f>'2012'!V115</f>
        <v>0</v>
      </c>
      <c r="AV114" s="3">
        <f>'2012'!W115</f>
        <v>0.41399999999999998</v>
      </c>
      <c r="AW114" s="3">
        <f>'2012'!X115</f>
        <v>0.35699999999999998</v>
      </c>
      <c r="AX114" s="3">
        <f>'2012'!Y115</f>
        <v>0</v>
      </c>
      <c r="AY114" s="3">
        <f>'2012'!Z115</f>
        <v>0.33600000000000002</v>
      </c>
      <c r="AZ114" s="3">
        <f>'2012'!AA115</f>
        <v>0.315</v>
      </c>
      <c r="BA114" s="3">
        <f>'2012'!AB115</f>
        <v>0.26900000000000002</v>
      </c>
      <c r="BB114" s="3">
        <f>'2012'!AC115</f>
        <v>0.28000000000000003</v>
      </c>
      <c r="BC114" s="3">
        <f>'2012'!AD115</f>
        <v>0.28599999999999998</v>
      </c>
      <c r="BD114" s="3">
        <f>'2012'!AE115</f>
        <v>0.32</v>
      </c>
      <c r="BE114" s="3">
        <f>'2012'!AF115</f>
        <v>0.41799999999999998</v>
      </c>
      <c r="BF114" s="3">
        <f>'2012'!AG115</f>
        <v>0.42199999999999999</v>
      </c>
      <c r="BG114" s="3">
        <f>'2012'!AH115</f>
        <v>0.443</v>
      </c>
      <c r="BH114" s="3">
        <f>'2012'!AI115</f>
        <v>0.48599999999999999</v>
      </c>
      <c r="BI114" s="3">
        <f>'2012'!AJ115</f>
        <v>0.52800000000000002</v>
      </c>
      <c r="BJ114" s="3">
        <f>'2012'!AK115</f>
        <v>0.55400000000000005</v>
      </c>
      <c r="BK114" s="3">
        <f>'2012'!AL115</f>
        <v>0</v>
      </c>
      <c r="BL114" s="3">
        <f>'2012'!AM115</f>
        <v>0.626</v>
      </c>
      <c r="BM114" s="3">
        <f>'2012'!AN115</f>
        <v>0.67100000000000004</v>
      </c>
      <c r="BN114" s="3">
        <f>'2012'!AO115</f>
        <v>0.748</v>
      </c>
      <c r="BO114" s="3">
        <f>'2012'!AP115</f>
        <v>0.71399999999999997</v>
      </c>
      <c r="BP114" s="3">
        <f>'2012'!AQ115</f>
        <v>0.67300000000000004</v>
      </c>
      <c r="BQ114" s="3">
        <f>'2012'!AR115</f>
        <v>0.55000000000000004</v>
      </c>
      <c r="BR114" s="3">
        <f>'2012'!AS115</f>
        <v>0.53400000000000003</v>
      </c>
      <c r="BS114" s="3">
        <f>'2012'!AT115</f>
        <v>0.47099999999999997</v>
      </c>
      <c r="BT114" s="3">
        <f>'2012'!AU115</f>
        <v>0.45100000000000001</v>
      </c>
      <c r="BU114" s="3">
        <f>'2012'!AV115</f>
        <v>0.40799999999999997</v>
      </c>
      <c r="BV114" s="3">
        <f>'2012'!AW115</f>
        <v>0.38100000000000001</v>
      </c>
      <c r="BW114" s="3">
        <f>'2012'!AX115</f>
        <v>0.371</v>
      </c>
      <c r="BX114" s="3">
        <f>'2012'!AY115</f>
        <v>0.36599999999999999</v>
      </c>
      <c r="BY114" s="3">
        <f>'2012'!AZ115</f>
        <v>0.34899999999999998</v>
      </c>
      <c r="BZ114" s="3">
        <f>'2012'!BA115</f>
        <v>0.40400000000000003</v>
      </c>
      <c r="CA114" s="3">
        <f>'2012'!BB115</f>
        <v>0.35</v>
      </c>
      <c r="CB114" s="3">
        <f>'2012'!BC115</f>
        <v>0.28799999999999998</v>
      </c>
      <c r="CC114" s="3">
        <f>'2012'!BD115</f>
        <v>0.27800000000000002</v>
      </c>
      <c r="CD114" s="3">
        <f>'2012'!BE115</f>
        <v>0.23699999999999999</v>
      </c>
      <c r="CE114" s="3">
        <f>'2012'!BF115</f>
        <v>0</v>
      </c>
      <c r="CF114" s="3">
        <f>'2012'!BG115</f>
        <v>0.22900000000000001</v>
      </c>
      <c r="CG114" s="3">
        <f>'2012'!BH115</f>
        <v>0.23</v>
      </c>
      <c r="CH114" s="3">
        <f>'2012'!BI115</f>
        <v>0</v>
      </c>
      <c r="CI114" s="3">
        <f>'2012'!BJ115</f>
        <v>0</v>
      </c>
      <c r="CJ114" s="3">
        <f>'2012'!BK115</f>
        <v>0</v>
      </c>
      <c r="CK114" s="3">
        <f>'2012'!BL115</f>
        <v>0</v>
      </c>
      <c r="CL114" s="3">
        <f>'2012'!BM115</f>
        <v>0</v>
      </c>
      <c r="CM114" s="3">
        <f>'2012'!BN115</f>
        <v>0</v>
      </c>
      <c r="CN114" s="3">
        <f>'2012'!BO115</f>
        <v>0</v>
      </c>
      <c r="CO114" s="3">
        <f>'2012'!BP115</f>
        <v>0</v>
      </c>
      <c r="CP114" s="3">
        <f>'2012'!BQ115</f>
        <v>0</v>
      </c>
      <c r="CQ114" s="3">
        <f>'2012'!BR115</f>
        <v>0</v>
      </c>
    </row>
    <row r="115" spans="1:95" x14ac:dyDescent="0.25">
      <c r="A115" s="3" t="str">
        <f>'2012'!A116</f>
        <v>Свитанок</v>
      </c>
      <c r="B115" s="3" t="str">
        <f>'2012'!B116</f>
        <v>Масив 3</v>
      </c>
      <c r="C115" s="3">
        <f>'2012'!C116</f>
        <v>68</v>
      </c>
      <c r="D115" s="3">
        <f>'2012'!D116</f>
        <v>4.58</v>
      </c>
      <c r="E115" s="3">
        <f>'2012'!E116</f>
        <v>4.58</v>
      </c>
      <c r="F115" s="3">
        <f>'2012'!F116</f>
        <v>4.58</v>
      </c>
      <c r="G115" s="3">
        <f>'2012'!G116</f>
        <v>0</v>
      </c>
      <c r="H115" s="3">
        <f>'2012'!H116</f>
        <v>0</v>
      </c>
      <c r="I115" s="3">
        <f>'2012'!I116</f>
        <v>0</v>
      </c>
      <c r="J115" s="3">
        <f>'2012'!J116</f>
        <v>0</v>
      </c>
      <c r="K115" s="3"/>
      <c r="L115" s="3"/>
      <c r="M115" s="3">
        <f>'2012'!M116</f>
        <v>0</v>
      </c>
      <c r="N115" s="3">
        <f>'2012'!N116</f>
        <v>0</v>
      </c>
      <c r="O115" s="3">
        <f>'2012'!P116</f>
        <v>0</v>
      </c>
      <c r="P115" s="3">
        <f>'2012'!Q116</f>
        <v>0</v>
      </c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>
        <f>SUMIF('2012'!C:C,C115,'2012'!O:O)</f>
        <v>0</v>
      </c>
      <c r="AQ115" s="3">
        <f>'2012'!R116</f>
        <v>0.38800000000000001</v>
      </c>
      <c r="AR115" s="3">
        <f>'2012'!S116</f>
        <v>0.40200000000000002</v>
      </c>
      <c r="AS115" s="3">
        <f>'2012'!T116</f>
        <v>0</v>
      </c>
      <c r="AT115" s="3">
        <f>'2012'!U116</f>
        <v>0</v>
      </c>
      <c r="AU115" s="3">
        <f>'2012'!V116</f>
        <v>0</v>
      </c>
      <c r="AV115" s="3">
        <f>'2012'!W116</f>
        <v>0.41499999999999998</v>
      </c>
      <c r="AW115" s="3">
        <f>'2012'!X116</f>
        <v>0.42699999999999999</v>
      </c>
      <c r="AX115" s="3">
        <f>'2012'!Y116</f>
        <v>0</v>
      </c>
      <c r="AY115" s="3">
        <f>'2012'!Z116</f>
        <v>0.439</v>
      </c>
      <c r="AZ115" s="3">
        <f>'2012'!AA116</f>
        <v>0.442</v>
      </c>
      <c r="BA115" s="3">
        <f>'2012'!AB116</f>
        <v>0.35099999999999998</v>
      </c>
      <c r="BB115" s="3">
        <f>'2012'!AC116</f>
        <v>0.32700000000000001</v>
      </c>
      <c r="BC115" s="3">
        <f>'2012'!AD116</f>
        <v>0.33100000000000002</v>
      </c>
      <c r="BD115" s="3">
        <f>'2012'!AE116</f>
        <v>0.33200000000000002</v>
      </c>
      <c r="BE115" s="3">
        <f>'2012'!AF116</f>
        <v>0.46</v>
      </c>
      <c r="BF115" s="3">
        <f>'2012'!AG116</f>
        <v>0.48</v>
      </c>
      <c r="BG115" s="3">
        <f>'2012'!AH116</f>
        <v>0.499</v>
      </c>
      <c r="BH115" s="3">
        <f>'2012'!AI116</f>
        <v>0.54400000000000004</v>
      </c>
      <c r="BI115" s="3">
        <f>'2012'!AJ116</f>
        <v>0.57799999999999996</v>
      </c>
      <c r="BJ115" s="3">
        <f>'2012'!AK116</f>
        <v>0.62</v>
      </c>
      <c r="BK115" s="3">
        <f>'2012'!AL116</f>
        <v>0</v>
      </c>
      <c r="BL115" s="3">
        <f>'2012'!AM116</f>
        <v>0.63800000000000001</v>
      </c>
      <c r="BM115" s="3">
        <f>'2012'!AN116</f>
        <v>0.65</v>
      </c>
      <c r="BN115" s="3">
        <f>'2012'!AO116</f>
        <v>0.70899999999999996</v>
      </c>
      <c r="BO115" s="3">
        <f>'2012'!AP116</f>
        <v>0.68200000000000005</v>
      </c>
      <c r="BP115" s="3">
        <f>'2012'!AQ116</f>
        <v>0.57099999999999995</v>
      </c>
      <c r="BQ115" s="3">
        <f>'2012'!AR116</f>
        <v>0.51500000000000001</v>
      </c>
      <c r="BR115" s="3">
        <f>'2012'!AS116</f>
        <v>0.48</v>
      </c>
      <c r="BS115" s="3">
        <f>'2012'!AT116</f>
        <v>0.46700000000000003</v>
      </c>
      <c r="BT115" s="3">
        <f>'2012'!AU116</f>
        <v>0.47799999999999998</v>
      </c>
      <c r="BU115" s="3">
        <f>'2012'!AV116</f>
        <v>0.51300000000000001</v>
      </c>
      <c r="BV115" s="3">
        <f>'2012'!AW116</f>
        <v>0.52900000000000003</v>
      </c>
      <c r="BW115" s="3">
        <f>'2012'!AX116</f>
        <v>0.53600000000000003</v>
      </c>
      <c r="BX115" s="3">
        <f>'2012'!AY116</f>
        <v>0.54200000000000004</v>
      </c>
      <c r="BY115" s="3">
        <f>'2012'!AZ116</f>
        <v>0.54700000000000004</v>
      </c>
      <c r="BZ115" s="3">
        <f>'2012'!BA116</f>
        <v>0.53300000000000003</v>
      </c>
      <c r="CA115" s="3">
        <f>'2012'!BB116</f>
        <v>0.40600000000000003</v>
      </c>
      <c r="CB115" s="3">
        <f>'2012'!BC116</f>
        <v>0.35</v>
      </c>
      <c r="CC115" s="3">
        <f>'2012'!BD116</f>
        <v>0.32600000000000001</v>
      </c>
      <c r="CD115" s="3">
        <f>'2012'!BE116</f>
        <v>0.26700000000000002</v>
      </c>
      <c r="CE115" s="3">
        <f>'2012'!BF116</f>
        <v>0</v>
      </c>
      <c r="CF115" s="3">
        <f>'2012'!BG116</f>
        <v>0.23499999999999999</v>
      </c>
      <c r="CG115" s="3">
        <f>'2012'!BH116</f>
        <v>0.20200000000000001</v>
      </c>
      <c r="CH115" s="3">
        <f>'2012'!BI116</f>
        <v>0</v>
      </c>
      <c r="CI115" s="3">
        <f>'2012'!BJ116</f>
        <v>0</v>
      </c>
      <c r="CJ115" s="3">
        <f>'2012'!BK116</f>
        <v>0</v>
      </c>
      <c r="CK115" s="3">
        <f>'2012'!BL116</f>
        <v>0</v>
      </c>
      <c r="CL115" s="3">
        <f>'2012'!BM116</f>
        <v>0</v>
      </c>
      <c r="CM115" s="3">
        <f>'2012'!BN116</f>
        <v>0</v>
      </c>
      <c r="CN115" s="3">
        <f>'2012'!BO116</f>
        <v>0</v>
      </c>
      <c r="CO115" s="3">
        <f>'2012'!BP116</f>
        <v>0</v>
      </c>
      <c r="CP115" s="3">
        <f>'2012'!BQ116</f>
        <v>0</v>
      </c>
      <c r="CQ115" s="3">
        <f>'2012'!BR116</f>
        <v>0</v>
      </c>
    </row>
    <row r="116" spans="1:95" x14ac:dyDescent="0.25">
      <c r="A116" s="3" t="str">
        <f>'2012'!A117</f>
        <v>Свитанок</v>
      </c>
      <c r="B116" s="3" t="str">
        <f>'2012'!B117</f>
        <v>Масив 3</v>
      </c>
      <c r="C116" s="3" t="str">
        <f>'2012'!C117</f>
        <v>68-1</v>
      </c>
      <c r="D116" s="3">
        <f>'2012'!D117</f>
        <v>5.0999999999999996</v>
      </c>
      <c r="E116" s="3">
        <f>'2012'!E117</f>
        <v>5.0999999999999996</v>
      </c>
      <c r="F116" s="3">
        <f>'2012'!F117</f>
        <v>5.0999999999999996</v>
      </c>
      <c r="G116" s="3" t="str">
        <f>'2012'!G117</f>
        <v>Пшеница озимая</v>
      </c>
      <c r="H116" s="3">
        <f>'2012'!H117</f>
        <v>0</v>
      </c>
      <c r="I116" s="3" t="str">
        <f>'2012'!I117</f>
        <v>Подсолнечник</v>
      </c>
      <c r="J116" s="3">
        <f>'2012'!J117</f>
        <v>0</v>
      </c>
      <c r="K116" s="3"/>
      <c r="L116" s="3"/>
      <c r="M116" s="3" t="str">
        <f>'2012'!M117</f>
        <v>PR64F50</v>
      </c>
      <c r="N116" s="3">
        <f>'2012'!N117</f>
        <v>0.13</v>
      </c>
      <c r="O116" s="3">
        <f>'2012'!P117</f>
        <v>0</v>
      </c>
      <c r="P116" s="3">
        <f>'2012'!Q117</f>
        <v>0</v>
      </c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>
        <f>SUMIF('2012'!C:C,C116,'2012'!O:O)</f>
        <v>1.8199999999999998</v>
      </c>
      <c r="AQ116" s="3">
        <f>'2012'!R117</f>
        <v>0.32100000000000001</v>
      </c>
      <c r="AR116" s="3">
        <f>'2012'!S117</f>
        <v>0.33700000000000002</v>
      </c>
      <c r="AS116" s="3">
        <f>'2012'!T117</f>
        <v>0</v>
      </c>
      <c r="AT116" s="3">
        <f>'2012'!U117</f>
        <v>0</v>
      </c>
      <c r="AU116" s="3">
        <f>'2012'!V117</f>
        <v>0</v>
      </c>
      <c r="AV116" s="3">
        <f>'2012'!W117</f>
        <v>0.371</v>
      </c>
      <c r="AW116" s="3">
        <f>'2012'!X117</f>
        <v>0.4</v>
      </c>
      <c r="AX116" s="3">
        <f>'2012'!Y117</f>
        <v>0</v>
      </c>
      <c r="AY116" s="3">
        <f>'2012'!Z117</f>
        <v>0.39200000000000002</v>
      </c>
      <c r="AZ116" s="3">
        <f>'2012'!AA117</f>
        <v>0.40300000000000002</v>
      </c>
      <c r="BA116" s="3">
        <f>'2012'!AB117</f>
        <v>0.38200000000000001</v>
      </c>
      <c r="BB116" s="3">
        <f>'2012'!AC117</f>
        <v>0.36</v>
      </c>
      <c r="BC116" s="3">
        <f>'2012'!AD117</f>
        <v>0.35699999999999998</v>
      </c>
      <c r="BD116" s="3">
        <f>'2012'!AE117</f>
        <v>0.373</v>
      </c>
      <c r="BE116" s="3">
        <f>'2012'!AF117</f>
        <v>0.46</v>
      </c>
      <c r="BF116" s="3">
        <f>'2012'!AG117</f>
        <v>0.47099999999999997</v>
      </c>
      <c r="BG116" s="3">
        <f>'2012'!AH117</f>
        <v>0.5</v>
      </c>
      <c r="BH116" s="3">
        <f>'2012'!AI117</f>
        <v>0.52700000000000002</v>
      </c>
      <c r="BI116" s="3">
        <f>'2012'!AJ117</f>
        <v>0.57199999999999995</v>
      </c>
      <c r="BJ116" s="3">
        <f>'2012'!AK117</f>
        <v>0.59099999999999997</v>
      </c>
      <c r="BK116" s="3">
        <f>'2012'!AL117</f>
        <v>0</v>
      </c>
      <c r="BL116" s="3">
        <f>'2012'!AM117</f>
        <v>0.60599999999999998</v>
      </c>
      <c r="BM116" s="3">
        <f>'2012'!AN117</f>
        <v>0.63700000000000001</v>
      </c>
      <c r="BN116" s="3">
        <f>'2012'!AO117</f>
        <v>0.70299999999999996</v>
      </c>
      <c r="BO116" s="3">
        <f>'2012'!AP117</f>
        <v>0.66900000000000004</v>
      </c>
      <c r="BP116" s="3">
        <f>'2012'!AQ117</f>
        <v>0.57599999999999996</v>
      </c>
      <c r="BQ116" s="3">
        <f>'2012'!AR117</f>
        <v>0.49399999999999999</v>
      </c>
      <c r="BR116" s="3">
        <f>'2012'!AS117</f>
        <v>0.43</v>
      </c>
      <c r="BS116" s="3">
        <f>'2012'!AT117</f>
        <v>0.42699999999999999</v>
      </c>
      <c r="BT116" s="3">
        <f>'2012'!AU117</f>
        <v>0.46500000000000002</v>
      </c>
      <c r="BU116" s="3">
        <f>'2012'!AV117</f>
        <v>0.49399999999999999</v>
      </c>
      <c r="BV116" s="3">
        <f>'2012'!AW117</f>
        <v>0.502</v>
      </c>
      <c r="BW116" s="3">
        <f>'2012'!AX117</f>
        <v>0.51500000000000001</v>
      </c>
      <c r="BX116" s="3">
        <f>'2012'!AY117</f>
        <v>0.52</v>
      </c>
      <c r="BY116" s="3">
        <f>'2012'!AZ117</f>
        <v>0.53</v>
      </c>
      <c r="BZ116" s="3">
        <f>'2012'!BA117</f>
        <v>0.52600000000000002</v>
      </c>
      <c r="CA116" s="3">
        <f>'2012'!BB117</f>
        <v>0.44900000000000001</v>
      </c>
      <c r="CB116" s="3">
        <f>'2012'!BC117</f>
        <v>0.36</v>
      </c>
      <c r="CC116" s="3">
        <f>'2012'!BD117</f>
        <v>0.29599999999999999</v>
      </c>
      <c r="CD116" s="3">
        <f>'2012'!BE117</f>
        <v>0.247</v>
      </c>
      <c r="CE116" s="3">
        <f>'2012'!BF117</f>
        <v>0</v>
      </c>
      <c r="CF116" s="3">
        <f>'2012'!BG117</f>
        <v>0.23300000000000001</v>
      </c>
      <c r="CG116" s="3">
        <f>'2012'!BH117</f>
        <v>0.188</v>
      </c>
      <c r="CH116" s="3">
        <f>'2012'!BI117</f>
        <v>0</v>
      </c>
      <c r="CI116" s="3">
        <f>'2012'!BJ117</f>
        <v>0</v>
      </c>
      <c r="CJ116" s="3">
        <f>'2012'!BK117</f>
        <v>0</v>
      </c>
      <c r="CK116" s="3">
        <f>'2012'!BL117</f>
        <v>0</v>
      </c>
      <c r="CL116" s="3">
        <f>'2012'!BM117</f>
        <v>0</v>
      </c>
      <c r="CM116" s="3">
        <f>'2012'!BN117</f>
        <v>0</v>
      </c>
      <c r="CN116" s="3">
        <f>'2012'!BO117</f>
        <v>0</v>
      </c>
      <c r="CO116" s="3">
        <f>'2012'!BP117</f>
        <v>0</v>
      </c>
      <c r="CP116" s="3">
        <f>'2012'!BQ117</f>
        <v>0</v>
      </c>
      <c r="CQ116" s="3">
        <f>'2012'!BR117</f>
        <v>0</v>
      </c>
    </row>
    <row r="117" spans="1:95" x14ac:dyDescent="0.25">
      <c r="A117" s="3" t="str">
        <f>'2012'!A118</f>
        <v>Свитанок</v>
      </c>
      <c r="B117" s="3" t="str">
        <f>'2012'!B118</f>
        <v>Масив 3</v>
      </c>
      <c r="C117" s="3" t="str">
        <f>'2012'!C118</f>
        <v>68-2</v>
      </c>
      <c r="D117" s="3">
        <f>'2012'!D118</f>
        <v>4.99</v>
      </c>
      <c r="E117" s="3">
        <f>'2012'!E118</f>
        <v>4.99</v>
      </c>
      <c r="F117" s="3">
        <f>'2012'!F118</f>
        <v>4.99</v>
      </c>
      <c r="G117" s="3" t="str">
        <f>'2012'!G118</f>
        <v>Пшеница озимая</v>
      </c>
      <c r="H117" s="3">
        <f>'2012'!H118</f>
        <v>0</v>
      </c>
      <c r="I117" s="3" t="str">
        <f>'2012'!I118</f>
        <v>Подсолнечник</v>
      </c>
      <c r="J117" s="3">
        <f>'2012'!J118</f>
        <v>0</v>
      </c>
      <c r="K117" s="3"/>
      <c r="L117" s="3"/>
      <c r="M117" s="3" t="str">
        <f>'2012'!M118</f>
        <v>PR64F50</v>
      </c>
      <c r="N117" s="3">
        <f>'2012'!N118</f>
        <v>0.13</v>
      </c>
      <c r="O117" s="3">
        <f>'2012'!P118</f>
        <v>0</v>
      </c>
      <c r="P117" s="3">
        <f>'2012'!Q118</f>
        <v>0</v>
      </c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>
        <f>SUMIF('2012'!C:C,C117,'2012'!O:O)</f>
        <v>1.65</v>
      </c>
      <c r="AQ117" s="3">
        <f>'2012'!R118</f>
        <v>0.28799999999999998</v>
      </c>
      <c r="AR117" s="3">
        <f>'2012'!S118</f>
        <v>0.311</v>
      </c>
      <c r="AS117" s="3">
        <f>'2012'!T118</f>
        <v>0</v>
      </c>
      <c r="AT117" s="3">
        <f>'2012'!U118</f>
        <v>0</v>
      </c>
      <c r="AU117" s="3">
        <f>'2012'!V118</f>
        <v>0</v>
      </c>
      <c r="AV117" s="3">
        <f>'2012'!W118</f>
        <v>0.35399999999999998</v>
      </c>
      <c r="AW117" s="3">
        <f>'2012'!X118</f>
        <v>0.36899999999999999</v>
      </c>
      <c r="AX117" s="3">
        <f>'2012'!Y118</f>
        <v>0</v>
      </c>
      <c r="AY117" s="3">
        <f>'2012'!Z118</f>
        <v>0.38400000000000001</v>
      </c>
      <c r="AZ117" s="3">
        <f>'2012'!AA118</f>
        <v>0.42199999999999999</v>
      </c>
      <c r="BA117" s="3">
        <f>'2012'!AB118</f>
        <v>0.39300000000000002</v>
      </c>
      <c r="BB117" s="3">
        <f>'2012'!AC118</f>
        <v>0.38</v>
      </c>
      <c r="BC117" s="3">
        <f>'2012'!AD118</f>
        <v>0.39</v>
      </c>
      <c r="BD117" s="3">
        <f>'2012'!AE118</f>
        <v>0.41099999999999998</v>
      </c>
      <c r="BE117" s="3">
        <f>'2012'!AF118</f>
        <v>0.45700000000000002</v>
      </c>
      <c r="BF117" s="3">
        <f>'2012'!AG118</f>
        <v>0.46400000000000002</v>
      </c>
      <c r="BG117" s="3">
        <f>'2012'!AH118</f>
        <v>0.496</v>
      </c>
      <c r="BH117" s="3">
        <f>'2012'!AI118</f>
        <v>0.51200000000000001</v>
      </c>
      <c r="BI117" s="3">
        <f>'2012'!AJ118</f>
        <v>0.54100000000000004</v>
      </c>
      <c r="BJ117" s="3">
        <f>'2012'!AK118</f>
        <v>0.59299999999999997</v>
      </c>
      <c r="BK117" s="3">
        <f>'2012'!AL118</f>
        <v>0</v>
      </c>
      <c r="BL117" s="3">
        <f>'2012'!AM118</f>
        <v>0.63800000000000001</v>
      </c>
      <c r="BM117" s="3">
        <f>'2012'!AN118</f>
        <v>0.66100000000000003</v>
      </c>
      <c r="BN117" s="3">
        <f>'2012'!AO118</f>
        <v>0.70499999999999996</v>
      </c>
      <c r="BO117" s="3">
        <f>'2012'!AP118</f>
        <v>0.66700000000000004</v>
      </c>
      <c r="BP117" s="3">
        <f>'2012'!AQ118</f>
        <v>0.53600000000000003</v>
      </c>
      <c r="BQ117" s="3">
        <f>'2012'!AR118</f>
        <v>0.441</v>
      </c>
      <c r="BR117" s="3">
        <f>'2012'!AS118</f>
        <v>0.45100000000000001</v>
      </c>
      <c r="BS117" s="3">
        <f>'2012'!AT118</f>
        <v>0.45300000000000001</v>
      </c>
      <c r="BT117" s="3">
        <f>'2012'!AU118</f>
        <v>0.45800000000000002</v>
      </c>
      <c r="BU117" s="3">
        <f>'2012'!AV118</f>
        <v>0.42</v>
      </c>
      <c r="BV117" s="3">
        <f>'2012'!AW118</f>
        <v>0.41399999999999998</v>
      </c>
      <c r="BW117" s="3">
        <f>'2012'!AX118</f>
        <v>0.45900000000000002</v>
      </c>
      <c r="BX117" s="3">
        <f>'2012'!AY118</f>
        <v>0.51100000000000001</v>
      </c>
      <c r="BY117" s="3">
        <f>'2012'!AZ118</f>
        <v>0.53</v>
      </c>
      <c r="BZ117" s="3">
        <f>'2012'!BA118</f>
        <v>0.504</v>
      </c>
      <c r="CA117" s="3">
        <f>'2012'!BB118</f>
        <v>0.42199999999999999</v>
      </c>
      <c r="CB117" s="3">
        <f>'2012'!BC118</f>
        <v>0.36899999999999999</v>
      </c>
      <c r="CC117" s="3">
        <f>'2012'!BD118</f>
        <v>0.27300000000000002</v>
      </c>
      <c r="CD117" s="3">
        <f>'2012'!BE118</f>
        <v>0.25</v>
      </c>
      <c r="CE117" s="3">
        <f>'2012'!BF118</f>
        <v>0</v>
      </c>
      <c r="CF117" s="3">
        <f>'2012'!BG118</f>
        <v>0.24099999999999999</v>
      </c>
      <c r="CG117" s="3">
        <f>'2012'!BH118</f>
        <v>0.23699999999999999</v>
      </c>
      <c r="CH117" s="3">
        <f>'2012'!BI118</f>
        <v>0</v>
      </c>
      <c r="CI117" s="3">
        <f>'2012'!BJ118</f>
        <v>0</v>
      </c>
      <c r="CJ117" s="3">
        <f>'2012'!BK118</f>
        <v>0</v>
      </c>
      <c r="CK117" s="3">
        <f>'2012'!BL118</f>
        <v>0</v>
      </c>
      <c r="CL117" s="3">
        <f>'2012'!BM118</f>
        <v>0</v>
      </c>
      <c r="CM117" s="3">
        <f>'2012'!BN118</f>
        <v>0</v>
      </c>
      <c r="CN117" s="3">
        <f>'2012'!BO118</f>
        <v>0</v>
      </c>
      <c r="CO117" s="3">
        <f>'2012'!BP118</f>
        <v>0</v>
      </c>
      <c r="CP117" s="3">
        <f>'2012'!BQ118</f>
        <v>0</v>
      </c>
      <c r="CQ117" s="3">
        <f>'2012'!BR118</f>
        <v>0.28000000000000003</v>
      </c>
    </row>
    <row r="118" spans="1:95" x14ac:dyDescent="0.25">
      <c r="A118" s="3" t="str">
        <f>'2012'!A119</f>
        <v>Свитанок</v>
      </c>
      <c r="B118" s="3" t="str">
        <f>'2012'!B119</f>
        <v>Масив 3</v>
      </c>
      <c r="C118" s="3" t="str">
        <f>'2012'!C119</f>
        <v>68-3</v>
      </c>
      <c r="D118" s="3">
        <f>'2012'!D119</f>
        <v>21.37</v>
      </c>
      <c r="E118" s="3">
        <f>'2012'!E119</f>
        <v>21.37</v>
      </c>
      <c r="F118" s="3">
        <f>'2012'!F119</f>
        <v>21.37</v>
      </c>
      <c r="G118" s="3" t="str">
        <f>'2012'!G119</f>
        <v>Пшеница озимая</v>
      </c>
      <c r="H118" s="3">
        <f>'2012'!H119</f>
        <v>0</v>
      </c>
      <c r="I118" s="3" t="str">
        <f>'2012'!I119</f>
        <v>Подсолнечник</v>
      </c>
      <c r="J118" s="3">
        <f>'2012'!J119</f>
        <v>0</v>
      </c>
      <c r="K118" s="3"/>
      <c r="L118" s="3"/>
      <c r="M118" s="3" t="str">
        <f>'2012'!M119</f>
        <v>PR64F50</v>
      </c>
      <c r="N118" s="3">
        <f>'2012'!N119</f>
        <v>0.97</v>
      </c>
      <c r="O118" s="3">
        <f>'2012'!P119</f>
        <v>0</v>
      </c>
      <c r="P118" s="3">
        <f>'2012'!Q119</f>
        <v>0</v>
      </c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>
        <f>SUMIF('2012'!C:C,C118,'2012'!O:O)</f>
        <v>1.48</v>
      </c>
      <c r="AQ118" s="3">
        <f>'2012'!R119</f>
        <v>0.32400000000000001</v>
      </c>
      <c r="AR118" s="3">
        <f>'2012'!S119</f>
        <v>0.35599999999999998</v>
      </c>
      <c r="AS118" s="3">
        <f>'2012'!T119</f>
        <v>0</v>
      </c>
      <c r="AT118" s="3">
        <f>'2012'!U119</f>
        <v>0</v>
      </c>
      <c r="AU118" s="3">
        <f>'2012'!V119</f>
        <v>0</v>
      </c>
      <c r="AV118" s="3">
        <f>'2012'!W119</f>
        <v>0.36599999999999999</v>
      </c>
      <c r="AW118" s="3">
        <f>'2012'!X119</f>
        <v>0.376</v>
      </c>
      <c r="AX118" s="3">
        <f>'2012'!Y119</f>
        <v>0</v>
      </c>
      <c r="AY118" s="3">
        <f>'2012'!Z119</f>
        <v>0.38600000000000001</v>
      </c>
      <c r="AZ118" s="3">
        <f>'2012'!AA119</f>
        <v>0.38800000000000001</v>
      </c>
      <c r="BA118" s="3">
        <f>'2012'!AB119</f>
        <v>0.38600000000000001</v>
      </c>
      <c r="BB118" s="3">
        <f>'2012'!AC119</f>
        <v>0.39400000000000002</v>
      </c>
      <c r="BC118" s="3">
        <f>'2012'!AD119</f>
        <v>0.42299999999999999</v>
      </c>
      <c r="BD118" s="3">
        <f>'2012'!AE119</f>
        <v>0.42099999999999999</v>
      </c>
      <c r="BE118" s="3">
        <f>'2012'!AF119</f>
        <v>0.52100000000000002</v>
      </c>
      <c r="BF118" s="3">
        <f>'2012'!AG119</f>
        <v>0.56299999999999994</v>
      </c>
      <c r="BG118" s="3">
        <f>'2012'!AH119</f>
        <v>0.60399999999999998</v>
      </c>
      <c r="BH118" s="3">
        <f>'2012'!AI119</f>
        <v>0.64900000000000002</v>
      </c>
      <c r="BI118" s="3">
        <f>'2012'!AJ119</f>
        <v>0.69799999999999995</v>
      </c>
      <c r="BJ118" s="3">
        <f>'2012'!AK119</f>
        <v>0.69</v>
      </c>
      <c r="BK118" s="3">
        <f>'2012'!AL119</f>
        <v>0</v>
      </c>
      <c r="BL118" s="3">
        <f>'2012'!AM119</f>
        <v>0.70199999999999996</v>
      </c>
      <c r="BM118" s="3">
        <f>'2012'!AN119</f>
        <v>0.73099999999999998</v>
      </c>
      <c r="BN118" s="3">
        <f>'2012'!AO119</f>
        <v>0.78700000000000003</v>
      </c>
      <c r="BO118" s="3">
        <f>'2012'!AP119</f>
        <v>0.76900000000000002</v>
      </c>
      <c r="BP118" s="3">
        <f>'2012'!AQ119</f>
        <v>0.64700000000000002</v>
      </c>
      <c r="BQ118" s="3">
        <f>'2012'!AR119</f>
        <v>0.433</v>
      </c>
      <c r="BR118" s="3">
        <f>'2012'!AS119</f>
        <v>0.439</v>
      </c>
      <c r="BS118" s="3">
        <f>'2012'!AT119</f>
        <v>0.38</v>
      </c>
      <c r="BT118" s="3">
        <f>'2012'!AU119</f>
        <v>0.41599999999999998</v>
      </c>
      <c r="BU118" s="3">
        <f>'2012'!AV119</f>
        <v>0.442</v>
      </c>
      <c r="BV118" s="3">
        <f>'2012'!AW119</f>
        <v>0.379</v>
      </c>
      <c r="BW118" s="3">
        <f>'2012'!AX119</f>
        <v>0.436</v>
      </c>
      <c r="BX118" s="3">
        <f>'2012'!AY119</f>
        <v>0.48899999999999999</v>
      </c>
      <c r="BY118" s="3">
        <f>'2012'!AZ119</f>
        <v>0.54300000000000004</v>
      </c>
      <c r="BZ118" s="3">
        <f>'2012'!BA119</f>
        <v>0.63500000000000001</v>
      </c>
      <c r="CA118" s="3">
        <f>'2012'!BB119</f>
        <v>0.52600000000000002</v>
      </c>
      <c r="CB118" s="3">
        <f>'2012'!BC119</f>
        <v>0.441</v>
      </c>
      <c r="CC118" s="3">
        <f>'2012'!BD119</f>
        <v>0.40300000000000002</v>
      </c>
      <c r="CD118" s="3">
        <f>'2012'!BE119</f>
        <v>0.28000000000000003</v>
      </c>
      <c r="CE118" s="3">
        <f>'2012'!BF119</f>
        <v>0</v>
      </c>
      <c r="CF118" s="3">
        <f>'2012'!BG119</f>
        <v>0.248</v>
      </c>
      <c r="CG118" s="3">
        <f>'2012'!BH119</f>
        <v>0.20699999999999999</v>
      </c>
      <c r="CH118" s="3">
        <f>'2012'!BI119</f>
        <v>0</v>
      </c>
      <c r="CI118" s="3">
        <f>'2012'!BJ119</f>
        <v>0</v>
      </c>
      <c r="CJ118" s="3">
        <f>'2012'!BK119</f>
        <v>0</v>
      </c>
      <c r="CK118" s="3">
        <f>'2012'!BL119</f>
        <v>0</v>
      </c>
      <c r="CL118" s="3">
        <f>'2012'!BM119</f>
        <v>0</v>
      </c>
      <c r="CM118" s="3">
        <f>'2012'!BN119</f>
        <v>0</v>
      </c>
      <c r="CN118" s="3">
        <f>'2012'!BO119</f>
        <v>0</v>
      </c>
      <c r="CO118" s="3">
        <f>'2012'!BP119</f>
        <v>0</v>
      </c>
      <c r="CP118" s="3">
        <f>'2012'!BQ119</f>
        <v>0</v>
      </c>
      <c r="CQ118" s="3">
        <f>'2012'!BR119</f>
        <v>0.24</v>
      </c>
    </row>
    <row r="119" spans="1:95" x14ac:dyDescent="0.25">
      <c r="A119" s="3" t="str">
        <f>'2012'!A120</f>
        <v>Свитанок</v>
      </c>
      <c r="B119" s="3" t="str">
        <f>'2012'!B120</f>
        <v>Масив 3</v>
      </c>
      <c r="C119" s="3">
        <f>'2012'!C120</f>
        <v>69</v>
      </c>
      <c r="D119" s="3">
        <f>'2012'!D120</f>
        <v>43.92</v>
      </c>
      <c r="E119" s="3">
        <f>'2012'!E120</f>
        <v>43.92</v>
      </c>
      <c r="F119" s="3">
        <f>'2012'!F120</f>
        <v>43.92</v>
      </c>
      <c r="G119" s="3" t="str">
        <f>'2012'!G120</f>
        <v>Подсолнечник</v>
      </c>
      <c r="H119" s="3">
        <f>'2012'!H120</f>
        <v>0</v>
      </c>
      <c r="I119" s="3" t="str">
        <f>'2012'!I120</f>
        <v>Кукуруза</v>
      </c>
      <c r="J119" s="3">
        <f>'2012'!J120</f>
        <v>0</v>
      </c>
      <c r="K119" s="3"/>
      <c r="L119" s="3"/>
      <c r="M119" s="3" t="str">
        <f>'2012'!M120</f>
        <v>P9025</v>
      </c>
      <c r="N119" s="3">
        <f>'2012'!N120</f>
        <v>1.35</v>
      </c>
      <c r="O119" s="3">
        <f>'2012'!P120</f>
        <v>0</v>
      </c>
      <c r="P119" s="3">
        <f>'2012'!Q120</f>
        <v>0</v>
      </c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>
        <f>SUMIF('2012'!C:C,C119,'2012'!O:O)</f>
        <v>1.95</v>
      </c>
      <c r="AQ119" s="3">
        <f>'2012'!R120</f>
        <v>0.27800000000000002</v>
      </c>
      <c r="AR119" s="3">
        <f>'2012'!S120</f>
        <v>0.314</v>
      </c>
      <c r="AS119" s="3">
        <f>'2012'!T120</f>
        <v>0</v>
      </c>
      <c r="AT119" s="3">
        <f>'2012'!U120</f>
        <v>0</v>
      </c>
      <c r="AU119" s="3">
        <f>'2012'!V120</f>
        <v>0</v>
      </c>
      <c r="AV119" s="3">
        <f>'2012'!W120</f>
        <v>0.32200000000000001</v>
      </c>
      <c r="AW119" s="3">
        <f>'2012'!X120</f>
        <v>0.313</v>
      </c>
      <c r="AX119" s="3">
        <f>'2012'!Y120</f>
        <v>0</v>
      </c>
      <c r="AY119" s="3">
        <f>'2012'!Z120</f>
        <v>0.28599999999999998</v>
      </c>
      <c r="AZ119" s="3">
        <f>'2012'!AA120</f>
        <v>0.32600000000000001</v>
      </c>
      <c r="BA119" s="3">
        <f>'2012'!AB120</f>
        <v>0.29499999999999998</v>
      </c>
      <c r="BB119" s="3">
        <f>'2012'!AC120</f>
        <v>0.31</v>
      </c>
      <c r="BC119" s="3">
        <f>'2012'!AD120</f>
        <v>0.32900000000000001</v>
      </c>
      <c r="BD119" s="3">
        <f>'2012'!AE120</f>
        <v>0.32700000000000001</v>
      </c>
      <c r="BE119" s="3">
        <f>'2012'!AF120</f>
        <v>0.35499999999999998</v>
      </c>
      <c r="BF119" s="3">
        <f>'2012'!AG120</f>
        <v>0.34599999999999997</v>
      </c>
      <c r="BG119" s="3">
        <f>'2012'!AH120</f>
        <v>0.36599999999999999</v>
      </c>
      <c r="BH119" s="3">
        <f>'2012'!AI120</f>
        <v>0.41199999999999998</v>
      </c>
      <c r="BI119" s="3">
        <f>'2012'!AJ120</f>
        <v>0.47799999999999998</v>
      </c>
      <c r="BJ119" s="3">
        <f>'2012'!AK120</f>
        <v>0.53900000000000003</v>
      </c>
      <c r="BK119" s="3">
        <f>'2012'!AL120</f>
        <v>0</v>
      </c>
      <c r="BL119" s="3">
        <f>'2012'!AM120</f>
        <v>0.57899999999999996</v>
      </c>
      <c r="BM119" s="3">
        <f>'2012'!AN120</f>
        <v>0.58099999999999996</v>
      </c>
      <c r="BN119" s="3">
        <f>'2012'!AO120</f>
        <v>0.61499999999999999</v>
      </c>
      <c r="BO119" s="3">
        <f>'2012'!AP120</f>
        <v>0.57499999999999996</v>
      </c>
      <c r="BP119" s="3">
        <f>'2012'!AQ120</f>
        <v>0.52900000000000003</v>
      </c>
      <c r="BQ119" s="3">
        <f>'2012'!AR120</f>
        <v>0.34200000000000003</v>
      </c>
      <c r="BR119" s="3">
        <f>'2012'!AS120</f>
        <v>0.35499999999999998</v>
      </c>
      <c r="BS119" s="3">
        <f>'2012'!AT120</f>
        <v>0.374</v>
      </c>
      <c r="BT119" s="3">
        <f>'2012'!AU120</f>
        <v>0.36699999999999999</v>
      </c>
      <c r="BU119" s="3">
        <f>'2012'!AV120</f>
        <v>0.35499999999999998</v>
      </c>
      <c r="BV119" s="3">
        <f>'2012'!AW120</f>
        <v>0.36599999999999999</v>
      </c>
      <c r="BW119" s="3">
        <f>'2012'!AX120</f>
        <v>0.38400000000000001</v>
      </c>
      <c r="BX119" s="3">
        <f>'2012'!AY120</f>
        <v>0.33800000000000002</v>
      </c>
      <c r="BY119" s="3">
        <f>'2012'!AZ120</f>
        <v>0.33800000000000002</v>
      </c>
      <c r="BZ119" s="3">
        <f>'2012'!BA120</f>
        <v>0.36399999999999999</v>
      </c>
      <c r="CA119" s="3">
        <f>'2012'!BB120</f>
        <v>0.3</v>
      </c>
      <c r="CB119" s="3">
        <f>'2012'!BC120</f>
        <v>0.27400000000000002</v>
      </c>
      <c r="CC119" s="3">
        <f>'2012'!BD120</f>
        <v>0.26800000000000002</v>
      </c>
      <c r="CD119" s="3">
        <f>'2012'!BE120</f>
        <v>0.22900000000000001</v>
      </c>
      <c r="CE119" s="3">
        <f>'2012'!BF120</f>
        <v>0</v>
      </c>
      <c r="CF119" s="3">
        <f>'2012'!BG120</f>
        <v>0.223</v>
      </c>
      <c r="CG119" s="3">
        <f>'2012'!BH120</f>
        <v>0.215</v>
      </c>
      <c r="CH119" s="3">
        <f>'2012'!BI120</f>
        <v>0</v>
      </c>
      <c r="CI119" s="3">
        <f>'2012'!BJ120</f>
        <v>0</v>
      </c>
      <c r="CJ119" s="3">
        <f>'2012'!BK120</f>
        <v>0</v>
      </c>
      <c r="CK119" s="3">
        <f>'2012'!BL120</f>
        <v>0</v>
      </c>
      <c r="CL119" s="3">
        <f>'2012'!BM120</f>
        <v>0</v>
      </c>
      <c r="CM119" s="3">
        <f>'2012'!BN120</f>
        <v>0</v>
      </c>
      <c r="CN119" s="3">
        <f>'2012'!BO120</f>
        <v>0</v>
      </c>
      <c r="CO119" s="3">
        <f>'2012'!BP120</f>
        <v>0</v>
      </c>
      <c r="CP119" s="3">
        <f>'2012'!BQ120</f>
        <v>0.10100000000000001</v>
      </c>
      <c r="CQ119" s="3">
        <f>'2012'!BR120</f>
        <v>0</v>
      </c>
    </row>
    <row r="120" spans="1:95" x14ac:dyDescent="0.25">
      <c r="A120" s="3" t="str">
        <f>'2012'!A121</f>
        <v>Свитанок</v>
      </c>
      <c r="B120" s="3" t="str">
        <f>'2012'!B121</f>
        <v>Масив 3</v>
      </c>
      <c r="C120" s="3">
        <f>'2012'!C121</f>
        <v>70</v>
      </c>
      <c r="D120" s="3">
        <f>'2012'!D121</f>
        <v>60.07</v>
      </c>
      <c r="E120" s="3">
        <f>'2012'!E121</f>
        <v>60.07</v>
      </c>
      <c r="F120" s="3">
        <f>'2012'!F121</f>
        <v>60.07</v>
      </c>
      <c r="G120" s="3">
        <f>'2012'!G121</f>
        <v>0</v>
      </c>
      <c r="H120" s="3">
        <f>'2012'!H121</f>
        <v>0</v>
      </c>
      <c r="I120" s="3" t="str">
        <f>'2012'!I121</f>
        <v>Сорго</v>
      </c>
      <c r="J120" s="3">
        <f>'2012'!J121</f>
        <v>0</v>
      </c>
      <c r="K120" s="3"/>
      <c r="L120" s="3"/>
      <c r="M120" s="3">
        <f>'2012'!M121</f>
        <v>0</v>
      </c>
      <c r="N120" s="3">
        <f>'2012'!N121</f>
        <v>0.67</v>
      </c>
      <c r="O120" s="3">
        <f>'2012'!P121</f>
        <v>0</v>
      </c>
      <c r="P120" s="3">
        <f>'2012'!Q121</f>
        <v>0</v>
      </c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>
        <f>SUMIF('2012'!C:C,C120,'2012'!O:O)</f>
        <v>2.77</v>
      </c>
      <c r="AQ120" s="3">
        <f>'2012'!R121</f>
        <v>0.28000000000000003</v>
      </c>
      <c r="AR120" s="3">
        <f>'2012'!S121</f>
        <v>0.307</v>
      </c>
      <c r="AS120" s="3">
        <f>'2012'!T121</f>
        <v>0</v>
      </c>
      <c r="AT120" s="3">
        <f>'2012'!U121</f>
        <v>0</v>
      </c>
      <c r="AU120" s="3">
        <f>'2012'!V121</f>
        <v>0</v>
      </c>
      <c r="AV120" s="3">
        <f>'2012'!W121</f>
        <v>0.315</v>
      </c>
      <c r="AW120" s="3">
        <f>'2012'!X121</f>
        <v>0.30199999999999999</v>
      </c>
      <c r="AX120" s="3">
        <f>'2012'!Y121</f>
        <v>0</v>
      </c>
      <c r="AY120" s="3">
        <f>'2012'!Z121</f>
        <v>0.28899999999999998</v>
      </c>
      <c r="AZ120" s="3">
        <f>'2012'!AA121</f>
        <v>0</v>
      </c>
      <c r="BA120" s="3">
        <f>'2012'!AB121</f>
        <v>0.31900000000000001</v>
      </c>
      <c r="BB120" s="3">
        <f>'2012'!AC121</f>
        <v>0.313</v>
      </c>
      <c r="BC120" s="3">
        <f>'2012'!AD121</f>
        <v>0.34100000000000003</v>
      </c>
      <c r="BD120" s="3">
        <f>'2012'!AE121</f>
        <v>0.35099999999999998</v>
      </c>
      <c r="BE120" s="3">
        <f>'2012'!AF121</f>
        <v>0.39500000000000002</v>
      </c>
      <c r="BF120" s="3">
        <f>'2012'!AG121</f>
        <v>0.38900000000000001</v>
      </c>
      <c r="BG120" s="3">
        <f>'2012'!AH121</f>
        <v>0.41299999999999998</v>
      </c>
      <c r="BH120" s="3">
        <f>'2012'!AI121</f>
        <v>0.46600000000000003</v>
      </c>
      <c r="BI120" s="3">
        <f>'2012'!AJ121</f>
        <v>0.504</v>
      </c>
      <c r="BJ120" s="3">
        <f>'2012'!AK121</f>
        <v>0.54700000000000004</v>
      </c>
      <c r="BK120" s="3">
        <f>'2012'!AL121</f>
        <v>0</v>
      </c>
      <c r="BL120" s="3">
        <f>'2012'!AM121</f>
        <v>0.63300000000000001</v>
      </c>
      <c r="BM120" s="3">
        <f>'2012'!AN121</f>
        <v>0.65800000000000003</v>
      </c>
      <c r="BN120" s="3">
        <f>'2012'!AO121</f>
        <v>0.67800000000000005</v>
      </c>
      <c r="BO120" s="3">
        <f>'2012'!AP121</f>
        <v>0.63600000000000001</v>
      </c>
      <c r="BP120" s="3">
        <f>'2012'!AQ121</f>
        <v>0.55100000000000005</v>
      </c>
      <c r="BQ120" s="3">
        <f>'2012'!AR121</f>
        <v>0.36899999999999999</v>
      </c>
      <c r="BR120" s="3">
        <f>'2012'!AS121</f>
        <v>0.371</v>
      </c>
      <c r="BS120" s="3">
        <f>'2012'!AT121</f>
        <v>0.35799999999999998</v>
      </c>
      <c r="BT120" s="3">
        <f>'2012'!AU121</f>
        <v>0.36699999999999999</v>
      </c>
      <c r="BU120" s="3">
        <f>'2012'!AV121</f>
        <v>0.39</v>
      </c>
      <c r="BV120" s="3">
        <f>'2012'!AW121</f>
        <v>0.39500000000000002</v>
      </c>
      <c r="BW120" s="3">
        <f>'2012'!AX121</f>
        <v>0.34399999999999997</v>
      </c>
      <c r="BX120" s="3">
        <f>'2012'!AY121</f>
        <v>0.40899999999999997</v>
      </c>
      <c r="BY120" s="3">
        <f>'2012'!AZ121</f>
        <v>0.434</v>
      </c>
      <c r="BZ120" s="3">
        <f>'2012'!BA121</f>
        <v>0.48</v>
      </c>
      <c r="CA120" s="3">
        <f>'2012'!BB121</f>
        <v>0.39900000000000002</v>
      </c>
      <c r="CB120" s="3">
        <f>'2012'!BC121</f>
        <v>0.32100000000000001</v>
      </c>
      <c r="CC120" s="3">
        <f>'2012'!BD121</f>
        <v>0.249</v>
      </c>
      <c r="CD120" s="3">
        <f>'2012'!BE121</f>
        <v>0.23200000000000001</v>
      </c>
      <c r="CE120" s="3">
        <f>'2012'!BF121</f>
        <v>0</v>
      </c>
      <c r="CF120" s="3">
        <f>'2012'!BG121</f>
        <v>0.217</v>
      </c>
      <c r="CG120" s="3">
        <f>'2012'!BH121</f>
        <v>0.21199999999999999</v>
      </c>
      <c r="CH120" s="3">
        <f>'2012'!BI121</f>
        <v>0</v>
      </c>
      <c r="CI120" s="3">
        <f>'2012'!BJ121</f>
        <v>0</v>
      </c>
      <c r="CJ120" s="3">
        <f>'2012'!BK121</f>
        <v>0</v>
      </c>
      <c r="CK120" s="3">
        <f>'2012'!BL121</f>
        <v>0</v>
      </c>
      <c r="CL120" s="3">
        <f>'2012'!BM121</f>
        <v>0</v>
      </c>
      <c r="CM120" s="3">
        <f>'2012'!BN121</f>
        <v>0</v>
      </c>
      <c r="CN120" s="3">
        <f>'2012'!BO121</f>
        <v>0</v>
      </c>
      <c r="CO120" s="3">
        <f>'2012'!BP121</f>
        <v>0</v>
      </c>
      <c r="CP120" s="3">
        <f>'2012'!BQ121</f>
        <v>0.153</v>
      </c>
      <c r="CQ120" s="3">
        <f>'2012'!BR121</f>
        <v>0</v>
      </c>
    </row>
    <row r="121" spans="1:95" x14ac:dyDescent="0.25">
      <c r="A121" s="3" t="str">
        <f>'2012'!A122</f>
        <v>Свитанок</v>
      </c>
      <c r="B121" s="3" t="str">
        <f>'2012'!B122</f>
        <v>Масив 3</v>
      </c>
      <c r="C121" s="3">
        <f>'2012'!C122</f>
        <v>71</v>
      </c>
      <c r="D121" s="3">
        <f>'2012'!D122</f>
        <v>71.400000000000006</v>
      </c>
      <c r="E121" s="3">
        <f>'2012'!E122</f>
        <v>71.400000000000006</v>
      </c>
      <c r="F121" s="3">
        <f>'2012'!F122</f>
        <v>71.400000000000006</v>
      </c>
      <c r="G121" s="3" t="str">
        <f>'2012'!G122</f>
        <v>Подсолнечник</v>
      </c>
      <c r="H121" s="3">
        <f>'2012'!H122</f>
        <v>0</v>
      </c>
      <c r="I121" s="3" t="str">
        <f>'2012'!I122</f>
        <v>Сорго</v>
      </c>
      <c r="J121" s="3">
        <f>'2012'!J122</f>
        <v>0</v>
      </c>
      <c r="K121" s="3"/>
      <c r="L121" s="3"/>
      <c r="M121" s="3" t="str">
        <f>'2012'!M122</f>
        <v>Даш Е</v>
      </c>
      <c r="N121" s="3">
        <f>'2012'!N122</f>
        <v>1.1200000000000001</v>
      </c>
      <c r="O121" s="3">
        <f>'2012'!P122</f>
        <v>0</v>
      </c>
      <c r="P121" s="3">
        <f>'2012'!Q122</f>
        <v>0</v>
      </c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>
        <f>SUMIF('2012'!C:C,C121,'2012'!O:O)</f>
        <v>2.1399999999999997</v>
      </c>
      <c r="AQ121" s="3">
        <f>'2012'!R122</f>
        <v>0.28399999999999997</v>
      </c>
      <c r="AR121" s="3">
        <f>'2012'!S122</f>
        <v>0.30399999999999999</v>
      </c>
      <c r="AS121" s="3">
        <f>'2012'!T122</f>
        <v>0</v>
      </c>
      <c r="AT121" s="3">
        <f>'2012'!U122</f>
        <v>0</v>
      </c>
      <c r="AU121" s="3">
        <f>'2012'!V122</f>
        <v>0</v>
      </c>
      <c r="AV121" s="3">
        <f>'2012'!W122</f>
        <v>0.317</v>
      </c>
      <c r="AW121" s="3">
        <f>'2012'!X122</f>
        <v>0.31</v>
      </c>
      <c r="AX121" s="3">
        <f>'2012'!Y122</f>
        <v>0</v>
      </c>
      <c r="AY121" s="3">
        <f>'2012'!Z122</f>
        <v>0.40200000000000002</v>
      </c>
      <c r="AZ121" s="3">
        <f>'2012'!AA122</f>
        <v>0.39700000000000002</v>
      </c>
      <c r="BA121" s="3">
        <f>'2012'!AB122</f>
        <v>0.40500000000000003</v>
      </c>
      <c r="BB121" s="3">
        <f>'2012'!AC122</f>
        <v>0.42799999999999999</v>
      </c>
      <c r="BC121" s="3">
        <f>'2012'!AD122</f>
        <v>0.42799999999999999</v>
      </c>
      <c r="BD121" s="3">
        <f>'2012'!AE122</f>
        <v>0.42299999999999999</v>
      </c>
      <c r="BE121" s="3">
        <f>'2012'!AF122</f>
        <v>0.45900000000000002</v>
      </c>
      <c r="BF121" s="3">
        <f>'2012'!AG122</f>
        <v>0.47199999999999998</v>
      </c>
      <c r="BG121" s="3">
        <f>'2012'!AH122</f>
        <v>0.48299999999999998</v>
      </c>
      <c r="BH121" s="3">
        <f>'2012'!AI122</f>
        <v>0.52600000000000002</v>
      </c>
      <c r="BI121" s="3">
        <f>'2012'!AJ122</f>
        <v>0.56299999999999994</v>
      </c>
      <c r="BJ121" s="3">
        <f>'2012'!AK122</f>
        <v>0.53900000000000003</v>
      </c>
      <c r="BK121" s="3">
        <f>'2012'!AL122</f>
        <v>0</v>
      </c>
      <c r="BL121" s="3">
        <f>'2012'!AM122</f>
        <v>0.55300000000000005</v>
      </c>
      <c r="BM121" s="3">
        <f>'2012'!AN122</f>
        <v>0.55800000000000005</v>
      </c>
      <c r="BN121" s="3">
        <f>'2012'!AO122</f>
        <v>0.56299999999999994</v>
      </c>
      <c r="BO121" s="3">
        <f>'2012'!AP122</f>
        <v>0.51700000000000002</v>
      </c>
      <c r="BP121" s="3">
        <f>'2012'!AQ122</f>
        <v>0.432</v>
      </c>
      <c r="BQ121" s="3">
        <f>'2012'!AR122</f>
        <v>0.32400000000000001</v>
      </c>
      <c r="BR121" s="3">
        <f>'2012'!AS122</f>
        <v>0.35799999999999998</v>
      </c>
      <c r="BS121" s="3">
        <f>'2012'!AT122</f>
        <v>0.36599999999999999</v>
      </c>
      <c r="BT121" s="3">
        <f>'2012'!AU122</f>
        <v>0.38100000000000001</v>
      </c>
      <c r="BU121" s="3">
        <f>'2012'!AV122</f>
        <v>0.42799999999999999</v>
      </c>
      <c r="BV121" s="3">
        <f>'2012'!AW122</f>
        <v>0.42399999999999999</v>
      </c>
      <c r="BW121" s="3">
        <f>'2012'!AX122</f>
        <v>0.38200000000000001</v>
      </c>
      <c r="BX121" s="3">
        <f>'2012'!AY122</f>
        <v>0.435</v>
      </c>
      <c r="BY121" s="3">
        <f>'2012'!AZ122</f>
        <v>0.43099999999999999</v>
      </c>
      <c r="BZ121" s="3">
        <f>'2012'!BA122</f>
        <v>0.41699999999999998</v>
      </c>
      <c r="CA121" s="3">
        <f>'2012'!BB122</f>
        <v>0.32600000000000001</v>
      </c>
      <c r="CB121" s="3">
        <f>'2012'!BC122</f>
        <v>0.28100000000000003</v>
      </c>
      <c r="CC121" s="3">
        <f>'2012'!BD122</f>
        <v>0.248</v>
      </c>
      <c r="CD121" s="3">
        <f>'2012'!BE122</f>
        <v>0.24099999999999999</v>
      </c>
      <c r="CE121" s="3">
        <f>'2012'!BF122</f>
        <v>0</v>
      </c>
      <c r="CF121" s="3">
        <f>'2012'!BG122</f>
        <v>0.24099999999999999</v>
      </c>
      <c r="CG121" s="3">
        <f>'2012'!BH122</f>
        <v>0.22700000000000001</v>
      </c>
      <c r="CH121" s="3">
        <f>'2012'!BI122</f>
        <v>0</v>
      </c>
      <c r="CI121" s="3">
        <f>'2012'!BJ122</f>
        <v>0</v>
      </c>
      <c r="CJ121" s="3">
        <f>'2012'!BK122</f>
        <v>0</v>
      </c>
      <c r="CK121" s="3">
        <f>'2012'!BL122</f>
        <v>0</v>
      </c>
      <c r="CL121" s="3">
        <f>'2012'!BM122</f>
        <v>0</v>
      </c>
      <c r="CM121" s="3">
        <f>'2012'!BN122</f>
        <v>0</v>
      </c>
      <c r="CN121" s="3">
        <f>'2012'!BO122</f>
        <v>0</v>
      </c>
      <c r="CO121" s="3">
        <f>'2012'!BP122</f>
        <v>0</v>
      </c>
      <c r="CP121" s="3">
        <f>'2012'!BQ122</f>
        <v>0</v>
      </c>
      <c r="CQ121" s="3">
        <f>'2012'!BR122</f>
        <v>0</v>
      </c>
    </row>
    <row r="122" spans="1:95" x14ac:dyDescent="0.25">
      <c r="A122" s="3" t="str">
        <f>'2012'!A123</f>
        <v>Свитанок</v>
      </c>
      <c r="B122" s="3" t="str">
        <f>'2012'!B123</f>
        <v>Масив 3</v>
      </c>
      <c r="C122" s="3">
        <f>'2012'!C123</f>
        <v>73</v>
      </c>
      <c r="D122" s="3">
        <f>'2012'!D123</f>
        <v>6.49</v>
      </c>
      <c r="E122" s="3">
        <f>'2012'!E123</f>
        <v>6.49</v>
      </c>
      <c r="F122" s="3">
        <f>'2012'!F123</f>
        <v>6.49</v>
      </c>
      <c r="G122" s="3">
        <f>'2012'!G123</f>
        <v>0</v>
      </c>
      <c r="H122" s="3">
        <f>'2012'!H123</f>
        <v>0</v>
      </c>
      <c r="I122" s="3" t="str">
        <f>'2012'!I123</f>
        <v>Пар</v>
      </c>
      <c r="J122" s="3">
        <f>'2012'!J123</f>
        <v>0</v>
      </c>
      <c r="K122" s="3"/>
      <c r="L122" s="3"/>
      <c r="M122" s="3">
        <f>'2012'!M123</f>
        <v>0</v>
      </c>
      <c r="N122" s="3">
        <f>'2012'!N123</f>
        <v>0</v>
      </c>
      <c r="O122" s="3">
        <f>'2012'!P123</f>
        <v>0</v>
      </c>
      <c r="P122" s="3">
        <f>'2012'!Q123</f>
        <v>0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>
        <f>SUMIF('2012'!C:C,C122,'2012'!O:O)</f>
        <v>0</v>
      </c>
      <c r="AQ122" s="3">
        <f>'2012'!R123</f>
        <v>0.49199999999999999</v>
      </c>
      <c r="AR122" s="3">
        <f>'2012'!S123</f>
        <v>0.52500000000000002</v>
      </c>
      <c r="AS122" s="3">
        <f>'2012'!T123</f>
        <v>0</v>
      </c>
      <c r="AT122" s="3">
        <f>'2012'!U123</f>
        <v>0</v>
      </c>
      <c r="AU122" s="3">
        <f>'2012'!V123</f>
        <v>0</v>
      </c>
      <c r="AV122" s="3">
        <f>'2012'!W123</f>
        <v>0.53</v>
      </c>
      <c r="AW122" s="3">
        <f>'2012'!X123</f>
        <v>0.53</v>
      </c>
      <c r="AX122" s="3">
        <f>'2012'!Y123</f>
        <v>0</v>
      </c>
      <c r="AY122" s="3">
        <f>'2012'!Z123</f>
        <v>0.51300000000000001</v>
      </c>
      <c r="AZ122" s="3">
        <f>'2012'!AA123</f>
        <v>0</v>
      </c>
      <c r="BA122" s="3">
        <f>'2012'!AB123</f>
        <v>0.47499999999999998</v>
      </c>
      <c r="BB122" s="3">
        <f>'2012'!AC123</f>
        <v>0.47</v>
      </c>
      <c r="BC122" s="3">
        <f>'2012'!AD123</f>
        <v>0.47699999999999998</v>
      </c>
      <c r="BD122" s="3">
        <f>'2012'!AE123</f>
        <v>0.42699999999999999</v>
      </c>
      <c r="BE122" s="3">
        <f>'2012'!AF123</f>
        <v>0.438</v>
      </c>
      <c r="BF122" s="3">
        <f>'2012'!AG123</f>
        <v>0.44</v>
      </c>
      <c r="BG122" s="3">
        <f>'2012'!AH123</f>
        <v>0.44</v>
      </c>
      <c r="BH122" s="3">
        <f>'2012'!AI123</f>
        <v>0.47199999999999998</v>
      </c>
      <c r="BI122" s="3">
        <f>'2012'!AJ123</f>
        <v>0.51200000000000001</v>
      </c>
      <c r="BJ122" s="3">
        <f>'2012'!AK123</f>
        <v>0.51300000000000001</v>
      </c>
      <c r="BK122" s="3">
        <f>'2012'!AL123</f>
        <v>0</v>
      </c>
      <c r="BL122" s="3">
        <f>'2012'!AM123</f>
        <v>0.51</v>
      </c>
      <c r="BM122" s="3">
        <f>'2012'!AN123</f>
        <v>0.51700000000000002</v>
      </c>
      <c r="BN122" s="3">
        <f>'2012'!AO123</f>
        <v>0.53</v>
      </c>
      <c r="BO122" s="3">
        <f>'2012'!AP123</f>
        <v>0.51300000000000001</v>
      </c>
      <c r="BP122" s="3">
        <f>'2012'!AQ123</f>
        <v>0.50800000000000001</v>
      </c>
      <c r="BQ122" s="3">
        <f>'2012'!AR123</f>
        <v>0.47899999999999998</v>
      </c>
      <c r="BR122" s="3">
        <f>'2012'!AS123</f>
        <v>0.47399999999999998</v>
      </c>
      <c r="BS122" s="3">
        <f>'2012'!AT123</f>
        <v>0.497</v>
      </c>
      <c r="BT122" s="3">
        <f>'2012'!AU123</f>
        <v>0.53200000000000003</v>
      </c>
      <c r="BU122" s="3">
        <f>'2012'!AV123</f>
        <v>0.59</v>
      </c>
      <c r="BV122" s="3">
        <f>'2012'!AW123</f>
        <v>0.63500000000000001</v>
      </c>
      <c r="BW122" s="3">
        <f>'2012'!AX123</f>
        <v>0.64300000000000002</v>
      </c>
      <c r="BX122" s="3">
        <f>'2012'!AY123</f>
        <v>0.64200000000000002</v>
      </c>
      <c r="BY122" s="3">
        <f>'2012'!AZ123</f>
        <v>0.63</v>
      </c>
      <c r="BZ122" s="3">
        <f>'2012'!BA123</f>
        <v>0.56599999999999995</v>
      </c>
      <c r="CA122" s="3">
        <f>'2012'!BB123</f>
        <v>0.48299999999999998</v>
      </c>
      <c r="CB122" s="3">
        <f>'2012'!BC123</f>
        <v>0.41499999999999998</v>
      </c>
      <c r="CC122" s="3">
        <f>'2012'!BD123</f>
        <v>0.34399999999999997</v>
      </c>
      <c r="CD122" s="3">
        <f>'2012'!BE123</f>
        <v>0.308</v>
      </c>
      <c r="CE122" s="3">
        <f>'2012'!BF123</f>
        <v>0</v>
      </c>
      <c r="CF122" s="3">
        <f>'2012'!BG123</f>
        <v>0.29499999999999998</v>
      </c>
      <c r="CG122" s="3">
        <f>'2012'!BH123</f>
        <v>0.28299999999999997</v>
      </c>
      <c r="CH122" s="3">
        <f>'2012'!BI123</f>
        <v>0</v>
      </c>
      <c r="CI122" s="3">
        <f>'2012'!BJ123</f>
        <v>0</v>
      </c>
      <c r="CJ122" s="3">
        <f>'2012'!BK123</f>
        <v>0</v>
      </c>
      <c r="CK122" s="3">
        <f>'2012'!BL123</f>
        <v>0</v>
      </c>
      <c r="CL122" s="3">
        <f>'2012'!BM123</f>
        <v>0</v>
      </c>
      <c r="CM122" s="3">
        <f>'2012'!BN123</f>
        <v>0</v>
      </c>
      <c r="CN122" s="3">
        <f>'2012'!BO123</f>
        <v>0</v>
      </c>
      <c r="CO122" s="3">
        <f>'2012'!BP123</f>
        <v>0</v>
      </c>
      <c r="CP122" s="3">
        <f>'2012'!BQ123</f>
        <v>0</v>
      </c>
      <c r="CQ122" s="3">
        <f>'2012'!BR123</f>
        <v>0</v>
      </c>
    </row>
    <row r="123" spans="1:95" x14ac:dyDescent="0.25">
      <c r="A123" s="3" t="str">
        <f>'2012'!A124</f>
        <v>Свитанок</v>
      </c>
      <c r="B123" s="3" t="str">
        <f>'2012'!B124</f>
        <v>Масив 3</v>
      </c>
      <c r="C123" s="3" t="str">
        <f>'2012'!C124</f>
        <v>kancyr</v>
      </c>
      <c r="D123" s="3">
        <f>'2012'!D124</f>
        <v>79.62</v>
      </c>
      <c r="E123" s="3">
        <f>'2012'!E124</f>
        <v>79.62</v>
      </c>
      <c r="F123" s="3">
        <f>'2012'!F124</f>
        <v>79.62</v>
      </c>
      <c r="G123" s="3">
        <f>'2012'!G124</f>
        <v>0</v>
      </c>
      <c r="H123" s="3">
        <f>'2012'!H124</f>
        <v>0</v>
      </c>
      <c r="I123" s="3">
        <f>'2012'!I124</f>
        <v>0</v>
      </c>
      <c r="J123" s="3">
        <f>'2012'!J124</f>
        <v>0</v>
      </c>
      <c r="K123" s="3"/>
      <c r="L123" s="3"/>
      <c r="M123" s="3">
        <f>'2012'!M124</f>
        <v>0</v>
      </c>
      <c r="N123" s="3">
        <f>'2012'!N124</f>
        <v>0</v>
      </c>
      <c r="O123" s="3">
        <f>'2012'!P124</f>
        <v>0</v>
      </c>
      <c r="P123" s="3">
        <f>'2012'!Q124</f>
        <v>0</v>
      </c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>
        <f>SUMIF('2012'!C:C,C123,'2012'!O:O)</f>
        <v>0</v>
      </c>
      <c r="AQ123" s="3">
        <f>'2012'!R124</f>
        <v>0</v>
      </c>
      <c r="AR123" s="3">
        <f>'2012'!S124</f>
        <v>0.34799999999999998</v>
      </c>
      <c r="AS123" s="3">
        <f>'2012'!T124</f>
        <v>0</v>
      </c>
      <c r="AT123" s="3">
        <f>'2012'!U124</f>
        <v>0</v>
      </c>
      <c r="AU123" s="3">
        <f>'2012'!V124</f>
        <v>0</v>
      </c>
      <c r="AV123" s="3">
        <f>'2012'!W124</f>
        <v>0.37</v>
      </c>
      <c r="AW123" s="3">
        <f>'2012'!X124</f>
        <v>0.371</v>
      </c>
      <c r="AX123" s="3">
        <f>'2012'!Y124</f>
        <v>0</v>
      </c>
      <c r="AY123" s="3">
        <f>'2012'!Z124</f>
        <v>0.372</v>
      </c>
      <c r="AZ123" s="3">
        <f>'2012'!AA124</f>
        <v>0.36399999999999999</v>
      </c>
      <c r="BA123" s="3">
        <f>'2012'!AB124</f>
        <v>0.32600000000000001</v>
      </c>
      <c r="BB123" s="3">
        <f>'2012'!AC124</f>
        <v>0.33100000000000002</v>
      </c>
      <c r="BC123" s="3">
        <f>'2012'!AD124</f>
        <v>0.33100000000000002</v>
      </c>
      <c r="BD123" s="3">
        <f>'2012'!AE124</f>
        <v>0.318</v>
      </c>
      <c r="BE123" s="3">
        <f>'2012'!AF124</f>
        <v>0.38500000000000001</v>
      </c>
      <c r="BF123" s="3">
        <f>'2012'!AG124</f>
        <v>0.38100000000000001</v>
      </c>
      <c r="BG123" s="3">
        <f>'2012'!AH124</f>
        <v>0.39600000000000002</v>
      </c>
      <c r="BH123" s="3">
        <f>'2012'!AI124</f>
        <v>0.46899999999999997</v>
      </c>
      <c r="BI123" s="3">
        <f>'2012'!AJ124</f>
        <v>0.47799999999999998</v>
      </c>
      <c r="BJ123" s="3">
        <f>'2012'!AK124</f>
        <v>0.57399999999999995</v>
      </c>
      <c r="BK123" s="3">
        <f>'2012'!AL124</f>
        <v>0</v>
      </c>
      <c r="BL123" s="3">
        <f>'2012'!AM124</f>
        <v>0.56000000000000005</v>
      </c>
      <c r="BM123" s="3">
        <f>'2012'!AN124</f>
        <v>0.56299999999999994</v>
      </c>
      <c r="BN123" s="3">
        <f>'2012'!AO124</f>
        <v>0.56399999999999995</v>
      </c>
      <c r="BO123" s="3">
        <f>'2012'!AP124</f>
        <v>0.48799999999999999</v>
      </c>
      <c r="BP123" s="3">
        <f>'2012'!AQ124</f>
        <v>0.438</v>
      </c>
      <c r="BQ123" s="3">
        <f>'2012'!AR124</f>
        <v>0.4</v>
      </c>
      <c r="BR123" s="3">
        <f>'2012'!AS124</f>
        <v>0.40100000000000002</v>
      </c>
      <c r="BS123" s="3">
        <f>'2012'!AT124</f>
        <v>0.41799999999999998</v>
      </c>
      <c r="BT123" s="3">
        <f>'2012'!AU124</f>
        <v>0.43</v>
      </c>
      <c r="BU123" s="3">
        <f>'2012'!AV124</f>
        <v>0.49199999999999999</v>
      </c>
      <c r="BV123" s="3">
        <f>'2012'!AW124</f>
        <v>0.52</v>
      </c>
      <c r="BW123" s="3">
        <f>'2012'!AX124</f>
        <v>0.51700000000000002</v>
      </c>
      <c r="BX123" s="3">
        <f>'2012'!AY124</f>
        <v>0.53900000000000003</v>
      </c>
      <c r="BY123" s="3">
        <f>'2012'!AZ124</f>
        <v>0.61399999999999999</v>
      </c>
      <c r="BZ123" s="3">
        <f>'2012'!BA124</f>
        <v>0.62</v>
      </c>
      <c r="CA123" s="3">
        <f>'2012'!BB124</f>
        <v>0.51300000000000001</v>
      </c>
      <c r="CB123" s="3">
        <f>'2012'!BC124</f>
        <v>0.42099999999999999</v>
      </c>
      <c r="CC123" s="3">
        <f>'2012'!BD124</f>
        <v>0.33</v>
      </c>
      <c r="CD123" s="3">
        <f>'2012'!BE124</f>
        <v>0.26300000000000001</v>
      </c>
      <c r="CE123" s="3">
        <f>'2012'!BF124</f>
        <v>0</v>
      </c>
      <c r="CF123" s="3">
        <f>'2012'!BG124</f>
        <v>0.253</v>
      </c>
      <c r="CG123" s="3">
        <f>'2012'!BH124</f>
        <v>0.25600000000000001</v>
      </c>
      <c r="CH123" s="3">
        <f>'2012'!BI124</f>
        <v>0.22700000000000001</v>
      </c>
      <c r="CI123" s="3">
        <f>'2012'!BJ124</f>
        <v>0</v>
      </c>
      <c r="CJ123" s="3">
        <f>'2012'!BK124</f>
        <v>0</v>
      </c>
      <c r="CK123" s="3">
        <f>'2012'!BL124</f>
        <v>0</v>
      </c>
      <c r="CL123" s="3">
        <f>'2012'!BM124</f>
        <v>0</v>
      </c>
      <c r="CM123" s="3">
        <f>'2012'!BN124</f>
        <v>0</v>
      </c>
      <c r="CN123" s="3">
        <f>'2012'!BO124</f>
        <v>0</v>
      </c>
      <c r="CO123" s="3">
        <f>'2012'!BP124</f>
        <v>0</v>
      </c>
      <c r="CP123" s="3">
        <f>'2012'!BQ124</f>
        <v>0.151</v>
      </c>
      <c r="CQ123" s="3">
        <f>'2012'!BR124</f>
        <v>0</v>
      </c>
    </row>
    <row r="124" spans="1:95" x14ac:dyDescent="0.25">
      <c r="A124" s="3" t="str">
        <f>'2012'!A125</f>
        <v>Свитанок</v>
      </c>
      <c r="B124" s="3" t="str">
        <f>'2012'!B125</f>
        <v>Масив 4</v>
      </c>
      <c r="C124" s="3" t="str">
        <f>'2012'!C125</f>
        <v>1-1</v>
      </c>
      <c r="D124" s="3">
        <f>'2012'!D125</f>
        <v>10.82</v>
      </c>
      <c r="E124" s="3">
        <f>'2012'!E125</f>
        <v>10.82</v>
      </c>
      <c r="F124" s="3">
        <f>'2012'!F125</f>
        <v>10.82</v>
      </c>
      <c r="G124" s="3" t="str">
        <f>'2012'!G125</f>
        <v>Пшеница озимая</v>
      </c>
      <c r="H124" s="3">
        <f>'2012'!H125</f>
        <v>0</v>
      </c>
      <c r="I124" s="3" t="str">
        <f>'2012'!I125</f>
        <v>Пар</v>
      </c>
      <c r="J124" s="3">
        <f>'2012'!J125</f>
        <v>0</v>
      </c>
      <c r="K124" s="3"/>
      <c r="L124" s="3"/>
      <c r="M124" s="3">
        <f>'2012'!M125</f>
        <v>0</v>
      </c>
      <c r="N124" s="3">
        <f>'2012'!N125</f>
        <v>0</v>
      </c>
      <c r="O124" s="3">
        <f>'2012'!P125</f>
        <v>0</v>
      </c>
      <c r="P124" s="3">
        <f>'2012'!Q125</f>
        <v>0</v>
      </c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>
        <f>SUMIF('2012'!C:C,C124,'2012'!O:O)</f>
        <v>0</v>
      </c>
      <c r="AQ124" s="3">
        <f>'2012'!R125</f>
        <v>0</v>
      </c>
      <c r="AR124" s="3">
        <f>'2012'!S125</f>
        <v>0</v>
      </c>
      <c r="AS124" s="3">
        <f>'2012'!T125</f>
        <v>0</v>
      </c>
      <c r="AT124" s="3">
        <f>'2012'!U125</f>
        <v>0</v>
      </c>
      <c r="AU124" s="3">
        <f>'2012'!V125</f>
        <v>0</v>
      </c>
      <c r="AV124" s="3">
        <f>'2012'!W125</f>
        <v>0.48</v>
      </c>
      <c r="AW124" s="3">
        <f>'2012'!X125</f>
        <v>0</v>
      </c>
      <c r="AX124" s="3">
        <f>'2012'!Y125</f>
        <v>0</v>
      </c>
      <c r="AY124" s="3">
        <f>'2012'!Z125</f>
        <v>0.36799999999999999</v>
      </c>
      <c r="AZ124" s="3">
        <f>'2012'!AA125</f>
        <v>0</v>
      </c>
      <c r="BA124" s="3">
        <f>'2012'!AB125</f>
        <v>0.314</v>
      </c>
      <c r="BB124" s="3">
        <f>'2012'!AC125</f>
        <v>0.30599999999999999</v>
      </c>
      <c r="BC124" s="3">
        <f>'2012'!AD125</f>
        <v>0.34300000000000003</v>
      </c>
      <c r="BD124" s="3">
        <f>'2012'!AE125</f>
        <v>0.35099999999999998</v>
      </c>
      <c r="BE124" s="3">
        <f>'2012'!AF125</f>
        <v>0.36599999999999999</v>
      </c>
      <c r="BF124" s="3">
        <f>'2012'!AG125</f>
        <v>0.372</v>
      </c>
      <c r="BG124" s="3">
        <f>'2012'!AH125</f>
        <v>0.39100000000000001</v>
      </c>
      <c r="BH124" s="3">
        <f>'2012'!AI125</f>
        <v>0.40600000000000003</v>
      </c>
      <c r="BI124" s="3">
        <f>'2012'!AJ125</f>
        <v>0.40100000000000002</v>
      </c>
      <c r="BJ124" s="3">
        <f>'2012'!AK125</f>
        <v>0.42299999999999999</v>
      </c>
      <c r="BK124" s="3">
        <f>'2012'!AL125</f>
        <v>0</v>
      </c>
      <c r="BL124" s="3">
        <f>'2012'!AM125</f>
        <v>0.36699999999999999</v>
      </c>
      <c r="BM124" s="3">
        <f>'2012'!AN125</f>
        <v>0.36299999999999999</v>
      </c>
      <c r="BN124" s="3">
        <f>'2012'!AO125</f>
        <v>0.51100000000000001</v>
      </c>
      <c r="BO124" s="3">
        <f>'2012'!AP125</f>
        <v>0.51500000000000001</v>
      </c>
      <c r="BP124" s="3">
        <f>'2012'!AQ125</f>
        <v>0.45700000000000002</v>
      </c>
      <c r="BQ124" s="3">
        <f>'2012'!AR125</f>
        <v>0.45800000000000002</v>
      </c>
      <c r="BR124" s="3">
        <f>'2012'!AS125</f>
        <v>0.442</v>
      </c>
      <c r="BS124" s="3">
        <f>'2012'!AT125</f>
        <v>0.42699999999999999</v>
      </c>
      <c r="BT124" s="3">
        <f>'2012'!AU125</f>
        <v>0.47299999999999998</v>
      </c>
      <c r="BU124" s="3">
        <f>'2012'!AV125</f>
        <v>0.56299999999999994</v>
      </c>
      <c r="BV124" s="3">
        <f>'2012'!AW125</f>
        <v>0.60299999999999998</v>
      </c>
      <c r="BW124" s="3">
        <f>'2012'!AX125</f>
        <v>0.63400000000000001</v>
      </c>
      <c r="BX124" s="3">
        <f>'2012'!AY125</f>
        <v>0.61299999999999999</v>
      </c>
      <c r="BY124" s="3">
        <f>'2012'!AZ125</f>
        <v>0.58899999999999997</v>
      </c>
      <c r="BZ124" s="3">
        <f>'2012'!BA125</f>
        <v>0.51500000000000001</v>
      </c>
      <c r="CA124" s="3">
        <f>'2012'!BB125</f>
        <v>0.44</v>
      </c>
      <c r="CB124" s="3">
        <f>'2012'!BC125</f>
        <v>0.34599999999999997</v>
      </c>
      <c r="CC124" s="3">
        <f>'2012'!BD125</f>
        <v>0.308</v>
      </c>
      <c r="CD124" s="3">
        <f>'2012'!BE125</f>
        <v>0.253</v>
      </c>
      <c r="CE124" s="3">
        <f>'2012'!BF125</f>
        <v>0</v>
      </c>
      <c r="CF124" s="3">
        <f>'2012'!BG125</f>
        <v>0.246</v>
      </c>
      <c r="CG124" s="3">
        <f>'2012'!BH125</f>
        <v>0.218</v>
      </c>
      <c r="CH124" s="3">
        <f>'2012'!BI125</f>
        <v>0</v>
      </c>
      <c r="CI124" s="3">
        <f>'2012'!BJ125</f>
        <v>0</v>
      </c>
      <c r="CJ124" s="3">
        <f>'2012'!BK125</f>
        <v>0</v>
      </c>
      <c r="CK124" s="3">
        <f>'2012'!BL125</f>
        <v>0</v>
      </c>
      <c r="CL124" s="3">
        <f>'2012'!BM125</f>
        <v>0</v>
      </c>
      <c r="CM124" s="3">
        <f>'2012'!BN125</f>
        <v>0</v>
      </c>
      <c r="CN124" s="3">
        <f>'2012'!BO125</f>
        <v>0</v>
      </c>
      <c r="CO124" s="3">
        <f>'2012'!BP125</f>
        <v>0</v>
      </c>
      <c r="CP124" s="3">
        <f>'2012'!BQ125</f>
        <v>0</v>
      </c>
      <c r="CQ124" s="3">
        <f>'2012'!BR125</f>
        <v>0</v>
      </c>
    </row>
    <row r="125" spans="1:95" x14ac:dyDescent="0.25">
      <c r="A125" s="3" t="str">
        <f>'2012'!A126</f>
        <v>Свитанок</v>
      </c>
      <c r="B125" s="3" t="str">
        <f>'2012'!B126</f>
        <v>Масив 4</v>
      </c>
      <c r="C125" s="3" t="str">
        <f>'2012'!C126</f>
        <v>1-2</v>
      </c>
      <c r="D125" s="3">
        <f>'2012'!D126</f>
        <v>13.62</v>
      </c>
      <c r="E125" s="3">
        <f>'2012'!E126</f>
        <v>13.62</v>
      </c>
      <c r="F125" s="3">
        <f>'2012'!F126</f>
        <v>13.62</v>
      </c>
      <c r="G125" s="3" t="str">
        <f>'2012'!G126</f>
        <v>Пшеница озимая</v>
      </c>
      <c r="H125" s="3">
        <f>'2012'!H126</f>
        <v>0</v>
      </c>
      <c r="I125" s="3" t="str">
        <f>'2012'!I126</f>
        <v>Подсолнечник</v>
      </c>
      <c r="J125" s="3">
        <f>'2012'!J126</f>
        <v>0</v>
      </c>
      <c r="K125" s="3"/>
      <c r="L125" s="3"/>
      <c r="M125" s="3" t="str">
        <f>'2012'!M126</f>
        <v>8X288CLDM</v>
      </c>
      <c r="N125" s="3">
        <f>'2012'!N126</f>
        <v>0.77</v>
      </c>
      <c r="O125" s="3">
        <f>'2012'!P126</f>
        <v>0</v>
      </c>
      <c r="P125" s="3">
        <f>'2012'!Q126</f>
        <v>0</v>
      </c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>
        <f>SUMIF('2012'!C:C,C125,'2012'!O:O)</f>
        <v>1.1000000000000001</v>
      </c>
      <c r="AQ125" s="3">
        <f>'2012'!R126</f>
        <v>0</v>
      </c>
      <c r="AR125" s="3">
        <f>'2012'!S126</f>
        <v>0</v>
      </c>
      <c r="AS125" s="3">
        <f>'2012'!T126</f>
        <v>0</v>
      </c>
      <c r="AT125" s="3">
        <f>'2012'!U126</f>
        <v>0</v>
      </c>
      <c r="AU125" s="3">
        <f>'2012'!V126</f>
        <v>0</v>
      </c>
      <c r="AV125" s="3">
        <f>'2012'!W126</f>
        <v>0.441</v>
      </c>
      <c r="AW125" s="3">
        <f>'2012'!X126</f>
        <v>0.35</v>
      </c>
      <c r="AX125" s="3">
        <f>'2012'!Y126</f>
        <v>0</v>
      </c>
      <c r="AY125" s="3">
        <f>'2012'!Z126</f>
        <v>0.33600000000000002</v>
      </c>
      <c r="AZ125" s="3">
        <f>'2012'!AA126</f>
        <v>0</v>
      </c>
      <c r="BA125" s="3">
        <f>'2012'!AB126</f>
        <v>0.246</v>
      </c>
      <c r="BB125" s="3">
        <f>'2012'!AC126</f>
        <v>0.24399999999999999</v>
      </c>
      <c r="BC125" s="3">
        <f>'2012'!AD126</f>
        <v>0.25900000000000001</v>
      </c>
      <c r="BD125" s="3">
        <f>'2012'!AE126</f>
        <v>0.27500000000000002</v>
      </c>
      <c r="BE125" s="3">
        <f>'2012'!AF126</f>
        <v>0.307</v>
      </c>
      <c r="BF125" s="3">
        <f>'2012'!AG126</f>
        <v>0.32100000000000001</v>
      </c>
      <c r="BG125" s="3">
        <f>'2012'!AH126</f>
        <v>0.32700000000000001</v>
      </c>
      <c r="BH125" s="3">
        <f>'2012'!AI126</f>
        <v>0.34799999999999998</v>
      </c>
      <c r="BI125" s="3">
        <f>'2012'!AJ126</f>
        <v>0.38200000000000001</v>
      </c>
      <c r="BJ125" s="3">
        <f>'2012'!AK126</f>
        <v>0.41799999999999998</v>
      </c>
      <c r="BK125" s="3">
        <f>'2012'!AL126</f>
        <v>0</v>
      </c>
      <c r="BL125" s="3">
        <f>'2012'!AM126</f>
        <v>0.45300000000000001</v>
      </c>
      <c r="BM125" s="3">
        <f>'2012'!AN126</f>
        <v>0.50600000000000001</v>
      </c>
      <c r="BN125" s="3">
        <f>'2012'!AO126</f>
        <v>0.63800000000000001</v>
      </c>
      <c r="BO125" s="3">
        <f>'2012'!AP126</f>
        <v>0.63400000000000001</v>
      </c>
      <c r="BP125" s="3">
        <f>'2012'!AQ126</f>
        <v>0.59699999999999998</v>
      </c>
      <c r="BQ125" s="3">
        <f>'2012'!AR126</f>
        <v>0.50600000000000001</v>
      </c>
      <c r="BR125" s="3">
        <f>'2012'!AS126</f>
        <v>0.47299999999999998</v>
      </c>
      <c r="BS125" s="3">
        <f>'2012'!AT126</f>
        <v>0.45900000000000002</v>
      </c>
      <c r="BT125" s="3">
        <f>'2012'!AU126</f>
        <v>0.48199999999999998</v>
      </c>
      <c r="BU125" s="3">
        <f>'2012'!AV126</f>
        <v>0.504</v>
      </c>
      <c r="BV125" s="3">
        <f>'2012'!AW126</f>
        <v>0.46300000000000002</v>
      </c>
      <c r="BW125" s="3">
        <f>'2012'!AX126</f>
        <v>0.375</v>
      </c>
      <c r="BX125" s="3">
        <f>'2012'!AY126</f>
        <v>0.36699999999999999</v>
      </c>
      <c r="BY125" s="3">
        <f>'2012'!AZ126</f>
        <v>0.372</v>
      </c>
      <c r="BZ125" s="3">
        <f>'2012'!BA126</f>
        <v>0.434</v>
      </c>
      <c r="CA125" s="3">
        <f>'2012'!BB126</f>
        <v>0.40600000000000003</v>
      </c>
      <c r="CB125" s="3">
        <f>'2012'!BC126</f>
        <v>0.32200000000000001</v>
      </c>
      <c r="CC125" s="3">
        <f>'2012'!BD126</f>
        <v>0.27800000000000002</v>
      </c>
      <c r="CD125" s="3">
        <f>'2012'!BE126</f>
        <v>0.23200000000000001</v>
      </c>
      <c r="CE125" s="3">
        <f>'2012'!BF126</f>
        <v>0</v>
      </c>
      <c r="CF125" s="3">
        <f>'2012'!BG126</f>
        <v>0.22900000000000001</v>
      </c>
      <c r="CG125" s="3">
        <f>'2012'!BH126</f>
        <v>0.216</v>
      </c>
      <c r="CH125" s="3">
        <f>'2012'!BI126</f>
        <v>0</v>
      </c>
      <c r="CI125" s="3">
        <f>'2012'!BJ126</f>
        <v>0</v>
      </c>
      <c r="CJ125" s="3">
        <f>'2012'!BK126</f>
        <v>0</v>
      </c>
      <c r="CK125" s="3">
        <f>'2012'!BL126</f>
        <v>0</v>
      </c>
      <c r="CL125" s="3">
        <f>'2012'!BM126</f>
        <v>0</v>
      </c>
      <c r="CM125" s="3">
        <f>'2012'!BN126</f>
        <v>0</v>
      </c>
      <c r="CN125" s="3">
        <f>'2012'!BO126</f>
        <v>0</v>
      </c>
      <c r="CO125" s="3">
        <f>'2012'!BP126</f>
        <v>0</v>
      </c>
      <c r="CP125" s="3">
        <f>'2012'!BQ126</f>
        <v>0</v>
      </c>
      <c r="CQ125" s="3">
        <f>'2012'!BR126</f>
        <v>0</v>
      </c>
    </row>
    <row r="126" spans="1:95" x14ac:dyDescent="0.25">
      <c r="A126" s="3" t="str">
        <f>'2012'!A127</f>
        <v>Свитанок</v>
      </c>
      <c r="B126" s="3" t="str">
        <f>'2012'!B127</f>
        <v>Масив 4</v>
      </c>
      <c r="C126" s="3">
        <f>'2012'!C127</f>
        <v>120</v>
      </c>
      <c r="D126" s="3">
        <f>'2012'!D127</f>
        <v>71.849999999999994</v>
      </c>
      <c r="E126" s="3">
        <f>'2012'!E127</f>
        <v>71.849999999999994</v>
      </c>
      <c r="F126" s="3">
        <f>'2012'!F127</f>
        <v>71.849999999999994</v>
      </c>
      <c r="G126" s="3" t="str">
        <f>'2012'!G127</f>
        <v>Подсолнечник</v>
      </c>
      <c r="H126" s="3">
        <f>'2012'!H127</f>
        <v>0</v>
      </c>
      <c r="I126" s="3" t="str">
        <f>'2012'!I127</f>
        <v>Пшеница озимая</v>
      </c>
      <c r="J126" s="3">
        <f>'2012'!J127</f>
        <v>0</v>
      </c>
      <c r="K126" s="3"/>
      <c r="L126" s="3"/>
      <c r="M126" s="3" t="str">
        <f>'2012'!M127</f>
        <v>Шестопаловка</v>
      </c>
      <c r="N126" s="3">
        <f>'2012'!N127</f>
        <v>1.73</v>
      </c>
      <c r="O126" s="3">
        <f>'2012'!P127</f>
        <v>0</v>
      </c>
      <c r="P126" s="3">
        <f>'2012'!Q127</f>
        <v>0</v>
      </c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>
        <f t="shared" ref="AO126:AO128" si="2">N126</f>
        <v>1.73</v>
      </c>
      <c r="AP126" s="3">
        <f>SUMIF('2012'!C:C,C126,'2012'!O:O)</f>
        <v>2.5100000000000002</v>
      </c>
      <c r="AQ126" s="3"/>
      <c r="AR126" s="3"/>
      <c r="AS126" s="3"/>
      <c r="AT126" s="3"/>
      <c r="AU126" s="3"/>
      <c r="AV126" s="3">
        <f>'2012'!W127</f>
        <v>0.34499999999999997</v>
      </c>
      <c r="AW126" s="3">
        <f>'2012'!X127</f>
        <v>0.34399999999999997</v>
      </c>
      <c r="AX126" s="3"/>
      <c r="AY126" s="3">
        <f>'2012'!Z127</f>
        <v>0.33600000000000002</v>
      </c>
      <c r="AZ126" s="3">
        <f>'2012'!AA127</f>
        <v>0.317</v>
      </c>
      <c r="BA126" s="3">
        <f>'2012'!AB127</f>
        <v>0.28399999999999997</v>
      </c>
      <c r="BB126" s="3">
        <f>'2012'!AC127</f>
        <v>0.26300000000000001</v>
      </c>
      <c r="BC126" s="3">
        <f>'2012'!AD127</f>
        <v>0.25</v>
      </c>
      <c r="BD126" s="3">
        <f>'2012'!AE127</f>
        <v>0.245</v>
      </c>
      <c r="BE126" s="3">
        <f>'2012'!AF127</f>
        <v>0.23899999999999999</v>
      </c>
      <c r="BF126" s="3">
        <f>'2012'!AG127</f>
        <v>0.23799999999999999</v>
      </c>
      <c r="BG126" s="3">
        <f>'2012'!AH127</f>
        <v>0.23</v>
      </c>
      <c r="BH126" s="3">
        <f>'2012'!AI127</f>
        <v>0.23599999999999999</v>
      </c>
      <c r="BI126" s="3">
        <f>'2012'!AJ127</f>
        <v>0.249</v>
      </c>
      <c r="BJ126" s="3">
        <f>'2012'!AK127</f>
        <v>0.255</v>
      </c>
      <c r="BK126" s="3"/>
      <c r="BL126" s="3">
        <f>'2012'!AM127</f>
        <v>0.255</v>
      </c>
      <c r="BM126" s="3">
        <f>'2012'!AN127</f>
        <v>0.26500000000000001</v>
      </c>
      <c r="BN126" s="3">
        <f>'2012'!AO127</f>
        <v>0.27400000000000002</v>
      </c>
      <c r="BO126" s="3">
        <f>'2012'!AP127</f>
        <v>0.26300000000000001</v>
      </c>
      <c r="BP126" s="3">
        <f>'2012'!AQ127</f>
        <v>0.26900000000000002</v>
      </c>
      <c r="BQ126" s="3">
        <f>'2012'!AR127</f>
        <v>0.29599999999999999</v>
      </c>
      <c r="BR126" s="3">
        <f>'2012'!AS127</f>
        <v>0.316</v>
      </c>
      <c r="BS126" s="3">
        <f>'2012'!AT127</f>
        <v>0.34899999999999998</v>
      </c>
      <c r="BT126" s="3">
        <f>'2012'!AU127</f>
        <v>0.39100000000000001</v>
      </c>
      <c r="BU126" s="3">
        <f>'2012'!AV127</f>
        <v>0.54800000000000004</v>
      </c>
      <c r="BV126" s="3">
        <f>'2012'!AW127</f>
        <v>0.65500000000000003</v>
      </c>
      <c r="BW126" s="3">
        <f>'2012'!AX127</f>
        <v>0.67600000000000005</v>
      </c>
      <c r="BX126" s="3">
        <f>'2012'!AY127</f>
        <v>0.67100000000000004</v>
      </c>
      <c r="BY126" s="3">
        <f>'2012'!AZ127</f>
        <v>0.67400000000000004</v>
      </c>
      <c r="BZ126" s="3">
        <f>'2012'!BA127</f>
        <v>0.623</v>
      </c>
      <c r="CA126" s="3">
        <f>'2012'!BB127</f>
        <v>0.56799999999999995</v>
      </c>
      <c r="CB126" s="3">
        <f>'2012'!BC127</f>
        <v>0.439</v>
      </c>
      <c r="CC126" s="3">
        <f>'2012'!BD127</f>
        <v>0.33900000000000002</v>
      </c>
      <c r="CD126" s="3">
        <f>'2012'!BE127</f>
        <v>0.28399999999999997</v>
      </c>
      <c r="CE126" s="3"/>
      <c r="CF126" s="3">
        <f>'2012'!BG127</f>
        <v>0.26300000000000001</v>
      </c>
      <c r="CG126" s="3">
        <f>'2012'!BH127</f>
        <v>0.25700000000000001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x14ac:dyDescent="0.25">
      <c r="A127" s="3" t="str">
        <f>'2012'!A128</f>
        <v>Свитанок</v>
      </c>
      <c r="B127" s="3" t="str">
        <f>'2012'!B128</f>
        <v>Масив 4</v>
      </c>
      <c r="C127" s="3">
        <f>'2012'!C128</f>
        <v>122</v>
      </c>
      <c r="D127" s="3">
        <f>'2012'!D128</f>
        <v>30.73</v>
      </c>
      <c r="E127" s="3">
        <f>'2012'!E128</f>
        <v>30.73</v>
      </c>
      <c r="F127" s="3">
        <f>'2012'!F128</f>
        <v>30.73</v>
      </c>
      <c r="G127" s="3">
        <f>'2012'!G128</f>
        <v>0</v>
      </c>
      <c r="H127" s="3">
        <f>'2012'!H128</f>
        <v>0</v>
      </c>
      <c r="I127" s="3" t="str">
        <f>'2012'!I128</f>
        <v>Пшеница озимая</v>
      </c>
      <c r="J127" s="3">
        <f>'2012'!J128</f>
        <v>0</v>
      </c>
      <c r="K127" s="3"/>
      <c r="L127" s="3"/>
      <c r="M127" s="3">
        <f>'2012'!M128</f>
        <v>0</v>
      </c>
      <c r="N127" s="3">
        <f>'2012'!N128</f>
        <v>0</v>
      </c>
      <c r="O127" s="3">
        <f>'2012'!P128</f>
        <v>0</v>
      </c>
      <c r="P127" s="3">
        <f>'2012'!Q128</f>
        <v>0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>
        <f t="shared" si="2"/>
        <v>0</v>
      </c>
      <c r="AP127" s="3">
        <f>SUMIF('2012'!C:C,C127,'2012'!O:O)</f>
        <v>2.48</v>
      </c>
      <c r="AQ127" s="3"/>
      <c r="AR127" s="3"/>
      <c r="AS127" s="3"/>
      <c r="AT127" s="3"/>
      <c r="AU127" s="3"/>
      <c r="AV127" s="3">
        <f>'2012'!W128</f>
        <v>0.32300000000000001</v>
      </c>
      <c r="AW127" s="3">
        <f>'2012'!X128</f>
        <v>0.35099999999999998</v>
      </c>
      <c r="AX127" s="3"/>
      <c r="AY127" s="3">
        <f>'2012'!Z128</f>
        <v>0.378</v>
      </c>
      <c r="AZ127" s="3">
        <f>'2012'!AA128</f>
        <v>0.378</v>
      </c>
      <c r="BA127" s="3">
        <f>'2012'!AB128</f>
        <v>0.309</v>
      </c>
      <c r="BB127" s="3">
        <f>'2012'!AC128</f>
        <v>0.30599999999999999</v>
      </c>
      <c r="BC127" s="3">
        <f>'2012'!AD128</f>
        <v>0.29299999999999998</v>
      </c>
      <c r="BD127" s="3">
        <f>'2012'!AE128</f>
        <v>0.311</v>
      </c>
      <c r="BE127" s="3">
        <f>'2012'!AF128</f>
        <v>0.32100000000000001</v>
      </c>
      <c r="BF127" s="3">
        <f>'2012'!AG128</f>
        <v>0.312</v>
      </c>
      <c r="BG127" s="3">
        <f>'2012'!AH128</f>
        <v>0.32</v>
      </c>
      <c r="BH127" s="3">
        <f>'2012'!AI128</f>
        <v>0.32300000000000001</v>
      </c>
      <c r="BI127" s="3">
        <f>'2012'!AJ128</f>
        <v>0.32400000000000001</v>
      </c>
      <c r="BJ127" s="3">
        <f>'2012'!AK128</f>
        <v>0.32600000000000001</v>
      </c>
      <c r="BK127" s="3"/>
      <c r="BL127" s="3">
        <f>'2012'!AM128</f>
        <v>0.34799999999999998</v>
      </c>
      <c r="BM127" s="3">
        <f>'2012'!AN128</f>
        <v>0.39</v>
      </c>
      <c r="BN127" s="3">
        <f>'2012'!AO128</f>
        <v>0.436</v>
      </c>
      <c r="BO127" s="3">
        <f>'2012'!AP128</f>
        <v>0.46400000000000002</v>
      </c>
      <c r="BP127" s="3">
        <f>'2012'!AQ128</f>
        <v>0.436</v>
      </c>
      <c r="BQ127" s="3">
        <f>'2012'!AR128</f>
        <v>0.496</v>
      </c>
      <c r="BR127" s="3">
        <f>'2012'!AS128</f>
        <v>0.443</v>
      </c>
      <c r="BS127" s="3">
        <f>'2012'!AT128</f>
        <v>0.45300000000000001</v>
      </c>
      <c r="BT127" s="3">
        <f>'2012'!AU128</f>
        <v>0.501</v>
      </c>
      <c r="BU127" s="3">
        <f>'2012'!AV128</f>
        <v>0.61</v>
      </c>
      <c r="BV127" s="3">
        <f>'2012'!AW128</f>
        <v>0.61599999999999999</v>
      </c>
      <c r="BW127" s="3">
        <f>'2012'!AX128</f>
        <v>0.66700000000000004</v>
      </c>
      <c r="BX127" s="3">
        <f>'2012'!AY128</f>
        <v>0.71</v>
      </c>
      <c r="BY127" s="3">
        <f>'2012'!AZ128</f>
        <v>0.70099999999999996</v>
      </c>
      <c r="BZ127" s="3">
        <f>'2012'!BA128</f>
        <v>0.61399999999999999</v>
      </c>
      <c r="CA127" s="3">
        <f>'2012'!BB128</f>
        <v>0.51600000000000001</v>
      </c>
      <c r="CB127" s="3">
        <f>'2012'!BC128</f>
        <v>0.42499999999999999</v>
      </c>
      <c r="CC127" s="3">
        <f>'2012'!BD128</f>
        <v>0.34399999999999997</v>
      </c>
      <c r="CD127" s="3">
        <f>'2012'!BE128</f>
        <v>0.29899999999999999</v>
      </c>
      <c r="CE127" s="3"/>
      <c r="CF127" s="3">
        <f>'2012'!BG128</f>
        <v>0.27900000000000003</v>
      </c>
      <c r="CG127" s="3">
        <f>'2012'!BH128</f>
        <v>0.248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x14ac:dyDescent="0.25">
      <c r="A128" s="3" t="str">
        <f>'2012'!A129</f>
        <v>Свитанок</v>
      </c>
      <c r="B128" s="3" t="str">
        <f>'2012'!B129</f>
        <v>Масив 4</v>
      </c>
      <c r="C128" s="3">
        <f>'2012'!C129</f>
        <v>123</v>
      </c>
      <c r="D128" s="3">
        <f>'2012'!D129</f>
        <v>51.88</v>
      </c>
      <c r="E128" s="3">
        <f>'2012'!E129</f>
        <v>51.88</v>
      </c>
      <c r="F128" s="3">
        <f>'2012'!F129</f>
        <v>51.88</v>
      </c>
      <c r="G128" s="3">
        <f>'2012'!G129</f>
        <v>0</v>
      </c>
      <c r="H128" s="3">
        <f>'2012'!H129</f>
        <v>0</v>
      </c>
      <c r="I128" s="3" t="str">
        <f>'2012'!I129</f>
        <v>Пшеница озимая</v>
      </c>
      <c r="J128" s="3">
        <f>'2012'!J129</f>
        <v>0</v>
      </c>
      <c r="K128" s="3"/>
      <c r="L128" s="3"/>
      <c r="M128" s="3">
        <f>'2012'!M129</f>
        <v>0</v>
      </c>
      <c r="N128" s="3">
        <f>'2012'!N129</f>
        <v>0</v>
      </c>
      <c r="O128" s="3">
        <f>'2012'!P129</f>
        <v>0</v>
      </c>
      <c r="P128" s="3">
        <f>'2012'!Q129</f>
        <v>0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>
        <f t="shared" si="2"/>
        <v>0</v>
      </c>
      <c r="AP128" s="3">
        <f>SUMIF('2012'!C:C,C128,'2012'!O:O)</f>
        <v>1.9300000000000002</v>
      </c>
      <c r="AQ128" s="3"/>
      <c r="AR128" s="3"/>
      <c r="AS128" s="3"/>
      <c r="AT128" s="3"/>
      <c r="AU128" s="3"/>
      <c r="AV128" s="3">
        <f>'2012'!W129</f>
        <v>0.46700000000000003</v>
      </c>
      <c r="AW128" s="3">
        <f>'2012'!X129</f>
        <v>0.46</v>
      </c>
      <c r="AX128" s="3"/>
      <c r="AY128" s="3">
        <f>'2012'!Z129</f>
        <v>0.44400000000000001</v>
      </c>
      <c r="AZ128" s="3">
        <f>'2012'!AA129</f>
        <v>0.42499999999999999</v>
      </c>
      <c r="BA128" s="3">
        <f>'2012'!AB129</f>
        <v>0.311</v>
      </c>
      <c r="BB128" s="3">
        <f>'2012'!AC129</f>
        <v>0.28100000000000003</v>
      </c>
      <c r="BC128" s="3">
        <f>'2012'!AD129</f>
        <v>0.251</v>
      </c>
      <c r="BD128" s="3">
        <f>'2012'!AE129</f>
        <v>0.23799999999999999</v>
      </c>
      <c r="BE128" s="3">
        <f>'2012'!AF129</f>
        <v>0.23899999999999999</v>
      </c>
      <c r="BF128" s="3">
        <f>'2012'!AG129</f>
        <v>0.22700000000000001</v>
      </c>
      <c r="BG128" s="3">
        <f>'2012'!AH129</f>
        <v>0.223</v>
      </c>
      <c r="BH128" s="3">
        <f>'2012'!AI129</f>
        <v>0.23499999999999999</v>
      </c>
      <c r="BI128" s="3">
        <f>'2012'!AJ129</f>
        <v>0.24199999999999999</v>
      </c>
      <c r="BJ128" s="3">
        <f>'2012'!AK129</f>
        <v>0.249</v>
      </c>
      <c r="BK128" s="3"/>
      <c r="BL128" s="3">
        <f>'2012'!AM129</f>
        <v>0.24199999999999999</v>
      </c>
      <c r="BM128" s="3">
        <f>'2012'!AN129</f>
        <v>0.23899999999999999</v>
      </c>
      <c r="BN128" s="3">
        <f>'2012'!AO129</f>
        <v>0.26800000000000002</v>
      </c>
      <c r="BO128" s="3">
        <f>'2012'!AP129</f>
        <v>0.25</v>
      </c>
      <c r="BP128" s="3">
        <f>'2012'!AQ129</f>
        <v>0.25600000000000001</v>
      </c>
      <c r="BQ128" s="3">
        <f>'2012'!AR129</f>
        <v>0.26700000000000002</v>
      </c>
      <c r="BR128" s="3">
        <f>'2012'!AS129</f>
        <v>0.251</v>
      </c>
      <c r="BS128" s="3">
        <f>'2012'!AT129</f>
        <v>0.29399999999999998</v>
      </c>
      <c r="BT128" s="3">
        <f>'2012'!AU129</f>
        <v>0.313</v>
      </c>
      <c r="BU128" s="3">
        <f>'2012'!AV129</f>
        <v>0.41099999999999998</v>
      </c>
      <c r="BV128" s="3">
        <f>'2012'!AW129</f>
        <v>0.55300000000000005</v>
      </c>
      <c r="BW128" s="3">
        <f>'2012'!AX129</f>
        <v>0.59699999999999998</v>
      </c>
      <c r="BX128" s="3">
        <f>'2012'!AY129</f>
        <v>0.65100000000000002</v>
      </c>
      <c r="BY128" s="3">
        <f>'2012'!AZ129</f>
        <v>0.66700000000000004</v>
      </c>
      <c r="BZ128" s="3">
        <f>'2012'!BA129</f>
        <v>0.65800000000000003</v>
      </c>
      <c r="CA128" s="3">
        <f>'2012'!BB129</f>
        <v>0.59699999999999998</v>
      </c>
      <c r="CB128" s="3">
        <f>'2012'!BC129</f>
        <v>0.45100000000000001</v>
      </c>
      <c r="CC128" s="3">
        <f>'2012'!BD129</f>
        <v>0.36699999999999999</v>
      </c>
      <c r="CD128" s="3">
        <f>'2012'!BE129</f>
        <v>0.29799999999999999</v>
      </c>
      <c r="CE128" s="3"/>
      <c r="CF128" s="3">
        <f>'2012'!BG129</f>
        <v>0.26900000000000002</v>
      </c>
      <c r="CG128" s="3">
        <f>'2012'!BH129</f>
        <v>0.27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x14ac:dyDescent="0.25">
      <c r="A129" s="3" t="str">
        <f>'2012'!A130</f>
        <v>Свитанок</v>
      </c>
      <c r="B129" s="3" t="str">
        <f>'2012'!B130</f>
        <v>Масив 4</v>
      </c>
      <c r="C129" s="3">
        <f>'2012'!C130</f>
        <v>125</v>
      </c>
      <c r="D129" s="3">
        <f>'2012'!D130</f>
        <v>19.559999999999999</v>
      </c>
      <c r="E129" s="3">
        <f>'2012'!E130</f>
        <v>19.559999999999999</v>
      </c>
      <c r="F129" s="3">
        <f>'2012'!F130</f>
        <v>19.559999999999999</v>
      </c>
      <c r="G129" s="3">
        <f>'2012'!G130</f>
        <v>0</v>
      </c>
      <c r="H129" s="3">
        <f>'2012'!H130</f>
        <v>0</v>
      </c>
      <c r="I129" s="3">
        <f>'2012'!I130</f>
        <v>0</v>
      </c>
      <c r="J129" s="3">
        <f>'2012'!J130</f>
        <v>0</v>
      </c>
      <c r="K129" s="3"/>
      <c r="L129" s="3"/>
      <c r="M129" s="3">
        <f>'2012'!M130</f>
        <v>0</v>
      </c>
      <c r="N129" s="3">
        <f>'2012'!N130</f>
        <v>0</v>
      </c>
      <c r="O129" s="3">
        <f>'2012'!P130</f>
        <v>0</v>
      </c>
      <c r="P129" s="3">
        <f>'2012'!Q130</f>
        <v>0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>
        <f>SUMIF('2012'!C:C,C129,'2012'!O:O)</f>
        <v>0</v>
      </c>
      <c r="AQ129" s="3">
        <f>'2012'!R130</f>
        <v>0</v>
      </c>
      <c r="AR129" s="3">
        <f>'2012'!S130</f>
        <v>0</v>
      </c>
      <c r="AS129" s="3">
        <f>'2012'!T130</f>
        <v>0</v>
      </c>
      <c r="AT129" s="3">
        <f>'2012'!U130</f>
        <v>0</v>
      </c>
      <c r="AU129" s="3">
        <f>'2012'!V130</f>
        <v>0</v>
      </c>
      <c r="AV129" s="3">
        <f>'2012'!W130</f>
        <v>0.315</v>
      </c>
      <c r="AW129" s="3">
        <f>'2012'!X130</f>
        <v>0.40600000000000003</v>
      </c>
      <c r="AX129" s="3">
        <f>'2012'!Y130</f>
        <v>0</v>
      </c>
      <c r="AY129" s="3">
        <f>'2012'!Z130</f>
        <v>0.42599999999999999</v>
      </c>
      <c r="AZ129" s="3">
        <f>'2012'!AA130</f>
        <v>0</v>
      </c>
      <c r="BA129" s="3">
        <f>'2012'!AB130</f>
        <v>0.4</v>
      </c>
      <c r="BB129" s="3">
        <f>'2012'!AC130</f>
        <v>0.378</v>
      </c>
      <c r="BC129" s="3">
        <f>'2012'!AD130</f>
        <v>0.34899999999999998</v>
      </c>
      <c r="BD129" s="3">
        <f>'2012'!AE130</f>
        <v>0.33800000000000002</v>
      </c>
      <c r="BE129" s="3">
        <f>'2012'!AF130</f>
        <v>0.33400000000000002</v>
      </c>
      <c r="BF129" s="3">
        <f>'2012'!AG130</f>
        <v>0.32700000000000001</v>
      </c>
      <c r="BG129" s="3">
        <f>'2012'!AH130</f>
        <v>0.34200000000000003</v>
      </c>
      <c r="BH129" s="3">
        <f>'2012'!AI130</f>
        <v>0.36499999999999999</v>
      </c>
      <c r="BI129" s="3">
        <f>'2012'!AJ130</f>
        <v>0.39900000000000002</v>
      </c>
      <c r="BJ129" s="3">
        <f>'2012'!AK130</f>
        <v>0.43</v>
      </c>
      <c r="BK129" s="3">
        <f>'2012'!AL130</f>
        <v>0</v>
      </c>
      <c r="BL129" s="3">
        <f>'2012'!AM130</f>
        <v>0.47</v>
      </c>
      <c r="BM129" s="3">
        <f>'2012'!AN130</f>
        <v>0.53500000000000003</v>
      </c>
      <c r="BN129" s="3">
        <f>'2012'!AO130</f>
        <v>0.60299999999999998</v>
      </c>
      <c r="BO129" s="3">
        <f>'2012'!AP130</f>
        <v>0.61</v>
      </c>
      <c r="BP129" s="3">
        <f>'2012'!AQ130</f>
        <v>0.58099999999999996</v>
      </c>
      <c r="BQ129" s="3">
        <f>'2012'!AR130</f>
        <v>0.55800000000000005</v>
      </c>
      <c r="BR129" s="3">
        <f>'2012'!AS130</f>
        <v>0.53700000000000003</v>
      </c>
      <c r="BS129" s="3">
        <f>'2012'!AT130</f>
        <v>0.50700000000000001</v>
      </c>
      <c r="BT129" s="3">
        <f>'2012'!AU130</f>
        <v>0.52700000000000002</v>
      </c>
      <c r="BU129" s="3">
        <f>'2012'!AV130</f>
        <v>0.51</v>
      </c>
      <c r="BV129" s="3">
        <f>'2012'!AW130</f>
        <v>0.47799999999999998</v>
      </c>
      <c r="BW129" s="3">
        <f>'2012'!AX130</f>
        <v>0.45</v>
      </c>
      <c r="BX129" s="3">
        <f>'2012'!AY130</f>
        <v>0.42199999999999999</v>
      </c>
      <c r="BY129" s="3">
        <f>'2012'!AZ130</f>
        <v>0.42599999999999999</v>
      </c>
      <c r="BZ129" s="3">
        <f>'2012'!BA130</f>
        <v>0.44400000000000001</v>
      </c>
      <c r="CA129" s="3">
        <f>'2012'!BB130</f>
        <v>0.41499999999999998</v>
      </c>
      <c r="CB129" s="3">
        <f>'2012'!BC130</f>
        <v>0.33500000000000002</v>
      </c>
      <c r="CC129" s="3">
        <f>'2012'!BD130</f>
        <v>0.28899999999999998</v>
      </c>
      <c r="CD129" s="3">
        <f>'2012'!BE130</f>
        <v>0.28499999999999998</v>
      </c>
      <c r="CE129" s="3">
        <f>'2012'!BF130</f>
        <v>0</v>
      </c>
      <c r="CF129" s="3">
        <f>'2012'!BG130</f>
        <v>0.249</v>
      </c>
      <c r="CG129" s="3">
        <f>'2012'!BH130</f>
        <v>0.23499999999999999</v>
      </c>
      <c r="CH129" s="3">
        <f>'2012'!BI130</f>
        <v>0</v>
      </c>
      <c r="CI129" s="3">
        <f>'2012'!BJ130</f>
        <v>0</v>
      </c>
      <c r="CJ129" s="3">
        <f>'2012'!BK130</f>
        <v>0</v>
      </c>
      <c r="CK129" s="3">
        <f>'2012'!BL130</f>
        <v>0</v>
      </c>
      <c r="CL129" s="3">
        <f>'2012'!BM130</f>
        <v>0</v>
      </c>
      <c r="CM129" s="3">
        <f>'2012'!BN130</f>
        <v>0</v>
      </c>
      <c r="CN129" s="3">
        <f>'2012'!BO130</f>
        <v>0</v>
      </c>
      <c r="CO129" s="3">
        <f>'2012'!BP130</f>
        <v>0</v>
      </c>
      <c r="CP129" s="3">
        <f>'2012'!BQ130</f>
        <v>0</v>
      </c>
      <c r="CQ129" s="3">
        <f>'2012'!BR130</f>
        <v>0</v>
      </c>
    </row>
    <row r="130" spans="1:95" x14ac:dyDescent="0.25">
      <c r="A130" s="3" t="str">
        <f>'2012'!A131</f>
        <v>Свитанок</v>
      </c>
      <c r="B130" s="3" t="str">
        <f>'2012'!B131</f>
        <v>Масив 4</v>
      </c>
      <c r="C130" s="3">
        <f>'2012'!C131</f>
        <v>126</v>
      </c>
      <c r="D130" s="3">
        <f>'2012'!D131</f>
        <v>62.99</v>
      </c>
      <c r="E130" s="3">
        <f>'2012'!E131</f>
        <v>62.99</v>
      </c>
      <c r="F130" s="3">
        <f>'2012'!F131</f>
        <v>62.99</v>
      </c>
      <c r="G130" s="3">
        <f>'2012'!G131</f>
        <v>0</v>
      </c>
      <c r="H130" s="3">
        <f>'2012'!H131</f>
        <v>0</v>
      </c>
      <c r="I130" s="3">
        <f>'2012'!I131</f>
        <v>0</v>
      </c>
      <c r="J130" s="3">
        <f>'2012'!J131</f>
        <v>0</v>
      </c>
      <c r="K130" s="3"/>
      <c r="L130" s="3"/>
      <c r="M130" s="3">
        <f>'2012'!M131</f>
        <v>0</v>
      </c>
      <c r="N130" s="3">
        <f>'2012'!N131</f>
        <v>0</v>
      </c>
      <c r="O130" s="3">
        <f>'2012'!P131</f>
        <v>0</v>
      </c>
      <c r="P130" s="3">
        <f>'2012'!Q131</f>
        <v>0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>
        <f>SUMIF('2012'!C:C,C130,'2012'!O:O)</f>
        <v>0</v>
      </c>
      <c r="AQ130" s="3">
        <f>'2012'!R131</f>
        <v>0</v>
      </c>
      <c r="AR130" s="3">
        <f>'2012'!S131</f>
        <v>0</v>
      </c>
      <c r="AS130" s="3">
        <f>'2012'!T131</f>
        <v>0</v>
      </c>
      <c r="AT130" s="3">
        <f>'2012'!U131</f>
        <v>0</v>
      </c>
      <c r="AU130" s="3">
        <f>'2012'!V131</f>
        <v>0</v>
      </c>
      <c r="AV130" s="3">
        <f>'2012'!W131</f>
        <v>0.39200000000000002</v>
      </c>
      <c r="AW130" s="3">
        <f>'2012'!X131</f>
        <v>0.26900000000000002</v>
      </c>
      <c r="AX130" s="3">
        <f>'2012'!Y131</f>
        <v>0</v>
      </c>
      <c r="AY130" s="3">
        <f>'2012'!Z131</f>
        <v>0.28199999999999997</v>
      </c>
      <c r="AZ130" s="3">
        <f>'2012'!AA131</f>
        <v>0</v>
      </c>
      <c r="BA130" s="3">
        <f>'2012'!AB131</f>
        <v>0.32900000000000001</v>
      </c>
      <c r="BB130" s="3">
        <f>'2012'!AC131</f>
        <v>0.34300000000000003</v>
      </c>
      <c r="BC130" s="3">
        <f>'2012'!AD131</f>
        <v>0.34</v>
      </c>
      <c r="BD130" s="3">
        <f>'2012'!AE131</f>
        <v>0.318</v>
      </c>
      <c r="BE130" s="3">
        <f>'2012'!AF131</f>
        <v>0.33100000000000002</v>
      </c>
      <c r="BF130" s="3">
        <f>'2012'!AG131</f>
        <v>0.34599999999999997</v>
      </c>
      <c r="BG130" s="3">
        <f>'2012'!AH131</f>
        <v>0.371</v>
      </c>
      <c r="BH130" s="3">
        <f>'2012'!AI131</f>
        <v>0.42899999999999999</v>
      </c>
      <c r="BI130" s="3">
        <f>'2012'!AJ131</f>
        <v>0.46400000000000002</v>
      </c>
      <c r="BJ130" s="3">
        <f>'2012'!AK131</f>
        <v>0.52300000000000002</v>
      </c>
      <c r="BK130" s="3">
        <f>'2012'!AL131</f>
        <v>0</v>
      </c>
      <c r="BL130" s="3">
        <f>'2012'!AM131</f>
        <v>0.52700000000000002</v>
      </c>
      <c r="BM130" s="3">
        <f>'2012'!AN131</f>
        <v>0.54</v>
      </c>
      <c r="BN130" s="3">
        <f>'2012'!AO131</f>
        <v>0.59599999999999997</v>
      </c>
      <c r="BO130" s="3">
        <f>'2012'!AP131</f>
        <v>0.56899999999999995</v>
      </c>
      <c r="BP130" s="3">
        <f>'2012'!AQ131</f>
        <v>0.49399999999999999</v>
      </c>
      <c r="BQ130" s="3">
        <f>'2012'!AR131</f>
        <v>0.42299999999999999</v>
      </c>
      <c r="BR130" s="3">
        <f>'2012'!AS131</f>
        <v>0.38200000000000001</v>
      </c>
      <c r="BS130" s="3">
        <f>'2012'!AT131</f>
        <v>0.373</v>
      </c>
      <c r="BT130" s="3">
        <f>'2012'!AU131</f>
        <v>0.39500000000000002</v>
      </c>
      <c r="BU130" s="3">
        <f>'2012'!AV131</f>
        <v>0.442</v>
      </c>
      <c r="BV130" s="3">
        <f>'2012'!AW131</f>
        <v>0.46600000000000003</v>
      </c>
      <c r="BW130" s="3">
        <f>'2012'!AX131</f>
        <v>0.42399999999999999</v>
      </c>
      <c r="BX130" s="3">
        <f>'2012'!AY131</f>
        <v>0.41399999999999998</v>
      </c>
      <c r="BY130" s="3">
        <f>'2012'!AZ131</f>
        <v>0.47499999999999998</v>
      </c>
      <c r="BZ130" s="3">
        <f>'2012'!BA131</f>
        <v>0.46400000000000002</v>
      </c>
      <c r="CA130" s="3">
        <f>'2012'!BB131</f>
        <v>0.42</v>
      </c>
      <c r="CB130" s="3">
        <f>'2012'!BC131</f>
        <v>0.32800000000000001</v>
      </c>
      <c r="CC130" s="3">
        <f>'2012'!BD131</f>
        <v>0.32100000000000001</v>
      </c>
      <c r="CD130" s="3">
        <f>'2012'!BE131</f>
        <v>0.26600000000000001</v>
      </c>
      <c r="CE130" s="3">
        <f>'2012'!BF131</f>
        <v>0</v>
      </c>
      <c r="CF130" s="3">
        <f>'2012'!BG131</f>
        <v>0.24199999999999999</v>
      </c>
      <c r="CG130" s="3">
        <f>'2012'!BH131</f>
        <v>0.22700000000000001</v>
      </c>
      <c r="CH130" s="3">
        <f>'2012'!BI131</f>
        <v>0</v>
      </c>
      <c r="CI130" s="3">
        <f>'2012'!BJ131</f>
        <v>0</v>
      </c>
      <c r="CJ130" s="3">
        <f>'2012'!BK131</f>
        <v>0</v>
      </c>
      <c r="CK130" s="3">
        <f>'2012'!BL131</f>
        <v>0</v>
      </c>
      <c r="CL130" s="3">
        <f>'2012'!BM131</f>
        <v>0</v>
      </c>
      <c r="CM130" s="3">
        <f>'2012'!BN131</f>
        <v>0</v>
      </c>
      <c r="CN130" s="3">
        <f>'2012'!BO131</f>
        <v>0</v>
      </c>
      <c r="CO130" s="3">
        <f>'2012'!BP131</f>
        <v>0</v>
      </c>
      <c r="CP130" s="3">
        <f>'2012'!BQ131</f>
        <v>0</v>
      </c>
      <c r="CQ130" s="3">
        <f>'2012'!BR131</f>
        <v>0</v>
      </c>
    </row>
    <row r="131" spans="1:95" x14ac:dyDescent="0.25">
      <c r="A131" s="3" t="str">
        <f>'2012'!A132</f>
        <v>Свитанок</v>
      </c>
      <c r="B131" s="3" t="str">
        <f>'2012'!B132</f>
        <v>Масив 4</v>
      </c>
      <c r="C131" s="3">
        <f>'2012'!C132</f>
        <v>129</v>
      </c>
      <c r="D131" s="3">
        <f>'2012'!D132</f>
        <v>30.99</v>
      </c>
      <c r="E131" s="3">
        <f>'2012'!E132</f>
        <v>30.99</v>
      </c>
      <c r="F131" s="3">
        <f>'2012'!F132</f>
        <v>30.99</v>
      </c>
      <c r="G131" s="3">
        <f>'2012'!G132</f>
        <v>0</v>
      </c>
      <c r="H131" s="3">
        <f>'2012'!H132</f>
        <v>0</v>
      </c>
      <c r="I131" s="3" t="str">
        <f>'2012'!I132</f>
        <v>Подсолнечник</v>
      </c>
      <c r="J131" s="3">
        <f>'2012'!J132</f>
        <v>0</v>
      </c>
      <c r="K131" s="3"/>
      <c r="L131" s="3"/>
      <c r="M131" s="3">
        <f>'2012'!M132</f>
        <v>0</v>
      </c>
      <c r="N131" s="3">
        <f>'2012'!N132</f>
        <v>0</v>
      </c>
      <c r="O131" s="3">
        <f>'2012'!P132</f>
        <v>0</v>
      </c>
      <c r="P131" s="3">
        <f>'2012'!Q132</f>
        <v>0</v>
      </c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>
        <f>SUMIF('2012'!C:C,C131,'2012'!O:O)</f>
        <v>1.8</v>
      </c>
      <c r="AQ131" s="3">
        <f>'2012'!R132</f>
        <v>0</v>
      </c>
      <c r="AR131" s="3">
        <f>'2012'!S132</f>
        <v>0.30499999999999999</v>
      </c>
      <c r="AS131" s="3">
        <f>'2012'!T132</f>
        <v>0</v>
      </c>
      <c r="AT131" s="3">
        <f>'2012'!U132</f>
        <v>0</v>
      </c>
      <c r="AU131" s="3">
        <f>'2012'!V132</f>
        <v>0</v>
      </c>
      <c r="AV131" s="3">
        <f>'2012'!W132</f>
        <v>0.315</v>
      </c>
      <c r="AW131" s="3">
        <f>'2012'!X132</f>
        <v>0</v>
      </c>
      <c r="AX131" s="3">
        <f>'2012'!Y132</f>
        <v>0</v>
      </c>
      <c r="AY131" s="3">
        <f>'2012'!Z132</f>
        <v>0.318</v>
      </c>
      <c r="AZ131" s="3">
        <f>'2012'!AA132</f>
        <v>0.307</v>
      </c>
      <c r="BA131" s="3">
        <f>'2012'!AB132</f>
        <v>0.307</v>
      </c>
      <c r="BB131" s="3">
        <f>'2012'!AC132</f>
        <v>0.28299999999999997</v>
      </c>
      <c r="BC131" s="3">
        <f>'2012'!AD132</f>
        <v>0.29499999999999998</v>
      </c>
      <c r="BD131" s="3">
        <f>'2012'!AE132</f>
        <v>0.309</v>
      </c>
      <c r="BE131" s="3">
        <f>'2012'!AF132</f>
        <v>0.34</v>
      </c>
      <c r="BF131" s="3">
        <f>'2012'!AG132</f>
        <v>0.34</v>
      </c>
      <c r="BG131" s="3">
        <f>'2012'!AH132</f>
        <v>0.33700000000000002</v>
      </c>
      <c r="BH131" s="3">
        <f>'2012'!AI132</f>
        <v>0.38600000000000001</v>
      </c>
      <c r="BI131" s="3">
        <f>'2012'!AJ132</f>
        <v>0.38800000000000001</v>
      </c>
      <c r="BJ131" s="3">
        <f>'2012'!AK132</f>
        <v>0.41099999999999998</v>
      </c>
      <c r="BK131" s="3">
        <f>'2012'!AL132</f>
        <v>0</v>
      </c>
      <c r="BL131" s="3">
        <f>'2012'!AM132</f>
        <v>0.42</v>
      </c>
      <c r="BM131" s="3">
        <f>'2012'!AN132</f>
        <v>0.433</v>
      </c>
      <c r="BN131" s="3">
        <f>'2012'!AO132</f>
        <v>0.53800000000000003</v>
      </c>
      <c r="BO131" s="3">
        <f>'2012'!AP132</f>
        <v>0.52200000000000002</v>
      </c>
      <c r="BP131" s="3">
        <f>'2012'!AQ132</f>
        <v>0.44900000000000001</v>
      </c>
      <c r="BQ131" s="3">
        <f>'2012'!AR132</f>
        <v>0.42599999999999999</v>
      </c>
      <c r="BR131" s="3">
        <f>'2012'!AS132</f>
        <v>0.42699999999999999</v>
      </c>
      <c r="BS131" s="3">
        <f>'2012'!AT132</f>
        <v>0.46899999999999997</v>
      </c>
      <c r="BT131" s="3">
        <f>'2012'!AU132</f>
        <v>0.55200000000000005</v>
      </c>
      <c r="BU131" s="3">
        <f>'2012'!AV132</f>
        <v>0.60299999999999998</v>
      </c>
      <c r="BV131" s="3">
        <f>'2012'!AW132</f>
        <v>0.626</v>
      </c>
      <c r="BW131" s="3">
        <f>'2012'!AX132</f>
        <v>0.61299999999999999</v>
      </c>
      <c r="BX131" s="3">
        <f>'2012'!AY132</f>
        <v>0.60099999999999998</v>
      </c>
      <c r="BY131" s="3">
        <f>'2012'!AZ132</f>
        <v>0.57499999999999996</v>
      </c>
      <c r="BZ131" s="3">
        <f>'2012'!BA132</f>
        <v>0.504</v>
      </c>
      <c r="CA131" s="3">
        <f>'2012'!BB132</f>
        <v>0.38300000000000001</v>
      </c>
      <c r="CB131" s="3">
        <f>'2012'!BC132</f>
        <v>0.31</v>
      </c>
      <c r="CC131" s="3">
        <f>'2012'!BD132</f>
        <v>0.30099999999999999</v>
      </c>
      <c r="CD131" s="3">
        <f>'2012'!BE132</f>
        <v>0.24399999999999999</v>
      </c>
      <c r="CE131" s="3">
        <f>'2012'!BF132</f>
        <v>0</v>
      </c>
      <c r="CF131" s="3">
        <f>'2012'!BG132</f>
        <v>0.214</v>
      </c>
      <c r="CG131" s="3">
        <f>'2012'!BH132</f>
        <v>0.224</v>
      </c>
      <c r="CH131" s="3">
        <f>'2012'!BI132</f>
        <v>0</v>
      </c>
      <c r="CI131" s="3">
        <f>'2012'!BJ132</f>
        <v>0</v>
      </c>
      <c r="CJ131" s="3">
        <f>'2012'!BK132</f>
        <v>0</v>
      </c>
      <c r="CK131" s="3">
        <f>'2012'!BL132</f>
        <v>0</v>
      </c>
      <c r="CL131" s="3">
        <f>'2012'!BM132</f>
        <v>0</v>
      </c>
      <c r="CM131" s="3">
        <f>'2012'!BN132</f>
        <v>0</v>
      </c>
      <c r="CN131" s="3">
        <f>'2012'!BO132</f>
        <v>0</v>
      </c>
      <c r="CO131" s="3">
        <f>'2012'!BP132</f>
        <v>0</v>
      </c>
      <c r="CP131" s="3">
        <f>'2012'!BQ132</f>
        <v>0</v>
      </c>
      <c r="CQ131" s="3">
        <f>'2012'!BR132</f>
        <v>0</v>
      </c>
    </row>
    <row r="132" spans="1:95" x14ac:dyDescent="0.25">
      <c r="A132" s="3" t="str">
        <f>'2012'!A133</f>
        <v>Свитанок</v>
      </c>
      <c r="B132" s="3" t="str">
        <f>'2012'!B133</f>
        <v>Масив 4</v>
      </c>
      <c r="C132" s="3">
        <f>'2012'!C133</f>
        <v>130</v>
      </c>
      <c r="D132" s="3">
        <f>'2012'!D133</f>
        <v>53.16</v>
      </c>
      <c r="E132" s="3">
        <f>'2012'!E133</f>
        <v>53.08</v>
      </c>
      <c r="F132" s="3">
        <f>'2012'!F133</f>
        <v>53.08</v>
      </c>
      <c r="G132" s="3">
        <f>'2012'!G133</f>
        <v>0</v>
      </c>
      <c r="H132" s="3">
        <f>'2012'!H133</f>
        <v>0</v>
      </c>
      <c r="I132" s="3" t="str">
        <f>'2012'!I133</f>
        <v>Кукуруза</v>
      </c>
      <c r="J132" s="3">
        <f>'2012'!J133</f>
        <v>0</v>
      </c>
      <c r="K132" s="3"/>
      <c r="L132" s="3"/>
      <c r="M132" s="3">
        <f>'2012'!M133</f>
        <v>0</v>
      </c>
      <c r="N132" s="3">
        <f>'2012'!N133</f>
        <v>3.64</v>
      </c>
      <c r="O132" s="3">
        <f>'2012'!P133</f>
        <v>0</v>
      </c>
      <c r="P132" s="3">
        <f>'2012'!Q133</f>
        <v>0</v>
      </c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>
        <f>SUMIF('2012'!C:C,C132,'2012'!O:O)</f>
        <v>2.34</v>
      </c>
      <c r="AQ132" s="3">
        <f>'2012'!R133</f>
        <v>0</v>
      </c>
      <c r="AR132" s="3">
        <f>'2012'!S133</f>
        <v>0.253</v>
      </c>
      <c r="AS132" s="3">
        <f>'2012'!T133</f>
        <v>0</v>
      </c>
      <c r="AT132" s="3">
        <f>'2012'!U133</f>
        <v>0</v>
      </c>
      <c r="AU132" s="3">
        <f>'2012'!V133</f>
        <v>0</v>
      </c>
      <c r="AV132" s="3">
        <f>'2012'!W133</f>
        <v>0.254</v>
      </c>
      <c r="AW132" s="3">
        <f>'2012'!X133</f>
        <v>0.26800000000000002</v>
      </c>
      <c r="AX132" s="3">
        <f>'2012'!Y133</f>
        <v>0</v>
      </c>
      <c r="AY132" s="3">
        <f>'2012'!Z133</f>
        <v>0.27800000000000002</v>
      </c>
      <c r="AZ132" s="3">
        <f>'2012'!AA133</f>
        <v>0.28399999999999997</v>
      </c>
      <c r="BA132" s="3">
        <f>'2012'!AB133</f>
        <v>0.312</v>
      </c>
      <c r="BB132" s="3">
        <f>'2012'!AC133</f>
        <v>0.33700000000000002</v>
      </c>
      <c r="BC132" s="3">
        <f>'2012'!AD133</f>
        <v>0.38600000000000001</v>
      </c>
      <c r="BD132" s="3">
        <f>'2012'!AE133</f>
        <v>0.36699999999999999</v>
      </c>
      <c r="BE132" s="3">
        <f>'2012'!AF133</f>
        <v>0.39900000000000002</v>
      </c>
      <c r="BF132" s="3">
        <f>'2012'!AG133</f>
        <v>0.41799999999999998</v>
      </c>
      <c r="BG132" s="3">
        <f>'2012'!AH133</f>
        <v>0.44500000000000001</v>
      </c>
      <c r="BH132" s="3">
        <f>'2012'!AI133</f>
        <v>0.504</v>
      </c>
      <c r="BI132" s="3">
        <f>'2012'!AJ133</f>
        <v>0.55300000000000005</v>
      </c>
      <c r="BJ132" s="3">
        <f>'2012'!AK133</f>
        <v>0.58299999999999996</v>
      </c>
      <c r="BK132" s="3">
        <f>'2012'!AL133</f>
        <v>0</v>
      </c>
      <c r="BL132" s="3">
        <f>'2012'!AM133</f>
        <v>0.64600000000000002</v>
      </c>
      <c r="BM132" s="3">
        <f>'2012'!AN133</f>
        <v>0.65</v>
      </c>
      <c r="BN132" s="3">
        <f>'2012'!AO133</f>
        <v>0.69399999999999995</v>
      </c>
      <c r="BO132" s="3">
        <f>'2012'!AP133</f>
        <v>0.69299999999999995</v>
      </c>
      <c r="BP132" s="3">
        <f>'2012'!AQ133</f>
        <v>0.63200000000000001</v>
      </c>
      <c r="BQ132" s="3">
        <f>'2012'!AR133</f>
        <v>0.443</v>
      </c>
      <c r="BR132" s="3">
        <f>'2012'!AS133</f>
        <v>0.41899999999999998</v>
      </c>
      <c r="BS132" s="3">
        <f>'2012'!AT133</f>
        <v>0.376</v>
      </c>
      <c r="BT132" s="3">
        <f>'2012'!AU133</f>
        <v>0.374</v>
      </c>
      <c r="BU132" s="3">
        <f>'2012'!AV133</f>
        <v>0.378</v>
      </c>
      <c r="BV132" s="3">
        <f>'2012'!AW133</f>
        <v>0.378</v>
      </c>
      <c r="BW132" s="3">
        <f>'2012'!AX133</f>
        <v>0.312</v>
      </c>
      <c r="BX132" s="3">
        <f>'2012'!AY133</f>
        <v>0.311</v>
      </c>
      <c r="BY132" s="3">
        <f>'2012'!AZ133</f>
        <v>0.41699999999999998</v>
      </c>
      <c r="BZ132" s="3">
        <f>'2012'!BA133</f>
        <v>0.38700000000000001</v>
      </c>
      <c r="CA132" s="3">
        <f>'2012'!BB133</f>
        <v>0.34799999999999998</v>
      </c>
      <c r="CB132" s="3">
        <f>'2012'!BC133</f>
        <v>0.28599999999999998</v>
      </c>
      <c r="CC132" s="3">
        <f>'2012'!BD133</f>
        <v>0.224</v>
      </c>
      <c r="CD132" s="3">
        <f>'2012'!BE133</f>
        <v>0.214</v>
      </c>
      <c r="CE132" s="3">
        <f>'2012'!BF133</f>
        <v>0</v>
      </c>
      <c r="CF132" s="3">
        <f>'2012'!BG133</f>
        <v>0.216</v>
      </c>
      <c r="CG132" s="3">
        <f>'2012'!BH133</f>
        <v>0.217</v>
      </c>
      <c r="CH132" s="3">
        <f>'2012'!BI133</f>
        <v>0</v>
      </c>
      <c r="CI132" s="3">
        <f>'2012'!BJ133</f>
        <v>0</v>
      </c>
      <c r="CJ132" s="3">
        <f>'2012'!BK133</f>
        <v>0</v>
      </c>
      <c r="CK132" s="3">
        <f>'2012'!BL133</f>
        <v>0</v>
      </c>
      <c r="CL132" s="3">
        <f>'2012'!BM133</f>
        <v>0</v>
      </c>
      <c r="CM132" s="3">
        <f>'2012'!BN133</f>
        <v>0</v>
      </c>
      <c r="CN132" s="3">
        <f>'2012'!BO133</f>
        <v>0</v>
      </c>
      <c r="CO132" s="3">
        <f>'2012'!BP133</f>
        <v>0</v>
      </c>
      <c r="CP132" s="3">
        <f>'2012'!BQ133</f>
        <v>0</v>
      </c>
      <c r="CQ132" s="3">
        <f>'2012'!BR133</f>
        <v>0</v>
      </c>
    </row>
    <row r="133" spans="1:95" x14ac:dyDescent="0.25">
      <c r="A133" s="3" t="str">
        <f>'2012'!A134</f>
        <v>Свитанок</v>
      </c>
      <c r="B133" s="3" t="str">
        <f>'2012'!B134</f>
        <v>Масив 4</v>
      </c>
      <c r="C133" s="3">
        <f>'2012'!C134</f>
        <v>145</v>
      </c>
      <c r="D133" s="3">
        <f>'2012'!D134</f>
        <v>71.040000000000006</v>
      </c>
      <c r="E133" s="3">
        <f>'2012'!E134</f>
        <v>71.040000000000006</v>
      </c>
      <c r="F133" s="3">
        <f>'2012'!F134</f>
        <v>71.040000000000006</v>
      </c>
      <c r="G133" s="3">
        <f>'2012'!G134</f>
        <v>0</v>
      </c>
      <c r="H133" s="3">
        <f>'2012'!H134</f>
        <v>0</v>
      </c>
      <c r="I133" s="3">
        <f>'2012'!I134</f>
        <v>0</v>
      </c>
      <c r="J133" s="3">
        <f>'2012'!J134</f>
        <v>0</v>
      </c>
      <c r="K133" s="3"/>
      <c r="L133" s="3"/>
      <c r="M133" s="3">
        <f>'2012'!M134</f>
        <v>0</v>
      </c>
      <c r="N133" s="3">
        <f>'2012'!N134</f>
        <v>0</v>
      </c>
      <c r="O133" s="3">
        <f>'2012'!P134</f>
        <v>0</v>
      </c>
      <c r="P133" s="3">
        <f>'2012'!Q134</f>
        <v>0</v>
      </c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>
        <f>SUMIF('2012'!C:C,C133,'2012'!O:O)</f>
        <v>0</v>
      </c>
      <c r="AQ133" s="3">
        <f>'2012'!R134</f>
        <v>0.33700000000000002</v>
      </c>
      <c r="AR133" s="3">
        <f>'2012'!S134</f>
        <v>0.36799999999999999</v>
      </c>
      <c r="AS133" s="3">
        <f>'2012'!T134</f>
        <v>0</v>
      </c>
      <c r="AT133" s="3">
        <f>'2012'!U134</f>
        <v>0</v>
      </c>
      <c r="AU133" s="3">
        <f>'2012'!V134</f>
        <v>0</v>
      </c>
      <c r="AV133" s="3">
        <f>'2012'!W134</f>
        <v>0.41799999999999998</v>
      </c>
      <c r="AW133" s="3">
        <f>'2012'!X134</f>
        <v>0.41199999999999998</v>
      </c>
      <c r="AX133" s="3">
        <f>'2012'!Y134</f>
        <v>0</v>
      </c>
      <c r="AY133" s="3">
        <f>'2012'!Z134</f>
        <v>0.39700000000000002</v>
      </c>
      <c r="AZ133" s="3">
        <f>'2012'!AA134</f>
        <v>0.38500000000000001</v>
      </c>
      <c r="BA133" s="3">
        <f>'2012'!AB134</f>
        <v>0.33500000000000002</v>
      </c>
      <c r="BB133" s="3">
        <f>'2012'!AC134</f>
        <v>0.311</v>
      </c>
      <c r="BC133" s="3">
        <f>'2012'!AD134</f>
        <v>0.30599999999999999</v>
      </c>
      <c r="BD133" s="3">
        <f>'2012'!AE134</f>
        <v>0.28599999999999998</v>
      </c>
      <c r="BE133" s="3">
        <f>'2012'!AF134</f>
        <v>0.30299999999999999</v>
      </c>
      <c r="BF133" s="3">
        <f>'2012'!AG134</f>
        <v>0.30299999999999999</v>
      </c>
      <c r="BG133" s="3">
        <f>'2012'!AH134</f>
        <v>0.30499999999999999</v>
      </c>
      <c r="BH133" s="3">
        <f>'2012'!AI134</f>
        <v>0.33500000000000002</v>
      </c>
      <c r="BI133" s="3">
        <f>'2012'!AJ134</f>
        <v>0.33700000000000002</v>
      </c>
      <c r="BJ133" s="3">
        <f>'2012'!AK134</f>
        <v>0.373</v>
      </c>
      <c r="BK133" s="3">
        <f>'2012'!AL134</f>
        <v>0</v>
      </c>
      <c r="BL133" s="3">
        <f>'2012'!AM134</f>
        <v>0.38500000000000001</v>
      </c>
      <c r="BM133" s="3">
        <f>'2012'!AN134</f>
        <v>0.38500000000000001</v>
      </c>
      <c r="BN133" s="3">
        <f>'2012'!AO134</f>
        <v>0.42499999999999999</v>
      </c>
      <c r="BO133" s="3">
        <f>'2012'!AP134</f>
        <v>0.44</v>
      </c>
      <c r="BP133" s="3">
        <f>'2012'!AQ134</f>
        <v>0.43</v>
      </c>
      <c r="BQ133" s="3">
        <f>'2012'!AR134</f>
        <v>0.42599999999999999</v>
      </c>
      <c r="BR133" s="3">
        <f>'2012'!AS134</f>
        <v>0.44400000000000001</v>
      </c>
      <c r="BS133" s="3">
        <f>'2012'!AT134</f>
        <v>0.50900000000000001</v>
      </c>
      <c r="BT133" s="3">
        <f>'2012'!AU134</f>
        <v>0.57199999999999995</v>
      </c>
      <c r="BU133" s="3">
        <f>'2012'!AV134</f>
        <v>0.60499999999999998</v>
      </c>
      <c r="BV133" s="3">
        <f>'2012'!AW134</f>
        <v>0.58099999999999996</v>
      </c>
      <c r="BW133" s="3">
        <f>'2012'!AX134</f>
        <v>0.56899999999999995</v>
      </c>
      <c r="BX133" s="3">
        <f>'2012'!AY134</f>
        <v>0.54300000000000004</v>
      </c>
      <c r="BY133" s="3">
        <f>'2012'!AZ134</f>
        <v>0.55200000000000005</v>
      </c>
      <c r="BZ133" s="3">
        <f>'2012'!BA134</f>
        <v>0.51500000000000001</v>
      </c>
      <c r="CA133" s="3">
        <f>'2012'!BB134</f>
        <v>0.441</v>
      </c>
      <c r="CB133" s="3">
        <f>'2012'!BC134</f>
        <v>0.38100000000000001</v>
      </c>
      <c r="CC133" s="3">
        <f>'2012'!BD134</f>
        <v>0.32900000000000001</v>
      </c>
      <c r="CD133" s="3">
        <f>'2012'!BE134</f>
        <v>0.254</v>
      </c>
      <c r="CE133" s="3">
        <f>'2012'!BF134</f>
        <v>0</v>
      </c>
      <c r="CF133" s="3">
        <f>'2012'!BG134</f>
        <v>0.23100000000000001</v>
      </c>
      <c r="CG133" s="3">
        <f>'2012'!BH134</f>
        <v>0.21299999999999999</v>
      </c>
      <c r="CH133" s="3">
        <f>'2012'!BI134</f>
        <v>0</v>
      </c>
      <c r="CI133" s="3">
        <f>'2012'!BJ134</f>
        <v>0</v>
      </c>
      <c r="CJ133" s="3">
        <f>'2012'!BK134</f>
        <v>0</v>
      </c>
      <c r="CK133" s="3">
        <f>'2012'!BL134</f>
        <v>0</v>
      </c>
      <c r="CL133" s="3">
        <f>'2012'!BM134</f>
        <v>0</v>
      </c>
      <c r="CM133" s="3">
        <f>'2012'!BN134</f>
        <v>0</v>
      </c>
      <c r="CN133" s="3">
        <f>'2012'!BO134</f>
        <v>0</v>
      </c>
      <c r="CO133" s="3">
        <f>'2012'!BP134</f>
        <v>0</v>
      </c>
      <c r="CP133" s="3">
        <f>'2012'!BQ134</f>
        <v>0</v>
      </c>
      <c r="CQ133" s="3">
        <f>'2012'!BR134</f>
        <v>0</v>
      </c>
    </row>
    <row r="134" spans="1:95" x14ac:dyDescent="0.25">
      <c r="A134" s="3" t="str">
        <f>'2012'!A135</f>
        <v>Свитанок</v>
      </c>
      <c r="B134" s="3" t="str">
        <f>'2012'!B135</f>
        <v>Масив 4</v>
      </c>
      <c r="C134" s="3">
        <f>'2012'!C135</f>
        <v>150</v>
      </c>
      <c r="D134" s="3">
        <f>'2012'!D135</f>
        <v>44.15</v>
      </c>
      <c r="E134" s="3">
        <f>'2012'!E135</f>
        <v>44.15</v>
      </c>
      <c r="F134" s="3">
        <f>'2012'!F135</f>
        <v>44.15</v>
      </c>
      <c r="G134" s="3">
        <f>'2012'!G135</f>
        <v>0</v>
      </c>
      <c r="H134" s="3">
        <f>'2012'!H135</f>
        <v>0</v>
      </c>
      <c r="I134" s="3" t="str">
        <f>'2012'!I135</f>
        <v>Подсолнечник</v>
      </c>
      <c r="J134" s="3">
        <f>'2012'!J135</f>
        <v>0</v>
      </c>
      <c r="K134" s="3"/>
      <c r="L134" s="3"/>
      <c r="M134" s="3">
        <f>'2012'!M135</f>
        <v>0</v>
      </c>
      <c r="N134" s="3">
        <f>'2012'!N135</f>
        <v>0</v>
      </c>
      <c r="O134" s="3">
        <f>'2012'!P135</f>
        <v>0</v>
      </c>
      <c r="P134" s="3">
        <f>'2012'!Q135</f>
        <v>0</v>
      </c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>
        <f>SUMIF('2012'!C:C,C134,'2012'!O:O)</f>
        <v>1.31</v>
      </c>
      <c r="AQ134" s="3">
        <f>'2012'!R135</f>
        <v>0</v>
      </c>
      <c r="AR134" s="3">
        <f>'2012'!S135</f>
        <v>0.23699999999999999</v>
      </c>
      <c r="AS134" s="3">
        <f>'2012'!T135</f>
        <v>0</v>
      </c>
      <c r="AT134" s="3">
        <f>'2012'!U135</f>
        <v>0</v>
      </c>
      <c r="AU134" s="3">
        <f>'2012'!V135</f>
        <v>0</v>
      </c>
      <c r="AV134" s="3">
        <f>'2012'!W135</f>
        <v>0.311</v>
      </c>
      <c r="AW134" s="3">
        <f>'2012'!X135</f>
        <v>0</v>
      </c>
      <c r="AX134" s="3">
        <f>'2012'!Y135</f>
        <v>0</v>
      </c>
      <c r="AY134" s="3">
        <f>'2012'!Z135</f>
        <v>0.311</v>
      </c>
      <c r="AZ134" s="3">
        <f>'2012'!AA135</f>
        <v>0.27</v>
      </c>
      <c r="BA134" s="3">
        <f>'2012'!AB135</f>
        <v>0.25</v>
      </c>
      <c r="BB134" s="3">
        <f>'2012'!AC135</f>
        <v>0.25700000000000001</v>
      </c>
      <c r="BC134" s="3">
        <f>'2012'!AD135</f>
        <v>0.25600000000000001</v>
      </c>
      <c r="BD134" s="3">
        <f>'2012'!AE135</f>
        <v>0.254</v>
      </c>
      <c r="BE134" s="3">
        <f>'2012'!AF135</f>
        <v>0.29599999999999999</v>
      </c>
      <c r="BF134" s="3">
        <f>'2012'!AG135</f>
        <v>0.36599999999999999</v>
      </c>
      <c r="BG134" s="3">
        <f>'2012'!AH135</f>
        <v>0.372</v>
      </c>
      <c r="BH134" s="3">
        <f>'2012'!AI135</f>
        <v>0.40100000000000002</v>
      </c>
      <c r="BI134" s="3">
        <f>'2012'!AJ135</f>
        <v>0.41199999999999998</v>
      </c>
      <c r="BJ134" s="3">
        <f>'2012'!AK135</f>
        <v>0.40699999999999997</v>
      </c>
      <c r="BK134" s="3">
        <f>'2012'!AL135</f>
        <v>0</v>
      </c>
      <c r="BL134" s="3">
        <f>'2012'!AM135</f>
        <v>0.36899999999999999</v>
      </c>
      <c r="BM134" s="3">
        <f>'2012'!AN135</f>
        <v>0.38200000000000001</v>
      </c>
      <c r="BN134" s="3">
        <f>'2012'!AO135</f>
        <v>0.39800000000000002</v>
      </c>
      <c r="BO134" s="3">
        <f>'2012'!AP135</f>
        <v>0.375</v>
      </c>
      <c r="BP134" s="3">
        <f>'2012'!AQ135</f>
        <v>0.35899999999999999</v>
      </c>
      <c r="BQ134" s="3">
        <f>'2012'!AR135</f>
        <v>0.27100000000000002</v>
      </c>
      <c r="BR134" s="3">
        <f>'2012'!AS135</f>
        <v>0.28899999999999998</v>
      </c>
      <c r="BS134" s="3">
        <f>'2012'!AT135</f>
        <v>0.28100000000000003</v>
      </c>
      <c r="BT134" s="3">
        <f>'2012'!AU135</f>
        <v>0.33600000000000002</v>
      </c>
      <c r="BU134" s="3">
        <f>'2012'!AV135</f>
        <v>0.42699999999999999</v>
      </c>
      <c r="BV134" s="3">
        <f>'2012'!AW135</f>
        <v>0.47499999999999998</v>
      </c>
      <c r="BW134" s="3">
        <f>'2012'!AX135</f>
        <v>0.49399999999999999</v>
      </c>
      <c r="BX134" s="3">
        <f>'2012'!AY135</f>
        <v>0.54</v>
      </c>
      <c r="BY134" s="3">
        <f>'2012'!AZ135</f>
        <v>0.55700000000000005</v>
      </c>
      <c r="BZ134" s="3">
        <f>'2012'!BA135</f>
        <v>0.51900000000000002</v>
      </c>
      <c r="CA134" s="3">
        <f>'2012'!BB135</f>
        <v>0.437</v>
      </c>
      <c r="CB134" s="3">
        <f>'2012'!BC135</f>
        <v>0.42799999999999999</v>
      </c>
      <c r="CC134" s="3">
        <f>'2012'!BD135</f>
        <v>0.308</v>
      </c>
      <c r="CD134" s="3">
        <f>'2012'!BE135</f>
        <v>0.26300000000000001</v>
      </c>
      <c r="CE134" s="3">
        <f>'2012'!BF135</f>
        <v>0</v>
      </c>
      <c r="CF134" s="3">
        <f>'2012'!BG135</f>
        <v>0.24199999999999999</v>
      </c>
      <c r="CG134" s="3">
        <f>'2012'!BH135</f>
        <v>0.19400000000000001</v>
      </c>
      <c r="CH134" s="3">
        <f>'2012'!BI135</f>
        <v>0</v>
      </c>
      <c r="CI134" s="3">
        <f>'2012'!BJ135</f>
        <v>0</v>
      </c>
      <c r="CJ134" s="3">
        <f>'2012'!BK135</f>
        <v>0</v>
      </c>
      <c r="CK134" s="3">
        <f>'2012'!BL135</f>
        <v>0</v>
      </c>
      <c r="CL134" s="3">
        <f>'2012'!BM135</f>
        <v>0</v>
      </c>
      <c r="CM134" s="3">
        <f>'2012'!BN135</f>
        <v>0</v>
      </c>
      <c r="CN134" s="3">
        <f>'2012'!BO135</f>
        <v>0</v>
      </c>
      <c r="CO134" s="3">
        <f>'2012'!BP135</f>
        <v>0</v>
      </c>
      <c r="CP134" s="3">
        <f>'2012'!BQ135</f>
        <v>0</v>
      </c>
      <c r="CQ134" s="3">
        <f>'2012'!BR135</f>
        <v>0</v>
      </c>
    </row>
    <row r="135" spans="1:95" x14ac:dyDescent="0.25">
      <c r="A135" s="3" t="str">
        <f>'2012'!A136</f>
        <v>Свитанок</v>
      </c>
      <c r="B135" s="3" t="str">
        <f>'2012'!B136</f>
        <v>Масив 4</v>
      </c>
      <c r="C135" s="3">
        <f>'2012'!C136</f>
        <v>153</v>
      </c>
      <c r="D135" s="3">
        <f>'2012'!D136</f>
        <v>4.22</v>
      </c>
      <c r="E135" s="3">
        <f>'2012'!E136</f>
        <v>4.22</v>
      </c>
      <c r="F135" s="3">
        <f>'2012'!F136</f>
        <v>4.22</v>
      </c>
      <c r="G135" s="3">
        <f>'2012'!G136</f>
        <v>0</v>
      </c>
      <c r="H135" s="3">
        <f>'2012'!H136</f>
        <v>0</v>
      </c>
      <c r="I135" s="3">
        <f>'2012'!I136</f>
        <v>0</v>
      </c>
      <c r="J135" s="3">
        <f>'2012'!J136</f>
        <v>0</v>
      </c>
      <c r="K135" s="3"/>
      <c r="L135" s="3"/>
      <c r="M135" s="3">
        <f>'2012'!M136</f>
        <v>0</v>
      </c>
      <c r="N135" s="3">
        <f>'2012'!N136</f>
        <v>0</v>
      </c>
      <c r="O135" s="3">
        <f>'2012'!P136</f>
        <v>0</v>
      </c>
      <c r="P135" s="3">
        <f>'2012'!Q136</f>
        <v>0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>
        <f>SUMIF('2012'!C:C,C135,'2012'!O:O)</f>
        <v>0</v>
      </c>
      <c r="AQ135" s="3">
        <f>'2012'!R136</f>
        <v>0</v>
      </c>
      <c r="AR135" s="3">
        <f>'2012'!S136</f>
        <v>0</v>
      </c>
      <c r="AS135" s="3">
        <f>'2012'!T136</f>
        <v>0</v>
      </c>
      <c r="AT135" s="3">
        <f>'2012'!U136</f>
        <v>0</v>
      </c>
      <c r="AU135" s="3">
        <f>'2012'!V136</f>
        <v>0</v>
      </c>
      <c r="AV135" s="3">
        <f>'2012'!W136</f>
        <v>0.433</v>
      </c>
      <c r="AW135" s="3">
        <f>'2012'!X136</f>
        <v>0</v>
      </c>
      <c r="AX135" s="3">
        <f>'2012'!Y136</f>
        <v>0</v>
      </c>
      <c r="AY135" s="3">
        <f>'2012'!Z136</f>
        <v>0.38600000000000001</v>
      </c>
      <c r="AZ135" s="3">
        <f>'2012'!AA136</f>
        <v>0.34699999999999998</v>
      </c>
      <c r="BA135" s="3">
        <f>'2012'!AB136</f>
        <v>0.315</v>
      </c>
      <c r="BB135" s="3">
        <f>'2012'!AC136</f>
        <v>0.312</v>
      </c>
      <c r="BC135" s="3">
        <f>'2012'!AD136</f>
        <v>0.318</v>
      </c>
      <c r="BD135" s="3">
        <f>'2012'!AE136</f>
        <v>0.311</v>
      </c>
      <c r="BE135" s="3">
        <f>'2012'!AF136</f>
        <v>0.33100000000000002</v>
      </c>
      <c r="BF135" s="3">
        <f>'2012'!AG136</f>
        <v>0.35</v>
      </c>
      <c r="BG135" s="3">
        <f>'2012'!AH136</f>
        <v>0.34899999999999998</v>
      </c>
      <c r="BH135" s="3">
        <f>'2012'!AI136</f>
        <v>0.39100000000000001</v>
      </c>
      <c r="BI135" s="3">
        <f>'2012'!AJ136</f>
        <v>0.39800000000000002</v>
      </c>
      <c r="BJ135" s="3">
        <f>'2012'!AK136</f>
        <v>0.42199999999999999</v>
      </c>
      <c r="BK135" s="3">
        <f>'2012'!AL136</f>
        <v>0</v>
      </c>
      <c r="BL135" s="3">
        <f>'2012'!AM136</f>
        <v>0.443</v>
      </c>
      <c r="BM135" s="3">
        <f>'2012'!AN136</f>
        <v>0.499</v>
      </c>
      <c r="BN135" s="3">
        <f>'2012'!AO136</f>
        <v>0.61299999999999999</v>
      </c>
      <c r="BO135" s="3">
        <f>'2012'!AP136</f>
        <v>0.64400000000000002</v>
      </c>
      <c r="BP135" s="3">
        <f>'2012'!AQ136</f>
        <v>0.59099999999999997</v>
      </c>
      <c r="BQ135" s="3">
        <f>'2012'!AR136</f>
        <v>0.50600000000000001</v>
      </c>
      <c r="BR135" s="3">
        <f>'2012'!AS136</f>
        <v>0.505</v>
      </c>
      <c r="BS135" s="3">
        <f>'2012'!AT136</f>
        <v>0.54</v>
      </c>
      <c r="BT135" s="3">
        <f>'2012'!AU136</f>
        <v>0.53600000000000003</v>
      </c>
      <c r="BU135" s="3">
        <f>'2012'!AV136</f>
        <v>0.56699999999999995</v>
      </c>
      <c r="BV135" s="3">
        <f>'2012'!AW136</f>
        <v>0.60899999999999999</v>
      </c>
      <c r="BW135" s="3">
        <f>'2012'!AX136</f>
        <v>0.47799999999999998</v>
      </c>
      <c r="BX135" s="3">
        <f>'2012'!AY136</f>
        <v>0.42099999999999999</v>
      </c>
      <c r="BY135" s="3">
        <f>'2012'!AZ136</f>
        <v>0.434</v>
      </c>
      <c r="BZ135" s="3">
        <f>'2012'!BA136</f>
        <v>0.42299999999999999</v>
      </c>
      <c r="CA135" s="3">
        <f>'2012'!BB136</f>
        <v>0.36099999999999999</v>
      </c>
      <c r="CB135" s="3">
        <f>'2012'!BC136</f>
        <v>0.316</v>
      </c>
      <c r="CC135" s="3">
        <f>'2012'!BD136</f>
        <v>0.30399999999999999</v>
      </c>
      <c r="CD135" s="3">
        <f>'2012'!BE136</f>
        <v>0.26600000000000001</v>
      </c>
      <c r="CE135" s="3">
        <f>'2012'!BF136</f>
        <v>0</v>
      </c>
      <c r="CF135" s="3">
        <f>'2012'!BG136</f>
        <v>0.26</v>
      </c>
      <c r="CG135" s="3">
        <f>'2012'!BH136</f>
        <v>0.26</v>
      </c>
      <c r="CH135" s="3">
        <f>'2012'!BI136</f>
        <v>0</v>
      </c>
      <c r="CI135" s="3">
        <f>'2012'!BJ136</f>
        <v>0</v>
      </c>
      <c r="CJ135" s="3">
        <f>'2012'!BK136</f>
        <v>0</v>
      </c>
      <c r="CK135" s="3">
        <f>'2012'!BL136</f>
        <v>0</v>
      </c>
      <c r="CL135" s="3">
        <f>'2012'!BM136</f>
        <v>0</v>
      </c>
      <c r="CM135" s="3">
        <f>'2012'!BN136</f>
        <v>0</v>
      </c>
      <c r="CN135" s="3">
        <f>'2012'!BO136</f>
        <v>0</v>
      </c>
      <c r="CO135" s="3">
        <f>'2012'!BP136</f>
        <v>0</v>
      </c>
      <c r="CP135" s="3">
        <f>'2012'!BQ136</f>
        <v>0</v>
      </c>
      <c r="CQ135" s="3">
        <f>'2012'!BR136</f>
        <v>0</v>
      </c>
    </row>
    <row r="136" spans="1:95" x14ac:dyDescent="0.25">
      <c r="A136" s="3" t="str">
        <f>'2012'!A137</f>
        <v>Свитанок</v>
      </c>
      <c r="B136" s="3" t="str">
        <f>'2012'!B137</f>
        <v>Масив 4</v>
      </c>
      <c r="C136" s="3">
        <f>'2012'!C137</f>
        <v>154</v>
      </c>
      <c r="D136" s="3">
        <f>'2012'!D137</f>
        <v>5.07</v>
      </c>
      <c r="E136" s="3">
        <f>'2012'!E137</f>
        <v>5.07</v>
      </c>
      <c r="F136" s="3">
        <f>'2012'!F137</f>
        <v>5.07</v>
      </c>
      <c r="G136" s="3">
        <f>'2012'!G137</f>
        <v>0</v>
      </c>
      <c r="H136" s="3">
        <f>'2012'!H137</f>
        <v>0</v>
      </c>
      <c r="I136" s="3">
        <f>'2012'!I137</f>
        <v>0</v>
      </c>
      <c r="J136" s="3">
        <f>'2012'!J137</f>
        <v>0</v>
      </c>
      <c r="K136" s="3"/>
      <c r="L136" s="3"/>
      <c r="M136" s="3">
        <f>'2012'!M137</f>
        <v>0</v>
      </c>
      <c r="N136" s="3">
        <f>'2012'!N137</f>
        <v>0</v>
      </c>
      <c r="O136" s="3">
        <f>'2012'!P137</f>
        <v>0</v>
      </c>
      <c r="P136" s="3">
        <f>'2012'!Q137</f>
        <v>0</v>
      </c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>
        <f>SUMIF('2012'!C:C,C136,'2012'!O:O)</f>
        <v>0</v>
      </c>
      <c r="AQ136" s="3">
        <f>'2012'!R137</f>
        <v>0</v>
      </c>
      <c r="AR136" s="3">
        <f>'2012'!S137</f>
        <v>0.28799999999999998</v>
      </c>
      <c r="AS136" s="3">
        <f>'2012'!T137</f>
        <v>0</v>
      </c>
      <c r="AT136" s="3">
        <f>'2012'!U137</f>
        <v>0</v>
      </c>
      <c r="AU136" s="3">
        <f>'2012'!V137</f>
        <v>0</v>
      </c>
      <c r="AV136" s="3">
        <f>'2012'!W137</f>
        <v>0.36199999999999999</v>
      </c>
      <c r="AW136" s="3">
        <f>'2012'!X137</f>
        <v>0.36</v>
      </c>
      <c r="AX136" s="3">
        <f>'2012'!Y137</f>
        <v>0</v>
      </c>
      <c r="AY136" s="3">
        <f>'2012'!Z137</f>
        <v>0.35899999999999999</v>
      </c>
      <c r="AZ136" s="3">
        <f>'2012'!AA137</f>
        <v>0.35899999999999999</v>
      </c>
      <c r="BA136" s="3">
        <f>'2012'!AB137</f>
        <v>0.34399999999999997</v>
      </c>
      <c r="BB136" s="3">
        <f>'2012'!AC137</f>
        <v>0.33500000000000002</v>
      </c>
      <c r="BC136" s="3">
        <f>'2012'!AD137</f>
        <v>0.35599999999999998</v>
      </c>
      <c r="BD136" s="3">
        <f>'2012'!AE137</f>
        <v>0.35599999999999998</v>
      </c>
      <c r="BE136" s="3">
        <f>'2012'!AF137</f>
        <v>0.38</v>
      </c>
      <c r="BF136" s="3">
        <f>'2012'!AG137</f>
        <v>0.39</v>
      </c>
      <c r="BG136" s="3">
        <f>'2012'!AH137</f>
        <v>0.40500000000000003</v>
      </c>
      <c r="BH136" s="3">
        <f>'2012'!AI137</f>
        <v>0.443</v>
      </c>
      <c r="BI136" s="3">
        <f>'2012'!AJ137</f>
        <v>0.47899999999999998</v>
      </c>
      <c r="BJ136" s="3">
        <f>'2012'!AK137</f>
        <v>0.51</v>
      </c>
      <c r="BK136" s="3">
        <f>'2012'!AL137</f>
        <v>0</v>
      </c>
      <c r="BL136" s="3">
        <f>'2012'!AM137</f>
        <v>0.55100000000000005</v>
      </c>
      <c r="BM136" s="3">
        <f>'2012'!AN137</f>
        <v>0.57999999999999996</v>
      </c>
      <c r="BN136" s="3">
        <f>'2012'!AO137</f>
        <v>0.64500000000000002</v>
      </c>
      <c r="BO136" s="3">
        <f>'2012'!AP137</f>
        <v>0.64</v>
      </c>
      <c r="BP136" s="3">
        <f>'2012'!AQ137</f>
        <v>0.60099999999999998</v>
      </c>
      <c r="BQ136" s="3">
        <f>'2012'!AR137</f>
        <v>0.54300000000000004</v>
      </c>
      <c r="BR136" s="3">
        <f>'2012'!AS137</f>
        <v>0.53100000000000003</v>
      </c>
      <c r="BS136" s="3">
        <f>'2012'!AT137</f>
        <v>0.53400000000000003</v>
      </c>
      <c r="BT136" s="3">
        <f>'2012'!AU137</f>
        <v>0.55500000000000005</v>
      </c>
      <c r="BU136" s="3">
        <f>'2012'!AV137</f>
        <v>0.57499999999999996</v>
      </c>
      <c r="BV136" s="3">
        <f>'2012'!AW137</f>
        <v>0.56999999999999995</v>
      </c>
      <c r="BW136" s="3">
        <f>'2012'!AX137</f>
        <v>0.53800000000000003</v>
      </c>
      <c r="BX136" s="3">
        <f>'2012'!AY137</f>
        <v>0.53700000000000003</v>
      </c>
      <c r="BY136" s="3">
        <f>'2012'!AZ137</f>
        <v>0.52500000000000002</v>
      </c>
      <c r="BZ136" s="3">
        <f>'2012'!BA137</f>
        <v>0.47799999999999998</v>
      </c>
      <c r="CA136" s="3">
        <f>'2012'!BB137</f>
        <v>0.42199999999999999</v>
      </c>
      <c r="CB136" s="3">
        <f>'2012'!BC137</f>
        <v>0.373</v>
      </c>
      <c r="CC136" s="3">
        <f>'2012'!BD137</f>
        <v>0.3</v>
      </c>
      <c r="CD136" s="3">
        <f>'2012'!BE137</f>
        <v>0.251</v>
      </c>
      <c r="CE136" s="3">
        <f>'2012'!BF137</f>
        <v>0</v>
      </c>
      <c r="CF136" s="3">
        <f>'2012'!BG137</f>
        <v>0.20499999999999999</v>
      </c>
      <c r="CG136" s="3">
        <f>'2012'!BH137</f>
        <v>0.192</v>
      </c>
      <c r="CH136" s="3">
        <f>'2012'!BI137</f>
        <v>0</v>
      </c>
      <c r="CI136" s="3">
        <f>'2012'!BJ137</f>
        <v>0</v>
      </c>
      <c r="CJ136" s="3">
        <f>'2012'!BK137</f>
        <v>0</v>
      </c>
      <c r="CK136" s="3">
        <f>'2012'!BL137</f>
        <v>0</v>
      </c>
      <c r="CL136" s="3">
        <f>'2012'!BM137</f>
        <v>0</v>
      </c>
      <c r="CM136" s="3">
        <f>'2012'!BN137</f>
        <v>0</v>
      </c>
      <c r="CN136" s="3">
        <f>'2012'!BO137</f>
        <v>0</v>
      </c>
      <c r="CO136" s="3">
        <f>'2012'!BP137</f>
        <v>0</v>
      </c>
      <c r="CP136" s="3">
        <f>'2012'!BQ137</f>
        <v>0</v>
      </c>
      <c r="CQ136" s="3">
        <f>'2012'!BR137</f>
        <v>0</v>
      </c>
    </row>
    <row r="137" spans="1:95" x14ac:dyDescent="0.25">
      <c r="A137" s="3" t="str">
        <f>'2012'!A138</f>
        <v>Свитанок</v>
      </c>
      <c r="B137" s="3" t="str">
        <f>'2012'!B138</f>
        <v>Масив 4</v>
      </c>
      <c r="C137" s="3">
        <f>'2012'!C138</f>
        <v>155</v>
      </c>
      <c r="D137" s="3">
        <f>'2012'!D138</f>
        <v>5.62</v>
      </c>
      <c r="E137" s="3">
        <f>'2012'!E138</f>
        <v>5.62</v>
      </c>
      <c r="F137" s="3">
        <f>'2012'!F138</f>
        <v>5.62</v>
      </c>
      <c r="G137" s="3">
        <f>'2012'!G138</f>
        <v>0</v>
      </c>
      <c r="H137" s="3">
        <f>'2012'!H138</f>
        <v>0</v>
      </c>
      <c r="I137" s="3">
        <f>'2012'!I138</f>
        <v>0</v>
      </c>
      <c r="J137" s="3">
        <f>'2012'!J138</f>
        <v>0</v>
      </c>
      <c r="K137" s="3"/>
      <c r="L137" s="3"/>
      <c r="M137" s="3">
        <f>'2012'!M138</f>
        <v>0</v>
      </c>
      <c r="N137" s="3">
        <f>'2012'!N138</f>
        <v>0</v>
      </c>
      <c r="O137" s="3">
        <f>'2012'!P138</f>
        <v>0</v>
      </c>
      <c r="P137" s="3">
        <f>'2012'!Q138</f>
        <v>0</v>
      </c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>
        <f>SUMIF('2012'!C:C,C137,'2012'!O:O)</f>
        <v>0</v>
      </c>
      <c r="AQ137" s="3">
        <f>'2012'!R138</f>
        <v>0</v>
      </c>
      <c r="AR137" s="3">
        <f>'2012'!S138</f>
        <v>0</v>
      </c>
      <c r="AS137" s="3">
        <f>'2012'!T138</f>
        <v>0</v>
      </c>
      <c r="AT137" s="3">
        <f>'2012'!U138</f>
        <v>0</v>
      </c>
      <c r="AU137" s="3">
        <f>'2012'!V138</f>
        <v>0</v>
      </c>
      <c r="AV137" s="3">
        <f>'2012'!W138</f>
        <v>0.55500000000000005</v>
      </c>
      <c r="AW137" s="3">
        <f>'2012'!X138</f>
        <v>0</v>
      </c>
      <c r="AX137" s="3">
        <f>'2012'!Y138</f>
        <v>0</v>
      </c>
      <c r="AY137" s="3">
        <f>'2012'!Z138</f>
        <v>0.45500000000000002</v>
      </c>
      <c r="AZ137" s="3">
        <f>'2012'!AA138</f>
        <v>0.36199999999999999</v>
      </c>
      <c r="BA137" s="3">
        <f>'2012'!AB138</f>
        <v>0.28100000000000003</v>
      </c>
      <c r="BB137" s="3">
        <f>'2012'!AC138</f>
        <v>0.28499999999999998</v>
      </c>
      <c r="BC137" s="3">
        <f>'2012'!AD138</f>
        <v>0.28999999999999998</v>
      </c>
      <c r="BD137" s="3">
        <f>'2012'!AE138</f>
        <v>0.27200000000000002</v>
      </c>
      <c r="BE137" s="3">
        <f>'2012'!AF138</f>
        <v>0.28699999999999998</v>
      </c>
      <c r="BF137" s="3">
        <f>'2012'!AG138</f>
        <v>0.32600000000000001</v>
      </c>
      <c r="BG137" s="3">
        <f>'2012'!AH138</f>
        <v>0.34200000000000003</v>
      </c>
      <c r="BH137" s="3">
        <f>'2012'!AI138</f>
        <v>0.36499999999999999</v>
      </c>
      <c r="BI137" s="3">
        <f>'2012'!AJ138</f>
        <v>0.40200000000000002</v>
      </c>
      <c r="BJ137" s="3">
        <f>'2012'!AK138</f>
        <v>0.439</v>
      </c>
      <c r="BK137" s="3">
        <f>'2012'!AL138</f>
        <v>0</v>
      </c>
      <c r="BL137" s="3">
        <f>'2012'!AM138</f>
        <v>0.48499999999999999</v>
      </c>
      <c r="BM137" s="3">
        <f>'2012'!AN138</f>
        <v>0.52</v>
      </c>
      <c r="BN137" s="3">
        <f>'2012'!AO138</f>
        <v>0.626</v>
      </c>
      <c r="BO137" s="3">
        <f>'2012'!AP138</f>
        <v>0.65</v>
      </c>
      <c r="BP137" s="3">
        <f>'2012'!AQ138</f>
        <v>0.623</v>
      </c>
      <c r="BQ137" s="3">
        <f>'2012'!AR138</f>
        <v>0.50600000000000001</v>
      </c>
      <c r="BR137" s="3">
        <f>'2012'!AS138</f>
        <v>0.46500000000000002</v>
      </c>
      <c r="BS137" s="3">
        <f>'2012'!AT138</f>
        <v>0.51200000000000001</v>
      </c>
      <c r="BT137" s="3">
        <f>'2012'!AU138</f>
        <v>0.52</v>
      </c>
      <c r="BU137" s="3">
        <f>'2012'!AV138</f>
        <v>0.53200000000000003</v>
      </c>
      <c r="BV137" s="3">
        <f>'2012'!AW138</f>
        <v>0.52300000000000002</v>
      </c>
      <c r="BW137" s="3">
        <f>'2012'!AX138</f>
        <v>0.47799999999999998</v>
      </c>
      <c r="BX137" s="3">
        <f>'2012'!AY138</f>
        <v>0.46700000000000003</v>
      </c>
      <c r="BY137" s="3">
        <f>'2012'!AZ138</f>
        <v>0.46600000000000003</v>
      </c>
      <c r="BZ137" s="3">
        <f>'2012'!BA138</f>
        <v>0.41099999999999998</v>
      </c>
      <c r="CA137" s="3">
        <f>'2012'!BB138</f>
        <v>0.34399999999999997</v>
      </c>
      <c r="CB137" s="3">
        <f>'2012'!BC138</f>
        <v>0.29199999999999998</v>
      </c>
      <c r="CC137" s="3">
        <f>'2012'!BD138</f>
        <v>0.27400000000000002</v>
      </c>
      <c r="CD137" s="3">
        <f>'2012'!BE138</f>
        <v>0.27</v>
      </c>
      <c r="CE137" s="3">
        <f>'2012'!BF138</f>
        <v>0</v>
      </c>
      <c r="CF137" s="3">
        <f>'2012'!BG138</f>
        <v>0.245</v>
      </c>
      <c r="CG137" s="3">
        <f>'2012'!BH138</f>
        <v>0.23599999999999999</v>
      </c>
      <c r="CH137" s="3">
        <f>'2012'!BI138</f>
        <v>0</v>
      </c>
      <c r="CI137" s="3">
        <f>'2012'!BJ138</f>
        <v>0</v>
      </c>
      <c r="CJ137" s="3">
        <f>'2012'!BK138</f>
        <v>0</v>
      </c>
      <c r="CK137" s="3">
        <f>'2012'!BL138</f>
        <v>0</v>
      </c>
      <c r="CL137" s="3">
        <f>'2012'!BM138</f>
        <v>0</v>
      </c>
      <c r="CM137" s="3">
        <f>'2012'!BN138</f>
        <v>0</v>
      </c>
      <c r="CN137" s="3">
        <f>'2012'!BO138</f>
        <v>0</v>
      </c>
      <c r="CO137" s="3">
        <f>'2012'!BP138</f>
        <v>0</v>
      </c>
      <c r="CP137" s="3">
        <f>'2012'!BQ138</f>
        <v>0</v>
      </c>
      <c r="CQ137" s="3">
        <f>'2012'!BR138</f>
        <v>0</v>
      </c>
    </row>
    <row r="138" spans="1:95" x14ac:dyDescent="0.25">
      <c r="A138" s="3" t="str">
        <f>'2012'!A139</f>
        <v>Свитанок</v>
      </c>
      <c r="B138" s="3" t="str">
        <f>'2012'!B139</f>
        <v>Масив 4</v>
      </c>
      <c r="C138" s="3">
        <f>'2012'!C139</f>
        <v>2</v>
      </c>
      <c r="D138" s="3">
        <f>'2012'!D139</f>
        <v>25.1</v>
      </c>
      <c r="E138" s="3">
        <f>'2012'!E139</f>
        <v>25.1</v>
      </c>
      <c r="F138" s="3">
        <f>'2012'!F139</f>
        <v>25.1</v>
      </c>
      <c r="G138" s="3" t="str">
        <f>'2012'!G139</f>
        <v>Подсолнечник</v>
      </c>
      <c r="H138" s="3">
        <f>'2012'!H139</f>
        <v>0</v>
      </c>
      <c r="I138" s="3" t="str">
        <f>'2012'!I139</f>
        <v>Подсолнечник</v>
      </c>
      <c r="J138" s="3">
        <f>'2012'!J139</f>
        <v>0</v>
      </c>
      <c r="K138" s="3"/>
      <c r="L138" s="3"/>
      <c r="M138" s="3" t="str">
        <f>'2012'!M139</f>
        <v>PR64E83</v>
      </c>
      <c r="N138" s="3">
        <f>'2012'!N139</f>
        <v>0.94</v>
      </c>
      <c r="O138" s="3">
        <f>'2012'!P139</f>
        <v>0</v>
      </c>
      <c r="P138" s="3">
        <f>'2012'!Q139</f>
        <v>0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>
        <f>SUMIF('2012'!C:C,C138,'2012'!O:O)</f>
        <v>1.7</v>
      </c>
      <c r="AQ138" s="3">
        <f>'2012'!R139</f>
        <v>0</v>
      </c>
      <c r="AR138" s="3">
        <f>'2012'!S139</f>
        <v>0</v>
      </c>
      <c r="AS138" s="3">
        <f>'2012'!T139</f>
        <v>0</v>
      </c>
      <c r="AT138" s="3">
        <f>'2012'!U139</f>
        <v>0</v>
      </c>
      <c r="AU138" s="3">
        <f>'2012'!V139</f>
        <v>0</v>
      </c>
      <c r="AV138" s="3">
        <f>'2012'!W139</f>
        <v>0.49199999999999999</v>
      </c>
      <c r="AW138" s="3">
        <f>'2012'!X139</f>
        <v>0.307</v>
      </c>
      <c r="AX138" s="3">
        <f>'2012'!Y139</f>
        <v>0</v>
      </c>
      <c r="AY138" s="3">
        <f>'2012'!Z139</f>
        <v>0.31900000000000001</v>
      </c>
      <c r="AZ138" s="3">
        <f>'2012'!AA139</f>
        <v>0</v>
      </c>
      <c r="BA138" s="3">
        <f>'2012'!AB139</f>
        <v>0.307</v>
      </c>
      <c r="BB138" s="3">
        <f>'2012'!AC139</f>
        <v>0.309</v>
      </c>
      <c r="BC138" s="3">
        <f>'2012'!AD139</f>
        <v>0.309</v>
      </c>
      <c r="BD138" s="3">
        <f>'2012'!AE139</f>
        <v>0.317</v>
      </c>
      <c r="BE138" s="3">
        <f>'2012'!AF139</f>
        <v>0.33200000000000002</v>
      </c>
      <c r="BF138" s="3">
        <f>'2012'!AG139</f>
        <v>0.34300000000000003</v>
      </c>
      <c r="BG138" s="3">
        <f>'2012'!AH139</f>
        <v>0.372</v>
      </c>
      <c r="BH138" s="3">
        <f>'2012'!AI139</f>
        <v>0.40600000000000003</v>
      </c>
      <c r="BI138" s="3">
        <f>'2012'!AJ139</f>
        <v>0.41199999999999998</v>
      </c>
      <c r="BJ138" s="3">
        <f>'2012'!AK139</f>
        <v>0.46700000000000003</v>
      </c>
      <c r="BK138" s="3">
        <f>'2012'!AL139</f>
        <v>0</v>
      </c>
      <c r="BL138" s="3">
        <f>'2012'!AM139</f>
        <v>0.52600000000000002</v>
      </c>
      <c r="BM138" s="3">
        <f>'2012'!AN139</f>
        <v>0.55200000000000005</v>
      </c>
      <c r="BN138" s="3">
        <f>'2012'!AO139</f>
        <v>0.64900000000000002</v>
      </c>
      <c r="BO138" s="3">
        <f>'2012'!AP139</f>
        <v>0.63500000000000001</v>
      </c>
      <c r="BP138" s="3">
        <f>'2012'!AQ139</f>
        <v>0.627</v>
      </c>
      <c r="BQ138" s="3">
        <f>'2012'!AR139</f>
        <v>0.49399999999999999</v>
      </c>
      <c r="BR138" s="3">
        <f>'2012'!AS139</f>
        <v>0.505</v>
      </c>
      <c r="BS138" s="3">
        <f>'2012'!AT139</f>
        <v>0.504</v>
      </c>
      <c r="BT138" s="3">
        <f>'2012'!AU139</f>
        <v>0.53</v>
      </c>
      <c r="BU138" s="3">
        <f>'2012'!AV139</f>
        <v>0.58299999999999996</v>
      </c>
      <c r="BV138" s="3">
        <f>'2012'!AW139</f>
        <v>0.54600000000000004</v>
      </c>
      <c r="BW138" s="3">
        <f>'2012'!AX139</f>
        <v>0.41899999999999998</v>
      </c>
      <c r="BX138" s="3">
        <f>'2012'!AY139</f>
        <v>0.46100000000000002</v>
      </c>
      <c r="BY138" s="3">
        <f>'2012'!AZ139</f>
        <v>0.46700000000000003</v>
      </c>
      <c r="BZ138" s="3">
        <f>'2012'!BA139</f>
        <v>0.51300000000000001</v>
      </c>
      <c r="CA138" s="3">
        <f>'2012'!BB139</f>
        <v>0.49199999999999999</v>
      </c>
      <c r="CB138" s="3">
        <f>'2012'!BC139</f>
        <v>0.5</v>
      </c>
      <c r="CC138" s="3">
        <f>'2012'!BD139</f>
        <v>0.438</v>
      </c>
      <c r="CD138" s="3">
        <f>'2012'!BE139</f>
        <v>0.255</v>
      </c>
      <c r="CE138" s="3">
        <f>'2012'!BF139</f>
        <v>0</v>
      </c>
      <c r="CF138" s="3">
        <f>'2012'!BG139</f>
        <v>0.222</v>
      </c>
      <c r="CG138" s="3">
        <f>'2012'!BH139</f>
        <v>0.189</v>
      </c>
      <c r="CH138" s="3">
        <f>'2012'!BI139</f>
        <v>0</v>
      </c>
      <c r="CI138" s="3">
        <f>'2012'!BJ139</f>
        <v>0</v>
      </c>
      <c r="CJ138" s="3">
        <f>'2012'!BK139</f>
        <v>0</v>
      </c>
      <c r="CK138" s="3">
        <f>'2012'!BL139</f>
        <v>0</v>
      </c>
      <c r="CL138" s="3">
        <f>'2012'!BM139</f>
        <v>0</v>
      </c>
      <c r="CM138" s="3">
        <f>'2012'!BN139</f>
        <v>0</v>
      </c>
      <c r="CN138" s="3">
        <f>'2012'!BO139</f>
        <v>0</v>
      </c>
      <c r="CO138" s="3">
        <f>'2012'!BP139</f>
        <v>0</v>
      </c>
      <c r="CP138" s="3">
        <f>'2012'!BQ139</f>
        <v>0</v>
      </c>
      <c r="CQ138" s="3">
        <f>'2012'!BR139</f>
        <v>0</v>
      </c>
    </row>
    <row r="139" spans="1:95" x14ac:dyDescent="0.25">
      <c r="A139" s="3" t="str">
        <f>'2012'!A140</f>
        <v>Свитанок</v>
      </c>
      <c r="B139" s="3" t="str">
        <f>'2012'!B140</f>
        <v>Масив 4</v>
      </c>
      <c r="C139" s="3">
        <f>'2012'!C140</f>
        <v>200</v>
      </c>
      <c r="D139" s="3">
        <f>'2012'!D140</f>
        <v>1.18</v>
      </c>
      <c r="E139" s="3">
        <f>'2012'!E140</f>
        <v>1.18</v>
      </c>
      <c r="F139" s="3">
        <f>'2012'!F140</f>
        <v>1.18</v>
      </c>
      <c r="G139" s="3">
        <f>'2012'!G140</f>
        <v>0</v>
      </c>
      <c r="H139" s="3">
        <f>'2012'!H140</f>
        <v>0</v>
      </c>
      <c r="I139" s="3">
        <f>'2012'!I140</f>
        <v>0</v>
      </c>
      <c r="J139" s="3">
        <f>'2012'!J140</f>
        <v>0</v>
      </c>
      <c r="K139" s="3"/>
      <c r="L139" s="3"/>
      <c r="M139" s="3">
        <f>'2012'!M140</f>
        <v>0</v>
      </c>
      <c r="N139" s="3">
        <f>'2012'!N140</f>
        <v>0</v>
      </c>
      <c r="O139" s="3">
        <f>'2012'!P140</f>
        <v>0</v>
      </c>
      <c r="P139" s="3">
        <f>'2012'!Q140</f>
        <v>0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>
        <f>SUMIF('2012'!C:C,C139,'2012'!O:O)</f>
        <v>0</v>
      </c>
      <c r="AQ139" s="3">
        <f>'2012'!R140</f>
        <v>0</v>
      </c>
      <c r="AR139" s="3">
        <f>'2012'!S140</f>
        <v>0.432</v>
      </c>
      <c r="AS139" s="3">
        <f>'2012'!T140</f>
        <v>0</v>
      </c>
      <c r="AT139" s="3">
        <f>'2012'!U140</f>
        <v>0</v>
      </c>
      <c r="AU139" s="3">
        <f>'2012'!V140</f>
        <v>0</v>
      </c>
      <c r="AV139" s="3">
        <f>'2012'!W140</f>
        <v>0.44900000000000001</v>
      </c>
      <c r="AW139" s="3">
        <f>'2012'!X140</f>
        <v>0.45500000000000002</v>
      </c>
      <c r="AX139" s="3">
        <f>'2012'!Y140</f>
        <v>0</v>
      </c>
      <c r="AY139" s="3">
        <f>'2012'!Z140</f>
        <v>0.437</v>
      </c>
      <c r="AZ139" s="3">
        <f>'2012'!AA140</f>
        <v>0</v>
      </c>
      <c r="BA139" s="3">
        <f>'2012'!AB140</f>
        <v>0.38100000000000001</v>
      </c>
      <c r="BB139" s="3">
        <f>'2012'!AC140</f>
        <v>0.33900000000000002</v>
      </c>
      <c r="BC139" s="3">
        <f>'2012'!AD140</f>
        <v>0.33200000000000002</v>
      </c>
      <c r="BD139" s="3">
        <f>'2012'!AE140</f>
        <v>0.32300000000000001</v>
      </c>
      <c r="BE139" s="3">
        <f>'2012'!AF140</f>
        <v>0.33</v>
      </c>
      <c r="BF139" s="3">
        <f>'2012'!AG140</f>
        <v>0.34</v>
      </c>
      <c r="BG139" s="3">
        <f>'2012'!AH140</f>
        <v>0.35799999999999998</v>
      </c>
      <c r="BH139" s="3">
        <f>'2012'!AI140</f>
        <v>0.39400000000000002</v>
      </c>
      <c r="BI139" s="3">
        <f>'2012'!AJ140</f>
        <v>0.39400000000000002</v>
      </c>
      <c r="BJ139" s="3">
        <f>'2012'!AK140</f>
        <v>0.42899999999999999</v>
      </c>
      <c r="BK139" s="3">
        <f>'2012'!AL140</f>
        <v>0</v>
      </c>
      <c r="BL139" s="3">
        <f>'2012'!AM140</f>
        <v>0.41</v>
      </c>
      <c r="BM139" s="3">
        <f>'2012'!AN140</f>
        <v>0.49</v>
      </c>
      <c r="BN139" s="3">
        <f>'2012'!AO140</f>
        <v>0.52</v>
      </c>
      <c r="BO139" s="3">
        <f>'2012'!AP140</f>
        <v>0.51100000000000001</v>
      </c>
      <c r="BP139" s="3">
        <f>'2012'!AQ140</f>
        <v>0.434</v>
      </c>
      <c r="BQ139" s="3">
        <f>'2012'!AR140</f>
        <v>0.38400000000000001</v>
      </c>
      <c r="BR139" s="3">
        <f>'2012'!AS140</f>
        <v>0.39500000000000002</v>
      </c>
      <c r="BS139" s="3">
        <f>'2012'!AT140</f>
        <v>0.42899999999999999</v>
      </c>
      <c r="BT139" s="3">
        <f>'2012'!AU140</f>
        <v>0.499</v>
      </c>
      <c r="BU139" s="3">
        <f>'2012'!AV140</f>
        <v>0.51600000000000001</v>
      </c>
      <c r="BV139" s="3">
        <f>'2012'!AW140</f>
        <v>0.55000000000000004</v>
      </c>
      <c r="BW139" s="3">
        <f>'2012'!AX140</f>
        <v>0.58699999999999997</v>
      </c>
      <c r="BX139" s="3">
        <f>'2012'!AY140</f>
        <v>0.59699999999999998</v>
      </c>
      <c r="BY139" s="3">
        <f>'2012'!AZ140</f>
        <v>0.58299999999999996</v>
      </c>
      <c r="BZ139" s="3">
        <f>'2012'!BA140</f>
        <v>0.55000000000000004</v>
      </c>
      <c r="CA139" s="3">
        <f>'2012'!BB140</f>
        <v>0.45100000000000001</v>
      </c>
      <c r="CB139" s="3">
        <f>'2012'!BC140</f>
        <v>0.36599999999999999</v>
      </c>
      <c r="CC139" s="3">
        <f>'2012'!BD140</f>
        <v>0.35699999999999998</v>
      </c>
      <c r="CD139" s="3">
        <f>'2012'!BE140</f>
        <v>0.29599999999999999</v>
      </c>
      <c r="CE139" s="3">
        <f>'2012'!BF140</f>
        <v>0</v>
      </c>
      <c r="CF139" s="3">
        <f>'2012'!BG140</f>
        <v>0.248</v>
      </c>
      <c r="CG139" s="3">
        <f>'2012'!BH140</f>
        <v>0.221</v>
      </c>
      <c r="CH139" s="3">
        <f>'2012'!BI140</f>
        <v>0</v>
      </c>
      <c r="CI139" s="3">
        <f>'2012'!BJ140</f>
        <v>0</v>
      </c>
      <c r="CJ139" s="3">
        <f>'2012'!BK140</f>
        <v>0</v>
      </c>
      <c r="CK139" s="3">
        <f>'2012'!BL140</f>
        <v>0</v>
      </c>
      <c r="CL139" s="3">
        <f>'2012'!BM140</f>
        <v>0</v>
      </c>
      <c r="CM139" s="3">
        <f>'2012'!BN140</f>
        <v>0</v>
      </c>
      <c r="CN139" s="3">
        <f>'2012'!BO140</f>
        <v>0</v>
      </c>
      <c r="CO139" s="3">
        <f>'2012'!BP140</f>
        <v>0</v>
      </c>
      <c r="CP139" s="3">
        <f>'2012'!BQ140</f>
        <v>0</v>
      </c>
      <c r="CQ139" s="3">
        <f>'2012'!BR140</f>
        <v>0</v>
      </c>
    </row>
    <row r="140" spans="1:95" x14ac:dyDescent="0.25">
      <c r="A140" s="3" t="str">
        <f>'2012'!A141</f>
        <v>Свитанок</v>
      </c>
      <c r="B140" s="3" t="str">
        <f>'2012'!B141</f>
        <v>Масив 4</v>
      </c>
      <c r="C140" s="3">
        <f>'2012'!C141</f>
        <v>201</v>
      </c>
      <c r="D140" s="3">
        <f>'2012'!D141</f>
        <v>3.72</v>
      </c>
      <c r="E140" s="3">
        <f>'2012'!E141</f>
        <v>3.72</v>
      </c>
      <c r="F140" s="3">
        <f>'2012'!F141</f>
        <v>3.72</v>
      </c>
      <c r="G140" s="3">
        <f>'2012'!G141</f>
        <v>0</v>
      </c>
      <c r="H140" s="3">
        <f>'2012'!H141</f>
        <v>0</v>
      </c>
      <c r="I140" s="3">
        <f>'2012'!I141</f>
        <v>0</v>
      </c>
      <c r="J140" s="3">
        <f>'2012'!J141</f>
        <v>0</v>
      </c>
      <c r="K140" s="3"/>
      <c r="L140" s="3"/>
      <c r="M140" s="3">
        <f>'2012'!M141</f>
        <v>0</v>
      </c>
      <c r="N140" s="3">
        <f>'2012'!N141</f>
        <v>0</v>
      </c>
      <c r="O140" s="3">
        <f>'2012'!P141</f>
        <v>0</v>
      </c>
      <c r="P140" s="3">
        <f>'2012'!Q141</f>
        <v>0</v>
      </c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>
        <f>SUMIF('2012'!C:C,C140,'2012'!O:O)</f>
        <v>0</v>
      </c>
      <c r="AQ140" s="3">
        <f>'2012'!R141</f>
        <v>0</v>
      </c>
      <c r="AR140" s="3">
        <f>'2012'!S141</f>
        <v>0</v>
      </c>
      <c r="AS140" s="3">
        <f>'2012'!T141</f>
        <v>0</v>
      </c>
      <c r="AT140" s="3">
        <f>'2012'!U141</f>
        <v>0</v>
      </c>
      <c r="AU140" s="3">
        <f>'2012'!V141</f>
        <v>0</v>
      </c>
      <c r="AV140" s="3">
        <f>'2012'!W141</f>
        <v>0.56399999999999995</v>
      </c>
      <c r="AW140" s="3">
        <f>'2012'!X141</f>
        <v>0</v>
      </c>
      <c r="AX140" s="3">
        <f>'2012'!Y141</f>
        <v>0</v>
      </c>
      <c r="AY140" s="3">
        <f>'2012'!Z141</f>
        <v>0.53700000000000003</v>
      </c>
      <c r="AZ140" s="3">
        <f>'2012'!AA141</f>
        <v>0</v>
      </c>
      <c r="BA140" s="3">
        <f>'2012'!AB141</f>
        <v>0.32200000000000001</v>
      </c>
      <c r="BB140" s="3">
        <f>'2012'!AC141</f>
        <v>0.28199999999999997</v>
      </c>
      <c r="BC140" s="3">
        <f>'2012'!AD141</f>
        <v>0.26900000000000002</v>
      </c>
      <c r="BD140" s="3">
        <f>'2012'!AE141</f>
        <v>0.26400000000000001</v>
      </c>
      <c r="BE140" s="3">
        <f>'2012'!AF141</f>
        <v>0.28299999999999997</v>
      </c>
      <c r="BF140" s="3">
        <f>'2012'!AG141</f>
        <v>0.26800000000000002</v>
      </c>
      <c r="BG140" s="3">
        <f>'2012'!AH141</f>
        <v>0.25900000000000001</v>
      </c>
      <c r="BH140" s="3">
        <f>'2012'!AI141</f>
        <v>0.26900000000000002</v>
      </c>
      <c r="BI140" s="3">
        <f>'2012'!AJ141</f>
        <v>0.26300000000000001</v>
      </c>
      <c r="BJ140" s="3">
        <f>'2012'!AK141</f>
        <v>0.27200000000000002</v>
      </c>
      <c r="BK140" s="3">
        <f>'2012'!AL141</f>
        <v>0</v>
      </c>
      <c r="BL140" s="3">
        <f>'2012'!AM141</f>
        <v>0.29899999999999999</v>
      </c>
      <c r="BM140" s="3">
        <f>'2012'!AN141</f>
        <v>0.312</v>
      </c>
      <c r="BN140" s="3">
        <f>'2012'!AO141</f>
        <v>0.33500000000000002</v>
      </c>
      <c r="BO140" s="3">
        <f>'2012'!AP141</f>
        <v>0.34699999999999998</v>
      </c>
      <c r="BP140" s="3">
        <f>'2012'!AQ141</f>
        <v>0.36099999999999999</v>
      </c>
      <c r="BQ140" s="3">
        <f>'2012'!AR141</f>
        <v>0.377</v>
      </c>
      <c r="BR140" s="3">
        <f>'2012'!AS141</f>
        <v>0.35899999999999999</v>
      </c>
      <c r="BS140" s="3">
        <f>'2012'!AT141</f>
        <v>0.41399999999999998</v>
      </c>
      <c r="BT140" s="3">
        <f>'2012'!AU141</f>
        <v>0.49299999999999999</v>
      </c>
      <c r="BU140" s="3">
        <f>'2012'!AV141</f>
        <v>0.65300000000000002</v>
      </c>
      <c r="BV140" s="3">
        <f>'2012'!AW141</f>
        <v>0.68600000000000005</v>
      </c>
      <c r="BW140" s="3">
        <f>'2012'!AX141</f>
        <v>0.65200000000000002</v>
      </c>
      <c r="BX140" s="3">
        <f>'2012'!AY141</f>
        <v>0.61499999999999999</v>
      </c>
      <c r="BY140" s="3">
        <f>'2012'!AZ141</f>
        <v>0.60299999999999998</v>
      </c>
      <c r="BZ140" s="3">
        <f>'2012'!BA141</f>
        <v>0.52700000000000002</v>
      </c>
      <c r="CA140" s="3">
        <f>'2012'!BB141</f>
        <v>0.45</v>
      </c>
      <c r="CB140" s="3">
        <f>'2012'!BC141</f>
        <v>0.35799999999999998</v>
      </c>
      <c r="CC140" s="3">
        <f>'2012'!BD141</f>
        <v>0.29199999999999998</v>
      </c>
      <c r="CD140" s="3">
        <f>'2012'!BE141</f>
        <v>0.22700000000000001</v>
      </c>
      <c r="CE140" s="3">
        <f>'2012'!BF141</f>
        <v>0</v>
      </c>
      <c r="CF140" s="3">
        <f>'2012'!BG141</f>
        <v>0.20899999999999999</v>
      </c>
      <c r="CG140" s="3">
        <f>'2012'!BH141</f>
        <v>0.14899999999999999</v>
      </c>
      <c r="CH140" s="3">
        <f>'2012'!BI141</f>
        <v>0</v>
      </c>
      <c r="CI140" s="3">
        <f>'2012'!BJ141</f>
        <v>0</v>
      </c>
      <c r="CJ140" s="3">
        <f>'2012'!BK141</f>
        <v>0</v>
      </c>
      <c r="CK140" s="3">
        <f>'2012'!BL141</f>
        <v>0</v>
      </c>
      <c r="CL140" s="3">
        <f>'2012'!BM141</f>
        <v>0</v>
      </c>
      <c r="CM140" s="3">
        <f>'2012'!BN141</f>
        <v>0</v>
      </c>
      <c r="CN140" s="3">
        <f>'2012'!BO141</f>
        <v>0</v>
      </c>
      <c r="CO140" s="3">
        <f>'2012'!BP141</f>
        <v>0</v>
      </c>
      <c r="CP140" s="3">
        <f>'2012'!BQ141</f>
        <v>0</v>
      </c>
      <c r="CQ140" s="3">
        <f>'2012'!BR141</f>
        <v>0</v>
      </c>
    </row>
    <row r="141" spans="1:95" x14ac:dyDescent="0.25">
      <c r="A141" s="3" t="str">
        <f>'2012'!A142</f>
        <v>Свитанок</v>
      </c>
      <c r="B141" s="3" t="str">
        <f>'2012'!B142</f>
        <v>Масив 4</v>
      </c>
      <c r="C141" s="3">
        <f>'2012'!C142</f>
        <v>202</v>
      </c>
      <c r="D141" s="3">
        <f>'2012'!D142</f>
        <v>5.34</v>
      </c>
      <c r="E141" s="3">
        <f>'2012'!E142</f>
        <v>5.34</v>
      </c>
      <c r="F141" s="3">
        <f>'2012'!F142</f>
        <v>5.34</v>
      </c>
      <c r="G141" s="3">
        <f>'2012'!G142</f>
        <v>0</v>
      </c>
      <c r="H141" s="3">
        <f>'2012'!H142</f>
        <v>0</v>
      </c>
      <c r="I141" s="3">
        <f>'2012'!I142</f>
        <v>0</v>
      </c>
      <c r="J141" s="3">
        <f>'2012'!J142</f>
        <v>0</v>
      </c>
      <c r="K141" s="3"/>
      <c r="L141" s="3"/>
      <c r="M141" s="3">
        <f>'2012'!M142</f>
        <v>0</v>
      </c>
      <c r="N141" s="3">
        <f>'2012'!N142</f>
        <v>0</v>
      </c>
      <c r="O141" s="3">
        <f>'2012'!P142</f>
        <v>0</v>
      </c>
      <c r="P141" s="3">
        <f>'2012'!Q142</f>
        <v>0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>
        <f>SUMIF('2012'!C:C,C141,'2012'!O:O)</f>
        <v>0</v>
      </c>
      <c r="AQ141" s="3">
        <f>'2012'!R142</f>
        <v>0</v>
      </c>
      <c r="AR141" s="3">
        <f>'2012'!S142</f>
        <v>0.41599999999999998</v>
      </c>
      <c r="AS141" s="3">
        <f>'2012'!T142</f>
        <v>0</v>
      </c>
      <c r="AT141" s="3">
        <f>'2012'!U142</f>
        <v>0</v>
      </c>
      <c r="AU141" s="3">
        <f>'2012'!V142</f>
        <v>0</v>
      </c>
      <c r="AV141" s="3">
        <f>'2012'!W142</f>
        <v>0.44800000000000001</v>
      </c>
      <c r="AW141" s="3">
        <f>'2012'!X142</f>
        <v>0.46200000000000002</v>
      </c>
      <c r="AX141" s="3">
        <f>'2012'!Y142</f>
        <v>0</v>
      </c>
      <c r="AY141" s="3">
        <f>'2012'!Z142</f>
        <v>0.45</v>
      </c>
      <c r="AZ141" s="3">
        <f>'2012'!AA142</f>
        <v>0.42399999999999999</v>
      </c>
      <c r="BA141" s="3">
        <f>'2012'!AB142</f>
        <v>0.316</v>
      </c>
      <c r="BB141" s="3">
        <f>'2012'!AC142</f>
        <v>0.28799999999999998</v>
      </c>
      <c r="BC141" s="3">
        <f>'2012'!AD142</f>
        <v>0.29299999999999998</v>
      </c>
      <c r="BD141" s="3">
        <f>'2012'!AE142</f>
        <v>0.28499999999999998</v>
      </c>
      <c r="BE141" s="3">
        <f>'2012'!AF142</f>
        <v>0.30299999999999999</v>
      </c>
      <c r="BF141" s="3">
        <f>'2012'!AG142</f>
        <v>0.311</v>
      </c>
      <c r="BG141" s="3">
        <f>'2012'!AH142</f>
        <v>0.32400000000000001</v>
      </c>
      <c r="BH141" s="3">
        <f>'2012'!AI142</f>
        <v>0.36799999999999999</v>
      </c>
      <c r="BI141" s="3">
        <f>'2012'!AJ142</f>
        <v>0.38500000000000001</v>
      </c>
      <c r="BJ141" s="3">
        <f>'2012'!AK142</f>
        <v>0.434</v>
      </c>
      <c r="BK141" s="3">
        <f>'2012'!AL142</f>
        <v>0</v>
      </c>
      <c r="BL141" s="3">
        <f>'2012'!AM142</f>
        <v>0.42099999999999999</v>
      </c>
      <c r="BM141" s="3">
        <f>'2012'!AN142</f>
        <v>0.41499999999999998</v>
      </c>
      <c r="BN141" s="3">
        <f>'2012'!AO142</f>
        <v>0.51900000000000002</v>
      </c>
      <c r="BO141" s="3">
        <f>'2012'!AP142</f>
        <v>0.53300000000000003</v>
      </c>
      <c r="BP141" s="3">
        <f>'2012'!AQ142</f>
        <v>0.48199999999999998</v>
      </c>
      <c r="BQ141" s="3">
        <f>'2012'!AR142</f>
        <v>0.438</v>
      </c>
      <c r="BR141" s="3">
        <f>'2012'!AS142</f>
        <v>0.42299999999999999</v>
      </c>
      <c r="BS141" s="3">
        <f>'2012'!AT142</f>
        <v>0.438</v>
      </c>
      <c r="BT141" s="3">
        <f>'2012'!AU142</f>
        <v>0.45600000000000002</v>
      </c>
      <c r="BU141" s="3">
        <f>'2012'!AV142</f>
        <v>0.51300000000000001</v>
      </c>
      <c r="BV141" s="3">
        <f>'2012'!AW142</f>
        <v>0.53400000000000003</v>
      </c>
      <c r="BW141" s="3">
        <f>'2012'!AX142</f>
        <v>0.53700000000000003</v>
      </c>
      <c r="BX141" s="3">
        <f>'2012'!AY142</f>
        <v>0.52</v>
      </c>
      <c r="BY141" s="3">
        <f>'2012'!AZ142</f>
        <v>0.504</v>
      </c>
      <c r="BZ141" s="3">
        <f>'2012'!BA142</f>
        <v>0.46</v>
      </c>
      <c r="CA141" s="3">
        <f>'2012'!BB142</f>
        <v>0.41299999999999998</v>
      </c>
      <c r="CB141" s="3">
        <f>'2012'!BC142</f>
        <v>0.36699999999999999</v>
      </c>
      <c r="CC141" s="3">
        <f>'2012'!BD142</f>
        <v>0.29599999999999999</v>
      </c>
      <c r="CD141" s="3">
        <f>'2012'!BE142</f>
        <v>0.25600000000000001</v>
      </c>
      <c r="CE141" s="3">
        <f>'2012'!BF142</f>
        <v>0</v>
      </c>
      <c r="CF141" s="3">
        <f>'2012'!BG142</f>
        <v>0.21</v>
      </c>
      <c r="CG141" s="3">
        <f>'2012'!BH142</f>
        <v>0.20100000000000001</v>
      </c>
      <c r="CH141" s="3">
        <f>'2012'!BI142</f>
        <v>0</v>
      </c>
      <c r="CI141" s="3">
        <f>'2012'!BJ142</f>
        <v>0</v>
      </c>
      <c r="CJ141" s="3">
        <f>'2012'!BK142</f>
        <v>0</v>
      </c>
      <c r="CK141" s="3">
        <f>'2012'!BL142</f>
        <v>0</v>
      </c>
      <c r="CL141" s="3">
        <f>'2012'!BM142</f>
        <v>0</v>
      </c>
      <c r="CM141" s="3">
        <f>'2012'!BN142</f>
        <v>0</v>
      </c>
      <c r="CN141" s="3">
        <f>'2012'!BO142</f>
        <v>0</v>
      </c>
      <c r="CO141" s="3">
        <f>'2012'!BP142</f>
        <v>0</v>
      </c>
      <c r="CP141" s="3">
        <f>'2012'!BQ142</f>
        <v>0</v>
      </c>
      <c r="CQ141" s="3">
        <f>'2012'!BR142</f>
        <v>0</v>
      </c>
    </row>
    <row r="142" spans="1:95" x14ac:dyDescent="0.25">
      <c r="A142" s="3" t="str">
        <f>'2012'!A143</f>
        <v>Свитанок</v>
      </c>
      <c r="B142" s="3" t="str">
        <f>'2012'!B143</f>
        <v>Масив 4</v>
      </c>
      <c r="C142" s="3">
        <f>'2012'!C143</f>
        <v>203</v>
      </c>
      <c r="D142" s="3">
        <f>'2012'!D143</f>
        <v>16.350000000000001</v>
      </c>
      <c r="E142" s="3">
        <f>'2012'!E143</f>
        <v>16.350000000000001</v>
      </c>
      <c r="F142" s="3">
        <f>'2012'!F143</f>
        <v>16.350000000000001</v>
      </c>
      <c r="G142" s="3">
        <f>'2012'!G143</f>
        <v>0</v>
      </c>
      <c r="H142" s="3">
        <f>'2012'!H143</f>
        <v>0</v>
      </c>
      <c r="I142" s="3">
        <f>'2012'!I143</f>
        <v>0</v>
      </c>
      <c r="J142" s="3">
        <f>'2012'!J143</f>
        <v>0</v>
      </c>
      <c r="K142" s="3"/>
      <c r="L142" s="3"/>
      <c r="M142" s="3">
        <f>'2012'!M143</f>
        <v>0</v>
      </c>
      <c r="N142" s="3">
        <f>'2012'!N143</f>
        <v>0</v>
      </c>
      <c r="O142" s="3">
        <f>'2012'!P143</f>
        <v>0</v>
      </c>
      <c r="P142" s="3">
        <f>'2012'!Q143</f>
        <v>0</v>
      </c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>
        <f>SUMIF('2012'!C:C,C142,'2012'!O:O)</f>
        <v>0</v>
      </c>
      <c r="AQ142" s="3">
        <f>'2012'!R143</f>
        <v>0</v>
      </c>
      <c r="AR142" s="3">
        <f>'2012'!S143</f>
        <v>0.438</v>
      </c>
      <c r="AS142" s="3">
        <f>'2012'!T143</f>
        <v>0</v>
      </c>
      <c r="AT142" s="3">
        <f>'2012'!U143</f>
        <v>0</v>
      </c>
      <c r="AU142" s="3">
        <f>'2012'!V143</f>
        <v>0</v>
      </c>
      <c r="AV142" s="3">
        <f>'2012'!W143</f>
        <v>0.495</v>
      </c>
      <c r="AW142" s="3">
        <f>'2012'!X143</f>
        <v>0</v>
      </c>
      <c r="AX142" s="3">
        <f>'2012'!Y143</f>
        <v>0</v>
      </c>
      <c r="AY142" s="3">
        <f>'2012'!Z143</f>
        <v>0.53900000000000003</v>
      </c>
      <c r="AZ142" s="3">
        <f>'2012'!AA143</f>
        <v>0.50600000000000001</v>
      </c>
      <c r="BA142" s="3">
        <f>'2012'!AB143</f>
        <v>0.31900000000000001</v>
      </c>
      <c r="BB142" s="3">
        <f>'2012'!AC143</f>
        <v>0.27500000000000002</v>
      </c>
      <c r="BC142" s="3">
        <f>'2012'!AD143</f>
        <v>0.27100000000000002</v>
      </c>
      <c r="BD142" s="3">
        <f>'2012'!AE143</f>
        <v>0.249</v>
      </c>
      <c r="BE142" s="3">
        <f>'2012'!AF143</f>
        <v>0.248</v>
      </c>
      <c r="BF142" s="3">
        <f>'2012'!AG143</f>
        <v>0.246</v>
      </c>
      <c r="BG142" s="3">
        <f>'2012'!AH143</f>
        <v>0.24299999999999999</v>
      </c>
      <c r="BH142" s="3">
        <f>'2012'!AI143</f>
        <v>0.26</v>
      </c>
      <c r="BI142" s="3">
        <f>'2012'!AJ143</f>
        <v>0.27500000000000002</v>
      </c>
      <c r="BJ142" s="3">
        <f>'2012'!AK143</f>
        <v>0.27700000000000002</v>
      </c>
      <c r="BK142" s="3">
        <f>'2012'!AL143</f>
        <v>0</v>
      </c>
      <c r="BL142" s="3">
        <f>'2012'!AM143</f>
        <v>0.245</v>
      </c>
      <c r="BM142" s="3">
        <f>'2012'!AN143</f>
        <v>0.25800000000000001</v>
      </c>
      <c r="BN142" s="3">
        <f>'2012'!AO143</f>
        <v>0.314</v>
      </c>
      <c r="BO142" s="3">
        <f>'2012'!AP143</f>
        <v>0.32900000000000001</v>
      </c>
      <c r="BP142" s="3">
        <f>'2012'!AQ143</f>
        <v>0.32900000000000001</v>
      </c>
      <c r="BQ142" s="3">
        <f>'2012'!AR143</f>
        <v>0.33300000000000002</v>
      </c>
      <c r="BR142" s="3">
        <f>'2012'!AS143</f>
        <v>0.32100000000000001</v>
      </c>
      <c r="BS142" s="3">
        <f>'2012'!AT143</f>
        <v>0.34599999999999997</v>
      </c>
      <c r="BT142" s="3">
        <f>'2012'!AU143</f>
        <v>0.38800000000000001</v>
      </c>
      <c r="BU142" s="3">
        <f>'2012'!AV143</f>
        <v>0.48099999999999998</v>
      </c>
      <c r="BV142" s="3">
        <f>'2012'!AW143</f>
        <v>0.56599999999999995</v>
      </c>
      <c r="BW142" s="3">
        <f>'2012'!AX143</f>
        <v>0.60699999999999998</v>
      </c>
      <c r="BX142" s="3">
        <f>'2012'!AY143</f>
        <v>0.61299999999999999</v>
      </c>
      <c r="BY142" s="3">
        <f>'2012'!AZ143</f>
        <v>0.57199999999999995</v>
      </c>
      <c r="BZ142" s="3">
        <f>'2012'!BA143</f>
        <v>0.51</v>
      </c>
      <c r="CA142" s="3">
        <f>'2012'!BB143</f>
        <v>0.41899999999999998</v>
      </c>
      <c r="CB142" s="3">
        <f>'2012'!BC143</f>
        <v>0.34300000000000003</v>
      </c>
      <c r="CC142" s="3">
        <f>'2012'!BD143</f>
        <v>0.28799999999999998</v>
      </c>
      <c r="CD142" s="3">
        <f>'2012'!BE143</f>
        <v>0.249</v>
      </c>
      <c r="CE142" s="3">
        <f>'2012'!BF143</f>
        <v>0</v>
      </c>
      <c r="CF142" s="3">
        <f>'2012'!BG143</f>
        <v>0.22500000000000001</v>
      </c>
      <c r="CG142" s="3">
        <f>'2012'!BH143</f>
        <v>0.20599999999999999</v>
      </c>
      <c r="CH142" s="3">
        <f>'2012'!BI143</f>
        <v>0</v>
      </c>
      <c r="CI142" s="3">
        <f>'2012'!BJ143</f>
        <v>0</v>
      </c>
      <c r="CJ142" s="3">
        <f>'2012'!BK143</f>
        <v>0</v>
      </c>
      <c r="CK142" s="3">
        <f>'2012'!BL143</f>
        <v>0</v>
      </c>
      <c r="CL142" s="3">
        <f>'2012'!BM143</f>
        <v>0</v>
      </c>
      <c r="CM142" s="3">
        <f>'2012'!BN143</f>
        <v>0</v>
      </c>
      <c r="CN142" s="3">
        <f>'2012'!BO143</f>
        <v>0</v>
      </c>
      <c r="CO142" s="3">
        <f>'2012'!BP143</f>
        <v>0</v>
      </c>
      <c r="CP142" s="3">
        <f>'2012'!BQ143</f>
        <v>0</v>
      </c>
      <c r="CQ142" s="3">
        <f>'2012'!BR143</f>
        <v>0</v>
      </c>
    </row>
    <row r="143" spans="1:95" x14ac:dyDescent="0.25">
      <c r="A143" s="3" t="str">
        <f>'2012'!A144</f>
        <v>Свитанок</v>
      </c>
      <c r="B143" s="3" t="str">
        <f>'2012'!B144</f>
        <v>Масив 4</v>
      </c>
      <c r="C143" s="3">
        <f>'2012'!C144</f>
        <v>3</v>
      </c>
      <c r="D143" s="3">
        <f>'2012'!D144</f>
        <v>11.1</v>
      </c>
      <c r="E143" s="3">
        <f>'2012'!E144</f>
        <v>11.1</v>
      </c>
      <c r="F143" s="3">
        <f>'2012'!F144</f>
        <v>11.1</v>
      </c>
      <c r="G143" s="3">
        <f>'2012'!G144</f>
        <v>0</v>
      </c>
      <c r="H143" s="3">
        <f>'2012'!H144</f>
        <v>0</v>
      </c>
      <c r="I143" s="3" t="str">
        <f>'2012'!I144</f>
        <v>Подсолнечник</v>
      </c>
      <c r="J143" s="3">
        <f>'2012'!J144</f>
        <v>0</v>
      </c>
      <c r="K143" s="3"/>
      <c r="L143" s="3"/>
      <c r="M143" s="3">
        <f>'2012'!M144</f>
        <v>0</v>
      </c>
      <c r="N143" s="3">
        <f>'2012'!N144</f>
        <v>0</v>
      </c>
      <c r="O143" s="3">
        <f>'2012'!P144</f>
        <v>0</v>
      </c>
      <c r="P143" s="3">
        <f>'2012'!Q144</f>
        <v>0</v>
      </c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>
        <f>SUMIF('2012'!C:C,C143,'2012'!O:O)</f>
        <v>1.27</v>
      </c>
      <c r="AQ143" s="3">
        <f>'2012'!R144</f>
        <v>0</v>
      </c>
      <c r="AR143" s="3">
        <f>'2012'!S144</f>
        <v>0</v>
      </c>
      <c r="AS143" s="3">
        <f>'2012'!T144</f>
        <v>0</v>
      </c>
      <c r="AT143" s="3">
        <f>'2012'!U144</f>
        <v>0</v>
      </c>
      <c r="AU143" s="3">
        <f>'2012'!V144</f>
        <v>0</v>
      </c>
      <c r="AV143" s="3">
        <f>'2012'!W144</f>
        <v>0.39200000000000002</v>
      </c>
      <c r="AW143" s="3">
        <f>'2012'!X144</f>
        <v>0.40300000000000002</v>
      </c>
      <c r="AX143" s="3">
        <f>'2012'!Y144</f>
        <v>0</v>
      </c>
      <c r="AY143" s="3">
        <f>'2012'!Z144</f>
        <v>0.39300000000000002</v>
      </c>
      <c r="AZ143" s="3">
        <f>'2012'!AA144</f>
        <v>0</v>
      </c>
      <c r="BA143" s="3">
        <f>'2012'!AB144</f>
        <v>0.32400000000000001</v>
      </c>
      <c r="BB143" s="3">
        <f>'2012'!AC144</f>
        <v>0.30599999999999999</v>
      </c>
      <c r="BC143" s="3">
        <f>'2012'!AD144</f>
        <v>0.308</v>
      </c>
      <c r="BD143" s="3">
        <f>'2012'!AE144</f>
        <v>0.314</v>
      </c>
      <c r="BE143" s="3">
        <f>'2012'!AF144</f>
        <v>0.32600000000000001</v>
      </c>
      <c r="BF143" s="3">
        <f>'2012'!AG144</f>
        <v>0.34300000000000003</v>
      </c>
      <c r="BG143" s="3">
        <f>'2012'!AH144</f>
        <v>0.35799999999999998</v>
      </c>
      <c r="BH143" s="3">
        <f>'2012'!AI144</f>
        <v>0.38</v>
      </c>
      <c r="BI143" s="3">
        <f>'2012'!AJ144</f>
        <v>0.39600000000000002</v>
      </c>
      <c r="BJ143" s="3">
        <f>'2012'!AK144</f>
        <v>0.44900000000000001</v>
      </c>
      <c r="BK143" s="3">
        <f>'2012'!AL144</f>
        <v>0</v>
      </c>
      <c r="BL143" s="3">
        <f>'2012'!AM144</f>
        <v>0.47699999999999998</v>
      </c>
      <c r="BM143" s="3">
        <f>'2012'!AN144</f>
        <v>0.48899999999999999</v>
      </c>
      <c r="BN143" s="3">
        <f>'2012'!AO144</f>
        <v>0.54100000000000004</v>
      </c>
      <c r="BO143" s="3">
        <f>'2012'!AP144</f>
        <v>0.51800000000000002</v>
      </c>
      <c r="BP143" s="3">
        <f>'2012'!AQ144</f>
        <v>0.48799999999999999</v>
      </c>
      <c r="BQ143" s="3">
        <f>'2012'!AR144</f>
        <v>0.45300000000000001</v>
      </c>
      <c r="BR143" s="3">
        <f>'2012'!AS144</f>
        <v>0.42</v>
      </c>
      <c r="BS143" s="3">
        <f>'2012'!AT144</f>
        <v>0.41099999999999998</v>
      </c>
      <c r="BT143" s="3">
        <f>'2012'!AU144</f>
        <v>0.41499999999999998</v>
      </c>
      <c r="BU143" s="3">
        <f>'2012'!AV144</f>
        <v>0.48499999999999999</v>
      </c>
      <c r="BV143" s="3">
        <f>'2012'!AW144</f>
        <v>0.503</v>
      </c>
      <c r="BW143" s="3">
        <f>'2012'!AX144</f>
        <v>0.48699999999999999</v>
      </c>
      <c r="BX143" s="3">
        <f>'2012'!AY144</f>
        <v>0.47499999999999998</v>
      </c>
      <c r="BY143" s="3">
        <f>'2012'!AZ144</f>
        <v>0.495</v>
      </c>
      <c r="BZ143" s="3">
        <f>'2012'!BA144</f>
        <v>0.495</v>
      </c>
      <c r="CA143" s="3">
        <f>'2012'!BB144</f>
        <v>0.44500000000000001</v>
      </c>
      <c r="CB143" s="3">
        <f>'2012'!BC144</f>
        <v>0.39100000000000001</v>
      </c>
      <c r="CC143" s="3">
        <f>'2012'!BD144</f>
        <v>0.32500000000000001</v>
      </c>
      <c r="CD143" s="3">
        <f>'2012'!BE144</f>
        <v>0.28199999999999997</v>
      </c>
      <c r="CE143" s="3">
        <f>'2012'!BF144</f>
        <v>0</v>
      </c>
      <c r="CF143" s="3">
        <f>'2012'!BG144</f>
        <v>0.24199999999999999</v>
      </c>
      <c r="CG143" s="3">
        <f>'2012'!BH144</f>
        <v>0.223</v>
      </c>
      <c r="CH143" s="3">
        <f>'2012'!BI144</f>
        <v>0</v>
      </c>
      <c r="CI143" s="3">
        <f>'2012'!BJ144</f>
        <v>0</v>
      </c>
      <c r="CJ143" s="3">
        <f>'2012'!BK144</f>
        <v>0</v>
      </c>
      <c r="CK143" s="3">
        <f>'2012'!BL144</f>
        <v>0</v>
      </c>
      <c r="CL143" s="3">
        <f>'2012'!BM144</f>
        <v>0</v>
      </c>
      <c r="CM143" s="3">
        <f>'2012'!BN144</f>
        <v>0</v>
      </c>
      <c r="CN143" s="3">
        <f>'2012'!BO144</f>
        <v>0</v>
      </c>
      <c r="CO143" s="3">
        <f>'2012'!BP144</f>
        <v>0</v>
      </c>
      <c r="CP143" s="3">
        <f>'2012'!BQ144</f>
        <v>0</v>
      </c>
      <c r="CQ143" s="3">
        <f>'2012'!BR144</f>
        <v>0</v>
      </c>
    </row>
    <row r="144" spans="1:95" x14ac:dyDescent="0.25">
      <c r="A144" s="3" t="str">
        <f>'2012'!A145</f>
        <v>Свитанок</v>
      </c>
      <c r="B144" s="3" t="str">
        <f>'2012'!B145</f>
        <v>Масив 4</v>
      </c>
      <c r="C144" s="3">
        <f>'2012'!C145</f>
        <v>5</v>
      </c>
      <c r="D144" s="3">
        <f>'2012'!D145</f>
        <v>27.82</v>
      </c>
      <c r="E144" s="3">
        <f>'2012'!E145</f>
        <v>28.58</v>
      </c>
      <c r="F144" s="3">
        <f>'2012'!F145</f>
        <v>28.58</v>
      </c>
      <c r="G144" s="3">
        <f>'2012'!G145</f>
        <v>0</v>
      </c>
      <c r="H144" s="3">
        <f>'2012'!H145</f>
        <v>0</v>
      </c>
      <c r="I144" s="3" t="str">
        <f>'2012'!I145</f>
        <v>Кукуруза</v>
      </c>
      <c r="J144" s="3">
        <f>'2012'!J145</f>
        <v>0</v>
      </c>
      <c r="K144" s="3"/>
      <c r="L144" s="3"/>
      <c r="M144" s="3" t="str">
        <f>'2012'!M145</f>
        <v>PR37Y12</v>
      </c>
      <c r="N144" s="3">
        <f>'2012'!N145</f>
        <v>1</v>
      </c>
      <c r="O144" s="3">
        <f>'2012'!P145</f>
        <v>41036</v>
      </c>
      <c r="P144" s="3">
        <f>'2012'!Q145</f>
        <v>0</v>
      </c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>
        <f>SUMIF('2012'!C:C,C144,'2012'!O:O)</f>
        <v>2.88</v>
      </c>
      <c r="AQ144" s="3">
        <f>'2012'!R145</f>
        <v>0</v>
      </c>
      <c r="AR144" s="3">
        <f>'2012'!S145</f>
        <v>0</v>
      </c>
      <c r="AS144" s="3">
        <f>'2012'!T145</f>
        <v>0</v>
      </c>
      <c r="AT144" s="3">
        <f>'2012'!U145</f>
        <v>0</v>
      </c>
      <c r="AU144" s="3">
        <f>'2012'!V145</f>
        <v>0</v>
      </c>
      <c r="AV144" s="3">
        <f>'2012'!W145</f>
        <v>0.46500000000000002</v>
      </c>
      <c r="AW144" s="3">
        <f>'2012'!X145</f>
        <v>0</v>
      </c>
      <c r="AX144" s="3">
        <f>'2012'!Y145</f>
        <v>0</v>
      </c>
      <c r="AY144" s="3">
        <f>'2012'!Z145</f>
        <v>0.30099999999999999</v>
      </c>
      <c r="AZ144" s="3">
        <f>'2012'!AA145</f>
        <v>0</v>
      </c>
      <c r="BA144" s="3">
        <f>'2012'!AB145</f>
        <v>0.29599999999999999</v>
      </c>
      <c r="BB144" s="3">
        <f>'2012'!AC145</f>
        <v>0.32300000000000001</v>
      </c>
      <c r="BC144" s="3">
        <f>'2012'!AD145</f>
        <v>0.36</v>
      </c>
      <c r="BD144" s="3">
        <f>'2012'!AE145</f>
        <v>0.35899999999999999</v>
      </c>
      <c r="BE144" s="3">
        <f>'2012'!AF145</f>
        <v>0.38400000000000001</v>
      </c>
      <c r="BF144" s="3">
        <f>'2012'!AG145</f>
        <v>0.41099999999999998</v>
      </c>
      <c r="BG144" s="3">
        <f>'2012'!AH145</f>
        <v>0.436</v>
      </c>
      <c r="BH144" s="3">
        <f>'2012'!AI145</f>
        <v>0.495</v>
      </c>
      <c r="BI144" s="3">
        <f>'2012'!AJ145</f>
        <v>0.52300000000000002</v>
      </c>
      <c r="BJ144" s="3">
        <f>'2012'!AK145</f>
        <v>0.54</v>
      </c>
      <c r="BK144" s="3">
        <f>'2012'!AL145</f>
        <v>0</v>
      </c>
      <c r="BL144" s="3">
        <f>'2012'!AM145</f>
        <v>0.59099999999999997</v>
      </c>
      <c r="BM144" s="3">
        <f>'2012'!AN145</f>
        <v>0.626</v>
      </c>
      <c r="BN144" s="3">
        <f>'2012'!AO145</f>
        <v>0.68400000000000005</v>
      </c>
      <c r="BO144" s="3">
        <f>'2012'!AP145</f>
        <v>0.67800000000000005</v>
      </c>
      <c r="BP144" s="3">
        <f>'2012'!AQ145</f>
        <v>0.65600000000000003</v>
      </c>
      <c r="BQ144" s="3">
        <f>'2012'!AR145</f>
        <v>0.51600000000000001</v>
      </c>
      <c r="BR144" s="3">
        <f>'2012'!AS145</f>
        <v>0.48</v>
      </c>
      <c r="BS144" s="3">
        <f>'2012'!AT145</f>
        <v>0.42899999999999999</v>
      </c>
      <c r="BT144" s="3">
        <f>'2012'!AU145</f>
        <v>0.42199999999999999</v>
      </c>
      <c r="BU144" s="3">
        <f>'2012'!AV145</f>
        <v>0.496</v>
      </c>
      <c r="BV144" s="3">
        <f>'2012'!AW145</f>
        <v>0.5</v>
      </c>
      <c r="BW144" s="3">
        <f>'2012'!AX145</f>
        <v>0.46400000000000002</v>
      </c>
      <c r="BX144" s="3">
        <f>'2012'!AY145</f>
        <v>0.46600000000000003</v>
      </c>
      <c r="BY144" s="3">
        <f>'2012'!AZ145</f>
        <v>0.46</v>
      </c>
      <c r="BZ144" s="3">
        <f>'2012'!BA145</f>
        <v>0.40200000000000002</v>
      </c>
      <c r="CA144" s="3">
        <f>'2012'!BB145</f>
        <v>0.376</v>
      </c>
      <c r="CB144" s="3">
        <f>'2012'!BC145</f>
        <v>0.26200000000000001</v>
      </c>
      <c r="CC144" s="3">
        <f>'2012'!BD145</f>
        <v>0.25700000000000001</v>
      </c>
      <c r="CD144" s="3">
        <f>'2012'!BE145</f>
        <v>0.27100000000000002</v>
      </c>
      <c r="CE144" s="3">
        <f>'2012'!BF145</f>
        <v>0</v>
      </c>
      <c r="CF144" s="3">
        <f>'2012'!BG145</f>
        <v>0.19800000000000001</v>
      </c>
      <c r="CG144" s="3">
        <f>'2012'!BH145</f>
        <v>0.20100000000000001</v>
      </c>
      <c r="CH144" s="3">
        <f>'2012'!BI145</f>
        <v>0</v>
      </c>
      <c r="CI144" s="3">
        <f>'2012'!BJ145</f>
        <v>0</v>
      </c>
      <c r="CJ144" s="3">
        <f>'2012'!BK145</f>
        <v>0</v>
      </c>
      <c r="CK144" s="3">
        <f>'2012'!BL145</f>
        <v>0</v>
      </c>
      <c r="CL144" s="3">
        <f>'2012'!BM145</f>
        <v>0</v>
      </c>
      <c r="CM144" s="3">
        <f>'2012'!BN145</f>
        <v>0</v>
      </c>
      <c r="CN144" s="3">
        <f>'2012'!BO145</f>
        <v>0</v>
      </c>
      <c r="CO144" s="3">
        <f>'2012'!BP145</f>
        <v>0</v>
      </c>
      <c r="CP144" s="3">
        <f>'2012'!BQ145</f>
        <v>0</v>
      </c>
      <c r="CQ144" s="3">
        <f>'2012'!BR145</f>
        <v>0</v>
      </c>
    </row>
    <row r="145" spans="1:95" x14ac:dyDescent="0.25">
      <c r="A145" s="3" t="str">
        <f>'2012'!A146</f>
        <v>Свитанок</v>
      </c>
      <c r="B145" s="3" t="str">
        <f>'2012'!B146</f>
        <v>Масив 4</v>
      </c>
      <c r="C145" s="3" t="str">
        <f>'2012'!C146</f>
        <v>6-7</v>
      </c>
      <c r="D145" s="3">
        <f>'2012'!D146</f>
        <v>81.06</v>
      </c>
      <c r="E145" s="3">
        <f>'2012'!E146</f>
        <v>81.069999999999993</v>
      </c>
      <c r="F145" s="3">
        <f>'2012'!F146</f>
        <v>81.069999999999993</v>
      </c>
      <c r="G145" s="3" t="str">
        <f>'2012'!G146</f>
        <v>Подсолнечник</v>
      </c>
      <c r="H145" s="3">
        <f>'2012'!H146</f>
        <v>0</v>
      </c>
      <c r="I145" s="3" t="str">
        <f>'2012'!I146</f>
        <v>Ячмень озимый</v>
      </c>
      <c r="J145" s="3">
        <f>'2012'!J146</f>
        <v>0</v>
      </c>
      <c r="K145" s="3"/>
      <c r="L145" s="3"/>
      <c r="M145" s="3" t="str">
        <f>'2012'!M146</f>
        <v>Достойний</v>
      </c>
      <c r="N145" s="3">
        <f>'2012'!N146</f>
        <v>1.77</v>
      </c>
      <c r="O145" s="3">
        <f>'2012'!P146</f>
        <v>0</v>
      </c>
      <c r="P145" s="3">
        <f>'2012'!Q146</f>
        <v>0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>
        <f>SUMIF('2012'!C:C,C145,'2012'!O:O)</f>
        <v>3.45</v>
      </c>
      <c r="AQ145" s="3">
        <f>'2012'!R146</f>
        <v>0</v>
      </c>
      <c r="AR145" s="3">
        <f>'2012'!S146</f>
        <v>0</v>
      </c>
      <c r="AS145" s="3">
        <f>'2012'!T146</f>
        <v>0</v>
      </c>
      <c r="AT145" s="3">
        <f>'2012'!U146</f>
        <v>0</v>
      </c>
      <c r="AU145" s="3">
        <f>'2012'!V146</f>
        <v>0</v>
      </c>
      <c r="AV145" s="3">
        <f>'2012'!W146</f>
        <v>0.50900000000000001</v>
      </c>
      <c r="AW145" s="3">
        <f>'2012'!X146</f>
        <v>0</v>
      </c>
      <c r="AX145" s="3">
        <f>'2012'!Y146</f>
        <v>0</v>
      </c>
      <c r="AY145" s="3">
        <f>'2012'!Z146</f>
        <v>0.442</v>
      </c>
      <c r="AZ145" s="3">
        <f>'2012'!AA146</f>
        <v>0</v>
      </c>
      <c r="BA145" s="3">
        <f>'2012'!AB146</f>
        <v>0.28000000000000003</v>
      </c>
      <c r="BB145" s="3">
        <f>'2012'!AC146</f>
        <v>0.23699999999999999</v>
      </c>
      <c r="BC145" s="3">
        <f>'2012'!AD146</f>
        <v>0.23799999999999999</v>
      </c>
      <c r="BD145" s="3">
        <f>'2012'!AE146</f>
        <v>0.23899999999999999</v>
      </c>
      <c r="BE145" s="3">
        <f>'2012'!AF146</f>
        <v>0.25800000000000001</v>
      </c>
      <c r="BF145" s="3">
        <f>'2012'!AG146</f>
        <v>0.255</v>
      </c>
      <c r="BG145" s="3">
        <f>'2012'!AH146</f>
        <v>0.26200000000000001</v>
      </c>
      <c r="BH145" s="3">
        <f>'2012'!AI146</f>
        <v>0.27900000000000003</v>
      </c>
      <c r="BI145" s="3">
        <f>'2012'!AJ146</f>
        <v>0.28599999999999998</v>
      </c>
      <c r="BJ145" s="3">
        <f>'2012'!AK146</f>
        <v>0.314</v>
      </c>
      <c r="BK145" s="3">
        <f>'2012'!AL146</f>
        <v>0</v>
      </c>
      <c r="BL145" s="3">
        <f>'2012'!AM146</f>
        <v>0.32</v>
      </c>
      <c r="BM145" s="3">
        <f>'2012'!AN146</f>
        <v>0.35599999999999998</v>
      </c>
      <c r="BN145" s="3">
        <f>'2012'!AO146</f>
        <v>0.41499999999999998</v>
      </c>
      <c r="BO145" s="3">
        <f>'2012'!AP146</f>
        <v>0.41</v>
      </c>
      <c r="BP145" s="3">
        <f>'2012'!AQ146</f>
        <v>0.40600000000000003</v>
      </c>
      <c r="BQ145" s="3">
        <f>'2012'!AR146</f>
        <v>0.40500000000000003</v>
      </c>
      <c r="BR145" s="3">
        <f>'2012'!AS146</f>
        <v>0.40600000000000003</v>
      </c>
      <c r="BS145" s="3">
        <f>'2012'!AT146</f>
        <v>0.44700000000000001</v>
      </c>
      <c r="BT145" s="3">
        <f>'2012'!AU146</f>
        <v>0.51800000000000002</v>
      </c>
      <c r="BU145" s="3">
        <f>'2012'!AV146</f>
        <v>0.64</v>
      </c>
      <c r="BV145" s="3">
        <f>'2012'!AW146</f>
        <v>0.69399999999999995</v>
      </c>
      <c r="BW145" s="3">
        <f>'2012'!AX146</f>
        <v>0.68500000000000005</v>
      </c>
      <c r="BX145" s="3">
        <f>'2012'!AY146</f>
        <v>0.66400000000000003</v>
      </c>
      <c r="BY145" s="3">
        <f>'2012'!AZ146</f>
        <v>0.63400000000000001</v>
      </c>
      <c r="BZ145" s="3">
        <f>'2012'!BA146</f>
        <v>0.58099999999999996</v>
      </c>
      <c r="CA145" s="3">
        <f>'2012'!BB146</f>
        <v>0.49</v>
      </c>
      <c r="CB145" s="3">
        <f>'2012'!BC146</f>
        <v>0.35799999999999998</v>
      </c>
      <c r="CC145" s="3">
        <f>'2012'!BD146</f>
        <v>0.29199999999999998</v>
      </c>
      <c r="CD145" s="3">
        <f>'2012'!BE146</f>
        <v>0.22800000000000001</v>
      </c>
      <c r="CE145" s="3">
        <f>'2012'!BF146</f>
        <v>0</v>
      </c>
      <c r="CF145" s="3">
        <f>'2012'!BG146</f>
        <v>0.19700000000000001</v>
      </c>
      <c r="CG145" s="3">
        <f>'2012'!BH146</f>
        <v>0.193</v>
      </c>
      <c r="CH145" s="3">
        <f>'2012'!BI146</f>
        <v>0</v>
      </c>
      <c r="CI145" s="3">
        <f>'2012'!BJ146</f>
        <v>0</v>
      </c>
      <c r="CJ145" s="3">
        <f>'2012'!BK146</f>
        <v>0</v>
      </c>
      <c r="CK145" s="3">
        <f>'2012'!BL146</f>
        <v>0</v>
      </c>
      <c r="CL145" s="3">
        <f>'2012'!BM146</f>
        <v>0</v>
      </c>
      <c r="CM145" s="3">
        <f>'2012'!BN146</f>
        <v>0</v>
      </c>
      <c r="CN145" s="3">
        <f>'2012'!BO146</f>
        <v>0</v>
      </c>
      <c r="CO145" s="3">
        <f>'2012'!BP146</f>
        <v>0</v>
      </c>
      <c r="CP145" s="3">
        <f>'2012'!BQ146</f>
        <v>0</v>
      </c>
      <c r="CQ145" s="3">
        <f>'2012'!BR146</f>
        <v>0</v>
      </c>
    </row>
    <row r="146" spans="1:95" x14ac:dyDescent="0.25">
      <c r="A146" s="3" t="str">
        <f>'2012'!A147</f>
        <v>Свитанок</v>
      </c>
      <c r="B146" s="3" t="str">
        <f>'2012'!B147</f>
        <v>Масив 4</v>
      </c>
      <c r="C146" s="3">
        <f>'2012'!C147</f>
        <v>74</v>
      </c>
      <c r="D146" s="3">
        <f>'2012'!D147</f>
        <v>66.83</v>
      </c>
      <c r="E146" s="3">
        <f>'2012'!E147</f>
        <v>66.83</v>
      </c>
      <c r="F146" s="3">
        <f>'2012'!F147</f>
        <v>66.83</v>
      </c>
      <c r="G146" s="3" t="str">
        <f>'2012'!G147</f>
        <v>Пшеница озимая</v>
      </c>
      <c r="H146" s="3">
        <f>'2012'!H147</f>
        <v>0</v>
      </c>
      <c r="I146" s="3" t="str">
        <f>'2012'!I147</f>
        <v>Кукуруза</v>
      </c>
      <c r="J146" s="3">
        <f>'2012'!J147</f>
        <v>0</v>
      </c>
      <c r="K146" s="3"/>
      <c r="L146" s="3"/>
      <c r="M146" s="3" t="str">
        <f>'2012'!M147</f>
        <v>DKS 4964</v>
      </c>
      <c r="N146" s="3">
        <f>'2012'!N147</f>
        <v>0.45</v>
      </c>
      <c r="O146" s="3">
        <f>'2012'!P147</f>
        <v>0</v>
      </c>
      <c r="P146" s="3">
        <f>'2012'!Q147</f>
        <v>0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>
        <f>SUMIF('2012'!C:C,C146,'2012'!O:O)</f>
        <v>2.04</v>
      </c>
      <c r="AQ146" s="3">
        <f>'2012'!R147</f>
        <v>0</v>
      </c>
      <c r="AR146" s="3">
        <f>'2012'!S147</f>
        <v>0.28000000000000003</v>
      </c>
      <c r="AS146" s="3">
        <f>'2012'!T147</f>
        <v>0</v>
      </c>
      <c r="AT146" s="3">
        <f>'2012'!U147</f>
        <v>0</v>
      </c>
      <c r="AU146" s="3">
        <f>'2012'!V147</f>
        <v>0</v>
      </c>
      <c r="AV146" s="3">
        <f>'2012'!W147</f>
        <v>0.28699999999999998</v>
      </c>
      <c r="AW146" s="3">
        <f>'2012'!X147</f>
        <v>0.33</v>
      </c>
      <c r="AX146" s="3">
        <f>'2012'!Y147</f>
        <v>0</v>
      </c>
      <c r="AY146" s="3">
        <f>'2012'!Z147</f>
        <v>0.373</v>
      </c>
      <c r="AZ146" s="3">
        <f>'2012'!AA147</f>
        <v>0.374</v>
      </c>
      <c r="BA146" s="3">
        <f>'2012'!AB147</f>
        <v>0.376</v>
      </c>
      <c r="BB146" s="3">
        <f>'2012'!AC147</f>
        <v>0.36899999999999999</v>
      </c>
      <c r="BC146" s="3">
        <f>'2012'!AD147</f>
        <v>0.35699999999999998</v>
      </c>
      <c r="BD146" s="3">
        <f>'2012'!AE147</f>
        <v>0.34899999999999998</v>
      </c>
      <c r="BE146" s="3">
        <f>'2012'!AF147</f>
        <v>0.35899999999999999</v>
      </c>
      <c r="BF146" s="3">
        <f>'2012'!AG147</f>
        <v>0.35499999999999998</v>
      </c>
      <c r="BG146" s="3">
        <f>'2012'!AH147</f>
        <v>0.36399999999999999</v>
      </c>
      <c r="BH146" s="3">
        <f>'2012'!AI147</f>
        <v>0.40100000000000002</v>
      </c>
      <c r="BI146" s="3">
        <f>'2012'!AJ147</f>
        <v>0.39600000000000002</v>
      </c>
      <c r="BJ146" s="3">
        <f>'2012'!AK147</f>
        <v>0.39200000000000002</v>
      </c>
      <c r="BK146" s="3">
        <f>'2012'!AL147</f>
        <v>0</v>
      </c>
      <c r="BL146" s="3">
        <f>'2012'!AM147</f>
        <v>0.377</v>
      </c>
      <c r="BM146" s="3">
        <f>'2012'!AN147</f>
        <v>0.35399999999999998</v>
      </c>
      <c r="BN146" s="3">
        <f>'2012'!AO147</f>
        <v>0.4</v>
      </c>
      <c r="BO146" s="3">
        <f>'2012'!AP147</f>
        <v>0.39400000000000002</v>
      </c>
      <c r="BP146" s="3">
        <f>'2012'!AQ147</f>
        <v>0.36899999999999999</v>
      </c>
      <c r="BQ146" s="3">
        <f>'2012'!AR147</f>
        <v>0.34</v>
      </c>
      <c r="BR146" s="3">
        <f>'2012'!AS147</f>
        <v>0.33900000000000002</v>
      </c>
      <c r="BS146" s="3">
        <f>'2012'!AT147</f>
        <v>0.39200000000000002</v>
      </c>
      <c r="BT146" s="3">
        <f>'2012'!AU147</f>
        <v>0.47399999999999998</v>
      </c>
      <c r="BU146" s="3">
        <f>'2012'!AV147</f>
        <v>0.55300000000000005</v>
      </c>
      <c r="BV146" s="3">
        <f>'2012'!AW147</f>
        <v>0.57299999999999995</v>
      </c>
      <c r="BW146" s="3">
        <f>'2012'!AX147</f>
        <v>0.58899999999999997</v>
      </c>
      <c r="BX146" s="3">
        <f>'2012'!AY147</f>
        <v>0.59599999999999997</v>
      </c>
      <c r="BY146" s="3">
        <f>'2012'!AZ147</f>
        <v>0.60199999999999998</v>
      </c>
      <c r="BZ146" s="3">
        <f>'2012'!BA147</f>
        <v>0.57699999999999996</v>
      </c>
      <c r="CA146" s="3">
        <f>'2012'!BB147</f>
        <v>0.55300000000000005</v>
      </c>
      <c r="CB146" s="3">
        <f>'2012'!BC147</f>
        <v>0.50600000000000001</v>
      </c>
      <c r="CC146" s="3">
        <f>'2012'!BD147</f>
        <v>0.46899999999999997</v>
      </c>
      <c r="CD146" s="3">
        <f>'2012'!BE147</f>
        <v>0.36299999999999999</v>
      </c>
      <c r="CE146" s="3">
        <f>'2012'!BF147</f>
        <v>0</v>
      </c>
      <c r="CF146" s="3">
        <f>'2012'!BG147</f>
        <v>0.34599999999999997</v>
      </c>
      <c r="CG146" s="3">
        <f>'2012'!BH147</f>
        <v>0.35399999999999998</v>
      </c>
      <c r="CH146" s="3">
        <f>'2012'!BI147</f>
        <v>0</v>
      </c>
      <c r="CI146" s="3">
        <f>'2012'!BJ147</f>
        <v>0</v>
      </c>
      <c r="CJ146" s="3">
        <f>'2012'!BK147</f>
        <v>0</v>
      </c>
      <c r="CK146" s="3">
        <f>'2012'!BL147</f>
        <v>0</v>
      </c>
      <c r="CL146" s="3">
        <f>'2012'!BM147</f>
        <v>0</v>
      </c>
      <c r="CM146" s="3">
        <f>'2012'!BN147</f>
        <v>0</v>
      </c>
      <c r="CN146" s="3">
        <f>'2012'!BO147</f>
        <v>0</v>
      </c>
      <c r="CO146" s="3">
        <f>'2012'!BP147</f>
        <v>0</v>
      </c>
      <c r="CP146" s="3">
        <f>'2012'!BQ147</f>
        <v>0</v>
      </c>
      <c r="CQ146" s="3">
        <f>'2012'!BR147</f>
        <v>0</v>
      </c>
    </row>
    <row r="147" spans="1:95" x14ac:dyDescent="0.25">
      <c r="A147" s="3" t="str">
        <f>'2012'!A148</f>
        <v>Свитанок</v>
      </c>
      <c r="B147" s="3" t="str">
        <f>'2012'!B148</f>
        <v>Масив 4</v>
      </c>
      <c r="C147" s="3">
        <f>'2012'!C148</f>
        <v>75</v>
      </c>
      <c r="D147" s="3">
        <f>'2012'!D148</f>
        <v>34.46</v>
      </c>
      <c r="E147" s="3">
        <f>'2012'!E148</f>
        <v>34.46</v>
      </c>
      <c r="F147" s="3">
        <f>'2012'!F148</f>
        <v>34.46</v>
      </c>
      <c r="G147" s="3" t="str">
        <f>'2012'!G148</f>
        <v>Просо</v>
      </c>
      <c r="H147" s="3">
        <f>'2012'!H148</f>
        <v>0</v>
      </c>
      <c r="I147" s="3" t="str">
        <f>'2012'!I148</f>
        <v>Сорго</v>
      </c>
      <c r="J147" s="3">
        <f>'2012'!J148</f>
        <v>0</v>
      </c>
      <c r="K147" s="3"/>
      <c r="L147" s="3"/>
      <c r="M147" s="3">
        <f>'2012'!M148</f>
        <v>0</v>
      </c>
      <c r="N147" s="3">
        <f>'2012'!N148</f>
        <v>0</v>
      </c>
      <c r="O147" s="3">
        <f>'2012'!P148</f>
        <v>0</v>
      </c>
      <c r="P147" s="3">
        <f>'2012'!Q148</f>
        <v>0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>
        <f>SUMIF('2012'!C:C,C147,'2012'!O:O)</f>
        <v>2.29</v>
      </c>
      <c r="AQ147" s="3">
        <f>'2012'!R148</f>
        <v>0</v>
      </c>
      <c r="AR147" s="3">
        <f>'2012'!S148</f>
        <v>0.27100000000000002</v>
      </c>
      <c r="AS147" s="3">
        <f>'2012'!T148</f>
        <v>0</v>
      </c>
      <c r="AT147" s="3">
        <f>'2012'!U148</f>
        <v>0</v>
      </c>
      <c r="AU147" s="3">
        <f>'2012'!V148</f>
        <v>0</v>
      </c>
      <c r="AV147" s="3">
        <f>'2012'!W148</f>
        <v>0.27500000000000002</v>
      </c>
      <c r="AW147" s="3">
        <f>'2012'!X148</f>
        <v>0.28899999999999998</v>
      </c>
      <c r="AX147" s="3">
        <f>'2012'!Y148</f>
        <v>0</v>
      </c>
      <c r="AY147" s="3">
        <f>'2012'!Z148</f>
        <v>0.307</v>
      </c>
      <c r="AZ147" s="3">
        <f>'2012'!AA148</f>
        <v>0.374</v>
      </c>
      <c r="BA147" s="3">
        <f>'2012'!AB148</f>
        <v>0.41</v>
      </c>
      <c r="BB147" s="3">
        <f>'2012'!AC148</f>
        <v>0.44400000000000001</v>
      </c>
      <c r="BC147" s="3">
        <f>'2012'!AD148</f>
        <v>0.47199999999999998</v>
      </c>
      <c r="BD147" s="3">
        <f>'2012'!AE148</f>
        <v>0.47699999999999998</v>
      </c>
      <c r="BE147" s="3">
        <f>'2012'!AF148</f>
        <v>0.48699999999999999</v>
      </c>
      <c r="BF147" s="3">
        <f>'2012'!AG148</f>
        <v>0.49299999999999999</v>
      </c>
      <c r="BG147" s="3">
        <f>'2012'!AH148</f>
        <v>0.52300000000000002</v>
      </c>
      <c r="BH147" s="3">
        <f>'2012'!AI148</f>
        <v>0.56000000000000005</v>
      </c>
      <c r="BI147" s="3">
        <f>'2012'!AJ148</f>
        <v>0.60899999999999999</v>
      </c>
      <c r="BJ147" s="3">
        <f>'2012'!AK148</f>
        <v>0.67</v>
      </c>
      <c r="BK147" s="3">
        <f>'2012'!AL148</f>
        <v>0</v>
      </c>
      <c r="BL147" s="3">
        <f>'2012'!AM148</f>
        <v>0.70099999999999996</v>
      </c>
      <c r="BM147" s="3">
        <f>'2012'!AN148</f>
        <v>0.71799999999999997</v>
      </c>
      <c r="BN147" s="3">
        <f>'2012'!AO148</f>
        <v>0.70599999999999996</v>
      </c>
      <c r="BO147" s="3">
        <f>'2012'!AP148</f>
        <v>0.63200000000000001</v>
      </c>
      <c r="BP147" s="3">
        <f>'2012'!AQ148</f>
        <v>0.50600000000000001</v>
      </c>
      <c r="BQ147" s="3">
        <f>'2012'!AR148</f>
        <v>0.32900000000000001</v>
      </c>
      <c r="BR147" s="3">
        <f>'2012'!AS148</f>
        <v>0.32200000000000001</v>
      </c>
      <c r="BS147" s="3">
        <f>'2012'!AT148</f>
        <v>0.29799999999999999</v>
      </c>
      <c r="BT147" s="3">
        <f>'2012'!AU148</f>
        <v>0.311</v>
      </c>
      <c r="BU147" s="3">
        <f>'2012'!AV148</f>
        <v>0.36399999999999999</v>
      </c>
      <c r="BV147" s="3">
        <f>'2012'!AW148</f>
        <v>0.378</v>
      </c>
      <c r="BW147" s="3">
        <f>'2012'!AX148</f>
        <v>0.35099999999999998</v>
      </c>
      <c r="BX147" s="3">
        <f>'2012'!AY148</f>
        <v>0.34200000000000003</v>
      </c>
      <c r="BY147" s="3">
        <f>'2012'!AZ148</f>
        <v>0.32200000000000001</v>
      </c>
      <c r="BZ147" s="3">
        <f>'2012'!BA148</f>
        <v>0.38</v>
      </c>
      <c r="CA147" s="3">
        <f>'2012'!BB148</f>
        <v>0.38500000000000001</v>
      </c>
      <c r="CB147" s="3">
        <f>'2012'!BC148</f>
        <v>0.34599999999999997</v>
      </c>
      <c r="CC147" s="3">
        <f>'2012'!BD148</f>
        <v>0.29199999999999998</v>
      </c>
      <c r="CD147" s="3">
        <f>'2012'!BE148</f>
        <v>0.24199999999999999</v>
      </c>
      <c r="CE147" s="3">
        <f>'2012'!BF148</f>
        <v>0</v>
      </c>
      <c r="CF147" s="3">
        <f>'2012'!BG148</f>
        <v>0.218</v>
      </c>
      <c r="CG147" s="3">
        <f>'2012'!BH148</f>
        <v>0.20899999999999999</v>
      </c>
      <c r="CH147" s="3">
        <f>'2012'!BI148</f>
        <v>0</v>
      </c>
      <c r="CI147" s="3">
        <f>'2012'!BJ148</f>
        <v>0</v>
      </c>
      <c r="CJ147" s="3">
        <f>'2012'!BK148</f>
        <v>0</v>
      </c>
      <c r="CK147" s="3">
        <f>'2012'!BL148</f>
        <v>0</v>
      </c>
      <c r="CL147" s="3">
        <f>'2012'!BM148</f>
        <v>0</v>
      </c>
      <c r="CM147" s="3">
        <f>'2012'!BN148</f>
        <v>0</v>
      </c>
      <c r="CN147" s="3">
        <f>'2012'!BO148</f>
        <v>0</v>
      </c>
      <c r="CO147" s="3">
        <f>'2012'!BP148</f>
        <v>0</v>
      </c>
      <c r="CP147" s="3">
        <f>'2012'!BQ148</f>
        <v>0</v>
      </c>
      <c r="CQ147" s="3">
        <f>'2012'!BR148</f>
        <v>0</v>
      </c>
    </row>
    <row r="148" spans="1:95" x14ac:dyDescent="0.25">
      <c r="A148" s="3" t="str">
        <f>'2012'!A149</f>
        <v>Свитанок</v>
      </c>
      <c r="B148" s="3" t="str">
        <f>'2012'!B149</f>
        <v>Масив 4</v>
      </c>
      <c r="C148" s="3">
        <f>'2012'!C149</f>
        <v>76</v>
      </c>
      <c r="D148" s="3">
        <f>'2012'!D149</f>
        <v>27.12</v>
      </c>
      <c r="E148" s="3">
        <f>'2012'!E149</f>
        <v>57.73</v>
      </c>
      <c r="F148" s="3">
        <f>'2012'!F149</f>
        <v>57.73</v>
      </c>
      <c r="G148" s="3" t="str">
        <f>'2012'!G149</f>
        <v>Пшеница озимая</v>
      </c>
      <c r="H148" s="3">
        <f>'2012'!H149</f>
        <v>0</v>
      </c>
      <c r="I148" s="3" t="str">
        <f>'2012'!I149</f>
        <v>Подсолнечник</v>
      </c>
      <c r="J148" s="3">
        <f>'2012'!J149</f>
        <v>0</v>
      </c>
      <c r="K148" s="3"/>
      <c r="L148" s="3"/>
      <c r="M148" s="3" t="str">
        <f>'2012'!M149</f>
        <v>PR64F50</v>
      </c>
      <c r="N148" s="3">
        <f>'2012'!N149</f>
        <v>0.9</v>
      </c>
      <c r="O148" s="3">
        <f>'2012'!P149</f>
        <v>0</v>
      </c>
      <c r="P148" s="3">
        <f>'2012'!Q149</f>
        <v>0</v>
      </c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>
        <f>SUMIF('2012'!C:C,C148,'2012'!O:O)</f>
        <v>1.41</v>
      </c>
      <c r="AQ148" s="3">
        <f>'2012'!R149</f>
        <v>0</v>
      </c>
      <c r="AR148" s="3">
        <f>'2012'!S149</f>
        <v>0.35399999999999998</v>
      </c>
      <c r="AS148" s="3">
        <f>'2012'!T149</f>
        <v>0</v>
      </c>
      <c r="AT148" s="3">
        <f>'2012'!U149</f>
        <v>0</v>
      </c>
      <c r="AU148" s="3">
        <f>'2012'!V149</f>
        <v>0</v>
      </c>
      <c r="AV148" s="3">
        <f>'2012'!W149</f>
        <v>0.32700000000000001</v>
      </c>
      <c r="AW148" s="3">
        <f>'2012'!X149</f>
        <v>0.25600000000000001</v>
      </c>
      <c r="AX148" s="3">
        <f>'2012'!Y149</f>
        <v>0</v>
      </c>
      <c r="AY148" s="3">
        <f>'2012'!Z149</f>
        <v>0.25600000000000001</v>
      </c>
      <c r="AZ148" s="3">
        <f>'2012'!AA149</f>
        <v>0.251</v>
      </c>
      <c r="BA148" s="3">
        <f>'2012'!AB149</f>
        <v>0.26200000000000001</v>
      </c>
      <c r="BB148" s="3">
        <f>'2012'!AC149</f>
        <v>0.28199999999999997</v>
      </c>
      <c r="BC148" s="3">
        <f>'2012'!AD149</f>
        <v>0.28699999999999998</v>
      </c>
      <c r="BD148" s="3">
        <f>'2012'!AE149</f>
        <v>0.33200000000000002</v>
      </c>
      <c r="BE148" s="3">
        <f>'2012'!AF149</f>
        <v>0.39</v>
      </c>
      <c r="BF148" s="3">
        <f>'2012'!AG149</f>
        <v>0.39400000000000002</v>
      </c>
      <c r="BG148" s="3">
        <f>'2012'!AH149</f>
        <v>0.40400000000000003</v>
      </c>
      <c r="BH148" s="3">
        <f>'2012'!AI149</f>
        <v>0.48099999999999998</v>
      </c>
      <c r="BI148" s="3">
        <f>'2012'!AJ149</f>
        <v>0.496</v>
      </c>
      <c r="BJ148" s="3">
        <f>'2012'!AK149</f>
        <v>0.56599999999999995</v>
      </c>
      <c r="BK148" s="3">
        <f>'2012'!AL149</f>
        <v>0</v>
      </c>
      <c r="BL148" s="3">
        <f>'2012'!AM149</f>
        <v>0.58899999999999997</v>
      </c>
      <c r="BM148" s="3">
        <f>'2012'!AN149</f>
        <v>0.61699999999999999</v>
      </c>
      <c r="BN148" s="3">
        <f>'2012'!AO149</f>
        <v>0.67400000000000004</v>
      </c>
      <c r="BO148" s="3">
        <f>'2012'!AP149</f>
        <v>0.65700000000000003</v>
      </c>
      <c r="BP148" s="3">
        <f>'2012'!AQ149</f>
        <v>0.57899999999999996</v>
      </c>
      <c r="BQ148" s="3">
        <f>'2012'!AR149</f>
        <v>0.40699999999999997</v>
      </c>
      <c r="BR148" s="3">
        <f>'2012'!AS149</f>
        <v>0.36299999999999999</v>
      </c>
      <c r="BS148" s="3">
        <f>'2012'!AT149</f>
        <v>0.311</v>
      </c>
      <c r="BT148" s="3">
        <f>'2012'!AU149</f>
        <v>0.30099999999999999</v>
      </c>
      <c r="BU148" s="3">
        <f>'2012'!AV149</f>
        <v>0.318</v>
      </c>
      <c r="BV148" s="3">
        <f>'2012'!AW149</f>
        <v>0.33</v>
      </c>
      <c r="BW148" s="3">
        <f>'2012'!AX149</f>
        <v>0.32500000000000001</v>
      </c>
      <c r="BX148" s="3">
        <f>'2012'!AY149</f>
        <v>0.313</v>
      </c>
      <c r="BY148" s="3">
        <f>'2012'!AZ149</f>
        <v>0.3</v>
      </c>
      <c r="BZ148" s="3">
        <f>'2012'!BA149</f>
        <v>0.36299999999999999</v>
      </c>
      <c r="CA148" s="3">
        <f>'2012'!BB149</f>
        <v>0.371</v>
      </c>
      <c r="CB148" s="3">
        <f>'2012'!BC149</f>
        <v>0.33</v>
      </c>
      <c r="CC148" s="3">
        <f>'2012'!BD149</f>
        <v>0.29899999999999999</v>
      </c>
      <c r="CD148" s="3">
        <f>'2012'!BE149</f>
        <v>0.224</v>
      </c>
      <c r="CE148" s="3">
        <f>'2012'!BF149</f>
        <v>0</v>
      </c>
      <c r="CF148" s="3">
        <f>'2012'!BG149</f>
        <v>0.22</v>
      </c>
      <c r="CG148" s="3">
        <f>'2012'!BH149</f>
        <v>0.223</v>
      </c>
      <c r="CH148" s="3">
        <f>'2012'!BI149</f>
        <v>0</v>
      </c>
      <c r="CI148" s="3">
        <f>'2012'!BJ149</f>
        <v>0</v>
      </c>
      <c r="CJ148" s="3">
        <f>'2012'!BK149</f>
        <v>0</v>
      </c>
      <c r="CK148" s="3">
        <f>'2012'!BL149</f>
        <v>0</v>
      </c>
      <c r="CL148" s="3">
        <f>'2012'!BM149</f>
        <v>0</v>
      </c>
      <c r="CM148" s="3">
        <f>'2012'!BN149</f>
        <v>0</v>
      </c>
      <c r="CN148" s="3">
        <f>'2012'!BO149</f>
        <v>0</v>
      </c>
      <c r="CO148" s="3">
        <f>'2012'!BP149</f>
        <v>0</v>
      </c>
      <c r="CP148" s="3">
        <f>'2012'!BQ149</f>
        <v>0</v>
      </c>
      <c r="CQ148" s="3">
        <f>'2012'!BR149</f>
        <v>0</v>
      </c>
    </row>
    <row r="149" spans="1:95" x14ac:dyDescent="0.25">
      <c r="A149" s="3" t="str">
        <f>'2012'!A150</f>
        <v>Свитанок</v>
      </c>
      <c r="B149" s="3" t="str">
        <f>'2012'!B150</f>
        <v>Масив 4</v>
      </c>
      <c r="C149" s="3">
        <f>'2012'!C150</f>
        <v>77</v>
      </c>
      <c r="D149" s="3">
        <f>'2012'!D150</f>
        <v>17.559999999999999</v>
      </c>
      <c r="E149" s="3">
        <f>'2012'!E150</f>
        <v>17.559999999999999</v>
      </c>
      <c r="F149" s="3">
        <f>'2012'!F150</f>
        <v>17.559999999999999</v>
      </c>
      <c r="G149" s="3" t="str">
        <f>'2012'!G150</f>
        <v>Ячмень озимый</v>
      </c>
      <c r="H149" s="3">
        <f>'2012'!H150</f>
        <v>0</v>
      </c>
      <c r="I149" s="3" t="str">
        <f>'2012'!I150</f>
        <v>Кукуруза</v>
      </c>
      <c r="J149" s="3">
        <f>'2012'!J150</f>
        <v>0</v>
      </c>
      <c r="K149" s="3"/>
      <c r="L149" s="3"/>
      <c r="M149" s="3" t="str">
        <f>'2012'!M150</f>
        <v>PR38A79</v>
      </c>
      <c r="N149" s="3">
        <f>'2012'!N150</f>
        <v>0.73</v>
      </c>
      <c r="O149" s="3">
        <f>'2012'!P150</f>
        <v>0</v>
      </c>
      <c r="P149" s="3">
        <f>'2012'!Q150</f>
        <v>0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>
        <f>SUMIF('2012'!C:C,C149,'2012'!O:O)</f>
        <v>1.94</v>
      </c>
      <c r="AQ149" s="3">
        <f>'2012'!R150</f>
        <v>0</v>
      </c>
      <c r="AR149" s="3">
        <f>'2012'!S150</f>
        <v>0.28799999999999998</v>
      </c>
      <c r="AS149" s="3">
        <f>'2012'!T150</f>
        <v>0</v>
      </c>
      <c r="AT149" s="3">
        <f>'2012'!U150</f>
        <v>0</v>
      </c>
      <c r="AU149" s="3">
        <f>'2012'!V150</f>
        <v>0</v>
      </c>
      <c r="AV149" s="3">
        <f>'2012'!W150</f>
        <v>0.35099999999999998</v>
      </c>
      <c r="AW149" s="3">
        <f>'2012'!X150</f>
        <v>0.35399999999999998</v>
      </c>
      <c r="AX149" s="3">
        <f>'2012'!Y150</f>
        <v>0</v>
      </c>
      <c r="AY149" s="3">
        <f>'2012'!Z150</f>
        <v>0.376</v>
      </c>
      <c r="AZ149" s="3">
        <f>'2012'!AA150</f>
        <v>0.378</v>
      </c>
      <c r="BA149" s="3">
        <f>'2012'!AB150</f>
        <v>0.371</v>
      </c>
      <c r="BB149" s="3">
        <f>'2012'!AC150</f>
        <v>0.37</v>
      </c>
      <c r="BC149" s="3">
        <f>'2012'!AD150</f>
        <v>0.376</v>
      </c>
      <c r="BD149" s="3">
        <f>'2012'!AE150</f>
        <v>0.38300000000000001</v>
      </c>
      <c r="BE149" s="3">
        <f>'2012'!AF150</f>
        <v>0.437</v>
      </c>
      <c r="BF149" s="3">
        <f>'2012'!AG150</f>
        <v>0.438</v>
      </c>
      <c r="BG149" s="3">
        <f>'2012'!AH150</f>
        <v>0.436</v>
      </c>
      <c r="BH149" s="3">
        <f>'2012'!AI150</f>
        <v>0.50800000000000001</v>
      </c>
      <c r="BI149" s="3">
        <f>'2012'!AJ150</f>
        <v>0.53500000000000003</v>
      </c>
      <c r="BJ149" s="3">
        <f>'2012'!AK150</f>
        <v>0.57299999999999995</v>
      </c>
      <c r="BK149" s="3">
        <f>'2012'!AL150</f>
        <v>0</v>
      </c>
      <c r="BL149" s="3">
        <f>'2012'!AM150</f>
        <v>0.56899999999999995</v>
      </c>
      <c r="BM149" s="3">
        <f>'2012'!AN150</f>
        <v>0.60199999999999998</v>
      </c>
      <c r="BN149" s="3">
        <f>'2012'!AO150</f>
        <v>0.61799999999999999</v>
      </c>
      <c r="BO149" s="3">
        <f>'2012'!AP150</f>
        <v>0.58299999999999996</v>
      </c>
      <c r="BP149" s="3">
        <f>'2012'!AQ150</f>
        <v>0.48599999999999999</v>
      </c>
      <c r="BQ149" s="3">
        <f>'2012'!AR150</f>
        <v>0.42599999999999999</v>
      </c>
      <c r="BR149" s="3">
        <f>'2012'!AS150</f>
        <v>0.41399999999999998</v>
      </c>
      <c r="BS149" s="3">
        <f>'2012'!AT150</f>
        <v>0.41699999999999998</v>
      </c>
      <c r="BT149" s="3">
        <f>'2012'!AU150</f>
        <v>0.46100000000000002</v>
      </c>
      <c r="BU149" s="3">
        <f>'2012'!AV150</f>
        <v>0.5</v>
      </c>
      <c r="BV149" s="3">
        <f>'2012'!AW150</f>
        <v>0.503</v>
      </c>
      <c r="BW149" s="3">
        <f>'2012'!AX150</f>
        <v>0.47699999999999998</v>
      </c>
      <c r="BX149" s="3">
        <f>'2012'!AY150</f>
        <v>0.54400000000000004</v>
      </c>
      <c r="BY149" s="3">
        <f>'2012'!AZ150</f>
        <v>0.55000000000000004</v>
      </c>
      <c r="BZ149" s="3">
        <f>'2012'!BA150</f>
        <v>0.46300000000000002</v>
      </c>
      <c r="CA149" s="3">
        <f>'2012'!BB150</f>
        <v>0.38900000000000001</v>
      </c>
      <c r="CB149" s="3">
        <f>'2012'!BC150</f>
        <v>0.34100000000000003</v>
      </c>
      <c r="CC149" s="3">
        <f>'2012'!BD150</f>
        <v>0.30399999999999999</v>
      </c>
      <c r="CD149" s="3">
        <f>'2012'!BE150</f>
        <v>0.25600000000000001</v>
      </c>
      <c r="CE149" s="3">
        <f>'2012'!BF150</f>
        <v>0</v>
      </c>
      <c r="CF149" s="3">
        <f>'2012'!BG150</f>
        <v>0.22900000000000001</v>
      </c>
      <c r="CG149" s="3">
        <f>'2012'!BH150</f>
        <v>0.215</v>
      </c>
      <c r="CH149" s="3">
        <f>'2012'!BI150</f>
        <v>0</v>
      </c>
      <c r="CI149" s="3">
        <f>'2012'!BJ150</f>
        <v>0</v>
      </c>
      <c r="CJ149" s="3">
        <f>'2012'!BK150</f>
        <v>0</v>
      </c>
      <c r="CK149" s="3">
        <f>'2012'!BL150</f>
        <v>0</v>
      </c>
      <c r="CL149" s="3">
        <f>'2012'!BM150</f>
        <v>0</v>
      </c>
      <c r="CM149" s="3">
        <f>'2012'!BN150</f>
        <v>0</v>
      </c>
      <c r="CN149" s="3">
        <f>'2012'!BO150</f>
        <v>0</v>
      </c>
      <c r="CO149" s="3">
        <f>'2012'!BP150</f>
        <v>0</v>
      </c>
      <c r="CP149" s="3">
        <f>'2012'!BQ150</f>
        <v>0</v>
      </c>
      <c r="CQ149" s="3">
        <f>'2012'!BR150</f>
        <v>0</v>
      </c>
    </row>
    <row r="150" spans="1:95" x14ac:dyDescent="0.25">
      <c r="A150" s="3" t="str">
        <f>'2012'!A151</f>
        <v>Свитанок</v>
      </c>
      <c r="B150" s="3" t="str">
        <f>'2012'!B151</f>
        <v>Масив 4</v>
      </c>
      <c r="C150" s="3">
        <f>'2012'!C151</f>
        <v>78</v>
      </c>
      <c r="D150" s="3">
        <f>'2012'!D151</f>
        <v>5.19</v>
      </c>
      <c r="E150" s="3">
        <f>'2012'!E151</f>
        <v>5.19</v>
      </c>
      <c r="F150" s="3">
        <f>'2012'!F151</f>
        <v>5.19</v>
      </c>
      <c r="G150" s="3">
        <f>'2012'!G151</f>
        <v>0</v>
      </c>
      <c r="H150" s="3">
        <f>'2012'!H151</f>
        <v>0</v>
      </c>
      <c r="I150" s="3">
        <f>'2012'!I151</f>
        <v>0</v>
      </c>
      <c r="J150" s="3">
        <f>'2012'!J151</f>
        <v>0</v>
      </c>
      <c r="K150" s="3"/>
      <c r="L150" s="3"/>
      <c r="M150" s="3">
        <f>'2012'!M151</f>
        <v>0</v>
      </c>
      <c r="N150" s="3">
        <f>'2012'!N151</f>
        <v>0</v>
      </c>
      <c r="O150" s="3">
        <f>'2012'!P151</f>
        <v>0</v>
      </c>
      <c r="P150" s="3">
        <f>'2012'!Q151</f>
        <v>0</v>
      </c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>
        <f>SUMIF('2012'!C:C,C150,'2012'!O:O)</f>
        <v>0</v>
      </c>
      <c r="AQ150" s="3">
        <f>'2012'!R151</f>
        <v>0</v>
      </c>
      <c r="AR150" s="3">
        <f>'2012'!S151</f>
        <v>0.37</v>
      </c>
      <c r="AS150" s="3">
        <f>'2012'!T151</f>
        <v>0</v>
      </c>
      <c r="AT150" s="3">
        <f>'2012'!U151</f>
        <v>0</v>
      </c>
      <c r="AU150" s="3">
        <f>'2012'!V151</f>
        <v>0</v>
      </c>
      <c r="AV150" s="3">
        <f>'2012'!W151</f>
        <v>0.40899999999999997</v>
      </c>
      <c r="AW150" s="3">
        <f>'2012'!X151</f>
        <v>0.45300000000000001</v>
      </c>
      <c r="AX150" s="3">
        <f>'2012'!Y151</f>
        <v>0</v>
      </c>
      <c r="AY150" s="3">
        <f>'2012'!Z151</f>
        <v>0.46600000000000003</v>
      </c>
      <c r="AZ150" s="3">
        <f>'2012'!AA151</f>
        <v>0.48799999999999999</v>
      </c>
      <c r="BA150" s="3">
        <f>'2012'!AB151</f>
        <v>0.41499999999999998</v>
      </c>
      <c r="BB150" s="3">
        <f>'2012'!AC151</f>
        <v>0.39</v>
      </c>
      <c r="BC150" s="3">
        <f>'2012'!AD151</f>
        <v>0.36599999999999999</v>
      </c>
      <c r="BD150" s="3">
        <f>'2012'!AE151</f>
        <v>0.371</v>
      </c>
      <c r="BE150" s="3">
        <f>'2012'!AF151</f>
        <v>0.40799999999999997</v>
      </c>
      <c r="BF150" s="3">
        <f>'2012'!AG151</f>
        <v>0.40899999999999997</v>
      </c>
      <c r="BG150" s="3">
        <f>'2012'!AH151</f>
        <v>0.40899999999999997</v>
      </c>
      <c r="BH150" s="3">
        <f>'2012'!AI151</f>
        <v>0.45400000000000001</v>
      </c>
      <c r="BI150" s="3">
        <f>'2012'!AJ151</f>
        <v>0.46400000000000002</v>
      </c>
      <c r="BJ150" s="3">
        <f>'2012'!AK151</f>
        <v>0.47599999999999998</v>
      </c>
      <c r="BK150" s="3">
        <f>'2012'!AL151</f>
        <v>0</v>
      </c>
      <c r="BL150" s="3">
        <f>'2012'!AM151</f>
        <v>0.47199999999999998</v>
      </c>
      <c r="BM150" s="3">
        <f>'2012'!AN151</f>
        <v>0.497</v>
      </c>
      <c r="BN150" s="3">
        <f>'2012'!AO151</f>
        <v>0.56499999999999995</v>
      </c>
      <c r="BO150" s="3">
        <f>'2012'!AP151</f>
        <v>0.52800000000000002</v>
      </c>
      <c r="BP150" s="3">
        <f>'2012'!AQ151</f>
        <v>0.44400000000000001</v>
      </c>
      <c r="BQ150" s="3">
        <f>'2012'!AR151</f>
        <v>0.46400000000000002</v>
      </c>
      <c r="BR150" s="3">
        <f>'2012'!AS151</f>
        <v>0.48699999999999999</v>
      </c>
      <c r="BS150" s="3">
        <f>'2012'!AT151</f>
        <v>0.51100000000000001</v>
      </c>
      <c r="BT150" s="3">
        <f>'2012'!AU151</f>
        <v>0.55200000000000005</v>
      </c>
      <c r="BU150" s="3">
        <f>'2012'!AV151</f>
        <v>0.58399999999999996</v>
      </c>
      <c r="BV150" s="3">
        <f>'2012'!AW151</f>
        <v>0.57299999999999995</v>
      </c>
      <c r="BW150" s="3">
        <f>'2012'!AX151</f>
        <v>0.56200000000000006</v>
      </c>
      <c r="BX150" s="3">
        <f>'2012'!AY151</f>
        <v>0.54700000000000004</v>
      </c>
      <c r="BY150" s="3">
        <f>'2012'!AZ151</f>
        <v>0.53600000000000003</v>
      </c>
      <c r="BZ150" s="3">
        <f>'2012'!BA151</f>
        <v>0.53800000000000003</v>
      </c>
      <c r="CA150" s="3">
        <f>'2012'!BB151</f>
        <v>0.51500000000000001</v>
      </c>
      <c r="CB150" s="3">
        <f>'2012'!BC151</f>
        <v>0.48</v>
      </c>
      <c r="CC150" s="3">
        <f>'2012'!BD151</f>
        <v>0.43099999999999999</v>
      </c>
      <c r="CD150" s="3">
        <f>'2012'!BE151</f>
        <v>0.32600000000000001</v>
      </c>
      <c r="CE150" s="3">
        <f>'2012'!BF151</f>
        <v>0</v>
      </c>
      <c r="CF150" s="3">
        <f>'2012'!BG151</f>
        <v>0.27600000000000002</v>
      </c>
      <c r="CG150" s="3">
        <f>'2012'!BH151</f>
        <v>0.245</v>
      </c>
      <c r="CH150" s="3">
        <f>'2012'!BI151</f>
        <v>0</v>
      </c>
      <c r="CI150" s="3">
        <f>'2012'!BJ151</f>
        <v>0</v>
      </c>
      <c r="CJ150" s="3">
        <f>'2012'!BK151</f>
        <v>0</v>
      </c>
      <c r="CK150" s="3">
        <f>'2012'!BL151</f>
        <v>0</v>
      </c>
      <c r="CL150" s="3">
        <f>'2012'!BM151</f>
        <v>0</v>
      </c>
      <c r="CM150" s="3">
        <f>'2012'!BN151</f>
        <v>0</v>
      </c>
      <c r="CN150" s="3">
        <f>'2012'!BO151</f>
        <v>0</v>
      </c>
      <c r="CO150" s="3">
        <f>'2012'!BP151</f>
        <v>0</v>
      </c>
      <c r="CP150" s="3">
        <f>'2012'!BQ151</f>
        <v>0</v>
      </c>
      <c r="CQ150" s="3">
        <f>'2012'!BR151</f>
        <v>0</v>
      </c>
    </row>
    <row r="151" spans="1:95" x14ac:dyDescent="0.25">
      <c r="A151" s="3" t="str">
        <f>'2012'!A152</f>
        <v>Свитанок</v>
      </c>
      <c r="B151" s="3" t="str">
        <f>'2012'!B152</f>
        <v>Масив 4</v>
      </c>
      <c r="C151" s="3">
        <f>'2012'!C152</f>
        <v>79</v>
      </c>
      <c r="D151" s="3">
        <f>'2012'!D152</f>
        <v>79.2</v>
      </c>
      <c r="E151" s="3">
        <f>'2012'!E152</f>
        <v>79.2</v>
      </c>
      <c r="F151" s="3">
        <f>'2012'!F152</f>
        <v>79.2</v>
      </c>
      <c r="G151" s="3" t="str">
        <f>'2012'!G152</f>
        <v>Ячмень озимый</v>
      </c>
      <c r="H151" s="3">
        <f>'2012'!H152</f>
        <v>0</v>
      </c>
      <c r="I151" s="3" t="str">
        <f>'2012'!I152</f>
        <v>Сорго</v>
      </c>
      <c r="J151" s="3">
        <f>'2012'!J152</f>
        <v>0</v>
      </c>
      <c r="K151" s="3"/>
      <c r="L151" s="3"/>
      <c r="M151" s="3" t="str">
        <f>'2012'!M152</f>
        <v>Прайм</v>
      </c>
      <c r="N151" s="3">
        <f>'2012'!N152</f>
        <v>1.36</v>
      </c>
      <c r="O151" s="3">
        <f>'2012'!P152</f>
        <v>0</v>
      </c>
      <c r="P151" s="3">
        <f>'2012'!Q152</f>
        <v>0</v>
      </c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>
        <f>SUMIF('2012'!C:C,C151,'2012'!O:O)</f>
        <v>1.92</v>
      </c>
      <c r="AQ151" s="3">
        <f>'2012'!R152</f>
        <v>0</v>
      </c>
      <c r="AR151" s="3">
        <f>'2012'!S152</f>
        <v>0.26200000000000001</v>
      </c>
      <c r="AS151" s="3">
        <f>'2012'!T152</f>
        <v>0</v>
      </c>
      <c r="AT151" s="3">
        <f>'2012'!U152</f>
        <v>0</v>
      </c>
      <c r="AU151" s="3">
        <f>'2012'!V152</f>
        <v>0</v>
      </c>
      <c r="AV151" s="3">
        <f>'2012'!W152</f>
        <v>0.27500000000000002</v>
      </c>
      <c r="AW151" s="3">
        <f>'2012'!X152</f>
        <v>0.29799999999999999</v>
      </c>
      <c r="AX151" s="3">
        <f>'2012'!Y152</f>
        <v>0</v>
      </c>
      <c r="AY151" s="3">
        <f>'2012'!Z152</f>
        <v>0.28299999999999997</v>
      </c>
      <c r="AZ151" s="3">
        <f>'2012'!AA152</f>
        <v>0.28499999999999998</v>
      </c>
      <c r="BA151" s="3">
        <f>'2012'!AB152</f>
        <v>0.34799999999999998</v>
      </c>
      <c r="BB151" s="3">
        <f>'2012'!AC152</f>
        <v>0.40300000000000002</v>
      </c>
      <c r="BC151" s="3">
        <f>'2012'!AD152</f>
        <v>0.42399999999999999</v>
      </c>
      <c r="BD151" s="3">
        <f>'2012'!AE152</f>
        <v>0.40600000000000003</v>
      </c>
      <c r="BE151" s="3">
        <f>'2012'!AF152</f>
        <v>0.44400000000000001</v>
      </c>
      <c r="BF151" s="3">
        <f>'2012'!AG152</f>
        <v>0.45200000000000001</v>
      </c>
      <c r="BG151" s="3">
        <f>'2012'!AH152</f>
        <v>0.46200000000000002</v>
      </c>
      <c r="BH151" s="3">
        <f>'2012'!AI152</f>
        <v>0.51600000000000001</v>
      </c>
      <c r="BI151" s="3">
        <f>'2012'!AJ152</f>
        <v>0.53300000000000003</v>
      </c>
      <c r="BJ151" s="3">
        <f>'2012'!AK152</f>
        <v>0.54900000000000004</v>
      </c>
      <c r="BK151" s="3">
        <f>'2012'!AL152</f>
        <v>0</v>
      </c>
      <c r="BL151" s="3">
        <f>'2012'!AM152</f>
        <v>0.53100000000000003</v>
      </c>
      <c r="BM151" s="3">
        <f>'2012'!AN152</f>
        <v>0.51500000000000001</v>
      </c>
      <c r="BN151" s="3">
        <f>'2012'!AO152</f>
        <v>0.502</v>
      </c>
      <c r="BO151" s="3">
        <f>'2012'!AP152</f>
        <v>0.433</v>
      </c>
      <c r="BP151" s="3">
        <f>'2012'!AQ152</f>
        <v>0.34899999999999998</v>
      </c>
      <c r="BQ151" s="3">
        <f>'2012'!AR152</f>
        <v>0.34499999999999997</v>
      </c>
      <c r="BR151" s="3">
        <f>'2012'!AS152</f>
        <v>0.314</v>
      </c>
      <c r="BS151" s="3">
        <f>'2012'!AT152</f>
        <v>0.27100000000000002</v>
      </c>
      <c r="BT151" s="3">
        <f>'2012'!AU152</f>
        <v>0.29099999999999998</v>
      </c>
      <c r="BU151" s="3">
        <f>'2012'!AV152</f>
        <v>0.31900000000000001</v>
      </c>
      <c r="BV151" s="3">
        <f>'2012'!AW152</f>
        <v>0.35399999999999998</v>
      </c>
      <c r="BW151" s="3">
        <f>'2012'!AX152</f>
        <v>0.48</v>
      </c>
      <c r="BX151" s="3">
        <f>'2012'!AY152</f>
        <v>0.495</v>
      </c>
      <c r="BY151" s="3">
        <f>'2012'!AZ152</f>
        <v>0.40300000000000002</v>
      </c>
      <c r="BZ151" s="3">
        <f>'2012'!BA152</f>
        <v>0.35799999999999998</v>
      </c>
      <c r="CA151" s="3">
        <f>'2012'!BB152</f>
        <v>0.31900000000000001</v>
      </c>
      <c r="CB151" s="3">
        <f>'2012'!BC152</f>
        <v>0.27700000000000002</v>
      </c>
      <c r="CC151" s="3">
        <f>'2012'!BD152</f>
        <v>0.254</v>
      </c>
      <c r="CD151" s="3">
        <f>'2012'!BE152</f>
        <v>0.23100000000000001</v>
      </c>
      <c r="CE151" s="3">
        <f>'2012'!BF152</f>
        <v>0</v>
      </c>
      <c r="CF151" s="3">
        <f>'2012'!BG152</f>
        <v>0.221</v>
      </c>
      <c r="CG151" s="3">
        <f>'2012'!BH152</f>
        <v>0.22700000000000001</v>
      </c>
      <c r="CH151" s="3">
        <f>'2012'!BI152</f>
        <v>0</v>
      </c>
      <c r="CI151" s="3">
        <f>'2012'!BJ152</f>
        <v>0</v>
      </c>
      <c r="CJ151" s="3">
        <f>'2012'!BK152</f>
        <v>0</v>
      </c>
      <c r="CK151" s="3">
        <f>'2012'!BL152</f>
        <v>0</v>
      </c>
      <c r="CL151" s="3">
        <f>'2012'!BM152</f>
        <v>0</v>
      </c>
      <c r="CM151" s="3">
        <f>'2012'!BN152</f>
        <v>0</v>
      </c>
      <c r="CN151" s="3">
        <f>'2012'!BO152</f>
        <v>0</v>
      </c>
      <c r="CO151" s="3">
        <f>'2012'!BP152</f>
        <v>0</v>
      </c>
      <c r="CP151" s="3">
        <f>'2012'!BQ152</f>
        <v>0</v>
      </c>
      <c r="CQ151" s="3">
        <f>'2012'!BR152</f>
        <v>0</v>
      </c>
    </row>
    <row r="152" spans="1:95" x14ac:dyDescent="0.25">
      <c r="A152" s="3" t="str">
        <f>'2012'!A153</f>
        <v>Свитанок</v>
      </c>
      <c r="B152" s="3" t="str">
        <f>'2012'!B153</f>
        <v>Масив 4</v>
      </c>
      <c r="C152" s="3">
        <f>'2012'!C153</f>
        <v>8</v>
      </c>
      <c r="D152" s="3">
        <f>'2012'!D153</f>
        <v>72.56</v>
      </c>
      <c r="E152" s="3">
        <f>'2012'!E153</f>
        <v>72.56</v>
      </c>
      <c r="F152" s="3">
        <f>'2012'!F153</f>
        <v>72.56</v>
      </c>
      <c r="G152" s="3">
        <f>'2012'!G153</f>
        <v>0</v>
      </c>
      <c r="H152" s="3">
        <f>'2012'!H153</f>
        <v>0</v>
      </c>
      <c r="I152" s="3" t="str">
        <f>'2012'!I153</f>
        <v>Кукуруза</v>
      </c>
      <c r="J152" s="3">
        <f>'2012'!J153</f>
        <v>0</v>
      </c>
      <c r="K152" s="3"/>
      <c r="L152" s="3"/>
      <c r="M152" s="3">
        <f>'2012'!M153</f>
        <v>0</v>
      </c>
      <c r="N152" s="3">
        <f>'2012'!N153</f>
        <v>2.62</v>
      </c>
      <c r="O152" s="3">
        <f>'2012'!P153</f>
        <v>0</v>
      </c>
      <c r="P152" s="3">
        <f>'2012'!Q153</f>
        <v>0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>
        <f>SUMIF('2012'!C:C,C152,'2012'!O:O)</f>
        <v>2.2999999999999998</v>
      </c>
      <c r="AQ152" s="3">
        <f>'2012'!R153</f>
        <v>0</v>
      </c>
      <c r="AR152" s="3">
        <f>'2012'!S153</f>
        <v>0.33700000000000002</v>
      </c>
      <c r="AS152" s="3">
        <f>'2012'!T153</f>
        <v>0</v>
      </c>
      <c r="AT152" s="3">
        <f>'2012'!U153</f>
        <v>0</v>
      </c>
      <c r="AU152" s="3">
        <f>'2012'!V153</f>
        <v>0</v>
      </c>
      <c r="AV152" s="3">
        <f>'2012'!W153</f>
        <v>0.35699999999999998</v>
      </c>
      <c r="AW152" s="3">
        <f>'2012'!X153</f>
        <v>0.27800000000000002</v>
      </c>
      <c r="AX152" s="3">
        <f>'2012'!Y153</f>
        <v>0</v>
      </c>
      <c r="AY152" s="3">
        <f>'2012'!Z153</f>
        <v>0.252</v>
      </c>
      <c r="AZ152" s="3">
        <f>'2012'!AA153</f>
        <v>0.22800000000000001</v>
      </c>
      <c r="BA152" s="3">
        <f>'2012'!AB153</f>
        <v>0.23799999999999999</v>
      </c>
      <c r="BB152" s="3">
        <f>'2012'!AC153</f>
        <v>0.23300000000000001</v>
      </c>
      <c r="BC152" s="3">
        <f>'2012'!AD153</f>
        <v>0.26400000000000001</v>
      </c>
      <c r="BD152" s="3">
        <f>'2012'!AE153</f>
        <v>0.26600000000000001</v>
      </c>
      <c r="BE152" s="3">
        <f>'2012'!AF153</f>
        <v>0.3</v>
      </c>
      <c r="BF152" s="3">
        <f>'2012'!AG153</f>
        <v>0.30099999999999999</v>
      </c>
      <c r="BG152" s="3">
        <f>'2012'!AH153</f>
        <v>0.33900000000000002</v>
      </c>
      <c r="BH152" s="3">
        <f>'2012'!AI153</f>
        <v>0.38900000000000001</v>
      </c>
      <c r="BI152" s="3">
        <f>'2012'!AJ153</f>
        <v>0.41499999999999998</v>
      </c>
      <c r="BJ152" s="3">
        <f>'2012'!AK153</f>
        <v>0.46600000000000003</v>
      </c>
      <c r="BK152" s="3">
        <f>'2012'!AL153</f>
        <v>0</v>
      </c>
      <c r="BL152" s="3">
        <f>'2012'!AM153</f>
        <v>0.58699999999999997</v>
      </c>
      <c r="BM152" s="3">
        <f>'2012'!AN153</f>
        <v>0.59899999999999998</v>
      </c>
      <c r="BN152" s="3">
        <f>'2012'!AO153</f>
        <v>0.65400000000000003</v>
      </c>
      <c r="BO152" s="3">
        <f>'2012'!AP153</f>
        <v>0.66200000000000003</v>
      </c>
      <c r="BP152" s="3">
        <f>'2012'!AQ153</f>
        <v>0.64600000000000002</v>
      </c>
      <c r="BQ152" s="3">
        <f>'2012'!AR153</f>
        <v>0.48</v>
      </c>
      <c r="BR152" s="3">
        <f>'2012'!AS153</f>
        <v>0.46</v>
      </c>
      <c r="BS152" s="3">
        <f>'2012'!AT153</f>
        <v>0.44800000000000001</v>
      </c>
      <c r="BT152" s="3">
        <f>'2012'!AU153</f>
        <v>0.439</v>
      </c>
      <c r="BU152" s="3">
        <f>'2012'!AV153</f>
        <v>0.44900000000000001</v>
      </c>
      <c r="BV152" s="3">
        <f>'2012'!AW153</f>
        <v>0.45700000000000002</v>
      </c>
      <c r="BW152" s="3">
        <f>'2012'!AX153</f>
        <v>0.4</v>
      </c>
      <c r="BX152" s="3">
        <f>'2012'!AY153</f>
        <v>0.39</v>
      </c>
      <c r="BY152" s="3">
        <f>'2012'!AZ153</f>
        <v>0.39400000000000002</v>
      </c>
      <c r="BZ152" s="3">
        <f>'2012'!BA153</f>
        <v>0.36699999999999999</v>
      </c>
      <c r="CA152" s="3">
        <f>'2012'!BB153</f>
        <v>0.308</v>
      </c>
      <c r="CB152" s="3">
        <f>'2012'!BC153</f>
        <v>0.26700000000000002</v>
      </c>
      <c r="CC152" s="3">
        <f>'2012'!BD153</f>
        <v>0.23899999999999999</v>
      </c>
      <c r="CD152" s="3">
        <f>'2012'!BE153</f>
        <v>0.222</v>
      </c>
      <c r="CE152" s="3">
        <f>'2012'!BF153</f>
        <v>0</v>
      </c>
      <c r="CF152" s="3">
        <f>'2012'!BG153</f>
        <v>0.19</v>
      </c>
      <c r="CG152" s="3">
        <f>'2012'!BH153</f>
        <v>0.19800000000000001</v>
      </c>
      <c r="CH152" s="3">
        <f>'2012'!BI153</f>
        <v>0</v>
      </c>
      <c r="CI152" s="3">
        <f>'2012'!BJ153</f>
        <v>0</v>
      </c>
      <c r="CJ152" s="3">
        <f>'2012'!BK153</f>
        <v>0</v>
      </c>
      <c r="CK152" s="3">
        <f>'2012'!BL153</f>
        <v>0</v>
      </c>
      <c r="CL152" s="3">
        <f>'2012'!BM153</f>
        <v>0</v>
      </c>
      <c r="CM152" s="3">
        <f>'2012'!BN153</f>
        <v>0</v>
      </c>
      <c r="CN152" s="3">
        <f>'2012'!BO153</f>
        <v>0</v>
      </c>
      <c r="CO152" s="3">
        <f>'2012'!BP153</f>
        <v>0</v>
      </c>
      <c r="CP152" s="3">
        <f>'2012'!BQ153</f>
        <v>0</v>
      </c>
      <c r="CQ152" s="3">
        <f>'2012'!BR153</f>
        <v>0</v>
      </c>
    </row>
    <row r="153" spans="1:95" x14ac:dyDescent="0.25">
      <c r="A153" s="3" t="str">
        <f>'2012'!A154</f>
        <v>Свитанок</v>
      </c>
      <c r="B153" s="3" t="str">
        <f>'2012'!B154</f>
        <v>Масив 4</v>
      </c>
      <c r="C153" s="3">
        <f>'2012'!C154</f>
        <v>84</v>
      </c>
      <c r="D153" s="3">
        <f>'2012'!D154</f>
        <v>11.76</v>
      </c>
      <c r="E153" s="3">
        <f>'2012'!E154</f>
        <v>11.76</v>
      </c>
      <c r="F153" s="3">
        <f>'2012'!F154</f>
        <v>11.76</v>
      </c>
      <c r="G153" s="3" t="str">
        <f>'2012'!G154</f>
        <v>Пшеница озимая</v>
      </c>
      <c r="H153" s="3">
        <f>'2012'!H154</f>
        <v>0</v>
      </c>
      <c r="I153" s="3" t="str">
        <f>'2012'!I154</f>
        <v>Кукуруза</v>
      </c>
      <c r="J153" s="3">
        <f>'2012'!J154</f>
        <v>0</v>
      </c>
      <c r="K153" s="3"/>
      <c r="L153" s="3"/>
      <c r="M153" s="3" t="str">
        <f>'2012'!M154</f>
        <v>P9000</v>
      </c>
      <c r="N153" s="3">
        <f>'2012'!N154</f>
        <v>2.73</v>
      </c>
      <c r="O153" s="3">
        <f>'2012'!P154</f>
        <v>0</v>
      </c>
      <c r="P153" s="3">
        <f>'2012'!Q154</f>
        <v>0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>
        <f>SUMIF('2012'!C:C,C153,'2012'!O:O)</f>
        <v>2.1800000000000002</v>
      </c>
      <c r="AQ153" s="3">
        <f>'2012'!R154</f>
        <v>0</v>
      </c>
      <c r="AR153" s="3">
        <f>'2012'!S154</f>
        <v>0.33200000000000002</v>
      </c>
      <c r="AS153" s="3">
        <f>'2012'!T154</f>
        <v>0</v>
      </c>
      <c r="AT153" s="3">
        <f>'2012'!U154</f>
        <v>0</v>
      </c>
      <c r="AU153" s="3">
        <f>'2012'!V154</f>
        <v>0</v>
      </c>
      <c r="AV153" s="3">
        <f>'2012'!W154</f>
        <v>0.33500000000000002</v>
      </c>
      <c r="AW153" s="3">
        <f>'2012'!X154</f>
        <v>0.34300000000000003</v>
      </c>
      <c r="AX153" s="3">
        <f>'2012'!Y154</f>
        <v>0</v>
      </c>
      <c r="AY153" s="3">
        <f>'2012'!Z154</f>
        <v>0.29899999999999999</v>
      </c>
      <c r="AZ153" s="3">
        <f>'2012'!AA154</f>
        <v>0.27400000000000002</v>
      </c>
      <c r="BA153" s="3">
        <f>'2012'!AB154</f>
        <v>0.28799999999999998</v>
      </c>
      <c r="BB153" s="3">
        <f>'2012'!AC154</f>
        <v>0.28799999999999998</v>
      </c>
      <c r="BC153" s="3">
        <f>'2012'!AD154</f>
        <v>0.29899999999999999</v>
      </c>
      <c r="BD153" s="3">
        <f>'2012'!AE154</f>
        <v>0.312</v>
      </c>
      <c r="BE153" s="3">
        <f>'2012'!AF154</f>
        <v>0.35699999999999998</v>
      </c>
      <c r="BF153" s="3">
        <f>'2012'!AG154</f>
        <v>0.36399999999999999</v>
      </c>
      <c r="BG153" s="3">
        <f>'2012'!AH154</f>
        <v>0.38</v>
      </c>
      <c r="BH153" s="3">
        <f>'2012'!AI154</f>
        <v>0.44600000000000001</v>
      </c>
      <c r="BI153" s="3">
        <f>'2012'!AJ154</f>
        <v>0.47299999999999998</v>
      </c>
      <c r="BJ153" s="3">
        <f>'2012'!AK154</f>
        <v>0.52600000000000002</v>
      </c>
      <c r="BK153" s="3">
        <f>'2012'!AL154</f>
        <v>0</v>
      </c>
      <c r="BL153" s="3">
        <f>'2012'!AM154</f>
        <v>0.56599999999999995</v>
      </c>
      <c r="BM153" s="3">
        <f>'2012'!AN154</f>
        <v>0.59799999999999998</v>
      </c>
      <c r="BN153" s="3">
        <f>'2012'!AO154</f>
        <v>0.65100000000000002</v>
      </c>
      <c r="BO153" s="3">
        <f>'2012'!AP154</f>
        <v>0.64</v>
      </c>
      <c r="BP153" s="3">
        <f>'2012'!AQ154</f>
        <v>0.58099999999999996</v>
      </c>
      <c r="BQ153" s="3">
        <f>'2012'!AR154</f>
        <v>0.33500000000000002</v>
      </c>
      <c r="BR153" s="3">
        <f>'2012'!AS154</f>
        <v>0.371</v>
      </c>
      <c r="BS153" s="3">
        <f>'2012'!AT154</f>
        <v>0.35899999999999999</v>
      </c>
      <c r="BT153" s="3">
        <f>'2012'!AU154</f>
        <v>0.35</v>
      </c>
      <c r="BU153" s="3">
        <f>'2012'!AV154</f>
        <v>0.36199999999999999</v>
      </c>
      <c r="BV153" s="3">
        <f>'2012'!AW154</f>
        <v>0.379</v>
      </c>
      <c r="BW153" s="3">
        <f>'2012'!AX154</f>
        <v>0.373</v>
      </c>
      <c r="BX153" s="3">
        <f>'2012'!AY154</f>
        <v>0.40300000000000002</v>
      </c>
      <c r="BY153" s="3">
        <f>'2012'!AZ154</f>
        <v>0.41899999999999998</v>
      </c>
      <c r="BZ153" s="3">
        <f>'2012'!BA154</f>
        <v>0.39500000000000002</v>
      </c>
      <c r="CA153" s="3">
        <f>'2012'!BB154</f>
        <v>0.35599999999999998</v>
      </c>
      <c r="CB153" s="3">
        <f>'2012'!BC154</f>
        <v>0.30399999999999999</v>
      </c>
      <c r="CC153" s="3">
        <f>'2012'!BD154</f>
        <v>0.29399999999999998</v>
      </c>
      <c r="CD153" s="3">
        <f>'2012'!BE154</f>
        <v>0.22800000000000001</v>
      </c>
      <c r="CE153" s="3">
        <f>'2012'!BF154</f>
        <v>0</v>
      </c>
      <c r="CF153" s="3">
        <f>'2012'!BG154</f>
        <v>0.217</v>
      </c>
      <c r="CG153" s="3">
        <f>'2012'!BH154</f>
        <v>0.21199999999999999</v>
      </c>
      <c r="CH153" s="3">
        <f>'2012'!BI154</f>
        <v>0</v>
      </c>
      <c r="CI153" s="3">
        <f>'2012'!BJ154</f>
        <v>0</v>
      </c>
      <c r="CJ153" s="3">
        <f>'2012'!BK154</f>
        <v>0</v>
      </c>
      <c r="CK153" s="3">
        <f>'2012'!BL154</f>
        <v>0</v>
      </c>
      <c r="CL153" s="3">
        <f>'2012'!BM154</f>
        <v>0</v>
      </c>
      <c r="CM153" s="3">
        <f>'2012'!BN154</f>
        <v>0</v>
      </c>
      <c r="CN153" s="3">
        <f>'2012'!BO154</f>
        <v>0</v>
      </c>
      <c r="CO153" s="3">
        <f>'2012'!BP154</f>
        <v>0</v>
      </c>
      <c r="CP153" s="3">
        <f>'2012'!BQ154</f>
        <v>0</v>
      </c>
      <c r="CQ153" s="3">
        <f>'2012'!BR154</f>
        <v>0</v>
      </c>
    </row>
    <row r="154" spans="1:95" x14ac:dyDescent="0.25">
      <c r="A154" s="3" t="str">
        <f>'2012'!A155</f>
        <v>Свитанок</v>
      </c>
      <c r="B154" s="3" t="str">
        <f>'2012'!B155</f>
        <v>Масив 4</v>
      </c>
      <c r="C154" s="3">
        <f>'2012'!C155</f>
        <v>85</v>
      </c>
      <c r="D154" s="3">
        <f>'2012'!D155</f>
        <v>21.65</v>
      </c>
      <c r="E154" s="3">
        <f>'2012'!E155</f>
        <v>21.65</v>
      </c>
      <c r="F154" s="3">
        <f>'2012'!F155</f>
        <v>21.65</v>
      </c>
      <c r="G154" s="3" t="str">
        <f>'2012'!G155</f>
        <v>Пшеница озимая</v>
      </c>
      <c r="H154" s="3">
        <f>'2012'!H155</f>
        <v>0</v>
      </c>
      <c r="I154" s="3" t="str">
        <f>'2012'!I155</f>
        <v>Кукуруза</v>
      </c>
      <c r="J154" s="3">
        <f>'2012'!J155</f>
        <v>0</v>
      </c>
      <c r="K154" s="3"/>
      <c r="L154" s="3"/>
      <c r="M154" s="3" t="str">
        <f>'2012'!M155</f>
        <v>Нк Долар</v>
      </c>
      <c r="N154" s="3">
        <f>'2012'!N155</f>
        <v>2.35</v>
      </c>
      <c r="O154" s="3">
        <f>'2012'!P155</f>
        <v>0</v>
      </c>
      <c r="P154" s="3">
        <f>'2012'!Q155</f>
        <v>0</v>
      </c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>
        <f>SUMIF('2012'!C:C,C154,'2012'!O:O)</f>
        <v>2.16</v>
      </c>
      <c r="AQ154" s="3">
        <f>'2012'!R155</f>
        <v>0</v>
      </c>
      <c r="AR154" s="3">
        <f>'2012'!S155</f>
        <v>0.318</v>
      </c>
      <c r="AS154" s="3">
        <f>'2012'!T155</f>
        <v>0</v>
      </c>
      <c r="AT154" s="3">
        <f>'2012'!U155</f>
        <v>0</v>
      </c>
      <c r="AU154" s="3">
        <f>'2012'!V155</f>
        <v>0</v>
      </c>
      <c r="AV154" s="3">
        <f>'2012'!W155</f>
        <v>0.30399999999999999</v>
      </c>
      <c r="AW154" s="3">
        <f>'2012'!X155</f>
        <v>0.32500000000000001</v>
      </c>
      <c r="AX154" s="3">
        <f>'2012'!Y155</f>
        <v>0</v>
      </c>
      <c r="AY154" s="3">
        <f>'2012'!Z155</f>
        <v>0.3</v>
      </c>
      <c r="AZ154" s="3">
        <f>'2012'!AA155</f>
        <v>0.28799999999999998</v>
      </c>
      <c r="BA154" s="3">
        <f>'2012'!AB155</f>
        <v>0.28699999999999998</v>
      </c>
      <c r="BB154" s="3">
        <f>'2012'!AC155</f>
        <v>0.29599999999999999</v>
      </c>
      <c r="BC154" s="3">
        <f>'2012'!AD155</f>
        <v>0.33200000000000002</v>
      </c>
      <c r="BD154" s="3">
        <f>'2012'!AE155</f>
        <v>0.34599999999999997</v>
      </c>
      <c r="BE154" s="3">
        <f>'2012'!AF155</f>
        <v>0.376</v>
      </c>
      <c r="BF154" s="3">
        <f>'2012'!AG155</f>
        <v>0.38500000000000001</v>
      </c>
      <c r="BG154" s="3">
        <f>'2012'!AH155</f>
        <v>0.40200000000000002</v>
      </c>
      <c r="BH154" s="3">
        <f>'2012'!AI155</f>
        <v>0.46800000000000003</v>
      </c>
      <c r="BI154" s="3">
        <f>'2012'!AJ155</f>
        <v>0.505</v>
      </c>
      <c r="BJ154" s="3">
        <f>'2012'!AK155</f>
        <v>0.55300000000000005</v>
      </c>
      <c r="BK154" s="3">
        <f>'2012'!AL155</f>
        <v>0</v>
      </c>
      <c r="BL154" s="3">
        <f>'2012'!AM155</f>
        <v>0.56200000000000006</v>
      </c>
      <c r="BM154" s="3">
        <f>'2012'!AN155</f>
        <v>0.58299999999999996</v>
      </c>
      <c r="BN154" s="3">
        <f>'2012'!AO155</f>
        <v>0.65600000000000003</v>
      </c>
      <c r="BO154" s="3">
        <f>'2012'!AP155</f>
        <v>0.63700000000000001</v>
      </c>
      <c r="BP154" s="3">
        <f>'2012'!AQ155</f>
        <v>0.56000000000000005</v>
      </c>
      <c r="BQ154" s="3">
        <f>'2012'!AR155</f>
        <v>0.44800000000000001</v>
      </c>
      <c r="BR154" s="3">
        <f>'2012'!AS155</f>
        <v>0.40799999999999997</v>
      </c>
      <c r="BS154" s="3">
        <f>'2012'!AT155</f>
        <v>0.40899999999999997</v>
      </c>
      <c r="BT154" s="3">
        <f>'2012'!AU155</f>
        <v>0.38600000000000001</v>
      </c>
      <c r="BU154" s="3">
        <f>'2012'!AV155</f>
        <v>0.41399999999999998</v>
      </c>
      <c r="BV154" s="3">
        <f>'2012'!AW155</f>
        <v>0.40899999999999997</v>
      </c>
      <c r="BW154" s="3">
        <f>'2012'!AX155</f>
        <v>0.38700000000000001</v>
      </c>
      <c r="BX154" s="3">
        <f>'2012'!AY155</f>
        <v>0.373</v>
      </c>
      <c r="BY154" s="3">
        <f>'2012'!AZ155</f>
        <v>0.36399999999999999</v>
      </c>
      <c r="BZ154" s="3">
        <f>'2012'!BA155</f>
        <v>0.35199999999999998</v>
      </c>
      <c r="CA154" s="3">
        <f>'2012'!BB155</f>
        <v>0.30199999999999999</v>
      </c>
      <c r="CB154" s="3">
        <f>'2012'!BC155</f>
        <v>0.26400000000000001</v>
      </c>
      <c r="CC154" s="3">
        <f>'2012'!BD155</f>
        <v>0.23200000000000001</v>
      </c>
      <c r="CD154" s="3">
        <f>'2012'!BE155</f>
        <v>0.214</v>
      </c>
      <c r="CE154" s="3">
        <f>'2012'!BF155</f>
        <v>0</v>
      </c>
      <c r="CF154" s="3">
        <f>'2012'!BG155</f>
        <v>0.20100000000000001</v>
      </c>
      <c r="CG154" s="3">
        <f>'2012'!BH155</f>
        <v>0.193</v>
      </c>
      <c r="CH154" s="3">
        <f>'2012'!BI155</f>
        <v>0</v>
      </c>
      <c r="CI154" s="3">
        <f>'2012'!BJ155</f>
        <v>0</v>
      </c>
      <c r="CJ154" s="3">
        <f>'2012'!BK155</f>
        <v>0</v>
      </c>
      <c r="CK154" s="3">
        <f>'2012'!BL155</f>
        <v>0</v>
      </c>
      <c r="CL154" s="3">
        <f>'2012'!BM155</f>
        <v>0</v>
      </c>
      <c r="CM154" s="3">
        <f>'2012'!BN155</f>
        <v>0</v>
      </c>
      <c r="CN154" s="3">
        <f>'2012'!BO155</f>
        <v>0</v>
      </c>
      <c r="CO154" s="3">
        <f>'2012'!BP155</f>
        <v>0</v>
      </c>
      <c r="CP154" s="3">
        <f>'2012'!BQ155</f>
        <v>0</v>
      </c>
      <c r="CQ154" s="3">
        <f>'2012'!BR155</f>
        <v>0</v>
      </c>
    </row>
    <row r="155" spans="1:95" x14ac:dyDescent="0.25">
      <c r="A155" s="3" t="str">
        <f>'2012'!A156</f>
        <v>Свитанок</v>
      </c>
      <c r="B155" s="3" t="str">
        <f>'2012'!B156</f>
        <v>Масив 4</v>
      </c>
      <c r="C155" s="3">
        <f>'2012'!C156</f>
        <v>86</v>
      </c>
      <c r="D155" s="3">
        <f>'2012'!D156</f>
        <v>25.15</v>
      </c>
      <c r="E155" s="3">
        <f>'2012'!E156</f>
        <v>25.15</v>
      </c>
      <c r="F155" s="3">
        <f>'2012'!F156</f>
        <v>25.15</v>
      </c>
      <c r="G155" s="3">
        <f>'2012'!G156</f>
        <v>0</v>
      </c>
      <c r="H155" s="3">
        <f>'2012'!H156</f>
        <v>0</v>
      </c>
      <c r="I155" s="3">
        <f>'2012'!I156</f>
        <v>0</v>
      </c>
      <c r="J155" s="3">
        <f>'2012'!J156</f>
        <v>0</v>
      </c>
      <c r="K155" s="3"/>
      <c r="L155" s="3"/>
      <c r="M155" s="3">
        <f>'2012'!M156</f>
        <v>0</v>
      </c>
      <c r="N155" s="3">
        <f>'2012'!N156</f>
        <v>0</v>
      </c>
      <c r="O155" s="3">
        <f>'2012'!P156</f>
        <v>0</v>
      </c>
      <c r="P155" s="3">
        <f>'2012'!Q156</f>
        <v>0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>
        <f>SUMIF('2012'!C:C,C155,'2012'!O:O)</f>
        <v>0</v>
      </c>
      <c r="AQ155" s="3">
        <f>'2012'!R156</f>
        <v>0</v>
      </c>
      <c r="AR155" s="3">
        <f>'2012'!S156</f>
        <v>0.28599999999999998</v>
      </c>
      <c r="AS155" s="3">
        <f>'2012'!T156</f>
        <v>0</v>
      </c>
      <c r="AT155" s="3">
        <f>'2012'!U156</f>
        <v>0</v>
      </c>
      <c r="AU155" s="3">
        <f>'2012'!V156</f>
        <v>0</v>
      </c>
      <c r="AV155" s="3">
        <f>'2012'!W156</f>
        <v>0.28799999999999998</v>
      </c>
      <c r="AW155" s="3">
        <f>'2012'!X156</f>
        <v>0.28299999999999997</v>
      </c>
      <c r="AX155" s="3">
        <f>'2012'!Y156</f>
        <v>0</v>
      </c>
      <c r="AY155" s="3">
        <f>'2012'!Z156</f>
        <v>0.28399999999999997</v>
      </c>
      <c r="AZ155" s="3">
        <f>'2012'!AA156</f>
        <v>0.29899999999999999</v>
      </c>
      <c r="BA155" s="3">
        <f>'2012'!AB156</f>
        <v>0.311</v>
      </c>
      <c r="BB155" s="3">
        <f>'2012'!AC156</f>
        <v>0.33800000000000002</v>
      </c>
      <c r="BC155" s="3">
        <f>'2012'!AD156</f>
        <v>0.378</v>
      </c>
      <c r="BD155" s="3">
        <f>'2012'!AE156</f>
        <v>0.38300000000000001</v>
      </c>
      <c r="BE155" s="3">
        <f>'2012'!AF156</f>
        <v>0.41499999999999998</v>
      </c>
      <c r="BF155" s="3">
        <f>'2012'!AG156</f>
        <v>0.44700000000000001</v>
      </c>
      <c r="BG155" s="3">
        <f>'2012'!AH156</f>
        <v>0.437</v>
      </c>
      <c r="BH155" s="3">
        <f>'2012'!AI156</f>
        <v>0.495</v>
      </c>
      <c r="BI155" s="3">
        <f>'2012'!AJ156</f>
        <v>0.51700000000000002</v>
      </c>
      <c r="BJ155" s="3">
        <f>'2012'!AK156</f>
        <v>0.53600000000000003</v>
      </c>
      <c r="BK155" s="3">
        <f>'2012'!AL156</f>
        <v>0</v>
      </c>
      <c r="BL155" s="3">
        <f>'2012'!AM156</f>
        <v>0.60399999999999998</v>
      </c>
      <c r="BM155" s="3">
        <f>'2012'!AN156</f>
        <v>0.60799999999999998</v>
      </c>
      <c r="BN155" s="3">
        <f>'2012'!AO156</f>
        <v>0.66600000000000004</v>
      </c>
      <c r="BO155" s="3">
        <f>'2012'!AP156</f>
        <v>0.625</v>
      </c>
      <c r="BP155" s="3">
        <f>'2012'!AQ156</f>
        <v>0.53400000000000003</v>
      </c>
      <c r="BQ155" s="3">
        <f>'2012'!AR156</f>
        <v>0.53300000000000003</v>
      </c>
      <c r="BR155" s="3">
        <f>'2012'!AS156</f>
        <v>0.48599999999999999</v>
      </c>
      <c r="BS155" s="3">
        <f>'2012'!AT156</f>
        <v>0.39900000000000002</v>
      </c>
      <c r="BT155" s="3">
        <f>'2012'!AU156</f>
        <v>0.41199999999999998</v>
      </c>
      <c r="BU155" s="3">
        <f>'2012'!AV156</f>
        <v>0.42799999999999999</v>
      </c>
      <c r="BV155" s="3">
        <f>'2012'!AW156</f>
        <v>0.44</v>
      </c>
      <c r="BW155" s="3">
        <f>'2012'!AX156</f>
        <v>0.40200000000000002</v>
      </c>
      <c r="BX155" s="3">
        <f>'2012'!AY156</f>
        <v>0.376</v>
      </c>
      <c r="BY155" s="3">
        <f>'2012'!AZ156</f>
        <v>0.376</v>
      </c>
      <c r="BZ155" s="3">
        <f>'2012'!BA156</f>
        <v>0.379</v>
      </c>
      <c r="CA155" s="3">
        <f>'2012'!BB156</f>
        <v>0.371</v>
      </c>
      <c r="CB155" s="3">
        <f>'2012'!BC156</f>
        <v>0.315</v>
      </c>
      <c r="CC155" s="3">
        <f>'2012'!BD156</f>
        <v>0.25700000000000001</v>
      </c>
      <c r="CD155" s="3">
        <f>'2012'!BE156</f>
        <v>0.216</v>
      </c>
      <c r="CE155" s="3">
        <f>'2012'!BF156</f>
        <v>0</v>
      </c>
      <c r="CF155" s="3">
        <f>'2012'!BG156</f>
        <v>0.20499999999999999</v>
      </c>
      <c r="CG155" s="3">
        <f>'2012'!BH156</f>
        <v>0.217</v>
      </c>
      <c r="CH155" s="3">
        <f>'2012'!BI156</f>
        <v>0</v>
      </c>
      <c r="CI155" s="3">
        <f>'2012'!BJ156</f>
        <v>0</v>
      </c>
      <c r="CJ155" s="3">
        <f>'2012'!BK156</f>
        <v>0</v>
      </c>
      <c r="CK155" s="3">
        <f>'2012'!BL156</f>
        <v>0</v>
      </c>
      <c r="CL155" s="3">
        <f>'2012'!BM156</f>
        <v>0</v>
      </c>
      <c r="CM155" s="3">
        <f>'2012'!BN156</f>
        <v>0</v>
      </c>
      <c r="CN155" s="3">
        <f>'2012'!BO156</f>
        <v>0</v>
      </c>
      <c r="CO155" s="3">
        <f>'2012'!BP156</f>
        <v>0</v>
      </c>
      <c r="CP155" s="3">
        <f>'2012'!BQ156</f>
        <v>0</v>
      </c>
      <c r="CQ155" s="3">
        <f>'2012'!BR156</f>
        <v>0</v>
      </c>
    </row>
    <row r="156" spans="1:95" x14ac:dyDescent="0.25">
      <c r="A156" s="3" t="str">
        <f>'2012'!A157</f>
        <v>Свитанок</v>
      </c>
      <c r="B156" s="3" t="str">
        <f>'2012'!B157</f>
        <v>Масив 4</v>
      </c>
      <c r="C156" s="3">
        <f>'2012'!C157</f>
        <v>87</v>
      </c>
      <c r="D156" s="3">
        <f>'2012'!D157</f>
        <v>91.01</v>
      </c>
      <c r="E156" s="3">
        <f>'2012'!E157</f>
        <v>91.01</v>
      </c>
      <c r="F156" s="3">
        <f>'2012'!F157</f>
        <v>91.01</v>
      </c>
      <c r="G156" s="3">
        <f>'2012'!G157</f>
        <v>0</v>
      </c>
      <c r="H156" s="3">
        <f>'2012'!H157</f>
        <v>0</v>
      </c>
      <c r="I156" s="3" t="str">
        <f>'2012'!I157</f>
        <v>Подсолнечник</v>
      </c>
      <c r="J156" s="3">
        <f>'2012'!J157</f>
        <v>0</v>
      </c>
      <c r="K156" s="3"/>
      <c r="L156" s="3"/>
      <c r="M156" s="3">
        <f>'2012'!M157</f>
        <v>0</v>
      </c>
      <c r="N156" s="3">
        <f>'2012'!N157</f>
        <v>2.2999999999999998</v>
      </c>
      <c r="O156" s="3">
        <f>'2012'!P157</f>
        <v>0</v>
      </c>
      <c r="P156" s="3">
        <f>'2012'!Q157</f>
        <v>0</v>
      </c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>
        <f>SUMIF('2012'!C:C,C156,'2012'!O:O)</f>
        <v>1.85</v>
      </c>
      <c r="AQ156" s="3">
        <f>'2012'!R157</f>
        <v>0</v>
      </c>
      <c r="AR156" s="3">
        <f>'2012'!S157</f>
        <v>0.379</v>
      </c>
      <c r="AS156" s="3">
        <f>'2012'!T157</f>
        <v>0</v>
      </c>
      <c r="AT156" s="3">
        <f>'2012'!U157</f>
        <v>0</v>
      </c>
      <c r="AU156" s="3">
        <f>'2012'!V157</f>
        <v>0</v>
      </c>
      <c r="AV156" s="3">
        <f>'2012'!W157</f>
        <v>0.38100000000000001</v>
      </c>
      <c r="AW156" s="3">
        <f>'2012'!X157</f>
        <v>0.33600000000000002</v>
      </c>
      <c r="AX156" s="3">
        <f>'2012'!Y157</f>
        <v>0</v>
      </c>
      <c r="AY156" s="3">
        <f>'2012'!Z157</f>
        <v>0.24199999999999999</v>
      </c>
      <c r="AZ156" s="3">
        <f>'2012'!AA157</f>
        <v>0.23699999999999999</v>
      </c>
      <c r="BA156" s="3">
        <f>'2012'!AB157</f>
        <v>0.22700000000000001</v>
      </c>
      <c r="BB156" s="3">
        <f>'2012'!AC157</f>
        <v>0.23</v>
      </c>
      <c r="BC156" s="3">
        <f>'2012'!AD157</f>
        <v>0.23</v>
      </c>
      <c r="BD156" s="3">
        <f>'2012'!AE157</f>
        <v>0.24399999999999999</v>
      </c>
      <c r="BE156" s="3">
        <f>'2012'!AF157</f>
        <v>0.27100000000000002</v>
      </c>
      <c r="BF156" s="3">
        <f>'2012'!AG157</f>
        <v>0.27200000000000002</v>
      </c>
      <c r="BG156" s="3">
        <f>'2012'!AH157</f>
        <v>0.28799999999999998</v>
      </c>
      <c r="BH156" s="3">
        <f>'2012'!AI157</f>
        <v>0.38300000000000001</v>
      </c>
      <c r="BI156" s="3">
        <f>'2012'!AJ157</f>
        <v>0.38700000000000001</v>
      </c>
      <c r="BJ156" s="3">
        <f>'2012'!AK157</f>
        <v>0.41</v>
      </c>
      <c r="BK156" s="3">
        <f>'2012'!AL157</f>
        <v>0</v>
      </c>
      <c r="BL156" s="3">
        <f>'2012'!AM157</f>
        <v>0.55100000000000005</v>
      </c>
      <c r="BM156" s="3">
        <f>'2012'!AN157</f>
        <v>0.61199999999999999</v>
      </c>
      <c r="BN156" s="3">
        <f>'2012'!AO157</f>
        <v>0.71699999999999997</v>
      </c>
      <c r="BO156" s="3">
        <f>'2012'!AP157</f>
        <v>0.72</v>
      </c>
      <c r="BP156" s="3">
        <f>'2012'!AQ157</f>
        <v>0.66600000000000004</v>
      </c>
      <c r="BQ156" s="3">
        <f>'2012'!AR157</f>
        <v>0.63300000000000001</v>
      </c>
      <c r="BR156" s="3">
        <f>'2012'!AS157</f>
        <v>0.63</v>
      </c>
      <c r="BS156" s="3">
        <f>'2012'!AT157</f>
        <v>0.62</v>
      </c>
      <c r="BT156" s="3">
        <f>'2012'!AU157</f>
        <v>0.623</v>
      </c>
      <c r="BU156" s="3">
        <f>'2012'!AV157</f>
        <v>0.54800000000000004</v>
      </c>
      <c r="BV156" s="3">
        <f>'2012'!AW157</f>
        <v>0.498</v>
      </c>
      <c r="BW156" s="3">
        <f>'2012'!AX157</f>
        <v>0.38900000000000001</v>
      </c>
      <c r="BX156" s="3">
        <f>'2012'!AY157</f>
        <v>0.33700000000000002</v>
      </c>
      <c r="BY156" s="3">
        <f>'2012'!AZ157</f>
        <v>0.32100000000000001</v>
      </c>
      <c r="BZ156" s="3">
        <f>'2012'!BA157</f>
        <v>0.312</v>
      </c>
      <c r="CA156" s="3">
        <f>'2012'!BB157</f>
        <v>0.29099999999999998</v>
      </c>
      <c r="CB156" s="3">
        <f>'2012'!BC157</f>
        <v>0.245</v>
      </c>
      <c r="CC156" s="3">
        <f>'2012'!BD157</f>
        <v>0.246</v>
      </c>
      <c r="CD156" s="3">
        <f>'2012'!BE157</f>
        <v>0.20200000000000001</v>
      </c>
      <c r="CE156" s="3">
        <f>'2012'!BF157</f>
        <v>0</v>
      </c>
      <c r="CF156" s="3">
        <f>'2012'!BG157</f>
        <v>0.182</v>
      </c>
      <c r="CG156" s="3">
        <f>'2012'!BH157</f>
        <v>0.19700000000000001</v>
      </c>
      <c r="CH156" s="3">
        <f>'2012'!BI157</f>
        <v>0</v>
      </c>
      <c r="CI156" s="3">
        <f>'2012'!BJ157</f>
        <v>0</v>
      </c>
      <c r="CJ156" s="3">
        <f>'2012'!BK157</f>
        <v>0</v>
      </c>
      <c r="CK156" s="3">
        <f>'2012'!BL157</f>
        <v>0</v>
      </c>
      <c r="CL156" s="3">
        <f>'2012'!BM157</f>
        <v>0</v>
      </c>
      <c r="CM156" s="3">
        <f>'2012'!BN157</f>
        <v>0</v>
      </c>
      <c r="CN156" s="3">
        <f>'2012'!BO157</f>
        <v>0</v>
      </c>
      <c r="CO156" s="3">
        <f>'2012'!BP157</f>
        <v>0</v>
      </c>
      <c r="CP156" s="3">
        <f>'2012'!BQ157</f>
        <v>0</v>
      </c>
      <c r="CQ156" s="3">
        <f>'2012'!BR157</f>
        <v>0</v>
      </c>
    </row>
    <row r="157" spans="1:95" x14ac:dyDescent="0.25">
      <c r="A157" s="3" t="str">
        <f>'2012'!A158</f>
        <v>Свитанок</v>
      </c>
      <c r="B157" s="3" t="str">
        <f>'2012'!B158</f>
        <v>Масив 4</v>
      </c>
      <c r="C157" s="3">
        <f>'2012'!C158</f>
        <v>94</v>
      </c>
      <c r="D157" s="3">
        <f>'2012'!D158</f>
        <v>46.26</v>
      </c>
      <c r="E157" s="3">
        <f>'2012'!E158</f>
        <v>46.26</v>
      </c>
      <c r="F157" s="3">
        <f>'2012'!F158</f>
        <v>46.26</v>
      </c>
      <c r="G157" s="3" t="str">
        <f>'2012'!G158</f>
        <v>Ячмень яровой</v>
      </c>
      <c r="H157" s="3">
        <f>'2012'!H158</f>
        <v>0</v>
      </c>
      <c r="I157" s="3" t="str">
        <f>'2012'!I158</f>
        <v>Пар</v>
      </c>
      <c r="J157" s="3">
        <f>'2012'!J158</f>
        <v>0</v>
      </c>
      <c r="K157" s="3"/>
      <c r="L157" s="3"/>
      <c r="M157" s="3">
        <f>'2012'!M158</f>
        <v>0</v>
      </c>
      <c r="N157" s="3">
        <f>'2012'!N158</f>
        <v>0</v>
      </c>
      <c r="O157" s="3">
        <f>'2012'!P158</f>
        <v>0</v>
      </c>
      <c r="P157" s="3">
        <f>'2012'!Q158</f>
        <v>0</v>
      </c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>
        <f>SUMIF('2012'!C:C,C157,'2012'!O:O)</f>
        <v>0</v>
      </c>
      <c r="AQ157" s="3">
        <f>'2012'!R158</f>
        <v>0</v>
      </c>
      <c r="AR157" s="3">
        <f>'2012'!S158</f>
        <v>0.373</v>
      </c>
      <c r="AS157" s="3">
        <f>'2012'!T158</f>
        <v>0</v>
      </c>
      <c r="AT157" s="3">
        <f>'2012'!U158</f>
        <v>0</v>
      </c>
      <c r="AU157" s="3">
        <f>'2012'!V158</f>
        <v>0</v>
      </c>
      <c r="AV157" s="3">
        <f>'2012'!W158</f>
        <v>0.502</v>
      </c>
      <c r="AW157" s="3">
        <f>'2012'!X158</f>
        <v>0.50600000000000001</v>
      </c>
      <c r="AX157" s="3">
        <f>'2012'!Y158</f>
        <v>0</v>
      </c>
      <c r="AY157" s="3">
        <f>'2012'!Z158</f>
        <v>0.50800000000000001</v>
      </c>
      <c r="AZ157" s="3">
        <f>'2012'!AA158</f>
        <v>0.498</v>
      </c>
      <c r="BA157" s="3">
        <f>'2012'!AB158</f>
        <v>0.32600000000000001</v>
      </c>
      <c r="BB157" s="3">
        <f>'2012'!AC158</f>
        <v>0.28899999999999998</v>
      </c>
      <c r="BC157" s="3">
        <f>'2012'!AD158</f>
        <v>0.28599999999999998</v>
      </c>
      <c r="BD157" s="3">
        <f>'2012'!AE158</f>
        <v>0.29299999999999998</v>
      </c>
      <c r="BE157" s="3">
        <f>'2012'!AF158</f>
        <v>0.29499999999999998</v>
      </c>
      <c r="BF157" s="3">
        <f>'2012'!AG158</f>
        <v>0.29399999999999998</v>
      </c>
      <c r="BG157" s="3">
        <f>'2012'!AH158</f>
        <v>0.27900000000000003</v>
      </c>
      <c r="BH157" s="3">
        <f>'2012'!AI158</f>
        <v>0.28100000000000003</v>
      </c>
      <c r="BI157" s="3">
        <f>'2012'!AJ158</f>
        <v>0.307</v>
      </c>
      <c r="BJ157" s="3">
        <f>'2012'!AK158</f>
        <v>0.35299999999999998</v>
      </c>
      <c r="BK157" s="3">
        <f>'2012'!AL158</f>
        <v>0</v>
      </c>
      <c r="BL157" s="3">
        <f>'2012'!AM158</f>
        <v>0.39800000000000002</v>
      </c>
      <c r="BM157" s="3">
        <f>'2012'!AN158</f>
        <v>0.436</v>
      </c>
      <c r="BN157" s="3">
        <f>'2012'!AO158</f>
        <v>0.47399999999999998</v>
      </c>
      <c r="BO157" s="3">
        <f>'2012'!AP158</f>
        <v>0.40200000000000002</v>
      </c>
      <c r="BP157" s="3">
        <f>'2012'!AQ158</f>
        <v>0.34899999999999998</v>
      </c>
      <c r="BQ157" s="3">
        <f>'2012'!AR158</f>
        <v>0.36</v>
      </c>
      <c r="BR157" s="3">
        <f>'2012'!AS158</f>
        <v>0.39100000000000001</v>
      </c>
      <c r="BS157" s="3">
        <f>'2012'!AT158</f>
        <v>0.39300000000000002</v>
      </c>
      <c r="BT157" s="3">
        <f>'2012'!AU158</f>
        <v>0.38600000000000001</v>
      </c>
      <c r="BU157" s="3">
        <f>'2012'!AV158</f>
        <v>0.40699999999999997</v>
      </c>
      <c r="BV157" s="3">
        <f>'2012'!AW158</f>
        <v>0.42199999999999999</v>
      </c>
      <c r="BW157" s="3">
        <f>'2012'!AX158</f>
        <v>0.42699999999999999</v>
      </c>
      <c r="BX157" s="3">
        <f>'2012'!AY158</f>
        <v>0.54200000000000004</v>
      </c>
      <c r="BY157" s="3">
        <f>'2012'!AZ158</f>
        <v>0.54100000000000004</v>
      </c>
      <c r="BZ157" s="3">
        <f>'2012'!BA158</f>
        <v>0.433</v>
      </c>
      <c r="CA157" s="3">
        <f>'2012'!BB158</f>
        <v>0.35</v>
      </c>
      <c r="CB157" s="3">
        <f>'2012'!BC158</f>
        <v>0.27</v>
      </c>
      <c r="CC157" s="3">
        <f>'2012'!BD158</f>
        <v>0.246</v>
      </c>
      <c r="CD157" s="3">
        <f>'2012'!BE158</f>
        <v>0.219</v>
      </c>
      <c r="CE157" s="3">
        <f>'2012'!BF158</f>
        <v>0</v>
      </c>
      <c r="CF157" s="3">
        <f>'2012'!BG158</f>
        <v>0.189</v>
      </c>
      <c r="CG157" s="3">
        <f>'2012'!BH158</f>
        <v>0.20100000000000001</v>
      </c>
      <c r="CH157" s="3">
        <f>'2012'!BI158</f>
        <v>0</v>
      </c>
      <c r="CI157" s="3">
        <f>'2012'!BJ158</f>
        <v>0</v>
      </c>
      <c r="CJ157" s="3">
        <f>'2012'!BK158</f>
        <v>0</v>
      </c>
      <c r="CK157" s="3">
        <f>'2012'!BL158</f>
        <v>0</v>
      </c>
      <c r="CL157" s="3">
        <f>'2012'!BM158</f>
        <v>0</v>
      </c>
      <c r="CM157" s="3">
        <f>'2012'!BN158</f>
        <v>0</v>
      </c>
      <c r="CN157" s="3">
        <f>'2012'!BO158</f>
        <v>0</v>
      </c>
      <c r="CO157" s="3">
        <f>'2012'!BP158</f>
        <v>0</v>
      </c>
      <c r="CP157" s="3">
        <f>'2012'!BQ158</f>
        <v>0</v>
      </c>
      <c r="CQ157" s="3">
        <f>'2012'!BR158</f>
        <v>0</v>
      </c>
    </row>
    <row r="158" spans="1:95" x14ac:dyDescent="0.25">
      <c r="A158" s="3" t="str">
        <f>'2012'!A159</f>
        <v>Свитанок</v>
      </c>
      <c r="B158" s="3" t="str">
        <f>'2012'!B159</f>
        <v>Масив 4</v>
      </c>
      <c r="C158" s="3">
        <f>'2012'!C159</f>
        <v>95</v>
      </c>
      <c r="D158" s="3">
        <f>'2012'!D159</f>
        <v>40.5</v>
      </c>
      <c r="E158" s="3">
        <f>'2012'!E159</f>
        <v>40.5</v>
      </c>
      <c r="F158" s="3">
        <f>'2012'!F159</f>
        <v>40.5</v>
      </c>
      <c r="G158" s="3" t="str">
        <f>'2012'!G159</f>
        <v>Подсолнечник</v>
      </c>
      <c r="H158" s="3">
        <f>'2012'!H159</f>
        <v>0</v>
      </c>
      <c r="I158" s="3" t="str">
        <f>'2012'!I159</f>
        <v>Пар</v>
      </c>
      <c r="J158" s="3">
        <f>'2012'!J159</f>
        <v>0</v>
      </c>
      <c r="K158" s="3"/>
      <c r="L158" s="3"/>
      <c r="M158" s="3">
        <f>'2012'!M159</f>
        <v>0</v>
      </c>
      <c r="N158" s="3">
        <f>'2012'!N159</f>
        <v>0</v>
      </c>
      <c r="O158" s="3">
        <f>'2012'!P159</f>
        <v>0</v>
      </c>
      <c r="P158" s="3">
        <f>'2012'!Q159</f>
        <v>0</v>
      </c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>
        <f>SUMIF('2012'!C:C,C158,'2012'!O:O)</f>
        <v>0</v>
      </c>
      <c r="AQ158" s="3">
        <f>'2012'!R159</f>
        <v>0</v>
      </c>
      <c r="AR158" s="3">
        <f>'2012'!S159</f>
        <v>0.45500000000000002</v>
      </c>
      <c r="AS158" s="3">
        <f>'2012'!T159</f>
        <v>0</v>
      </c>
      <c r="AT158" s="3">
        <f>'2012'!U159</f>
        <v>0</v>
      </c>
      <c r="AU158" s="3">
        <f>'2012'!V159</f>
        <v>0</v>
      </c>
      <c r="AV158" s="3">
        <f>'2012'!W159</f>
        <v>0.44900000000000001</v>
      </c>
      <c r="AW158" s="3">
        <f>'2012'!X159</f>
        <v>0.434</v>
      </c>
      <c r="AX158" s="3">
        <f>'2012'!Y159</f>
        <v>0</v>
      </c>
      <c r="AY158" s="3">
        <f>'2012'!Z159</f>
        <v>0.42499999999999999</v>
      </c>
      <c r="AZ158" s="3">
        <f>'2012'!AA159</f>
        <v>0.41799999999999998</v>
      </c>
      <c r="BA158" s="3">
        <f>'2012'!AB159</f>
        <v>0.30399999999999999</v>
      </c>
      <c r="BB158" s="3">
        <f>'2012'!AC159</f>
        <v>0.27300000000000002</v>
      </c>
      <c r="BC158" s="3">
        <f>'2012'!AD159</f>
        <v>0.26</v>
      </c>
      <c r="BD158" s="3">
        <f>'2012'!AE159</f>
        <v>0.26</v>
      </c>
      <c r="BE158" s="3">
        <f>'2012'!AF159</f>
        <v>0.313</v>
      </c>
      <c r="BF158" s="3">
        <f>'2012'!AG159</f>
        <v>0.31900000000000001</v>
      </c>
      <c r="BG158" s="3">
        <f>'2012'!AH159</f>
        <v>0.28599999999999998</v>
      </c>
      <c r="BH158" s="3">
        <f>'2012'!AI159</f>
        <v>0.3</v>
      </c>
      <c r="BI158" s="3">
        <f>'2012'!AJ159</f>
        <v>0.32800000000000001</v>
      </c>
      <c r="BJ158" s="3">
        <f>'2012'!AK159</f>
        <v>0.36199999999999999</v>
      </c>
      <c r="BK158" s="3">
        <f>'2012'!AL159</f>
        <v>0</v>
      </c>
      <c r="BL158" s="3">
        <f>'2012'!AM159</f>
        <v>0.34300000000000003</v>
      </c>
      <c r="BM158" s="3">
        <f>'2012'!AN159</f>
        <v>0.32900000000000001</v>
      </c>
      <c r="BN158" s="3">
        <f>'2012'!AO159</f>
        <v>0.443</v>
      </c>
      <c r="BO158" s="3">
        <f>'2012'!AP159</f>
        <v>0.55200000000000005</v>
      </c>
      <c r="BP158" s="3">
        <f>'2012'!AQ159</f>
        <v>0.52100000000000002</v>
      </c>
      <c r="BQ158" s="3">
        <f>'2012'!AR159</f>
        <v>0.442</v>
      </c>
      <c r="BR158" s="3">
        <f>'2012'!AS159</f>
        <v>0.41599999999999998</v>
      </c>
      <c r="BS158" s="3">
        <f>'2012'!AT159</f>
        <v>0.40699999999999997</v>
      </c>
      <c r="BT158" s="3">
        <f>'2012'!AU159</f>
        <v>0.39500000000000002</v>
      </c>
      <c r="BU158" s="3">
        <f>'2012'!AV159</f>
        <v>0.42899999999999999</v>
      </c>
      <c r="BV158" s="3">
        <f>'2012'!AW159</f>
        <v>0.42299999999999999</v>
      </c>
      <c r="BW158" s="3">
        <f>'2012'!AX159</f>
        <v>0.33900000000000002</v>
      </c>
      <c r="BX158" s="3">
        <f>'2012'!AY159</f>
        <v>0.44</v>
      </c>
      <c r="BY158" s="3">
        <f>'2012'!AZ159</f>
        <v>0.53900000000000003</v>
      </c>
      <c r="BZ158" s="3">
        <f>'2012'!BA159</f>
        <v>0.42799999999999999</v>
      </c>
      <c r="CA158" s="3">
        <f>'2012'!BB159</f>
        <v>0.35899999999999999</v>
      </c>
      <c r="CB158" s="3">
        <f>'2012'!BC159</f>
        <v>0.29399999999999998</v>
      </c>
      <c r="CC158" s="3">
        <f>'2012'!BD159</f>
        <v>0.26700000000000002</v>
      </c>
      <c r="CD158" s="3">
        <f>'2012'!BE159</f>
        <v>0.222</v>
      </c>
      <c r="CE158" s="3">
        <f>'2012'!BF159</f>
        <v>0</v>
      </c>
      <c r="CF158" s="3">
        <f>'2012'!BG159</f>
        <v>0.20499999999999999</v>
      </c>
      <c r="CG158" s="3">
        <f>'2012'!BH159</f>
        <v>0.20699999999999999</v>
      </c>
      <c r="CH158" s="3">
        <f>'2012'!BI159</f>
        <v>0</v>
      </c>
      <c r="CI158" s="3">
        <f>'2012'!BJ159</f>
        <v>0</v>
      </c>
      <c r="CJ158" s="3">
        <f>'2012'!BK159</f>
        <v>0</v>
      </c>
      <c r="CK158" s="3">
        <f>'2012'!BL159</f>
        <v>0</v>
      </c>
      <c r="CL158" s="3">
        <f>'2012'!BM159</f>
        <v>0</v>
      </c>
      <c r="CM158" s="3">
        <f>'2012'!BN159</f>
        <v>0</v>
      </c>
      <c r="CN158" s="3">
        <f>'2012'!BO159</f>
        <v>0</v>
      </c>
      <c r="CO158" s="3">
        <f>'2012'!BP159</f>
        <v>0</v>
      </c>
      <c r="CP158" s="3">
        <f>'2012'!BQ159</f>
        <v>0</v>
      </c>
      <c r="CQ158" s="3">
        <f>'2012'!BR159</f>
        <v>0</v>
      </c>
    </row>
    <row r="159" spans="1:95" x14ac:dyDescent="0.25">
      <c r="A159" s="3" t="str">
        <f>'2012'!A160</f>
        <v>Свитанок</v>
      </c>
      <c r="B159" s="3" t="str">
        <f>'2012'!B160</f>
        <v>Масив 4</v>
      </c>
      <c r="C159" s="3">
        <f>'2012'!C160</f>
        <v>96</v>
      </c>
      <c r="D159" s="3">
        <f>'2012'!D160</f>
        <v>11.3</v>
      </c>
      <c r="E159" s="3">
        <f>'2012'!E160</f>
        <v>11.3</v>
      </c>
      <c r="F159" s="3">
        <f>'2012'!F160</f>
        <v>11.3</v>
      </c>
      <c r="G159" s="3" t="str">
        <f>'2012'!G160</f>
        <v>Подсолнечник</v>
      </c>
      <c r="H159" s="3">
        <f>'2012'!H160</f>
        <v>0</v>
      </c>
      <c r="I159" s="3" t="str">
        <f>'2012'!I160</f>
        <v>Сорго</v>
      </c>
      <c r="J159" s="3">
        <f>'2012'!J160</f>
        <v>0</v>
      </c>
      <c r="K159" s="3"/>
      <c r="L159" s="3"/>
      <c r="M159" s="3" t="str">
        <f>'2012'!M160</f>
        <v>Даш Е</v>
      </c>
      <c r="N159" s="3">
        <f>'2012'!N160</f>
        <v>1.66</v>
      </c>
      <c r="O159" s="3">
        <f>'2012'!P160</f>
        <v>0</v>
      </c>
      <c r="P159" s="3">
        <f>'2012'!Q160</f>
        <v>0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>
        <f>SUMIF('2012'!C:C,C159,'2012'!O:O)</f>
        <v>2.3199999999999998</v>
      </c>
      <c r="AQ159" s="3">
        <f>'2012'!R160</f>
        <v>0</v>
      </c>
      <c r="AR159" s="3">
        <f>'2012'!S160</f>
        <v>0.38900000000000001</v>
      </c>
      <c r="AS159" s="3">
        <f>'2012'!T160</f>
        <v>0</v>
      </c>
      <c r="AT159" s="3">
        <f>'2012'!U160</f>
        <v>0</v>
      </c>
      <c r="AU159" s="3">
        <f>'2012'!V160</f>
        <v>0</v>
      </c>
      <c r="AV159" s="3">
        <f>'2012'!W160</f>
        <v>0.40100000000000002</v>
      </c>
      <c r="AW159" s="3">
        <f>'2012'!X160</f>
        <v>0.39</v>
      </c>
      <c r="AX159" s="3">
        <f>'2012'!Y160</f>
        <v>0</v>
      </c>
      <c r="AY159" s="3">
        <f>'2012'!Z160</f>
        <v>0.32700000000000001</v>
      </c>
      <c r="AZ159" s="3">
        <f>'2012'!AA160</f>
        <v>0.33600000000000002</v>
      </c>
      <c r="BA159" s="3">
        <f>'2012'!AB160</f>
        <v>0.31900000000000001</v>
      </c>
      <c r="BB159" s="3">
        <f>'2012'!AC160</f>
        <v>0.33200000000000002</v>
      </c>
      <c r="BC159" s="3">
        <f>'2012'!AD160</f>
        <v>0.376</v>
      </c>
      <c r="BD159" s="3">
        <f>'2012'!AE160</f>
        <v>0.4</v>
      </c>
      <c r="BE159" s="3">
        <f>'2012'!AF160</f>
        <v>0.41099999999999998</v>
      </c>
      <c r="BF159" s="3">
        <f>'2012'!AG160</f>
        <v>0.432</v>
      </c>
      <c r="BG159" s="3">
        <f>'2012'!AH160</f>
        <v>0.45700000000000002</v>
      </c>
      <c r="BH159" s="3">
        <f>'2012'!AI160</f>
        <v>0.48399999999999999</v>
      </c>
      <c r="BI159" s="3">
        <f>'2012'!AJ160</f>
        <v>0.5</v>
      </c>
      <c r="BJ159" s="3">
        <f>'2012'!AK160</f>
        <v>0.54500000000000004</v>
      </c>
      <c r="BK159" s="3">
        <f>'2012'!AL160</f>
        <v>0</v>
      </c>
      <c r="BL159" s="3">
        <f>'2012'!AM160</f>
        <v>0.55200000000000005</v>
      </c>
      <c r="BM159" s="3">
        <f>'2012'!AN160</f>
        <v>0.57599999999999996</v>
      </c>
      <c r="BN159" s="3">
        <f>'2012'!AO160</f>
        <v>0.61499999999999999</v>
      </c>
      <c r="BO159" s="3">
        <f>'2012'!AP160</f>
        <v>0.621</v>
      </c>
      <c r="BP159" s="3">
        <f>'2012'!AQ160</f>
        <v>0.54</v>
      </c>
      <c r="BQ159" s="3">
        <f>'2012'!AR160</f>
        <v>0.443</v>
      </c>
      <c r="BR159" s="3">
        <f>'2012'!AS160</f>
        <v>0.41899999999999998</v>
      </c>
      <c r="BS159" s="3">
        <f>'2012'!AT160</f>
        <v>0.41</v>
      </c>
      <c r="BT159" s="3">
        <f>'2012'!AU160</f>
        <v>0.42</v>
      </c>
      <c r="BU159" s="3">
        <f>'2012'!AV160</f>
        <v>0.44500000000000001</v>
      </c>
      <c r="BV159" s="3">
        <f>'2012'!AW160</f>
        <v>0.44600000000000001</v>
      </c>
      <c r="BW159" s="3">
        <f>'2012'!AX160</f>
        <v>0.433</v>
      </c>
      <c r="BX159" s="3">
        <f>'2012'!AY160</f>
        <v>0.45400000000000001</v>
      </c>
      <c r="BY159" s="3">
        <f>'2012'!AZ160</f>
        <v>0.44800000000000001</v>
      </c>
      <c r="BZ159" s="3">
        <f>'2012'!BA160</f>
        <v>0.38200000000000001</v>
      </c>
      <c r="CA159" s="3">
        <f>'2012'!BB160</f>
        <v>0.34499999999999997</v>
      </c>
      <c r="CB159" s="3">
        <f>'2012'!BC160</f>
        <v>0.309</v>
      </c>
      <c r="CC159" s="3">
        <f>'2012'!BD160</f>
        <v>0.26800000000000002</v>
      </c>
      <c r="CD159" s="3">
        <f>'2012'!BE160</f>
        <v>0.21</v>
      </c>
      <c r="CE159" s="3">
        <f>'2012'!BF160</f>
        <v>0</v>
      </c>
      <c r="CF159" s="3">
        <f>'2012'!BG160</f>
        <v>0.19400000000000001</v>
      </c>
      <c r="CG159" s="3">
        <f>'2012'!BH160</f>
        <v>0.21299999999999999</v>
      </c>
      <c r="CH159" s="3">
        <f>'2012'!BI160</f>
        <v>0</v>
      </c>
      <c r="CI159" s="3">
        <f>'2012'!BJ160</f>
        <v>0</v>
      </c>
      <c r="CJ159" s="3">
        <f>'2012'!BK160</f>
        <v>0</v>
      </c>
      <c r="CK159" s="3">
        <f>'2012'!BL160</f>
        <v>0</v>
      </c>
      <c r="CL159" s="3">
        <f>'2012'!BM160</f>
        <v>0</v>
      </c>
      <c r="CM159" s="3">
        <f>'2012'!BN160</f>
        <v>0</v>
      </c>
      <c r="CN159" s="3">
        <f>'2012'!BO160</f>
        <v>0</v>
      </c>
      <c r="CO159" s="3">
        <f>'2012'!BP160</f>
        <v>0</v>
      </c>
      <c r="CP159" s="3">
        <f>'2012'!BQ160</f>
        <v>0</v>
      </c>
      <c r="CQ159" s="3">
        <f>'2012'!BR160</f>
        <v>0</v>
      </c>
    </row>
    <row r="160" spans="1:95" x14ac:dyDescent="0.25">
      <c r="A160" s="3" t="str">
        <f>'2012'!A161</f>
        <v>Свитанок</v>
      </c>
      <c r="B160" s="3" t="str">
        <f>'2012'!B161</f>
        <v>Масив 4</v>
      </c>
      <c r="C160" s="3">
        <f>'2012'!C161</f>
        <v>97</v>
      </c>
      <c r="D160" s="3">
        <f>'2012'!D161</f>
        <v>112.06</v>
      </c>
      <c r="E160" s="3">
        <f>'2012'!E161</f>
        <v>112.06</v>
      </c>
      <c r="F160" s="3">
        <f>'2012'!F161</f>
        <v>112.06</v>
      </c>
      <c r="G160" s="3">
        <f>'2012'!G161</f>
        <v>0</v>
      </c>
      <c r="H160" s="3">
        <f>'2012'!H161</f>
        <v>0</v>
      </c>
      <c r="I160" s="3" t="str">
        <f>'2012'!I161</f>
        <v>Пшеница озимая</v>
      </c>
      <c r="J160" s="3">
        <f>'2012'!J161</f>
        <v>0</v>
      </c>
      <c r="K160" s="3"/>
      <c r="L160" s="3"/>
      <c r="M160" s="3">
        <f>'2012'!M161</f>
        <v>0</v>
      </c>
      <c r="N160" s="3">
        <f>'2012'!N161</f>
        <v>0</v>
      </c>
      <c r="O160" s="3">
        <f>'2012'!P161</f>
        <v>0</v>
      </c>
      <c r="P160" s="3">
        <f>'2012'!Q161</f>
        <v>0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>
        <f>N160</f>
        <v>0</v>
      </c>
      <c r="AP160" s="3">
        <f>SUMIF('2012'!C:C,C160,'2012'!O:O)</f>
        <v>2.82</v>
      </c>
      <c r="AQ160" s="3"/>
      <c r="AR160" s="3">
        <f>'2012'!S161</f>
        <v>0.33500000000000002</v>
      </c>
      <c r="AS160" s="3"/>
      <c r="AT160" s="3"/>
      <c r="AU160" s="3"/>
      <c r="AV160" s="3">
        <f>'2012'!W161</f>
        <v>0.317</v>
      </c>
      <c r="AW160" s="3">
        <f>'2012'!X161</f>
        <v>0.30099999999999999</v>
      </c>
      <c r="AX160" s="3"/>
      <c r="AY160" s="3">
        <f>'2012'!Z161</f>
        <v>0.32</v>
      </c>
      <c r="AZ160" s="3">
        <f>'2012'!AA161</f>
        <v>0.32600000000000001</v>
      </c>
      <c r="BA160" s="3">
        <f>'2012'!AB161</f>
        <v>0.32400000000000001</v>
      </c>
      <c r="BB160" s="3">
        <f>'2012'!AC161</f>
        <v>0.32600000000000001</v>
      </c>
      <c r="BC160" s="3">
        <f>'2012'!AD161</f>
        <v>0.33100000000000002</v>
      </c>
      <c r="BD160" s="3">
        <f>'2012'!AE161</f>
        <v>0.32900000000000001</v>
      </c>
      <c r="BE160" s="3">
        <f>'2012'!AF161</f>
        <v>0.373</v>
      </c>
      <c r="BF160" s="3">
        <f>'2012'!AG161</f>
        <v>0.38600000000000001</v>
      </c>
      <c r="BG160" s="3">
        <f>'2012'!AH161</f>
        <v>0.39400000000000002</v>
      </c>
      <c r="BH160" s="3">
        <f>'2012'!AI161</f>
        <v>0.45</v>
      </c>
      <c r="BI160" s="3">
        <f>'2012'!AJ161</f>
        <v>0.48699999999999999</v>
      </c>
      <c r="BJ160" s="3">
        <f>'2012'!AK161</f>
        <v>0.505</v>
      </c>
      <c r="BK160" s="3"/>
      <c r="BL160" s="3">
        <f>'2012'!AM161</f>
        <v>0.46600000000000003</v>
      </c>
      <c r="BM160" s="3">
        <f>'2012'!AN161</f>
        <v>0.47599999999999998</v>
      </c>
      <c r="BN160" s="3">
        <f>'2012'!AO161</f>
        <v>0.54700000000000004</v>
      </c>
      <c r="BO160" s="3">
        <f>'2012'!AP161</f>
        <v>0.54</v>
      </c>
      <c r="BP160" s="3">
        <f>'2012'!AQ161</f>
        <v>0.49</v>
      </c>
      <c r="BQ160" s="3">
        <f>'2012'!AR161</f>
        <v>0.42299999999999999</v>
      </c>
      <c r="BR160" s="3">
        <f>'2012'!AS161</f>
        <v>0.40400000000000003</v>
      </c>
      <c r="BS160" s="3">
        <f>'2012'!AT161</f>
        <v>0.39100000000000001</v>
      </c>
      <c r="BT160" s="3">
        <f>'2012'!AU161</f>
        <v>0.41699999999999998</v>
      </c>
      <c r="BU160" s="3">
        <f>'2012'!AV161</f>
        <v>0.442</v>
      </c>
      <c r="BV160" s="3">
        <f>'2012'!AW161</f>
        <v>0.42799999999999999</v>
      </c>
      <c r="BW160" s="3">
        <f>'2012'!AX161</f>
        <v>0.41899999999999998</v>
      </c>
      <c r="BX160" s="3">
        <f>'2012'!AY161</f>
        <v>0.438</v>
      </c>
      <c r="BY160" s="3">
        <f>'2012'!AZ161</f>
        <v>0.439</v>
      </c>
      <c r="BZ160" s="3">
        <f>'2012'!BA161</f>
        <v>0.40600000000000003</v>
      </c>
      <c r="CA160" s="3">
        <f>'2012'!BB161</f>
        <v>0.33100000000000002</v>
      </c>
      <c r="CB160" s="3">
        <f>'2012'!BC161</f>
        <v>0.29699999999999999</v>
      </c>
      <c r="CC160" s="3">
        <f>'2012'!BD161</f>
        <v>0.27700000000000002</v>
      </c>
      <c r="CD160" s="3">
        <f>'2012'!BE161</f>
        <v>0.20899999999999999</v>
      </c>
      <c r="CE160" s="3"/>
      <c r="CF160" s="3">
        <f>'2012'!BG161</f>
        <v>0.2</v>
      </c>
      <c r="CG160" s="3">
        <f>'2012'!BH161</f>
        <v>0.21099999999999999</v>
      </c>
      <c r="CH160" s="3"/>
      <c r="CI160" s="3"/>
      <c r="CJ160" s="3"/>
      <c r="CK160" s="3"/>
      <c r="CL160" s="3"/>
      <c r="CM160" s="3"/>
      <c r="CN160" s="3"/>
      <c r="CO160" s="3"/>
      <c r="CP160" s="3"/>
      <c r="CQ160" s="3"/>
    </row>
    <row r="161" spans="1:95" x14ac:dyDescent="0.25">
      <c r="A161" s="3" t="str">
        <f>'2012'!A162</f>
        <v>Свитанок</v>
      </c>
      <c r="B161" s="3" t="str">
        <f>'2012'!B162</f>
        <v>Масив 4</v>
      </c>
      <c r="C161" s="3">
        <f>'2012'!C162</f>
        <v>98</v>
      </c>
      <c r="D161" s="3">
        <f>'2012'!D162</f>
        <v>28.34</v>
      </c>
      <c r="E161" s="3">
        <f>'2012'!E162</f>
        <v>28.34</v>
      </c>
      <c r="F161" s="3">
        <f>'2012'!F162</f>
        <v>28.34</v>
      </c>
      <c r="G161" s="3" t="str">
        <f>'2012'!G162</f>
        <v>Пшеница озимая</v>
      </c>
      <c r="H161" s="3">
        <f>'2012'!H162</f>
        <v>0</v>
      </c>
      <c r="I161" s="3" t="str">
        <f>'2012'!I162</f>
        <v>Пар</v>
      </c>
      <c r="J161" s="3">
        <f>'2012'!J162</f>
        <v>0</v>
      </c>
      <c r="K161" s="3"/>
      <c r="L161" s="3"/>
      <c r="M161" s="3">
        <f>'2012'!M162</f>
        <v>0</v>
      </c>
      <c r="N161" s="3">
        <f>'2012'!N162</f>
        <v>0</v>
      </c>
      <c r="O161" s="3">
        <f>'2012'!P162</f>
        <v>0</v>
      </c>
      <c r="P161" s="3">
        <f>'2012'!Q162</f>
        <v>0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>
        <f>SUMIF('2012'!C:C,C161,'2012'!O:O)</f>
        <v>0</v>
      </c>
      <c r="AQ161" s="3">
        <f>'2012'!R162</f>
        <v>0</v>
      </c>
      <c r="AR161" s="3">
        <f>'2012'!S162</f>
        <v>0</v>
      </c>
      <c r="AS161" s="3">
        <f>'2012'!T162</f>
        <v>0</v>
      </c>
      <c r="AT161" s="3">
        <f>'2012'!U162</f>
        <v>0</v>
      </c>
      <c r="AU161" s="3">
        <f>'2012'!V162</f>
        <v>0</v>
      </c>
      <c r="AV161" s="3">
        <f>'2012'!W162</f>
        <v>0.57499999999999996</v>
      </c>
      <c r="AW161" s="3">
        <f>'2012'!X162</f>
        <v>0</v>
      </c>
      <c r="AX161" s="3">
        <f>'2012'!Y162</f>
        <v>0</v>
      </c>
      <c r="AY161" s="3">
        <f>'2012'!Z162</f>
        <v>0.51</v>
      </c>
      <c r="AZ161" s="3">
        <f>'2012'!AA162</f>
        <v>0</v>
      </c>
      <c r="BA161" s="3">
        <f>'2012'!AB162</f>
        <v>0.311</v>
      </c>
      <c r="BB161" s="3">
        <f>'2012'!AC162</f>
        <v>0.28399999999999997</v>
      </c>
      <c r="BC161" s="3">
        <f>'2012'!AD162</f>
        <v>0.27700000000000002</v>
      </c>
      <c r="BD161" s="3">
        <f>'2012'!AE162</f>
        <v>0.25600000000000001</v>
      </c>
      <c r="BE161" s="3">
        <f>'2012'!AF162</f>
        <v>0.27700000000000002</v>
      </c>
      <c r="BF161" s="3">
        <f>'2012'!AG162</f>
        <v>0.28699999999999998</v>
      </c>
      <c r="BG161" s="3">
        <f>'2012'!AH162</f>
        <v>0.27800000000000002</v>
      </c>
      <c r="BH161" s="3">
        <f>'2012'!AI162</f>
        <v>0.28000000000000003</v>
      </c>
      <c r="BI161" s="3">
        <f>'2012'!AJ162</f>
        <v>0.28899999999999998</v>
      </c>
      <c r="BJ161" s="3">
        <f>'2012'!AK162</f>
        <v>0.314</v>
      </c>
      <c r="BK161" s="3">
        <f>'2012'!AL162</f>
        <v>0</v>
      </c>
      <c r="BL161" s="3">
        <f>'2012'!AM162</f>
        <v>0.30099999999999999</v>
      </c>
      <c r="BM161" s="3">
        <f>'2012'!AN162</f>
        <v>0.314</v>
      </c>
      <c r="BN161" s="3">
        <f>'2012'!AO162</f>
        <v>0.38600000000000001</v>
      </c>
      <c r="BO161" s="3">
        <f>'2012'!AP162</f>
        <v>0.42899999999999999</v>
      </c>
      <c r="BP161" s="3">
        <f>'2012'!AQ162</f>
        <v>0.43099999999999999</v>
      </c>
      <c r="BQ161" s="3">
        <f>'2012'!AR162</f>
        <v>0.41</v>
      </c>
      <c r="BR161" s="3">
        <f>'2012'!AS162</f>
        <v>0.41699999999999998</v>
      </c>
      <c r="BS161" s="3">
        <f>'2012'!AT162</f>
        <v>0.41799999999999998</v>
      </c>
      <c r="BT161" s="3">
        <f>'2012'!AU162</f>
        <v>0.45500000000000002</v>
      </c>
      <c r="BU161" s="3">
        <f>'2012'!AV162</f>
        <v>0.5</v>
      </c>
      <c r="BV161" s="3">
        <f>'2012'!AW162</f>
        <v>0.52600000000000002</v>
      </c>
      <c r="BW161" s="3">
        <f>'2012'!AX162</f>
        <v>0.47899999999999998</v>
      </c>
      <c r="BX161" s="3">
        <f>'2012'!AY162</f>
        <v>0.47599999999999998</v>
      </c>
      <c r="BY161" s="3">
        <f>'2012'!AZ162</f>
        <v>0.56499999999999995</v>
      </c>
      <c r="BZ161" s="3">
        <f>'2012'!BA162</f>
        <v>0.54300000000000004</v>
      </c>
      <c r="CA161" s="3">
        <f>'2012'!BB162</f>
        <v>0.48499999999999999</v>
      </c>
      <c r="CB161" s="3">
        <f>'2012'!BC162</f>
        <v>0.38300000000000001</v>
      </c>
      <c r="CC161" s="3">
        <f>'2012'!BD162</f>
        <v>0.29699999999999999</v>
      </c>
      <c r="CD161" s="3">
        <f>'2012'!BE162</f>
        <v>0.23899999999999999</v>
      </c>
      <c r="CE161" s="3">
        <f>'2012'!BF162</f>
        <v>0</v>
      </c>
      <c r="CF161" s="3">
        <f>'2012'!BG162</f>
        <v>0.20399999999999999</v>
      </c>
      <c r="CG161" s="3">
        <f>'2012'!BH162</f>
        <v>0.16500000000000001</v>
      </c>
      <c r="CH161" s="3">
        <f>'2012'!BI162</f>
        <v>0</v>
      </c>
      <c r="CI161" s="3">
        <f>'2012'!BJ162</f>
        <v>0</v>
      </c>
      <c r="CJ161" s="3">
        <f>'2012'!BK162</f>
        <v>0</v>
      </c>
      <c r="CK161" s="3">
        <f>'2012'!BL162</f>
        <v>0</v>
      </c>
      <c r="CL161" s="3">
        <f>'2012'!BM162</f>
        <v>0</v>
      </c>
      <c r="CM161" s="3">
        <f>'2012'!BN162</f>
        <v>0</v>
      </c>
      <c r="CN161" s="3">
        <f>'2012'!BO162</f>
        <v>0</v>
      </c>
      <c r="CO161" s="3">
        <f>'2012'!BP162</f>
        <v>0</v>
      </c>
      <c r="CP161" s="3">
        <f>'2012'!BQ162</f>
        <v>0</v>
      </c>
      <c r="CQ161" s="3">
        <f>'2012'!BR162</f>
        <v>0</v>
      </c>
    </row>
    <row r="162" spans="1:95" x14ac:dyDescent="0.25">
      <c r="A162" s="3" t="str">
        <f>'2012'!A163</f>
        <v>Свитанок</v>
      </c>
      <c r="B162" s="3" t="str">
        <f>'2012'!B163</f>
        <v>Масив 4</v>
      </c>
      <c r="C162" s="3">
        <f>'2012'!C163</f>
        <v>99</v>
      </c>
      <c r="D162" s="3">
        <f>'2012'!D163</f>
        <v>10.59</v>
      </c>
      <c r="E162" s="3">
        <f>'2012'!E163</f>
        <v>10.59</v>
      </c>
      <c r="F162" s="3">
        <f>'2012'!F163</f>
        <v>10.59</v>
      </c>
      <c r="G162" s="3" t="str">
        <f>'2012'!G163</f>
        <v>Подсолнечник</v>
      </c>
      <c r="H162" s="3">
        <f>'2012'!H163</f>
        <v>0</v>
      </c>
      <c r="I162" s="3" t="str">
        <f>'2012'!I163</f>
        <v>Пар</v>
      </c>
      <c r="J162" s="3">
        <f>'2012'!J163</f>
        <v>0</v>
      </c>
      <c r="K162" s="3"/>
      <c r="L162" s="3"/>
      <c r="M162" s="3">
        <f>'2012'!M163</f>
        <v>0</v>
      </c>
      <c r="N162" s="3">
        <f>'2012'!N163</f>
        <v>0</v>
      </c>
      <c r="O162" s="3">
        <f>'2012'!P163</f>
        <v>0</v>
      </c>
      <c r="P162" s="3">
        <f>'2012'!Q163</f>
        <v>0</v>
      </c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>
        <f>SUMIF('2012'!C:C,C162,'2012'!O:O)</f>
        <v>0</v>
      </c>
      <c r="AQ162" s="3">
        <f>'2012'!R163</f>
        <v>0</v>
      </c>
      <c r="AR162" s="3">
        <f>'2012'!S163</f>
        <v>0</v>
      </c>
      <c r="AS162" s="3">
        <f>'2012'!T163</f>
        <v>0</v>
      </c>
      <c r="AT162" s="3">
        <f>'2012'!U163</f>
        <v>0</v>
      </c>
      <c r="AU162" s="3">
        <f>'2012'!V163</f>
        <v>0</v>
      </c>
      <c r="AV162" s="3">
        <f>'2012'!W163</f>
        <v>0.51900000000000002</v>
      </c>
      <c r="AW162" s="3">
        <f>'2012'!X163</f>
        <v>0</v>
      </c>
      <c r="AX162" s="3">
        <f>'2012'!Y163</f>
        <v>0</v>
      </c>
      <c r="AY162" s="3">
        <f>'2012'!Z163</f>
        <v>0.40300000000000002</v>
      </c>
      <c r="AZ162" s="3">
        <f>'2012'!AA163</f>
        <v>0</v>
      </c>
      <c r="BA162" s="3">
        <f>'2012'!AB163</f>
        <v>0.31</v>
      </c>
      <c r="BB162" s="3">
        <f>'2012'!AC163</f>
        <v>0.29799999999999999</v>
      </c>
      <c r="BC162" s="3">
        <f>'2012'!AD163</f>
        <v>0.29799999999999999</v>
      </c>
      <c r="BD162" s="3">
        <f>'2012'!AE163</f>
        <v>0.29099999999999998</v>
      </c>
      <c r="BE162" s="3">
        <f>'2012'!AF163</f>
        <v>0.29099999999999998</v>
      </c>
      <c r="BF162" s="3">
        <f>'2012'!AG163</f>
        <v>0.30299999999999999</v>
      </c>
      <c r="BG162" s="3">
        <f>'2012'!AH163</f>
        <v>0.3</v>
      </c>
      <c r="BH162" s="3">
        <f>'2012'!AI163</f>
        <v>0.315</v>
      </c>
      <c r="BI162" s="3">
        <f>'2012'!AJ163</f>
        <v>0.34499999999999997</v>
      </c>
      <c r="BJ162" s="3">
        <f>'2012'!AK163</f>
        <v>0.38</v>
      </c>
      <c r="BK162" s="3">
        <f>'2012'!AL163</f>
        <v>0</v>
      </c>
      <c r="BL162" s="3">
        <f>'2012'!AM163</f>
        <v>0.39</v>
      </c>
      <c r="BM162" s="3">
        <f>'2012'!AN163</f>
        <v>0.41</v>
      </c>
      <c r="BN162" s="3">
        <f>'2012'!AO163</f>
        <v>0.434</v>
      </c>
      <c r="BO162" s="3">
        <f>'2012'!AP163</f>
        <v>0.44800000000000001</v>
      </c>
      <c r="BP162" s="3">
        <f>'2012'!AQ163</f>
        <v>0.47199999999999998</v>
      </c>
      <c r="BQ162" s="3">
        <f>'2012'!AR163</f>
        <v>0.45700000000000002</v>
      </c>
      <c r="BR162" s="3">
        <f>'2012'!AS163</f>
        <v>0.42</v>
      </c>
      <c r="BS162" s="3">
        <f>'2012'!AT163</f>
        <v>0.441</v>
      </c>
      <c r="BT162" s="3">
        <f>'2012'!AU163</f>
        <v>0.48599999999999999</v>
      </c>
      <c r="BU162" s="3">
        <f>'2012'!AV163</f>
        <v>0.54500000000000004</v>
      </c>
      <c r="BV162" s="3">
        <f>'2012'!AW163</f>
        <v>0.55000000000000004</v>
      </c>
      <c r="BW162" s="3">
        <f>'2012'!AX163</f>
        <v>0.53800000000000003</v>
      </c>
      <c r="BX162" s="3">
        <f>'2012'!AY163</f>
        <v>0.55200000000000005</v>
      </c>
      <c r="BY162" s="3">
        <f>'2012'!AZ163</f>
        <v>0.59299999999999997</v>
      </c>
      <c r="BZ162" s="3">
        <f>'2012'!BA163</f>
        <v>0.52700000000000002</v>
      </c>
      <c r="CA162" s="3">
        <f>'2012'!BB163</f>
        <v>0.46700000000000003</v>
      </c>
      <c r="CB162" s="3">
        <f>'2012'!BC163</f>
        <v>0.379</v>
      </c>
      <c r="CC162" s="3">
        <f>'2012'!BD163</f>
        <v>0.314</v>
      </c>
      <c r="CD162" s="3">
        <f>'2012'!BE163</f>
        <v>0.24299999999999999</v>
      </c>
      <c r="CE162" s="3">
        <f>'2012'!BF163</f>
        <v>0</v>
      </c>
      <c r="CF162" s="3">
        <f>'2012'!BG163</f>
        <v>0.20599999999999999</v>
      </c>
      <c r="CG162" s="3">
        <f>'2012'!BH163</f>
        <v>0.19700000000000001</v>
      </c>
      <c r="CH162" s="3">
        <f>'2012'!BI163</f>
        <v>0</v>
      </c>
      <c r="CI162" s="3">
        <f>'2012'!BJ163</f>
        <v>0</v>
      </c>
      <c r="CJ162" s="3">
        <f>'2012'!BK163</f>
        <v>0</v>
      </c>
      <c r="CK162" s="3">
        <f>'2012'!BL163</f>
        <v>0</v>
      </c>
      <c r="CL162" s="3">
        <f>'2012'!BM163</f>
        <v>0</v>
      </c>
      <c r="CM162" s="3">
        <f>'2012'!BN163</f>
        <v>0</v>
      </c>
      <c r="CN162" s="3">
        <f>'2012'!BO163</f>
        <v>0</v>
      </c>
      <c r="CO162" s="3">
        <f>'2012'!BP163</f>
        <v>0</v>
      </c>
      <c r="CP162" s="3">
        <f>'2012'!BQ163</f>
        <v>0</v>
      </c>
      <c r="CQ162" s="3">
        <f>'2012'!BR163</f>
        <v>0</v>
      </c>
    </row>
    <row r="163" spans="1:95" x14ac:dyDescent="0.25">
      <c r="A163" s="6" t="str">
        <f>'2013'!A3</f>
        <v>Свитанок</v>
      </c>
      <c r="B163" s="6" t="str">
        <f>'2013'!B3</f>
        <v>Масив 1</v>
      </c>
      <c r="C163" s="6">
        <f>'2013'!C3</f>
        <v>10</v>
      </c>
      <c r="D163" s="6">
        <f>'2013'!D3</f>
        <v>2.93</v>
      </c>
      <c r="E163" s="6">
        <f>'2013'!E3</f>
        <v>2.93</v>
      </c>
      <c r="F163" s="6">
        <f>'2013'!F3</f>
        <v>2.93</v>
      </c>
      <c r="G163" s="6"/>
      <c r="H163" s="6"/>
      <c r="I163" s="6"/>
      <c r="J163" s="6"/>
      <c r="K163" s="6" t="str">
        <f>'2013'!I3</f>
        <v>Пар</v>
      </c>
      <c r="L163" s="6">
        <f>'2013'!J3</f>
        <v>0</v>
      </c>
      <c r="M163" s="6"/>
      <c r="N163" s="6"/>
      <c r="O163" s="6"/>
      <c r="P163" s="6"/>
      <c r="Q163" s="6"/>
      <c r="R163" s="6"/>
      <c r="S163" s="6">
        <f>'2013'!M3</f>
        <v>0</v>
      </c>
      <c r="T163" s="6">
        <f>'2013'!N3</f>
        <v>0</v>
      </c>
      <c r="U163" s="6">
        <f>'2013'!P3</f>
        <v>0</v>
      </c>
      <c r="V163" s="6">
        <f>'2013'!Q3</f>
        <v>0</v>
      </c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>
        <f>SUMIF('2013'!C:C,C163,'2013'!O:O)</f>
        <v>0</v>
      </c>
      <c r="AQ163" s="6"/>
      <c r="AR163" s="6">
        <f>'2013'!R3</f>
        <v>0</v>
      </c>
      <c r="AS163" s="6">
        <f>'2013'!S3</f>
        <v>0</v>
      </c>
      <c r="AT163" s="6">
        <f>'2013'!T3</f>
        <v>0.34399999999999997</v>
      </c>
      <c r="AU163" s="6">
        <f>'2013'!U3</f>
        <v>0.33500000000000002</v>
      </c>
      <c r="AV163" s="6">
        <f>'2013'!V3</f>
        <v>0.43099999999999999</v>
      </c>
      <c r="AW163" s="6">
        <f>'2013'!W3</f>
        <v>0.42199999999999999</v>
      </c>
      <c r="AX163" s="6">
        <f>'2013'!X3</f>
        <v>0</v>
      </c>
      <c r="AY163" s="6">
        <f>'2013'!Y3</f>
        <v>0</v>
      </c>
      <c r="AZ163" s="6">
        <f>'2013'!Z3</f>
        <v>0.35</v>
      </c>
      <c r="BA163" s="6">
        <f>'2013'!AA3</f>
        <v>0.32300000000000001</v>
      </c>
      <c r="BB163" s="6">
        <f>'2013'!AB3</f>
        <v>0.38600000000000001</v>
      </c>
      <c r="BC163" s="6">
        <f>'2013'!AC3</f>
        <v>0.42</v>
      </c>
      <c r="BD163" s="6">
        <f>'2013'!AD3</f>
        <v>0.435</v>
      </c>
      <c r="BE163" s="6">
        <f>'2013'!AE3</f>
        <v>0</v>
      </c>
      <c r="BF163" s="6">
        <f>'2013'!AF3</f>
        <v>0</v>
      </c>
      <c r="BG163" s="6">
        <f>'2013'!AG3</f>
        <v>0.48</v>
      </c>
      <c r="BH163" s="6">
        <f>'2013'!AH3</f>
        <v>0</v>
      </c>
      <c r="BI163" s="6">
        <f>'2013'!AI3</f>
        <v>0.48</v>
      </c>
      <c r="BJ163" s="6">
        <f>'2013'!AJ3</f>
        <v>0.42499999999999999</v>
      </c>
      <c r="BK163" s="6">
        <f>'2013'!AK3</f>
        <v>0.51</v>
      </c>
      <c r="BL163" s="6">
        <f>'2013'!AL3</f>
        <v>0.58499999999999996</v>
      </c>
      <c r="BM163" s="6">
        <f>'2013'!AM3</f>
        <v>0.61</v>
      </c>
      <c r="BN163" s="6">
        <f>'2013'!AN3</f>
        <v>0.55600000000000005</v>
      </c>
      <c r="BO163" s="6">
        <f>'2013'!AO3</f>
        <v>0</v>
      </c>
      <c r="BP163" s="6">
        <f>'2013'!AP3</f>
        <v>0</v>
      </c>
      <c r="BQ163" s="6">
        <f>'2013'!AQ3</f>
        <v>0.55200000000000005</v>
      </c>
      <c r="BR163" s="6">
        <f>'2013'!AR3</f>
        <v>0.54700000000000004</v>
      </c>
      <c r="BS163" s="6">
        <f>'2013'!AS3</f>
        <v>0.56399999999999995</v>
      </c>
      <c r="BT163" s="6">
        <f>'2013'!AT3</f>
        <v>0.58499999999999996</v>
      </c>
      <c r="BU163" s="6">
        <f>'2013'!AU3</f>
        <v>0.58799999999999997</v>
      </c>
      <c r="BV163" s="6">
        <f>'2013'!AV3</f>
        <v>0.61</v>
      </c>
      <c r="BW163" s="6">
        <f>'2013'!AW3</f>
        <v>0</v>
      </c>
      <c r="BX163" s="6">
        <f>'2013'!AX3</f>
        <v>0.63600000000000001</v>
      </c>
      <c r="BY163" s="6">
        <f>'2013'!AY3</f>
        <v>0.61699999999999999</v>
      </c>
      <c r="BZ163" s="6">
        <f>'2013'!AZ3</f>
        <v>0.60099999999999998</v>
      </c>
      <c r="CA163" s="6">
        <f>'2013'!BA3</f>
        <v>0.55200000000000005</v>
      </c>
      <c r="CB163" s="6">
        <f>'2013'!BB3</f>
        <v>0.49399999999999999</v>
      </c>
      <c r="CC163" s="6">
        <f>'2013'!BC3</f>
        <v>0.44400000000000001</v>
      </c>
      <c r="CD163" s="6">
        <f>'2013'!BD3</f>
        <v>0</v>
      </c>
      <c r="CE163" s="6">
        <f>'2013'!BE3</f>
        <v>0.32300000000000001</v>
      </c>
      <c r="CF163" s="6">
        <f>'2013'!BF3</f>
        <v>0.32700000000000001</v>
      </c>
      <c r="CG163" s="6">
        <f>'2013'!BG3</f>
        <v>0.32300000000000001</v>
      </c>
      <c r="CH163" s="6">
        <f>'2013'!BH3</f>
        <v>0.31900000000000001</v>
      </c>
      <c r="CI163" s="6">
        <f>'2013'!BI3</f>
        <v>0.30399999999999999</v>
      </c>
      <c r="CJ163" s="6">
        <f>'2013'!BJ3</f>
        <v>0.30399999999999999</v>
      </c>
      <c r="CK163" s="6">
        <f>'2013'!BK3</f>
        <v>0</v>
      </c>
      <c r="CL163" s="6">
        <f>'2013'!BL3</f>
        <v>0</v>
      </c>
      <c r="CM163" s="6">
        <f>'2013'!BM3</f>
        <v>0</v>
      </c>
      <c r="CN163" s="6">
        <f>'2013'!BN3</f>
        <v>0</v>
      </c>
      <c r="CO163" s="6">
        <f>'2013'!BO3</f>
        <v>0</v>
      </c>
      <c r="CP163" s="6">
        <f>'2013'!BP3</f>
        <v>0</v>
      </c>
      <c r="CQ163" s="6">
        <f>'2013'!BQ3</f>
        <v>0</v>
      </c>
    </row>
    <row r="164" spans="1:95" x14ac:dyDescent="0.25">
      <c r="A164" s="6" t="str">
        <f>'2013'!A4</f>
        <v>Свитанок</v>
      </c>
      <c r="B164" s="6" t="str">
        <f>'2013'!B4</f>
        <v>Масив 1</v>
      </c>
      <c r="C164" s="6">
        <f>'2013'!C4</f>
        <v>100</v>
      </c>
      <c r="D164" s="6">
        <f>'2013'!D4</f>
        <v>15.89</v>
      </c>
      <c r="E164" s="6">
        <f>'2013'!E4</f>
        <v>15.89</v>
      </c>
      <c r="F164" s="6">
        <f>'2013'!F4</f>
        <v>15.89</v>
      </c>
      <c r="G164" s="6"/>
      <c r="H164" s="6"/>
      <c r="I164" s="6"/>
      <c r="J164" s="6"/>
      <c r="K164" s="6" t="str">
        <f>'2013'!I4</f>
        <v>Кукуруза</v>
      </c>
      <c r="L164" s="6">
        <f>'2013'!J4</f>
        <v>0</v>
      </c>
      <c r="M164" s="6"/>
      <c r="N164" s="6"/>
      <c r="O164" s="6"/>
      <c r="P164" s="6"/>
      <c r="Q164" s="6"/>
      <c r="R164" s="6"/>
      <c r="S164" s="6">
        <f>'2013'!M4</f>
        <v>0</v>
      </c>
      <c r="T164" s="6">
        <f>'2013'!N4</f>
        <v>0</v>
      </c>
      <c r="U164" s="6">
        <f>'2013'!P4</f>
        <v>0</v>
      </c>
      <c r="V164" s="6">
        <f>'2013'!Q4</f>
        <v>0</v>
      </c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>
        <f>SUMIF('2013'!C:C,C164,'2013'!O:O)</f>
        <v>4.7200000000000006</v>
      </c>
      <c r="AQ164" s="6"/>
      <c r="AR164" s="6">
        <f>'2013'!R4</f>
        <v>0</v>
      </c>
      <c r="AS164" s="6">
        <f>'2013'!S4</f>
        <v>0.34300000000000003</v>
      </c>
      <c r="AT164" s="6">
        <f>'2013'!T4</f>
        <v>0.318</v>
      </c>
      <c r="AU164" s="6">
        <f>'2013'!U4</f>
        <v>0.317</v>
      </c>
      <c r="AV164" s="6">
        <f>'2013'!V4</f>
        <v>0.34899999999999998</v>
      </c>
      <c r="AW164" s="6">
        <f>'2013'!W4</f>
        <v>0.35799999999999998</v>
      </c>
      <c r="AX164" s="6">
        <f>'2013'!X4</f>
        <v>0</v>
      </c>
      <c r="AY164" s="6">
        <f>'2013'!Y4</f>
        <v>0</v>
      </c>
      <c r="AZ164" s="6">
        <f>'2013'!Z4</f>
        <v>0.36799999999999999</v>
      </c>
      <c r="BA164" s="6">
        <f>'2013'!AA4</f>
        <v>0.35299999999999998</v>
      </c>
      <c r="BB164" s="6">
        <f>'2013'!AB4</f>
        <v>0.36499999999999999</v>
      </c>
      <c r="BC164" s="6">
        <f>'2013'!AC4</f>
        <v>0.39600000000000002</v>
      </c>
      <c r="BD164" s="6">
        <f>'2013'!AD4</f>
        <v>0.40699999999999997</v>
      </c>
      <c r="BE164" s="6">
        <f>'2013'!AE4</f>
        <v>0</v>
      </c>
      <c r="BF164" s="6">
        <f>'2013'!AF4</f>
        <v>0</v>
      </c>
      <c r="BG164" s="6">
        <f>'2013'!AG4</f>
        <v>0.434</v>
      </c>
      <c r="BH164" s="6">
        <f>'2013'!AH4</f>
        <v>0</v>
      </c>
      <c r="BI164" s="6">
        <f>'2013'!AI4</f>
        <v>0.44700000000000001</v>
      </c>
      <c r="BJ164" s="6">
        <f>'2013'!AJ4</f>
        <v>0.47599999999999998</v>
      </c>
      <c r="BK164" s="6">
        <f>'2013'!AK4</f>
        <v>0.53</v>
      </c>
      <c r="BL164" s="6">
        <f>'2013'!AL4</f>
        <v>0.58499999999999996</v>
      </c>
      <c r="BM164" s="6">
        <f>'2013'!AM4</f>
        <v>0</v>
      </c>
      <c r="BN164" s="6">
        <f>'2013'!AN4</f>
        <v>0.69599999999999995</v>
      </c>
      <c r="BO164" s="6">
        <f>'2013'!AO4</f>
        <v>0</v>
      </c>
      <c r="BP164" s="6">
        <f>'2013'!AP4</f>
        <v>0</v>
      </c>
      <c r="BQ164" s="6">
        <f>'2013'!AQ4</f>
        <v>0.70299999999999996</v>
      </c>
      <c r="BR164" s="6">
        <f>'2013'!AR4</f>
        <v>0.71599999999999997</v>
      </c>
      <c r="BS164" s="6">
        <f>'2013'!AS4</f>
        <v>0.68200000000000005</v>
      </c>
      <c r="BT164" s="6">
        <f>'2013'!AT4</f>
        <v>0.67200000000000004</v>
      </c>
      <c r="BU164" s="6">
        <f>'2013'!AU4</f>
        <v>0.65600000000000003</v>
      </c>
      <c r="BV164" s="6">
        <f>'2013'!AV4</f>
        <v>0.65400000000000003</v>
      </c>
      <c r="BW164" s="6">
        <f>'2013'!AW4</f>
        <v>0</v>
      </c>
      <c r="BX164" s="6">
        <f>'2013'!AX4</f>
        <v>0.61799999999999999</v>
      </c>
      <c r="BY164" s="6">
        <f>'2013'!AY4</f>
        <v>0.59199999999999997</v>
      </c>
      <c r="BZ164" s="6">
        <f>'2013'!AZ4</f>
        <v>0.52100000000000002</v>
      </c>
      <c r="CA164" s="6">
        <f>'2013'!BA4</f>
        <v>0.47399999999999998</v>
      </c>
      <c r="CB164" s="6">
        <f>'2013'!BB4</f>
        <v>0.42599999999999999</v>
      </c>
      <c r="CC164" s="6">
        <f>'2013'!BC4</f>
        <v>0.375</v>
      </c>
      <c r="CD164" s="6">
        <f>'2013'!BD4</f>
        <v>0</v>
      </c>
      <c r="CE164" s="6">
        <f>'2013'!BE4</f>
        <v>0.32700000000000001</v>
      </c>
      <c r="CF164" s="6">
        <f>'2013'!BF4</f>
        <v>0.33200000000000002</v>
      </c>
      <c r="CG164" s="6">
        <f>'2013'!BG4</f>
        <v>0.312</v>
      </c>
      <c r="CH164" s="6">
        <f>'2013'!BH4</f>
        <v>0</v>
      </c>
      <c r="CI164" s="6">
        <f>'2013'!BI4</f>
        <v>0.29299999999999998</v>
      </c>
      <c r="CJ164" s="6">
        <f>'2013'!BJ4</f>
        <v>0.308</v>
      </c>
      <c r="CK164" s="6">
        <f>'2013'!BK4</f>
        <v>0</v>
      </c>
      <c r="CL164" s="6">
        <f>'2013'!BL4</f>
        <v>0</v>
      </c>
      <c r="CM164" s="6">
        <f>'2013'!BM4</f>
        <v>0</v>
      </c>
      <c r="CN164" s="6">
        <f>'2013'!BN4</f>
        <v>0</v>
      </c>
      <c r="CO164" s="6">
        <f>'2013'!BO4</f>
        <v>0</v>
      </c>
      <c r="CP164" s="6">
        <f>'2013'!BP4</f>
        <v>0</v>
      </c>
      <c r="CQ164" s="6">
        <f>'2013'!BQ4</f>
        <v>0</v>
      </c>
    </row>
    <row r="165" spans="1:95" x14ac:dyDescent="0.25">
      <c r="A165" s="6" t="str">
        <f>'2013'!A5</f>
        <v>Свитанок</v>
      </c>
      <c r="B165" s="6" t="str">
        <f>'2013'!B5</f>
        <v>Масив 1</v>
      </c>
      <c r="C165" s="6">
        <f>'2013'!C5</f>
        <v>101</v>
      </c>
      <c r="D165" s="6">
        <f>'2013'!D5</f>
        <v>7.8</v>
      </c>
      <c r="E165" s="6">
        <f>'2013'!E5</f>
        <v>7.8</v>
      </c>
      <c r="F165" s="6">
        <f>'2013'!F5</f>
        <v>7.8</v>
      </c>
      <c r="G165" s="6"/>
      <c r="H165" s="6"/>
      <c r="I165" s="6"/>
      <c r="J165" s="6"/>
      <c r="K165" s="6">
        <f>'2013'!I5</f>
        <v>0</v>
      </c>
      <c r="L165" s="6">
        <f>'2013'!J5</f>
        <v>0</v>
      </c>
      <c r="M165" s="6"/>
      <c r="N165" s="6"/>
      <c r="O165" s="6"/>
      <c r="P165" s="6"/>
      <c r="Q165" s="6"/>
      <c r="R165" s="6"/>
      <c r="S165" s="6">
        <f>'2013'!M5</f>
        <v>0</v>
      </c>
      <c r="T165" s="6">
        <f>'2013'!N5</f>
        <v>0</v>
      </c>
      <c r="U165" s="6">
        <f>'2013'!P5</f>
        <v>0</v>
      </c>
      <c r="V165" s="6">
        <f>'2013'!Q5</f>
        <v>0</v>
      </c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>
        <f>SUMIF('2013'!C:C,C165,'2013'!O:O)</f>
        <v>0</v>
      </c>
      <c r="AQ165" s="6"/>
      <c r="AR165" s="6">
        <f>'2013'!R5</f>
        <v>0</v>
      </c>
      <c r="AS165" s="6">
        <f>'2013'!S5</f>
        <v>0.29199999999999998</v>
      </c>
      <c r="AT165" s="6">
        <f>'2013'!T5</f>
        <v>0.28899999999999998</v>
      </c>
      <c r="AU165" s="6">
        <f>'2013'!U5</f>
        <v>0.28799999999999998</v>
      </c>
      <c r="AV165" s="6">
        <f>'2013'!V5</f>
        <v>0.30299999999999999</v>
      </c>
      <c r="AW165" s="6">
        <f>'2013'!W5</f>
        <v>0.311</v>
      </c>
      <c r="AX165" s="6">
        <f>'2013'!X5</f>
        <v>0</v>
      </c>
      <c r="AY165" s="6">
        <f>'2013'!Y5</f>
        <v>0</v>
      </c>
      <c r="AZ165" s="6">
        <f>'2013'!Z5</f>
        <v>0.31900000000000001</v>
      </c>
      <c r="BA165" s="6">
        <f>'2013'!AA5</f>
        <v>0.33</v>
      </c>
      <c r="BB165" s="6">
        <f>'2013'!AB5</f>
        <v>0.35799999999999998</v>
      </c>
      <c r="BC165" s="6">
        <f>'2013'!AC5</f>
        <v>0.36799999999999999</v>
      </c>
      <c r="BD165" s="6">
        <f>'2013'!AD5</f>
        <v>0.38300000000000001</v>
      </c>
      <c r="BE165" s="6">
        <f>'2013'!AE5</f>
        <v>0</v>
      </c>
      <c r="BF165" s="6">
        <f>'2013'!AF5</f>
        <v>0</v>
      </c>
      <c r="BG165" s="6">
        <f>'2013'!AG5</f>
        <v>0.44600000000000001</v>
      </c>
      <c r="BH165" s="6">
        <f>'2013'!AH5</f>
        <v>0</v>
      </c>
      <c r="BI165" s="6">
        <f>'2013'!AI5</f>
        <v>0.47899999999999998</v>
      </c>
      <c r="BJ165" s="6">
        <f>'2013'!AJ5</f>
        <v>0.504</v>
      </c>
      <c r="BK165" s="6">
        <f>'2013'!AK5</f>
        <v>0.55300000000000005</v>
      </c>
      <c r="BL165" s="6">
        <f>'2013'!AL5</f>
        <v>0.60799999999999998</v>
      </c>
      <c r="BM165" s="6">
        <f>'2013'!AM5</f>
        <v>0</v>
      </c>
      <c r="BN165" s="6">
        <f>'2013'!AN5</f>
        <v>0.755</v>
      </c>
      <c r="BO165" s="6">
        <f>'2013'!AO5</f>
        <v>0</v>
      </c>
      <c r="BP165" s="6">
        <f>'2013'!AP5</f>
        <v>0</v>
      </c>
      <c r="BQ165" s="6">
        <f>'2013'!AQ5</f>
        <v>0.77200000000000002</v>
      </c>
      <c r="BR165" s="6">
        <f>'2013'!AR5</f>
        <v>0.75800000000000001</v>
      </c>
      <c r="BS165" s="6">
        <f>'2013'!AS5</f>
        <v>0.73399999999999999</v>
      </c>
      <c r="BT165" s="6">
        <f>'2013'!AT5</f>
        <v>0.72099999999999997</v>
      </c>
      <c r="BU165" s="6">
        <f>'2013'!AU5</f>
        <v>0.67300000000000004</v>
      </c>
      <c r="BV165" s="6">
        <f>'2013'!AV5</f>
        <v>0.63900000000000001</v>
      </c>
      <c r="BW165" s="6">
        <f>'2013'!AW5</f>
        <v>0</v>
      </c>
      <c r="BX165" s="6">
        <f>'2013'!AX5</f>
        <v>0.59799999999999998</v>
      </c>
      <c r="BY165" s="6">
        <f>'2013'!AY5</f>
        <v>0.58899999999999997</v>
      </c>
      <c r="BZ165" s="6">
        <f>'2013'!AZ5</f>
        <v>0.52900000000000003</v>
      </c>
      <c r="CA165" s="6">
        <f>'2013'!BA5</f>
        <v>0.48399999999999999</v>
      </c>
      <c r="CB165" s="6">
        <f>'2013'!BB5</f>
        <v>0.42499999999999999</v>
      </c>
      <c r="CC165" s="6">
        <f>'2013'!BC5</f>
        <v>0.39600000000000002</v>
      </c>
      <c r="CD165" s="6">
        <f>'2013'!BD5</f>
        <v>0</v>
      </c>
      <c r="CE165" s="6">
        <f>'2013'!BE5</f>
        <v>0.32600000000000001</v>
      </c>
      <c r="CF165" s="6">
        <f>'2013'!BF5</f>
        <v>0.315</v>
      </c>
      <c r="CG165" s="6">
        <f>'2013'!BG5</f>
        <v>0.29799999999999999</v>
      </c>
      <c r="CH165" s="6">
        <f>'2013'!BH5</f>
        <v>0</v>
      </c>
      <c r="CI165" s="6">
        <f>'2013'!BI5</f>
        <v>0.30399999999999999</v>
      </c>
      <c r="CJ165" s="6">
        <f>'2013'!BJ5</f>
        <v>0.313</v>
      </c>
      <c r="CK165" s="6">
        <f>'2013'!BK5</f>
        <v>0</v>
      </c>
      <c r="CL165" s="6">
        <f>'2013'!BL5</f>
        <v>0</v>
      </c>
      <c r="CM165" s="6">
        <f>'2013'!BM5</f>
        <v>0</v>
      </c>
      <c r="CN165" s="6">
        <f>'2013'!BN5</f>
        <v>0</v>
      </c>
      <c r="CO165" s="6">
        <f>'2013'!BO5</f>
        <v>0</v>
      </c>
      <c r="CP165" s="6">
        <f>'2013'!BP5</f>
        <v>0</v>
      </c>
      <c r="CQ165" s="6">
        <f>'2013'!BQ5</f>
        <v>0</v>
      </c>
    </row>
    <row r="166" spans="1:95" x14ac:dyDescent="0.25">
      <c r="A166" s="6" t="str">
        <f>'2013'!A6</f>
        <v>Свитанок</v>
      </c>
      <c r="B166" s="6" t="str">
        <f>'2013'!B6</f>
        <v>Масив 1</v>
      </c>
      <c r="C166" s="6">
        <f>'2013'!C6</f>
        <v>105</v>
      </c>
      <c r="D166" s="6">
        <f>'2013'!D6</f>
        <v>2.13</v>
      </c>
      <c r="E166" s="6">
        <f>'2013'!E6</f>
        <v>2.13</v>
      </c>
      <c r="F166" s="6">
        <f>'2013'!F6</f>
        <v>2.13</v>
      </c>
      <c r="G166" s="6"/>
      <c r="H166" s="6"/>
      <c r="I166" s="6"/>
      <c r="J166" s="6"/>
      <c r="K166" s="6" t="str">
        <f>'2013'!I6</f>
        <v>Кукуруза</v>
      </c>
      <c r="L166" s="6">
        <f>'2013'!J6</f>
        <v>0</v>
      </c>
      <c r="M166" s="6"/>
      <c r="N166" s="6"/>
      <c r="O166" s="6"/>
      <c r="P166" s="6"/>
      <c r="Q166" s="6"/>
      <c r="R166" s="6"/>
      <c r="S166" s="6">
        <f>'2013'!M6</f>
        <v>0</v>
      </c>
      <c r="T166" s="6">
        <f>'2013'!N6</f>
        <v>6.57</v>
      </c>
      <c r="U166" s="6">
        <f>'2013'!P6</f>
        <v>0</v>
      </c>
      <c r="V166" s="6">
        <f>'2013'!Q6</f>
        <v>0</v>
      </c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>
        <f>SUMIF('2013'!C:C,C166,'2013'!O:O)</f>
        <v>7.31</v>
      </c>
      <c r="AQ166" s="6"/>
      <c r="AR166" s="6">
        <f>'2013'!R6</f>
        <v>0</v>
      </c>
      <c r="AS166" s="6">
        <f>'2013'!S6</f>
        <v>0.32400000000000001</v>
      </c>
      <c r="AT166" s="6">
        <f>'2013'!T6</f>
        <v>0.371</v>
      </c>
      <c r="AU166" s="6">
        <f>'2013'!U6</f>
        <v>0.38300000000000001</v>
      </c>
      <c r="AV166" s="6">
        <f>'2013'!V6</f>
        <v>0.38100000000000001</v>
      </c>
      <c r="AW166" s="6">
        <f>'2013'!W6</f>
        <v>0.36799999999999999</v>
      </c>
      <c r="AX166" s="6">
        <f>'2013'!X6</f>
        <v>0</v>
      </c>
      <c r="AY166" s="6">
        <f>'2013'!Y6</f>
        <v>0</v>
      </c>
      <c r="AZ166" s="6">
        <f>'2013'!Z6</f>
        <v>0.38</v>
      </c>
      <c r="BA166" s="6">
        <f>'2013'!AA6</f>
        <v>0.38400000000000001</v>
      </c>
      <c r="BB166" s="6">
        <f>'2013'!AB6</f>
        <v>0.46</v>
      </c>
      <c r="BC166" s="6">
        <f>'2013'!AC6</f>
        <v>0.49299999999999999</v>
      </c>
      <c r="BD166" s="6">
        <f>'2013'!AD6</f>
        <v>0.52300000000000002</v>
      </c>
      <c r="BE166" s="6">
        <f>'2013'!AE6</f>
        <v>0</v>
      </c>
      <c r="BF166" s="6">
        <f>'2013'!AF6</f>
        <v>0</v>
      </c>
      <c r="BG166" s="6">
        <f>'2013'!AG6</f>
        <v>0.60299999999999998</v>
      </c>
      <c r="BH166" s="6">
        <f>'2013'!AH6</f>
        <v>0</v>
      </c>
      <c r="BI166" s="6">
        <f>'2013'!AI6</f>
        <v>0.64900000000000002</v>
      </c>
      <c r="BJ166" s="6">
        <f>'2013'!AJ6</f>
        <v>0.68799999999999994</v>
      </c>
      <c r="BK166" s="6">
        <f>'2013'!AK6</f>
        <v>0.68700000000000006</v>
      </c>
      <c r="BL166" s="6">
        <f>'2013'!AL6</f>
        <v>0.71299999999999997</v>
      </c>
      <c r="BM166" s="6">
        <f>'2013'!AM6</f>
        <v>0</v>
      </c>
      <c r="BN166" s="6">
        <f>'2013'!AN6</f>
        <v>0.79100000000000004</v>
      </c>
      <c r="BO166" s="6">
        <f>'2013'!AO6</f>
        <v>0</v>
      </c>
      <c r="BP166" s="6">
        <f>'2013'!AP6</f>
        <v>0</v>
      </c>
      <c r="BQ166" s="6">
        <f>'2013'!AQ6</f>
        <v>0.80200000000000005</v>
      </c>
      <c r="BR166" s="6">
        <f>'2013'!AR6</f>
        <v>0.80700000000000005</v>
      </c>
      <c r="BS166" s="6">
        <f>'2013'!AS6</f>
        <v>0.78300000000000003</v>
      </c>
      <c r="BT166" s="6">
        <f>'2013'!AT6</f>
        <v>0.78500000000000003</v>
      </c>
      <c r="BU166" s="6">
        <f>'2013'!AU6</f>
        <v>0.77800000000000002</v>
      </c>
      <c r="BV166" s="6">
        <f>'2013'!AV6</f>
        <v>0.78700000000000003</v>
      </c>
      <c r="BW166" s="6">
        <f>'2013'!AW6</f>
        <v>0</v>
      </c>
      <c r="BX166" s="6">
        <f>'2013'!AX6</f>
        <v>0.72</v>
      </c>
      <c r="BY166" s="6">
        <f>'2013'!AY6</f>
        <v>0.73799999999999999</v>
      </c>
      <c r="BZ166" s="6">
        <f>'2013'!AZ6</f>
        <v>0.70399999999999996</v>
      </c>
      <c r="CA166" s="6">
        <f>'2013'!BA6</f>
        <v>0.61199999999999999</v>
      </c>
      <c r="CB166" s="6">
        <f>'2013'!BB6</f>
        <v>0.51500000000000001</v>
      </c>
      <c r="CC166" s="6">
        <f>'2013'!BC6</f>
        <v>0.438</v>
      </c>
      <c r="CD166" s="6">
        <f>'2013'!BD6</f>
        <v>0</v>
      </c>
      <c r="CE166" s="6">
        <f>'2013'!BE6</f>
        <v>0.36599999999999999</v>
      </c>
      <c r="CF166" s="6">
        <f>'2013'!BF6</f>
        <v>0.34899999999999998</v>
      </c>
      <c r="CG166" s="6">
        <f>'2013'!BG6</f>
        <v>0.34100000000000003</v>
      </c>
      <c r="CH166" s="6">
        <f>'2013'!BH6</f>
        <v>0.33700000000000002</v>
      </c>
      <c r="CI166" s="6">
        <f>'2013'!BI6</f>
        <v>0.34799999999999998</v>
      </c>
      <c r="CJ166" s="6">
        <f>'2013'!BJ6</f>
        <v>0.33800000000000002</v>
      </c>
      <c r="CK166" s="6">
        <f>'2013'!BK6</f>
        <v>0</v>
      </c>
      <c r="CL166" s="6">
        <f>'2013'!BL6</f>
        <v>0</v>
      </c>
      <c r="CM166" s="6">
        <f>'2013'!BM6</f>
        <v>0</v>
      </c>
      <c r="CN166" s="6">
        <f>'2013'!BN6</f>
        <v>0</v>
      </c>
      <c r="CO166" s="6">
        <f>'2013'!BO6</f>
        <v>0</v>
      </c>
      <c r="CP166" s="6">
        <f>'2013'!BP6</f>
        <v>0</v>
      </c>
      <c r="CQ166" s="6">
        <f>'2013'!BQ6</f>
        <v>0</v>
      </c>
    </row>
    <row r="167" spans="1:95" x14ac:dyDescent="0.25">
      <c r="A167" s="6" t="str">
        <f>'2013'!A7</f>
        <v>Свитанок</v>
      </c>
      <c r="B167" s="6" t="str">
        <f>'2013'!B7</f>
        <v>Масив 1</v>
      </c>
      <c r="C167" s="6">
        <f>'2013'!C7</f>
        <v>106</v>
      </c>
      <c r="D167" s="6">
        <f>'2013'!D7</f>
        <v>5.86</v>
      </c>
      <c r="E167" s="6">
        <f>'2013'!E7</f>
        <v>5.86</v>
      </c>
      <c r="F167" s="6">
        <f>'2013'!F7</f>
        <v>5.86</v>
      </c>
      <c r="G167" s="6"/>
      <c r="H167" s="6"/>
      <c r="I167" s="6"/>
      <c r="J167" s="6"/>
      <c r="K167" s="6" t="str">
        <f>'2013'!I7</f>
        <v>Кукуруза</v>
      </c>
      <c r="L167" s="6">
        <f>'2013'!J7</f>
        <v>0</v>
      </c>
      <c r="M167" s="6"/>
      <c r="N167" s="6"/>
      <c r="O167" s="6"/>
      <c r="P167" s="6"/>
      <c r="Q167" s="6"/>
      <c r="R167" s="6"/>
      <c r="S167" s="6" t="str">
        <f>'2013'!M7</f>
        <v>DKS4964</v>
      </c>
      <c r="T167" s="6">
        <f>'2013'!N7</f>
        <v>5.86</v>
      </c>
      <c r="U167" s="6">
        <f>'2013'!P7</f>
        <v>0</v>
      </c>
      <c r="V167" s="6">
        <f>'2013'!Q7</f>
        <v>0</v>
      </c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>
        <f>SUMIF('2013'!C:C,C167,'2013'!O:O)</f>
        <v>7.45</v>
      </c>
      <c r="AQ167" s="6"/>
      <c r="AR167" s="6">
        <f>'2013'!R7</f>
        <v>0</v>
      </c>
      <c r="AS167" s="6">
        <f>'2013'!S7</f>
        <v>0.32300000000000001</v>
      </c>
      <c r="AT167" s="6">
        <f>'2013'!T7</f>
        <v>0.34499999999999997</v>
      </c>
      <c r="AU167" s="6">
        <f>'2013'!U7</f>
        <v>0.35099999999999998</v>
      </c>
      <c r="AV167" s="6">
        <f>'2013'!V7</f>
        <v>0.36799999999999999</v>
      </c>
      <c r="AW167" s="6">
        <f>'2013'!W7</f>
        <v>0.36299999999999999</v>
      </c>
      <c r="AX167" s="6">
        <f>'2013'!X7</f>
        <v>0</v>
      </c>
      <c r="AY167" s="6">
        <f>'2013'!Y7</f>
        <v>0</v>
      </c>
      <c r="AZ167" s="6">
        <f>'2013'!Z7</f>
        <v>0.373</v>
      </c>
      <c r="BA167" s="6">
        <f>'2013'!AA7</f>
        <v>0.38100000000000001</v>
      </c>
      <c r="BB167" s="6">
        <f>'2013'!AB7</f>
        <v>0.432</v>
      </c>
      <c r="BC167" s="6">
        <f>'2013'!AC7</f>
        <v>0.438</v>
      </c>
      <c r="BD167" s="6">
        <f>'2013'!AD7</f>
        <v>0.47199999999999998</v>
      </c>
      <c r="BE167" s="6">
        <f>'2013'!AE7</f>
        <v>0</v>
      </c>
      <c r="BF167" s="6">
        <f>'2013'!AF7</f>
        <v>0</v>
      </c>
      <c r="BG167" s="6">
        <f>'2013'!AG7</f>
        <v>0.61599999999999999</v>
      </c>
      <c r="BH167" s="6">
        <f>'2013'!AH7</f>
        <v>0</v>
      </c>
      <c r="BI167" s="6">
        <f>'2013'!AI7</f>
        <v>0.64200000000000002</v>
      </c>
      <c r="BJ167" s="6">
        <f>'2013'!AJ7</f>
        <v>0.66400000000000003</v>
      </c>
      <c r="BK167" s="6">
        <f>'2013'!AK7</f>
        <v>0.67700000000000005</v>
      </c>
      <c r="BL167" s="6">
        <f>'2013'!AL7</f>
        <v>0.71799999999999997</v>
      </c>
      <c r="BM167" s="6">
        <f>'2013'!AM7</f>
        <v>0</v>
      </c>
      <c r="BN167" s="6">
        <f>'2013'!AN7</f>
        <v>0.78700000000000003</v>
      </c>
      <c r="BO167" s="6">
        <f>'2013'!AO7</f>
        <v>0</v>
      </c>
      <c r="BP167" s="6">
        <f>'2013'!AP7</f>
        <v>0</v>
      </c>
      <c r="BQ167" s="6">
        <f>'2013'!AQ7</f>
        <v>0.79</v>
      </c>
      <c r="BR167" s="6">
        <f>'2013'!AR7</f>
        <v>0.79300000000000004</v>
      </c>
      <c r="BS167" s="6">
        <f>'2013'!AS7</f>
        <v>0.79100000000000004</v>
      </c>
      <c r="BT167" s="6">
        <f>'2013'!AT7</f>
        <v>0.79</v>
      </c>
      <c r="BU167" s="6">
        <f>'2013'!AU7</f>
        <v>0.76700000000000002</v>
      </c>
      <c r="BV167" s="6">
        <f>'2013'!AV7</f>
        <v>0.77100000000000002</v>
      </c>
      <c r="BW167" s="6">
        <f>'2013'!AW7</f>
        <v>0</v>
      </c>
      <c r="BX167" s="6">
        <f>'2013'!AX7</f>
        <v>0.74399999999999999</v>
      </c>
      <c r="BY167" s="6">
        <f>'2013'!AY7</f>
        <v>0.74399999999999999</v>
      </c>
      <c r="BZ167" s="6">
        <f>'2013'!AZ7</f>
        <v>0.72499999999999998</v>
      </c>
      <c r="CA167" s="6">
        <f>'2013'!BA7</f>
        <v>0.60399999999999998</v>
      </c>
      <c r="CB167" s="6">
        <f>'2013'!BB7</f>
        <v>0.51200000000000001</v>
      </c>
      <c r="CC167" s="6">
        <f>'2013'!BC7</f>
        <v>0.41399999999999998</v>
      </c>
      <c r="CD167" s="6">
        <f>'2013'!BD7</f>
        <v>0</v>
      </c>
      <c r="CE167" s="6">
        <f>'2013'!BE7</f>
        <v>0.34200000000000003</v>
      </c>
      <c r="CF167" s="6">
        <f>'2013'!BF7</f>
        <v>0.34599999999999997</v>
      </c>
      <c r="CG167" s="6">
        <f>'2013'!BG7</f>
        <v>0.34899999999999998</v>
      </c>
      <c r="CH167" s="6">
        <f>'2013'!BH7</f>
        <v>0.34699999999999998</v>
      </c>
      <c r="CI167" s="6">
        <f>'2013'!BI7</f>
        <v>0.32100000000000001</v>
      </c>
      <c r="CJ167" s="6">
        <f>'2013'!BJ7</f>
        <v>0.31900000000000001</v>
      </c>
      <c r="CK167" s="6">
        <f>'2013'!BK7</f>
        <v>0</v>
      </c>
      <c r="CL167" s="6">
        <f>'2013'!BL7</f>
        <v>0</v>
      </c>
      <c r="CM167" s="6">
        <f>'2013'!BM7</f>
        <v>0</v>
      </c>
      <c r="CN167" s="6">
        <f>'2013'!BN7</f>
        <v>0</v>
      </c>
      <c r="CO167" s="6">
        <f>'2013'!BO7</f>
        <v>0</v>
      </c>
      <c r="CP167" s="6">
        <f>'2013'!BP7</f>
        <v>0</v>
      </c>
      <c r="CQ167" s="6">
        <f>'2013'!BQ7</f>
        <v>0</v>
      </c>
    </row>
    <row r="168" spans="1:95" x14ac:dyDescent="0.25">
      <c r="A168" s="6" t="str">
        <f>'2013'!A8</f>
        <v>Свитанок</v>
      </c>
      <c r="B168" s="6" t="str">
        <f>'2013'!B8</f>
        <v>Масив 1</v>
      </c>
      <c r="C168" s="6">
        <f>'2013'!C8</f>
        <v>107</v>
      </c>
      <c r="D168" s="6">
        <f>'2013'!D8</f>
        <v>0.9</v>
      </c>
      <c r="E168" s="6">
        <f>'2013'!E8</f>
        <v>0.9</v>
      </c>
      <c r="F168" s="6">
        <f>'2013'!F8</f>
        <v>0.9</v>
      </c>
      <c r="G168" s="6"/>
      <c r="H168" s="6"/>
      <c r="I168" s="6"/>
      <c r="J168" s="6"/>
      <c r="K168" s="6" t="str">
        <f>'2013'!I8</f>
        <v>Пар</v>
      </c>
      <c r="L168" s="6">
        <f>'2013'!J8</f>
        <v>0</v>
      </c>
      <c r="M168" s="6"/>
      <c r="N168" s="6"/>
      <c r="O168" s="6"/>
      <c r="P168" s="6"/>
      <c r="Q168" s="6"/>
      <c r="R168" s="6"/>
      <c r="S168" s="6">
        <f>'2013'!M8</f>
        <v>0</v>
      </c>
      <c r="T168" s="6">
        <f>'2013'!N8</f>
        <v>0</v>
      </c>
      <c r="U168" s="6">
        <f>'2013'!P8</f>
        <v>0</v>
      </c>
      <c r="V168" s="6">
        <f>'2013'!Q8</f>
        <v>0</v>
      </c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>
        <f>SUMIF('2013'!C:C,C168,'2013'!O:O)</f>
        <v>0</v>
      </c>
      <c r="AQ168" s="6"/>
      <c r="AR168" s="6">
        <f>'2013'!R8</f>
        <v>0</v>
      </c>
      <c r="AS168" s="6">
        <f>'2013'!S8</f>
        <v>0</v>
      </c>
      <c r="AT168" s="6">
        <f>'2013'!T8</f>
        <v>0.433</v>
      </c>
      <c r="AU168" s="6">
        <f>'2013'!U8</f>
        <v>0.439</v>
      </c>
      <c r="AV168" s="6">
        <f>'2013'!V8</f>
        <v>0.42699999999999999</v>
      </c>
      <c r="AW168" s="6">
        <f>'2013'!W8</f>
        <v>0.36599999999999999</v>
      </c>
      <c r="AX168" s="6">
        <f>'2013'!X8</f>
        <v>0</v>
      </c>
      <c r="AY168" s="6">
        <f>'2013'!Y8</f>
        <v>0</v>
      </c>
      <c r="AZ168" s="6">
        <f>'2013'!Z8</f>
        <v>0.33500000000000002</v>
      </c>
      <c r="BA168" s="6">
        <f>'2013'!AA8</f>
        <v>0.32100000000000001</v>
      </c>
      <c r="BB168" s="6">
        <f>'2013'!AB8</f>
        <v>0.373</v>
      </c>
      <c r="BC168" s="6">
        <f>'2013'!AC8</f>
        <v>0.44500000000000001</v>
      </c>
      <c r="BD168" s="6">
        <f>'2013'!AD8</f>
        <v>0.47299999999999998</v>
      </c>
      <c r="BE168" s="6">
        <f>'2013'!AE8</f>
        <v>0</v>
      </c>
      <c r="BF168" s="6">
        <f>'2013'!AF8</f>
        <v>0</v>
      </c>
      <c r="BG168" s="6">
        <f>'2013'!AG8</f>
        <v>0.48</v>
      </c>
      <c r="BH168" s="6">
        <f>'2013'!AH8</f>
        <v>0</v>
      </c>
      <c r="BI168" s="6">
        <f>'2013'!AI8</f>
        <v>0.50600000000000001</v>
      </c>
      <c r="BJ168" s="6">
        <f>'2013'!AJ8</f>
        <v>0.49399999999999999</v>
      </c>
      <c r="BK168" s="6">
        <f>'2013'!AK8</f>
        <v>0.52400000000000002</v>
      </c>
      <c r="BL168" s="6">
        <f>'2013'!AL8</f>
        <v>0.58199999999999996</v>
      </c>
      <c r="BM168" s="6">
        <f>'2013'!AM8</f>
        <v>0</v>
      </c>
      <c r="BN168" s="6">
        <f>'2013'!AN8</f>
        <v>0.64900000000000002</v>
      </c>
      <c r="BO168" s="6">
        <f>'2013'!AO8</f>
        <v>0</v>
      </c>
      <c r="BP168" s="6">
        <f>'2013'!AP8</f>
        <v>0</v>
      </c>
      <c r="BQ168" s="6">
        <f>'2013'!AQ8</f>
        <v>0.627</v>
      </c>
      <c r="BR168" s="6">
        <f>'2013'!AR8</f>
        <v>0.63300000000000001</v>
      </c>
      <c r="BS168" s="6">
        <f>'2013'!AS8</f>
        <v>0.64200000000000002</v>
      </c>
      <c r="BT168" s="6">
        <f>'2013'!AT8</f>
        <v>0.63500000000000001</v>
      </c>
      <c r="BU168" s="6">
        <f>'2013'!AU8</f>
        <v>0.622</v>
      </c>
      <c r="BV168" s="6">
        <f>'2013'!AV8</f>
        <v>0.62</v>
      </c>
      <c r="BW168" s="6">
        <f>'2013'!AW8</f>
        <v>0</v>
      </c>
      <c r="BX168" s="6">
        <f>'2013'!AX8</f>
        <v>0.59</v>
      </c>
      <c r="BY168" s="6">
        <f>'2013'!AY8</f>
        <v>0.61199999999999999</v>
      </c>
      <c r="BZ168" s="6">
        <f>'2013'!AZ8</f>
        <v>0.58799999999999997</v>
      </c>
      <c r="CA168" s="6">
        <f>'2013'!BA8</f>
        <v>0.52500000000000002</v>
      </c>
      <c r="CB168" s="6">
        <f>'2013'!BB8</f>
        <v>0.436</v>
      </c>
      <c r="CC168" s="6">
        <f>'2013'!BC8</f>
        <v>0.373</v>
      </c>
      <c r="CD168" s="6">
        <f>'2013'!BD8</f>
        <v>0</v>
      </c>
      <c r="CE168" s="6">
        <f>'2013'!BE8</f>
        <v>0.33500000000000002</v>
      </c>
      <c r="CF168" s="6">
        <f>'2013'!BF8</f>
        <v>0.29499999999999998</v>
      </c>
      <c r="CG168" s="6">
        <f>'2013'!BG8</f>
        <v>0.28899999999999998</v>
      </c>
      <c r="CH168" s="6">
        <f>'2013'!BH8</f>
        <v>0.28100000000000003</v>
      </c>
      <c r="CI168" s="6">
        <f>'2013'!BI8</f>
        <v>0.29399999999999998</v>
      </c>
      <c r="CJ168" s="6">
        <f>'2013'!BJ8</f>
        <v>0.30099999999999999</v>
      </c>
      <c r="CK168" s="6">
        <f>'2013'!BK8</f>
        <v>0</v>
      </c>
      <c r="CL168" s="6">
        <f>'2013'!BL8</f>
        <v>0</v>
      </c>
      <c r="CM168" s="6">
        <f>'2013'!BM8</f>
        <v>0</v>
      </c>
      <c r="CN168" s="6">
        <f>'2013'!BN8</f>
        <v>0</v>
      </c>
      <c r="CO168" s="6">
        <f>'2013'!BO8</f>
        <v>0</v>
      </c>
      <c r="CP168" s="6">
        <f>'2013'!BP8</f>
        <v>0</v>
      </c>
      <c r="CQ168" s="6">
        <f>'2013'!BQ8</f>
        <v>0</v>
      </c>
    </row>
    <row r="169" spans="1:95" x14ac:dyDescent="0.25">
      <c r="A169" s="6" t="str">
        <f>'2013'!A9</f>
        <v>Свитанок</v>
      </c>
      <c r="B169" s="6" t="str">
        <f>'2013'!B9</f>
        <v>Масив 1</v>
      </c>
      <c r="C169" s="6">
        <f>'2013'!C9</f>
        <v>108</v>
      </c>
      <c r="D169" s="6">
        <f>'2013'!D9</f>
        <v>1.96</v>
      </c>
      <c r="E169" s="6">
        <f>'2013'!E9</f>
        <v>1.96</v>
      </c>
      <c r="F169" s="6">
        <f>'2013'!F9</f>
        <v>1.96</v>
      </c>
      <c r="G169" s="6"/>
      <c r="H169" s="6"/>
      <c r="I169" s="6"/>
      <c r="J169" s="6"/>
      <c r="K169" s="6" t="str">
        <f>'2013'!I9</f>
        <v>Пар</v>
      </c>
      <c r="L169" s="6">
        <f>'2013'!J9</f>
        <v>0</v>
      </c>
      <c r="M169" s="6"/>
      <c r="N169" s="6"/>
      <c r="O169" s="6"/>
      <c r="P169" s="6"/>
      <c r="Q169" s="6"/>
      <c r="R169" s="6"/>
      <c r="S169" s="6">
        <f>'2013'!M9</f>
        <v>0</v>
      </c>
      <c r="T169" s="6">
        <f>'2013'!N9</f>
        <v>0</v>
      </c>
      <c r="U169" s="6">
        <f>'2013'!P9</f>
        <v>0</v>
      </c>
      <c r="V169" s="6">
        <f>'2013'!Q9</f>
        <v>0</v>
      </c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>
        <f>SUMIF('2013'!C:C,C169,'2013'!O:O)</f>
        <v>0</v>
      </c>
      <c r="AQ169" s="6"/>
      <c r="AR169" s="6">
        <f>'2013'!R9</f>
        <v>0</v>
      </c>
      <c r="AS169" s="6">
        <f>'2013'!S9</f>
        <v>0</v>
      </c>
      <c r="AT169" s="6">
        <f>'2013'!T9</f>
        <v>0.45300000000000001</v>
      </c>
      <c r="AU169" s="6">
        <f>'2013'!U9</f>
        <v>0.46200000000000002</v>
      </c>
      <c r="AV169" s="6">
        <f>'2013'!V9</f>
        <v>0.45800000000000002</v>
      </c>
      <c r="AW169" s="6">
        <f>'2013'!W9</f>
        <v>0.42899999999999999</v>
      </c>
      <c r="AX169" s="6">
        <f>'2013'!X9</f>
        <v>0</v>
      </c>
      <c r="AY169" s="6">
        <f>'2013'!Y9</f>
        <v>0</v>
      </c>
      <c r="AZ169" s="6">
        <f>'2013'!Z9</f>
        <v>0.35499999999999998</v>
      </c>
      <c r="BA169" s="6">
        <f>'2013'!AA9</f>
        <v>0.33600000000000002</v>
      </c>
      <c r="BB169" s="6">
        <f>'2013'!AB9</f>
        <v>0.379</v>
      </c>
      <c r="BC169" s="6">
        <f>'2013'!AC9</f>
        <v>0.42899999999999999</v>
      </c>
      <c r="BD169" s="6">
        <f>'2013'!AD9</f>
        <v>0.46899999999999997</v>
      </c>
      <c r="BE169" s="6">
        <f>'2013'!AE9</f>
        <v>0</v>
      </c>
      <c r="BF169" s="6">
        <f>'2013'!AF9</f>
        <v>0</v>
      </c>
      <c r="BG169" s="6">
        <f>'2013'!AG9</f>
        <v>0.49099999999999999</v>
      </c>
      <c r="BH169" s="6">
        <f>'2013'!AH9</f>
        <v>0</v>
      </c>
      <c r="BI169" s="6">
        <f>'2013'!AI9</f>
        <v>0.52800000000000002</v>
      </c>
      <c r="BJ169" s="6">
        <f>'2013'!AJ9</f>
        <v>0.52500000000000002</v>
      </c>
      <c r="BK169" s="6">
        <f>'2013'!AK9</f>
        <v>0.52900000000000003</v>
      </c>
      <c r="BL169" s="6">
        <f>'2013'!AL9</f>
        <v>0.58499999999999996</v>
      </c>
      <c r="BM169" s="6">
        <f>'2013'!AM9</f>
        <v>0</v>
      </c>
      <c r="BN169" s="6">
        <f>'2013'!AN9</f>
        <v>0.61699999999999999</v>
      </c>
      <c r="BO169" s="6">
        <f>'2013'!AO9</f>
        <v>0</v>
      </c>
      <c r="BP169" s="6">
        <f>'2013'!AP9</f>
        <v>0</v>
      </c>
      <c r="BQ169" s="6">
        <f>'2013'!AQ9</f>
        <v>0.61699999999999999</v>
      </c>
      <c r="BR169" s="6">
        <f>'2013'!AR9</f>
        <v>0.626</v>
      </c>
      <c r="BS169" s="6">
        <f>'2013'!AS9</f>
        <v>0.622</v>
      </c>
      <c r="BT169" s="6">
        <f>'2013'!AT9</f>
        <v>0.63700000000000001</v>
      </c>
      <c r="BU169" s="6">
        <f>'2013'!AU9</f>
        <v>0.65600000000000003</v>
      </c>
      <c r="BV169" s="6">
        <f>'2013'!AV9</f>
        <v>0.68600000000000005</v>
      </c>
      <c r="BW169" s="6">
        <f>'2013'!AW9</f>
        <v>0</v>
      </c>
      <c r="BX169" s="6">
        <f>'2013'!AX9</f>
        <v>0.64900000000000002</v>
      </c>
      <c r="BY169" s="6">
        <f>'2013'!AY9</f>
        <v>0.67600000000000005</v>
      </c>
      <c r="BZ169" s="6">
        <f>'2013'!AZ9</f>
        <v>0.65100000000000002</v>
      </c>
      <c r="CA169" s="6">
        <f>'2013'!BA9</f>
        <v>0.57399999999999995</v>
      </c>
      <c r="CB169" s="6">
        <f>'2013'!BB9</f>
        <v>0.48599999999999999</v>
      </c>
      <c r="CC169" s="6">
        <f>'2013'!BC9</f>
        <v>0.39600000000000002</v>
      </c>
      <c r="CD169" s="6">
        <f>'2013'!BD9</f>
        <v>0</v>
      </c>
      <c r="CE169" s="6">
        <f>'2013'!BE9</f>
        <v>0.33500000000000002</v>
      </c>
      <c r="CF169" s="6">
        <f>'2013'!BF9</f>
        <v>0.3</v>
      </c>
      <c r="CG169" s="6">
        <f>'2013'!BG9</f>
        <v>0.28999999999999998</v>
      </c>
      <c r="CH169" s="6">
        <f>'2013'!BH9</f>
        <v>0.28899999999999998</v>
      </c>
      <c r="CI169" s="6">
        <f>'2013'!BI9</f>
        <v>0.312</v>
      </c>
      <c r="CJ169" s="6">
        <f>'2013'!BJ9</f>
        <v>0.309</v>
      </c>
      <c r="CK169" s="6">
        <f>'2013'!BK9</f>
        <v>0</v>
      </c>
      <c r="CL169" s="6">
        <f>'2013'!BL9</f>
        <v>0</v>
      </c>
      <c r="CM169" s="6">
        <f>'2013'!BM9</f>
        <v>0</v>
      </c>
      <c r="CN169" s="6">
        <f>'2013'!BN9</f>
        <v>0</v>
      </c>
      <c r="CO169" s="6">
        <f>'2013'!BO9</f>
        <v>0</v>
      </c>
      <c r="CP169" s="6">
        <f>'2013'!BP9</f>
        <v>0</v>
      </c>
      <c r="CQ169" s="6">
        <f>'2013'!BQ9</f>
        <v>0</v>
      </c>
    </row>
    <row r="170" spans="1:95" x14ac:dyDescent="0.25">
      <c r="A170" s="6" t="str">
        <f>'2013'!A10</f>
        <v>Свитанок</v>
      </c>
      <c r="B170" s="6" t="str">
        <f>'2013'!B10</f>
        <v>Масив 1</v>
      </c>
      <c r="C170" s="6">
        <f>'2013'!C10</f>
        <v>109</v>
      </c>
      <c r="D170" s="6">
        <f>'2013'!D10</f>
        <v>8.7100000000000009</v>
      </c>
      <c r="E170" s="6">
        <f>'2013'!E10</f>
        <v>8.7100000000000009</v>
      </c>
      <c r="F170" s="6">
        <f>'2013'!F10</f>
        <v>8.7100000000000009</v>
      </c>
      <c r="G170" s="6"/>
      <c r="H170" s="6"/>
      <c r="I170" s="6"/>
      <c r="J170" s="6"/>
      <c r="K170" s="6" t="str">
        <f>'2013'!I10</f>
        <v>Пар</v>
      </c>
      <c r="L170" s="6">
        <f>'2013'!J10</f>
        <v>0</v>
      </c>
      <c r="M170" s="6"/>
      <c r="N170" s="6"/>
      <c r="O170" s="6"/>
      <c r="P170" s="6"/>
      <c r="Q170" s="6"/>
      <c r="R170" s="6"/>
      <c r="S170" s="6">
        <f>'2013'!M10</f>
        <v>0</v>
      </c>
      <c r="T170" s="6">
        <f>'2013'!N10</f>
        <v>0</v>
      </c>
      <c r="U170" s="6">
        <f>'2013'!P10</f>
        <v>0</v>
      </c>
      <c r="V170" s="6">
        <f>'2013'!Q10</f>
        <v>0</v>
      </c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>
        <f>SUMIF('2013'!C:C,C170,'2013'!O:O)</f>
        <v>0</v>
      </c>
      <c r="AQ170" s="6"/>
      <c r="AR170" s="6">
        <f>'2013'!R10</f>
        <v>0</v>
      </c>
      <c r="AS170" s="6">
        <f>'2013'!S10</f>
        <v>0</v>
      </c>
      <c r="AT170" s="6">
        <f>'2013'!T10</f>
        <v>0.504</v>
      </c>
      <c r="AU170" s="6">
        <f>'2013'!U10</f>
        <v>0.51800000000000002</v>
      </c>
      <c r="AV170" s="6">
        <f>'2013'!V10</f>
        <v>0.52400000000000002</v>
      </c>
      <c r="AW170" s="6">
        <f>'2013'!W10</f>
        <v>0.52800000000000002</v>
      </c>
      <c r="AX170" s="6">
        <f>'2013'!X10</f>
        <v>0</v>
      </c>
      <c r="AY170" s="6">
        <f>'2013'!Y10</f>
        <v>0</v>
      </c>
      <c r="AZ170" s="6">
        <f>'2013'!Z10</f>
        <v>0.377</v>
      </c>
      <c r="BA170" s="6">
        <f>'2013'!AA10</f>
        <v>0.31900000000000001</v>
      </c>
      <c r="BB170" s="6">
        <f>'2013'!AB10</f>
        <v>0.35799999999999998</v>
      </c>
      <c r="BC170" s="6">
        <f>'2013'!AC10</f>
        <v>0.40600000000000003</v>
      </c>
      <c r="BD170" s="6">
        <f>'2013'!AD10</f>
        <v>0.432</v>
      </c>
      <c r="BE170" s="6">
        <f>'2013'!AE10</f>
        <v>0</v>
      </c>
      <c r="BF170" s="6">
        <f>'2013'!AF10</f>
        <v>0</v>
      </c>
      <c r="BG170" s="6">
        <f>'2013'!AG10</f>
        <v>0.46700000000000003</v>
      </c>
      <c r="BH170" s="6">
        <f>'2013'!AH10</f>
        <v>0</v>
      </c>
      <c r="BI170" s="6">
        <f>'2013'!AI10</f>
        <v>0.48099999999999998</v>
      </c>
      <c r="BJ170" s="6">
        <f>'2013'!AJ10</f>
        <v>0.49</v>
      </c>
      <c r="BK170" s="6">
        <f>'2013'!AK10</f>
        <v>0.53200000000000003</v>
      </c>
      <c r="BL170" s="6">
        <f>'2013'!AL10</f>
        <v>0.60199999999999998</v>
      </c>
      <c r="BM170" s="6">
        <f>'2013'!AM10</f>
        <v>0</v>
      </c>
      <c r="BN170" s="6">
        <f>'2013'!AN10</f>
        <v>0.63600000000000001</v>
      </c>
      <c r="BO170" s="6">
        <f>'2013'!AO10</f>
        <v>0</v>
      </c>
      <c r="BP170" s="6">
        <f>'2013'!AP10</f>
        <v>0</v>
      </c>
      <c r="BQ170" s="6">
        <f>'2013'!AQ10</f>
        <v>0.621</v>
      </c>
      <c r="BR170" s="6">
        <f>'2013'!AR10</f>
        <v>0.55800000000000005</v>
      </c>
      <c r="BS170" s="6">
        <f>'2013'!AS10</f>
        <v>0.56999999999999995</v>
      </c>
      <c r="BT170" s="6">
        <f>'2013'!AT10</f>
        <v>0.54600000000000004</v>
      </c>
      <c r="BU170" s="6">
        <f>'2013'!AU10</f>
        <v>0.55600000000000005</v>
      </c>
      <c r="BV170" s="6">
        <f>'2013'!AV10</f>
        <v>0.58699999999999997</v>
      </c>
      <c r="BW170" s="6">
        <f>'2013'!AW10</f>
        <v>0</v>
      </c>
      <c r="BX170" s="6">
        <f>'2013'!AX10</f>
        <v>0.60299999999999998</v>
      </c>
      <c r="BY170" s="6">
        <f>'2013'!AY10</f>
        <v>0.67600000000000005</v>
      </c>
      <c r="BZ170" s="6">
        <f>'2013'!AZ10</f>
        <v>0.61099999999999999</v>
      </c>
      <c r="CA170" s="6">
        <f>'2013'!BA10</f>
        <v>0.55300000000000005</v>
      </c>
      <c r="CB170" s="6">
        <f>'2013'!BB10</f>
        <v>0.51</v>
      </c>
      <c r="CC170" s="6">
        <f>'2013'!BC10</f>
        <v>0.48299999999999998</v>
      </c>
      <c r="CD170" s="6">
        <f>'2013'!BD10</f>
        <v>0</v>
      </c>
      <c r="CE170" s="6">
        <f>'2013'!BE10</f>
        <v>0.35</v>
      </c>
      <c r="CF170" s="6">
        <f>'2013'!BF10</f>
        <v>0.33500000000000002</v>
      </c>
      <c r="CG170" s="6">
        <f>'2013'!BG10</f>
        <v>0.314</v>
      </c>
      <c r="CH170" s="6">
        <f>'2013'!BH10</f>
        <v>0.30599999999999999</v>
      </c>
      <c r="CI170" s="6">
        <f>'2013'!BI10</f>
        <v>0.30599999999999999</v>
      </c>
      <c r="CJ170" s="6">
        <f>'2013'!BJ10</f>
        <v>0.312</v>
      </c>
      <c r="CK170" s="6">
        <f>'2013'!BK10</f>
        <v>0</v>
      </c>
      <c r="CL170" s="6">
        <f>'2013'!BL10</f>
        <v>0</v>
      </c>
      <c r="CM170" s="6">
        <f>'2013'!BM10</f>
        <v>0</v>
      </c>
      <c r="CN170" s="6">
        <f>'2013'!BN10</f>
        <v>0</v>
      </c>
      <c r="CO170" s="6">
        <f>'2013'!BO10</f>
        <v>0</v>
      </c>
      <c r="CP170" s="6">
        <f>'2013'!BP10</f>
        <v>0</v>
      </c>
      <c r="CQ170" s="6">
        <f>'2013'!BQ10</f>
        <v>0</v>
      </c>
    </row>
    <row r="171" spans="1:95" x14ac:dyDescent="0.25">
      <c r="A171" s="6" t="str">
        <f>'2013'!A11</f>
        <v>Свитанок</v>
      </c>
      <c r="B171" s="6" t="str">
        <f>'2013'!B11</f>
        <v>Масив 1</v>
      </c>
      <c r="C171" s="6">
        <f>'2013'!C11</f>
        <v>11</v>
      </c>
      <c r="D171" s="6">
        <f>'2013'!D11</f>
        <v>79.290000000000006</v>
      </c>
      <c r="E171" s="6">
        <f>'2013'!E11</f>
        <v>79.290000000000006</v>
      </c>
      <c r="F171" s="6">
        <f>'2013'!F11</f>
        <v>79.290000000000006</v>
      </c>
      <c r="G171" s="6"/>
      <c r="H171" s="6"/>
      <c r="I171" s="6"/>
      <c r="J171" s="6"/>
      <c r="K171" s="6" t="str">
        <f>'2013'!I11</f>
        <v>Ячмень яровой</v>
      </c>
      <c r="L171" s="6">
        <f>'2013'!J11</f>
        <v>0</v>
      </c>
      <c r="M171" s="6"/>
      <c r="N171" s="6"/>
      <c r="O171" s="6"/>
      <c r="P171" s="6"/>
      <c r="Q171" s="6"/>
      <c r="R171" s="6"/>
      <c r="S171" s="6">
        <f>'2013'!M11</f>
        <v>0</v>
      </c>
      <c r="T171" s="6">
        <f>'2013'!N11</f>
        <v>0</v>
      </c>
      <c r="U171" s="6">
        <f>'2013'!P11</f>
        <v>0</v>
      </c>
      <c r="V171" s="6">
        <f>'2013'!Q11</f>
        <v>0</v>
      </c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>
        <f>SUMIF('2013'!C:C,C171,'2013'!O:O)</f>
        <v>2.62</v>
      </c>
      <c r="AQ171" s="6"/>
      <c r="AR171" s="6">
        <f>'2013'!R11</f>
        <v>0</v>
      </c>
      <c r="AS171" s="6">
        <f>'2013'!S11</f>
        <v>0</v>
      </c>
      <c r="AT171" s="6">
        <f>'2013'!T11</f>
        <v>0.45700000000000002</v>
      </c>
      <c r="AU171" s="6">
        <f>'2013'!U11</f>
        <v>0.49299999999999999</v>
      </c>
      <c r="AV171" s="6">
        <f>'2013'!V11</f>
        <v>0.50800000000000001</v>
      </c>
      <c r="AW171" s="6">
        <f>'2013'!W11</f>
        <v>0.50600000000000001</v>
      </c>
      <c r="AX171" s="6">
        <f>'2013'!X11</f>
        <v>0</v>
      </c>
      <c r="AY171" s="6">
        <f>'2013'!Y11</f>
        <v>0</v>
      </c>
      <c r="AZ171" s="6">
        <f>'2013'!Z11</f>
        <v>0.38900000000000001</v>
      </c>
      <c r="BA171" s="6">
        <f>'2013'!AA11</f>
        <v>0.33300000000000002</v>
      </c>
      <c r="BB171" s="6">
        <f>'2013'!AB11</f>
        <v>0.30499999999999999</v>
      </c>
      <c r="BC171" s="6">
        <f>'2013'!AC11</f>
        <v>0.32800000000000001</v>
      </c>
      <c r="BD171" s="6">
        <f>'2013'!AD11</f>
        <v>0.371</v>
      </c>
      <c r="BE171" s="6">
        <f>'2013'!AE11</f>
        <v>0</v>
      </c>
      <c r="BF171" s="6">
        <f>'2013'!AF11</f>
        <v>0</v>
      </c>
      <c r="BG171" s="6">
        <f>'2013'!AG11</f>
        <v>0.41199999999999998</v>
      </c>
      <c r="BH171" s="6">
        <f>'2013'!AH11</f>
        <v>0</v>
      </c>
      <c r="BI171" s="6">
        <f>'2013'!AI11</f>
        <v>0.39400000000000002</v>
      </c>
      <c r="BJ171" s="6">
        <f>'2013'!AJ11</f>
        <v>0.36399999999999999</v>
      </c>
      <c r="BK171" s="6">
        <f>'2013'!AK11</f>
        <v>0.36</v>
      </c>
      <c r="BL171" s="6">
        <f>'2013'!AL11</f>
        <v>0.378</v>
      </c>
      <c r="BM171" s="6">
        <f>'2013'!AM11</f>
        <v>0.375</v>
      </c>
      <c r="BN171" s="6">
        <f>'2013'!AN11</f>
        <v>0.45200000000000001</v>
      </c>
      <c r="BO171" s="6">
        <f>'2013'!AO11</f>
        <v>0</v>
      </c>
      <c r="BP171" s="6">
        <f>'2013'!AP11</f>
        <v>0</v>
      </c>
      <c r="BQ171" s="6">
        <f>'2013'!AQ11</f>
        <v>0.48899999999999999</v>
      </c>
      <c r="BR171" s="6">
        <f>'2013'!AR11</f>
        <v>0.51400000000000001</v>
      </c>
      <c r="BS171" s="6">
        <f>'2013'!AS11</f>
        <v>0.49399999999999999</v>
      </c>
      <c r="BT171" s="6">
        <f>'2013'!AT11</f>
        <v>0.54</v>
      </c>
      <c r="BU171" s="6">
        <f>'2013'!AU11</f>
        <v>0.60799999999999998</v>
      </c>
      <c r="BV171" s="6">
        <f>'2013'!AV11</f>
        <v>0.7</v>
      </c>
      <c r="BW171" s="6">
        <f>'2013'!AW11</f>
        <v>0</v>
      </c>
      <c r="BX171" s="6">
        <f>'2013'!AX11</f>
        <v>0.70299999999999996</v>
      </c>
      <c r="BY171" s="6">
        <f>'2013'!AY11</f>
        <v>0.67500000000000004</v>
      </c>
      <c r="BZ171" s="6">
        <f>'2013'!AZ11</f>
        <v>0.64100000000000001</v>
      </c>
      <c r="CA171" s="6">
        <f>'2013'!BA11</f>
        <v>0.54600000000000004</v>
      </c>
      <c r="CB171" s="6">
        <f>'2013'!BB11</f>
        <v>0.45100000000000001</v>
      </c>
      <c r="CC171" s="6">
        <f>'2013'!BC11</f>
        <v>0.371</v>
      </c>
      <c r="CD171" s="6">
        <f>'2013'!BD11</f>
        <v>0</v>
      </c>
      <c r="CE171" s="6">
        <f>'2013'!BE11</f>
        <v>0.26900000000000002</v>
      </c>
      <c r="CF171" s="6">
        <f>'2013'!BF11</f>
        <v>0.27</v>
      </c>
      <c r="CG171" s="6">
        <f>'2013'!BG11</f>
        <v>0.27200000000000002</v>
      </c>
      <c r="CH171" s="6">
        <f>'2013'!BH11</f>
        <v>0.25800000000000001</v>
      </c>
      <c r="CI171" s="6">
        <f>'2013'!BI11</f>
        <v>0.249</v>
      </c>
      <c r="CJ171" s="6">
        <f>'2013'!BJ11</f>
        <v>0.248</v>
      </c>
      <c r="CK171" s="6">
        <f>'2013'!BK11</f>
        <v>0</v>
      </c>
      <c r="CL171" s="6">
        <f>'2013'!BL11</f>
        <v>0</v>
      </c>
      <c r="CM171" s="6">
        <f>'2013'!BM11</f>
        <v>0</v>
      </c>
      <c r="CN171" s="6">
        <f>'2013'!BN11</f>
        <v>0</v>
      </c>
      <c r="CO171" s="6">
        <f>'2013'!BO11</f>
        <v>0</v>
      </c>
      <c r="CP171" s="6">
        <f>'2013'!BP11</f>
        <v>0</v>
      </c>
      <c r="CQ171" s="6">
        <f>'2013'!BQ11</f>
        <v>0</v>
      </c>
    </row>
    <row r="172" spans="1:95" x14ac:dyDescent="0.25">
      <c r="A172" s="6" t="str">
        <f>'2013'!A12</f>
        <v>Свитанок</v>
      </c>
      <c r="B172" s="6" t="str">
        <f>'2013'!B12</f>
        <v>Масив 1</v>
      </c>
      <c r="C172" s="6">
        <f>'2013'!C12</f>
        <v>110</v>
      </c>
      <c r="D172" s="6">
        <f>'2013'!D12</f>
        <v>10.99</v>
      </c>
      <c r="E172" s="6">
        <f>'2013'!E12</f>
        <v>10.99</v>
      </c>
      <c r="F172" s="6">
        <f>'2013'!F12</f>
        <v>10.99</v>
      </c>
      <c r="G172" s="6"/>
      <c r="H172" s="6"/>
      <c r="I172" s="6"/>
      <c r="J172" s="6"/>
      <c r="K172" s="6">
        <f>'2013'!I12</f>
        <v>0</v>
      </c>
      <c r="L172" s="6">
        <f>'2013'!J12</f>
        <v>0</v>
      </c>
      <c r="M172" s="6"/>
      <c r="N172" s="6"/>
      <c r="O172" s="6"/>
      <c r="P172" s="6"/>
      <c r="Q172" s="6"/>
      <c r="R172" s="6"/>
      <c r="S172" s="6">
        <f>'2013'!M12</f>
        <v>0</v>
      </c>
      <c r="T172" s="6">
        <f>'2013'!N12</f>
        <v>0</v>
      </c>
      <c r="U172" s="6">
        <f>'2013'!P12</f>
        <v>0</v>
      </c>
      <c r="V172" s="6">
        <f>'2013'!Q12</f>
        <v>0</v>
      </c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>
        <f>SUMIF('2013'!C:C,C172,'2013'!O:O)</f>
        <v>0</v>
      </c>
      <c r="AQ172" s="6"/>
      <c r="AR172" s="6">
        <f>'2013'!R12</f>
        <v>0</v>
      </c>
      <c r="AS172" s="6">
        <f>'2013'!S12</f>
        <v>0.42499999999999999</v>
      </c>
      <c r="AT172" s="6">
        <f>'2013'!T12</f>
        <v>0.435</v>
      </c>
      <c r="AU172" s="6">
        <f>'2013'!U12</f>
        <v>0.45500000000000002</v>
      </c>
      <c r="AV172" s="6">
        <f>'2013'!V12</f>
        <v>0.48199999999999998</v>
      </c>
      <c r="AW172" s="6">
        <f>'2013'!W12</f>
        <v>0.48</v>
      </c>
      <c r="AX172" s="6">
        <f>'2013'!X12</f>
        <v>0</v>
      </c>
      <c r="AY172" s="6">
        <f>'2013'!Y12</f>
        <v>0</v>
      </c>
      <c r="AZ172" s="6">
        <f>'2013'!Z12</f>
        <v>0.373</v>
      </c>
      <c r="BA172" s="6">
        <f>'2013'!AA12</f>
        <v>0.33100000000000002</v>
      </c>
      <c r="BB172" s="6">
        <f>'2013'!AB12</f>
        <v>0.34</v>
      </c>
      <c r="BC172" s="6">
        <f>'2013'!AC12</f>
        <v>0.34599999999999997</v>
      </c>
      <c r="BD172" s="6">
        <f>'2013'!AD12</f>
        <v>0.375</v>
      </c>
      <c r="BE172" s="6">
        <f>'2013'!AE12</f>
        <v>0</v>
      </c>
      <c r="BF172" s="6">
        <f>'2013'!AF12</f>
        <v>0</v>
      </c>
      <c r="BG172" s="6">
        <f>'2013'!AG12</f>
        <v>0.42499999999999999</v>
      </c>
      <c r="BH172" s="6">
        <f>'2013'!AH12</f>
        <v>0</v>
      </c>
      <c r="BI172" s="6">
        <f>'2013'!AI12</f>
        <v>0.436</v>
      </c>
      <c r="BJ172" s="6">
        <f>'2013'!AJ12</f>
        <v>0.44500000000000001</v>
      </c>
      <c r="BK172" s="6">
        <f>'2013'!AK12</f>
        <v>0.47</v>
      </c>
      <c r="BL172" s="6">
        <f>'2013'!AL12</f>
        <v>0.48</v>
      </c>
      <c r="BM172" s="6">
        <f>'2013'!AM12</f>
        <v>0.52300000000000002</v>
      </c>
      <c r="BN172" s="6">
        <f>'2013'!AN12</f>
        <v>0.59699999999999998</v>
      </c>
      <c r="BO172" s="6">
        <f>'2013'!AO12</f>
        <v>0</v>
      </c>
      <c r="BP172" s="6">
        <f>'2013'!AP12</f>
        <v>0</v>
      </c>
      <c r="BQ172" s="6">
        <f>'2013'!AQ12</f>
        <v>0.65300000000000002</v>
      </c>
      <c r="BR172" s="6">
        <f>'2013'!AR12</f>
        <v>0.64</v>
      </c>
      <c r="BS172" s="6">
        <f>'2013'!AS12</f>
        <v>0.60399999999999998</v>
      </c>
      <c r="BT172" s="6">
        <f>'2013'!AT12</f>
        <v>0.59499999999999997</v>
      </c>
      <c r="BU172" s="6">
        <f>'2013'!AU12</f>
        <v>0.629</v>
      </c>
      <c r="BV172" s="6">
        <f>'2013'!AV12</f>
        <v>0.65700000000000003</v>
      </c>
      <c r="BW172" s="6">
        <f>'2013'!AW12</f>
        <v>0.63400000000000001</v>
      </c>
      <c r="BX172" s="6">
        <f>'2013'!AX12</f>
        <v>0.64500000000000002</v>
      </c>
      <c r="BY172" s="6">
        <f>'2013'!AY12</f>
        <v>0.67300000000000004</v>
      </c>
      <c r="BZ172" s="6">
        <f>'2013'!AZ12</f>
        <v>0.55600000000000005</v>
      </c>
      <c r="CA172" s="6">
        <f>'2013'!BA12</f>
        <v>0.52300000000000002</v>
      </c>
      <c r="CB172" s="6">
        <f>'2013'!BB12</f>
        <v>0.48899999999999999</v>
      </c>
      <c r="CC172" s="6">
        <f>'2013'!BC12</f>
        <v>0.45200000000000001</v>
      </c>
      <c r="CD172" s="6">
        <f>'2013'!BD12</f>
        <v>0</v>
      </c>
      <c r="CE172" s="6">
        <f>'2013'!BE12</f>
        <v>0.40899999999999997</v>
      </c>
      <c r="CF172" s="6">
        <f>'2013'!BF12</f>
        <v>0.38400000000000001</v>
      </c>
      <c r="CG172" s="6">
        <f>'2013'!BG12</f>
        <v>0.38</v>
      </c>
      <c r="CH172" s="6">
        <f>'2013'!BH12</f>
        <v>0.378</v>
      </c>
      <c r="CI172" s="6">
        <f>'2013'!BI12</f>
        <v>0.34699999999999998</v>
      </c>
      <c r="CJ172" s="6">
        <f>'2013'!BJ12</f>
        <v>0.33500000000000002</v>
      </c>
      <c r="CK172" s="6">
        <f>'2013'!BK12</f>
        <v>0</v>
      </c>
      <c r="CL172" s="6">
        <f>'2013'!BL12</f>
        <v>0</v>
      </c>
      <c r="CM172" s="6">
        <f>'2013'!BM12</f>
        <v>0</v>
      </c>
      <c r="CN172" s="6">
        <f>'2013'!BN12</f>
        <v>0</v>
      </c>
      <c r="CO172" s="6">
        <f>'2013'!BO12</f>
        <v>0</v>
      </c>
      <c r="CP172" s="6">
        <f>'2013'!BP12</f>
        <v>0</v>
      </c>
      <c r="CQ172" s="6">
        <f>'2013'!BQ12</f>
        <v>0</v>
      </c>
    </row>
    <row r="173" spans="1:95" x14ac:dyDescent="0.25">
      <c r="A173" s="6" t="str">
        <f>'2013'!A13</f>
        <v>Свитанок</v>
      </c>
      <c r="B173" s="6" t="str">
        <f>'2013'!B13</f>
        <v>Масив 1</v>
      </c>
      <c r="C173" s="6">
        <f>'2013'!C13</f>
        <v>111</v>
      </c>
      <c r="D173" s="6">
        <f>'2013'!D13</f>
        <v>78.48</v>
      </c>
      <c r="E173" s="6">
        <f>'2013'!E13</f>
        <v>78.48</v>
      </c>
      <c r="F173" s="6">
        <f>'2013'!F13</f>
        <v>78.48</v>
      </c>
      <c r="G173" s="6"/>
      <c r="H173" s="6"/>
      <c r="I173" s="6"/>
      <c r="J173" s="6"/>
      <c r="K173" s="6">
        <f>'2013'!I13</f>
        <v>0</v>
      </c>
      <c r="L173" s="6">
        <f>'2013'!J13</f>
        <v>0</v>
      </c>
      <c r="M173" s="6"/>
      <c r="N173" s="6"/>
      <c r="O173" s="6"/>
      <c r="P173" s="6"/>
      <c r="Q173" s="6"/>
      <c r="R173" s="6"/>
      <c r="S173" s="6">
        <f>'2013'!M13</f>
        <v>0</v>
      </c>
      <c r="T173" s="6">
        <f>'2013'!N13</f>
        <v>0</v>
      </c>
      <c r="U173" s="6">
        <f>'2013'!P13</f>
        <v>0</v>
      </c>
      <c r="V173" s="6">
        <f>'2013'!Q13</f>
        <v>0</v>
      </c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>
        <f>SUMIF('2013'!C:C,C173,'2013'!O:O)</f>
        <v>0</v>
      </c>
      <c r="AQ173" s="6"/>
      <c r="AR173" s="6">
        <f>'2013'!R13</f>
        <v>0</v>
      </c>
      <c r="AS173" s="6">
        <f>'2013'!S13</f>
        <v>0.46800000000000003</v>
      </c>
      <c r="AT173" s="6">
        <f>'2013'!T13</f>
        <v>0.53700000000000003</v>
      </c>
      <c r="AU173" s="6">
        <f>'2013'!U13</f>
        <v>0.54200000000000004</v>
      </c>
      <c r="AV173" s="6">
        <f>'2013'!V13</f>
        <v>0.57799999999999996</v>
      </c>
      <c r="AW173" s="6">
        <f>'2013'!W13</f>
        <v>0.59099999999999997</v>
      </c>
      <c r="AX173" s="6">
        <f>'2013'!X13</f>
        <v>0</v>
      </c>
      <c r="AY173" s="6">
        <f>'2013'!Y13</f>
        <v>0</v>
      </c>
      <c r="AZ173" s="6">
        <f>'2013'!Z13</f>
        <v>0.39800000000000002</v>
      </c>
      <c r="BA173" s="6">
        <f>'2013'!AA13</f>
        <v>0.29699999999999999</v>
      </c>
      <c r="BB173" s="6">
        <f>'2013'!AB13</f>
        <v>0.26500000000000001</v>
      </c>
      <c r="BC173" s="6">
        <f>'2013'!AC13</f>
        <v>0.26900000000000002</v>
      </c>
      <c r="BD173" s="6">
        <f>'2013'!AD13</f>
        <v>0.307</v>
      </c>
      <c r="BE173" s="6">
        <f>'2013'!AE13</f>
        <v>0</v>
      </c>
      <c r="BF173" s="6">
        <f>'2013'!AF13</f>
        <v>0</v>
      </c>
      <c r="BG173" s="6">
        <f>'2013'!AG13</f>
        <v>0.33200000000000002</v>
      </c>
      <c r="BH173" s="6">
        <f>'2013'!AH13</f>
        <v>0</v>
      </c>
      <c r="BI173" s="6">
        <f>'2013'!AI13</f>
        <v>0.33100000000000002</v>
      </c>
      <c r="BJ173" s="6">
        <f>'2013'!AJ13</f>
        <v>0.32500000000000001</v>
      </c>
      <c r="BK173" s="6">
        <f>'2013'!AK13</f>
        <v>0.32100000000000001</v>
      </c>
      <c r="BL173" s="6">
        <f>'2013'!AL13</f>
        <v>0.34300000000000003</v>
      </c>
      <c r="BM173" s="6">
        <f>'2013'!AM13</f>
        <v>0.34599999999999997</v>
      </c>
      <c r="BN173" s="6">
        <f>'2013'!AN13</f>
        <v>0.48899999999999999</v>
      </c>
      <c r="BO173" s="6">
        <f>'2013'!AO13</f>
        <v>0</v>
      </c>
      <c r="BP173" s="6">
        <f>'2013'!AP13</f>
        <v>0</v>
      </c>
      <c r="BQ173" s="6">
        <f>'2013'!AQ13</f>
        <v>0.505</v>
      </c>
      <c r="BR173" s="6">
        <f>'2013'!AR13</f>
        <v>0.46400000000000002</v>
      </c>
      <c r="BS173" s="6">
        <f>'2013'!AS13</f>
        <v>0.41599999999999998</v>
      </c>
      <c r="BT173" s="6">
        <f>'2013'!AT13</f>
        <v>0.41299999999999998</v>
      </c>
      <c r="BU173" s="6">
        <f>'2013'!AU13</f>
        <v>0.44400000000000001</v>
      </c>
      <c r="BV173" s="6">
        <f>'2013'!AV13</f>
        <v>0.44</v>
      </c>
      <c r="BW173" s="6">
        <f>'2013'!AW13</f>
        <v>0.47499999999999998</v>
      </c>
      <c r="BX173" s="6">
        <f>'2013'!AX13</f>
        <v>0.57599999999999996</v>
      </c>
      <c r="BY173" s="6">
        <f>'2013'!AY13</f>
        <v>0.68500000000000005</v>
      </c>
      <c r="BZ173" s="6">
        <f>'2013'!AZ13</f>
        <v>0.69399999999999995</v>
      </c>
      <c r="CA173" s="6">
        <f>'2013'!BA13</f>
        <v>0.65700000000000003</v>
      </c>
      <c r="CB173" s="6">
        <f>'2013'!BB13</f>
        <v>0.64700000000000002</v>
      </c>
      <c r="CC173" s="6">
        <f>'2013'!BC13</f>
        <v>0.56599999999999995</v>
      </c>
      <c r="CD173" s="6">
        <f>'2013'!BD13</f>
        <v>0</v>
      </c>
      <c r="CE173" s="6">
        <f>'2013'!BE13</f>
        <v>0.42499999999999999</v>
      </c>
      <c r="CF173" s="6">
        <f>'2013'!BF13</f>
        <v>0.376</v>
      </c>
      <c r="CG173" s="6">
        <f>'2013'!BG13</f>
        <v>0.375</v>
      </c>
      <c r="CH173" s="6">
        <f>'2013'!BH13</f>
        <v>0.379</v>
      </c>
      <c r="CI173" s="6">
        <f>'2013'!BI13</f>
        <v>0.36399999999999999</v>
      </c>
      <c r="CJ173" s="6">
        <f>'2013'!BJ13</f>
        <v>0.34399999999999997</v>
      </c>
      <c r="CK173" s="6">
        <f>'2013'!BK13</f>
        <v>0</v>
      </c>
      <c r="CL173" s="6">
        <f>'2013'!BL13</f>
        <v>0</v>
      </c>
      <c r="CM173" s="6">
        <f>'2013'!BM13</f>
        <v>0</v>
      </c>
      <c r="CN173" s="6">
        <f>'2013'!BN13</f>
        <v>0</v>
      </c>
      <c r="CO173" s="6">
        <f>'2013'!BO13</f>
        <v>0</v>
      </c>
      <c r="CP173" s="6">
        <f>'2013'!BP13</f>
        <v>0</v>
      </c>
      <c r="CQ173" s="6">
        <f>'2013'!BQ13</f>
        <v>0</v>
      </c>
    </row>
    <row r="174" spans="1:95" x14ac:dyDescent="0.25">
      <c r="A174" s="6" t="str">
        <f>'2013'!A14</f>
        <v>Свитанок</v>
      </c>
      <c r="B174" s="6" t="str">
        <f>'2013'!B14</f>
        <v>Масив 1</v>
      </c>
      <c r="C174" s="6" t="str">
        <f>'2013'!C14</f>
        <v>11-1</v>
      </c>
      <c r="D174" s="6">
        <f>'2013'!D14</f>
        <v>7.98</v>
      </c>
      <c r="E174" s="6">
        <f>'2013'!E14</f>
        <v>7.98</v>
      </c>
      <c r="F174" s="6">
        <f>'2013'!F14</f>
        <v>7.98</v>
      </c>
      <c r="G174" s="6"/>
      <c r="H174" s="6"/>
      <c r="I174" s="6"/>
      <c r="J174" s="6"/>
      <c r="K174" s="6" t="str">
        <f>'2013'!I14</f>
        <v>Ячмень яровой</v>
      </c>
      <c r="L174" s="6">
        <f>'2013'!J14</f>
        <v>0</v>
      </c>
      <c r="M174" s="6"/>
      <c r="N174" s="6"/>
      <c r="O174" s="6"/>
      <c r="P174" s="6"/>
      <c r="Q174" s="6"/>
      <c r="R174" s="6"/>
      <c r="S174" s="6" t="str">
        <f>'2013'!M14</f>
        <v>Достойний</v>
      </c>
      <c r="T174" s="6">
        <f>'2013'!N14</f>
        <v>1.99</v>
      </c>
      <c r="U174" s="6">
        <f>'2013'!P14</f>
        <v>0</v>
      </c>
      <c r="V174" s="6">
        <f>'2013'!Q14</f>
        <v>0</v>
      </c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>
        <f>SUMIF('2013'!C:C,C174,'2013'!O:O)</f>
        <v>2.77</v>
      </c>
      <c r="AQ174" s="6"/>
      <c r="AR174" s="6">
        <f>'2013'!R14</f>
        <v>0</v>
      </c>
      <c r="AS174" s="6">
        <f>'2013'!S14</f>
        <v>0</v>
      </c>
      <c r="AT174" s="6">
        <f>'2013'!T14</f>
        <v>0.39100000000000001</v>
      </c>
      <c r="AU174" s="6">
        <f>'2013'!U14</f>
        <v>0.41899999999999998</v>
      </c>
      <c r="AV174" s="6">
        <f>'2013'!V14</f>
        <v>0.42899999999999999</v>
      </c>
      <c r="AW174" s="6">
        <f>'2013'!W14</f>
        <v>0.42499999999999999</v>
      </c>
      <c r="AX174" s="6">
        <f>'2013'!X14</f>
        <v>0</v>
      </c>
      <c r="AY174" s="6">
        <f>'2013'!Y14</f>
        <v>0</v>
      </c>
      <c r="AZ174" s="6">
        <f>'2013'!Z14</f>
        <v>0.35599999999999998</v>
      </c>
      <c r="BA174" s="6">
        <f>'2013'!AA14</f>
        <v>0.314</v>
      </c>
      <c r="BB174" s="6">
        <f>'2013'!AB14</f>
        <v>0.308</v>
      </c>
      <c r="BC174" s="6">
        <f>'2013'!AC14</f>
        <v>0.32300000000000001</v>
      </c>
      <c r="BD174" s="6">
        <f>'2013'!AD14</f>
        <v>0.35299999999999998</v>
      </c>
      <c r="BE174" s="6">
        <f>'2013'!AE14</f>
        <v>0</v>
      </c>
      <c r="BF174" s="6">
        <f>'2013'!AF14</f>
        <v>0</v>
      </c>
      <c r="BG174" s="6">
        <f>'2013'!AG14</f>
        <v>0.376</v>
      </c>
      <c r="BH174" s="6">
        <f>'2013'!AH14</f>
        <v>0</v>
      </c>
      <c r="BI174" s="6">
        <f>'2013'!AI14</f>
        <v>0.35799999999999998</v>
      </c>
      <c r="BJ174" s="6">
        <f>'2013'!AJ14</f>
        <v>0.36099999999999999</v>
      </c>
      <c r="BK174" s="6">
        <f>'2013'!AK14</f>
        <v>0.38300000000000001</v>
      </c>
      <c r="BL174" s="6">
        <f>'2013'!AL14</f>
        <v>0.40699999999999997</v>
      </c>
      <c r="BM174" s="6">
        <f>'2013'!AM14</f>
        <v>0.44500000000000001</v>
      </c>
      <c r="BN174" s="6">
        <f>'2013'!AN14</f>
        <v>0.48</v>
      </c>
      <c r="BO174" s="6">
        <f>'2013'!AO14</f>
        <v>0</v>
      </c>
      <c r="BP174" s="6">
        <f>'2013'!AP14</f>
        <v>0</v>
      </c>
      <c r="BQ174" s="6">
        <f>'2013'!AQ14</f>
        <v>0.51</v>
      </c>
      <c r="BR174" s="6">
        <f>'2013'!AR14</f>
        <v>0.53200000000000003</v>
      </c>
      <c r="BS174" s="6">
        <f>'2013'!AS14</f>
        <v>0.49199999999999999</v>
      </c>
      <c r="BT174" s="6">
        <f>'2013'!AT14</f>
        <v>0.54600000000000004</v>
      </c>
      <c r="BU174" s="6">
        <f>'2013'!AU14</f>
        <v>0.59299999999999997</v>
      </c>
      <c r="BV174" s="6">
        <f>'2013'!AV14</f>
        <v>0.63600000000000001</v>
      </c>
      <c r="BW174" s="6">
        <f>'2013'!AW14</f>
        <v>0</v>
      </c>
      <c r="BX174" s="6">
        <f>'2013'!AX14</f>
        <v>0.68200000000000005</v>
      </c>
      <c r="BY174" s="6">
        <f>'2013'!AY14</f>
        <v>0.66100000000000003</v>
      </c>
      <c r="BZ174" s="6">
        <f>'2013'!AZ14</f>
        <v>0.622</v>
      </c>
      <c r="CA174" s="6">
        <f>'2013'!BA14</f>
        <v>0.55400000000000005</v>
      </c>
      <c r="CB174" s="6">
        <f>'2013'!BB14</f>
        <v>0.44700000000000001</v>
      </c>
      <c r="CC174" s="6">
        <f>'2013'!BC14</f>
        <v>0.35899999999999999</v>
      </c>
      <c r="CD174" s="6">
        <f>'2013'!BD14</f>
        <v>0</v>
      </c>
      <c r="CE174" s="6">
        <f>'2013'!BE14</f>
        <v>0.28699999999999998</v>
      </c>
      <c r="CF174" s="6">
        <f>'2013'!BF14</f>
        <v>0.27500000000000002</v>
      </c>
      <c r="CG174" s="6">
        <f>'2013'!BG14</f>
        <v>0.29199999999999998</v>
      </c>
      <c r="CH174" s="6">
        <f>'2013'!BH14</f>
        <v>0.29099999999999998</v>
      </c>
      <c r="CI174" s="6">
        <f>'2013'!BI14</f>
        <v>0.28699999999999998</v>
      </c>
      <c r="CJ174" s="6">
        <f>'2013'!BJ14</f>
        <v>0.26500000000000001</v>
      </c>
      <c r="CK174" s="6">
        <f>'2013'!BK14</f>
        <v>0</v>
      </c>
      <c r="CL174" s="6">
        <f>'2013'!BL14</f>
        <v>0</v>
      </c>
      <c r="CM174" s="6">
        <f>'2013'!BM14</f>
        <v>0</v>
      </c>
      <c r="CN174" s="6">
        <f>'2013'!BN14</f>
        <v>0</v>
      </c>
      <c r="CO174" s="6">
        <f>'2013'!BO14</f>
        <v>0</v>
      </c>
      <c r="CP174" s="6">
        <f>'2013'!BP14</f>
        <v>0</v>
      </c>
      <c r="CQ174" s="6">
        <f>'2013'!BQ14</f>
        <v>0</v>
      </c>
    </row>
    <row r="175" spans="1:95" x14ac:dyDescent="0.25">
      <c r="A175" s="6" t="str">
        <f>'2013'!A15</f>
        <v>Свитанок</v>
      </c>
      <c r="B175" s="6" t="str">
        <f>'2013'!B15</f>
        <v>Масив 1</v>
      </c>
      <c r="C175" s="6">
        <f>'2013'!C15</f>
        <v>112</v>
      </c>
      <c r="D175" s="6">
        <f>'2013'!D15</f>
        <v>16.04</v>
      </c>
      <c r="E175" s="6">
        <f>'2013'!E15</f>
        <v>16.04</v>
      </c>
      <c r="F175" s="6">
        <f>'2013'!F15</f>
        <v>16.04</v>
      </c>
      <c r="G175" s="6"/>
      <c r="H175" s="6"/>
      <c r="I175" s="6"/>
      <c r="J175" s="6"/>
      <c r="K175" s="6" t="str">
        <f>'2013'!I15</f>
        <v>Пар</v>
      </c>
      <c r="L175" s="6">
        <f>'2013'!J15</f>
        <v>0</v>
      </c>
      <c r="M175" s="6"/>
      <c r="N175" s="6"/>
      <c r="O175" s="6"/>
      <c r="P175" s="6"/>
      <c r="Q175" s="6"/>
      <c r="R175" s="6"/>
      <c r="S175" s="6">
        <f>'2013'!M15</f>
        <v>0</v>
      </c>
      <c r="T175" s="6">
        <f>'2013'!N15</f>
        <v>0</v>
      </c>
      <c r="U175" s="6">
        <f>'2013'!P15</f>
        <v>0</v>
      </c>
      <c r="V175" s="6">
        <f>'2013'!Q15</f>
        <v>0</v>
      </c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>
        <f>SUMIF('2013'!C:C,C175,'2013'!O:O)</f>
        <v>0</v>
      </c>
      <c r="AQ175" s="6"/>
      <c r="AR175" s="6">
        <f>'2013'!R15</f>
        <v>0</v>
      </c>
      <c r="AS175" s="6">
        <f>'2013'!S15</f>
        <v>0.42899999999999999</v>
      </c>
      <c r="AT175" s="6">
        <f>'2013'!T15</f>
        <v>0.437</v>
      </c>
      <c r="AU175" s="6">
        <f>'2013'!U15</f>
        <v>0.46899999999999997</v>
      </c>
      <c r="AV175" s="6">
        <f>'2013'!V15</f>
        <v>0.52</v>
      </c>
      <c r="AW175" s="6">
        <f>'2013'!W15</f>
        <v>0.52100000000000002</v>
      </c>
      <c r="AX175" s="6">
        <f>'2013'!X15</f>
        <v>0</v>
      </c>
      <c r="AY175" s="6">
        <f>'2013'!Y15</f>
        <v>0</v>
      </c>
      <c r="AZ175" s="6">
        <f>'2013'!Z15</f>
        <v>0.44400000000000001</v>
      </c>
      <c r="BA175" s="6">
        <f>'2013'!AA15</f>
        <v>0.34300000000000003</v>
      </c>
      <c r="BB175" s="6">
        <f>'2013'!AB15</f>
        <v>0.35399999999999998</v>
      </c>
      <c r="BC175" s="6">
        <f>'2013'!AC15</f>
        <v>0.377</v>
      </c>
      <c r="BD175" s="6">
        <f>'2013'!AD15</f>
        <v>0.38600000000000001</v>
      </c>
      <c r="BE175" s="6">
        <f>'2013'!AE15</f>
        <v>0</v>
      </c>
      <c r="BF175" s="6">
        <f>'2013'!AF15</f>
        <v>0</v>
      </c>
      <c r="BG175" s="6">
        <f>'2013'!AG15</f>
        <v>0.38500000000000001</v>
      </c>
      <c r="BH175" s="6">
        <f>'2013'!AH15</f>
        <v>0</v>
      </c>
      <c r="BI175" s="6">
        <f>'2013'!AI15</f>
        <v>0.41299999999999998</v>
      </c>
      <c r="BJ175" s="6">
        <f>'2013'!AJ15</f>
        <v>0.41599999999999998</v>
      </c>
      <c r="BK175" s="6">
        <f>'2013'!AK15</f>
        <v>0.437</v>
      </c>
      <c r="BL175" s="6">
        <f>'2013'!AL15</f>
        <v>0.48699999999999999</v>
      </c>
      <c r="BM175" s="6">
        <f>'2013'!AM15</f>
        <v>0.53800000000000003</v>
      </c>
      <c r="BN175" s="6">
        <f>'2013'!AN15</f>
        <v>0.59799999999999998</v>
      </c>
      <c r="BO175" s="6">
        <f>'2013'!AO15</f>
        <v>0</v>
      </c>
      <c r="BP175" s="6">
        <f>'2013'!AP15</f>
        <v>0</v>
      </c>
      <c r="BQ175" s="6">
        <f>'2013'!AQ15</f>
        <v>0.58199999999999996</v>
      </c>
      <c r="BR175" s="6">
        <f>'2013'!AR15</f>
        <v>0.60399999999999998</v>
      </c>
      <c r="BS175" s="6">
        <f>'2013'!AS15</f>
        <v>0.622</v>
      </c>
      <c r="BT175" s="6">
        <f>'2013'!AT15</f>
        <v>0.628</v>
      </c>
      <c r="BU175" s="6">
        <f>'2013'!AU15</f>
        <v>0.58499999999999996</v>
      </c>
      <c r="BV175" s="6">
        <f>'2013'!AV15</f>
        <v>0.53400000000000003</v>
      </c>
      <c r="BW175" s="6">
        <f>'2013'!AW15</f>
        <v>0.53200000000000003</v>
      </c>
      <c r="BX175" s="6">
        <f>'2013'!AX15</f>
        <v>0.57599999999999996</v>
      </c>
      <c r="BY175" s="6">
        <f>'2013'!AY15</f>
        <v>0.58699999999999997</v>
      </c>
      <c r="BZ175" s="6">
        <f>'2013'!AZ15</f>
        <v>0.57599999999999996</v>
      </c>
      <c r="CA175" s="6">
        <f>'2013'!BA15</f>
        <v>0.54700000000000004</v>
      </c>
      <c r="CB175" s="6">
        <f>'2013'!BB15</f>
        <v>0.499</v>
      </c>
      <c r="CC175" s="6">
        <f>'2013'!BC15</f>
        <v>0.48299999999999998</v>
      </c>
      <c r="CD175" s="6">
        <f>'2013'!BD15</f>
        <v>0</v>
      </c>
      <c r="CE175" s="6">
        <f>'2013'!BE15</f>
        <v>0.38300000000000001</v>
      </c>
      <c r="CF175" s="6">
        <f>'2013'!BF15</f>
        <v>0.375</v>
      </c>
      <c r="CG175" s="6">
        <f>'2013'!BG15</f>
        <v>0.36799999999999999</v>
      </c>
      <c r="CH175" s="6">
        <f>'2013'!BH15</f>
        <v>0.35399999999999998</v>
      </c>
      <c r="CI175" s="6">
        <f>'2013'!BI15</f>
        <v>0.33100000000000002</v>
      </c>
      <c r="CJ175" s="6">
        <f>'2013'!BJ15</f>
        <v>0.32500000000000001</v>
      </c>
      <c r="CK175" s="6">
        <f>'2013'!BK15</f>
        <v>0</v>
      </c>
      <c r="CL175" s="6">
        <f>'2013'!BL15</f>
        <v>0</v>
      </c>
      <c r="CM175" s="6">
        <f>'2013'!BM15</f>
        <v>0</v>
      </c>
      <c r="CN175" s="6">
        <f>'2013'!BN15</f>
        <v>0</v>
      </c>
      <c r="CO175" s="6">
        <f>'2013'!BO15</f>
        <v>0</v>
      </c>
      <c r="CP175" s="6">
        <f>'2013'!BP15</f>
        <v>0</v>
      </c>
      <c r="CQ175" s="6">
        <f>'2013'!BQ15</f>
        <v>0</v>
      </c>
    </row>
    <row r="176" spans="1:95" x14ac:dyDescent="0.25">
      <c r="A176" s="6" t="str">
        <f>'2013'!A16</f>
        <v>Свитанок</v>
      </c>
      <c r="B176" s="6" t="str">
        <f>'2013'!B16</f>
        <v>Масив 1</v>
      </c>
      <c r="C176" s="6">
        <f>'2013'!C16</f>
        <v>113</v>
      </c>
      <c r="D176" s="6">
        <f>'2013'!D16</f>
        <v>56.99</v>
      </c>
      <c r="E176" s="6">
        <f>'2013'!E16</f>
        <v>56.99</v>
      </c>
      <c r="F176" s="6">
        <f>'2013'!F16</f>
        <v>56.99</v>
      </c>
      <c r="G176" s="6"/>
      <c r="H176" s="6"/>
      <c r="I176" s="6"/>
      <c r="J176" s="6"/>
      <c r="K176" s="6">
        <f>'2013'!I16</f>
        <v>0</v>
      </c>
      <c r="L176" s="6">
        <f>'2013'!J16</f>
        <v>0</v>
      </c>
      <c r="M176" s="6"/>
      <c r="N176" s="6"/>
      <c r="O176" s="6"/>
      <c r="P176" s="6"/>
      <c r="Q176" s="6"/>
      <c r="R176" s="6"/>
      <c r="S176" s="6">
        <f>'2013'!M16</f>
        <v>0</v>
      </c>
      <c r="T176" s="6">
        <f>'2013'!N16</f>
        <v>0</v>
      </c>
      <c r="U176" s="6">
        <f>'2013'!P16</f>
        <v>0</v>
      </c>
      <c r="V176" s="6">
        <f>'2013'!Q16</f>
        <v>0</v>
      </c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>
        <f>SUMIF('2013'!C:C,C176,'2013'!O:O)</f>
        <v>0</v>
      </c>
      <c r="AQ176" s="6"/>
      <c r="AR176" s="6">
        <f>'2013'!R16</f>
        <v>0</v>
      </c>
      <c r="AS176" s="6">
        <f>'2013'!S16</f>
        <v>0</v>
      </c>
      <c r="AT176" s="6">
        <f>'2013'!T16</f>
        <v>0.55600000000000005</v>
      </c>
      <c r="AU176" s="6">
        <f>'2013'!U16</f>
        <v>0.57599999999999996</v>
      </c>
      <c r="AV176" s="6">
        <f>'2013'!V16</f>
        <v>0.59899999999999998</v>
      </c>
      <c r="AW176" s="6">
        <f>'2013'!W16</f>
        <v>0.625</v>
      </c>
      <c r="AX176" s="6">
        <f>'2013'!X16</f>
        <v>0</v>
      </c>
      <c r="AY176" s="6">
        <f>'2013'!Y16</f>
        <v>0</v>
      </c>
      <c r="AZ176" s="6">
        <f>'2013'!Z16</f>
        <v>0.45300000000000001</v>
      </c>
      <c r="BA176" s="6">
        <f>'2013'!AA16</f>
        <v>0.33</v>
      </c>
      <c r="BB176" s="6">
        <f>'2013'!AB16</f>
        <v>0.308</v>
      </c>
      <c r="BC176" s="6">
        <f>'2013'!AC16</f>
        <v>0.312</v>
      </c>
      <c r="BD176" s="6">
        <f>'2013'!AD16</f>
        <v>0.33300000000000002</v>
      </c>
      <c r="BE176" s="6">
        <f>'2013'!AE16</f>
        <v>0</v>
      </c>
      <c r="BF176" s="6">
        <f>'2013'!AF16</f>
        <v>0</v>
      </c>
      <c r="BG176" s="6">
        <f>'2013'!AG16</f>
        <v>0.38900000000000001</v>
      </c>
      <c r="BH176" s="6">
        <f>'2013'!AH16</f>
        <v>0</v>
      </c>
      <c r="BI176" s="6">
        <f>'2013'!AI16</f>
        <v>0.39900000000000002</v>
      </c>
      <c r="BJ176" s="6">
        <f>'2013'!AJ16</f>
        <v>0.41899999999999998</v>
      </c>
      <c r="BK176" s="6">
        <f>'2013'!AK16</f>
        <v>0.45400000000000001</v>
      </c>
      <c r="BL176" s="6">
        <f>'2013'!AL16</f>
        <v>0.48499999999999999</v>
      </c>
      <c r="BM176" s="6">
        <f>'2013'!AM16</f>
        <v>0</v>
      </c>
      <c r="BN176" s="6">
        <f>'2013'!AN16</f>
        <v>0.69699999999999995</v>
      </c>
      <c r="BO176" s="6">
        <f>'2013'!AO16</f>
        <v>0</v>
      </c>
      <c r="BP176" s="6">
        <f>'2013'!AP16</f>
        <v>0</v>
      </c>
      <c r="BQ176" s="6">
        <f>'2013'!AQ16</f>
        <v>0.71299999999999997</v>
      </c>
      <c r="BR176" s="6">
        <f>'2013'!AR16</f>
        <v>0.72899999999999998</v>
      </c>
      <c r="BS176" s="6">
        <f>'2013'!AS16</f>
        <v>0.73</v>
      </c>
      <c r="BT176" s="6">
        <f>'2013'!AT16</f>
        <v>0.72499999999999998</v>
      </c>
      <c r="BU176" s="6">
        <f>'2013'!AU16</f>
        <v>0.69299999999999995</v>
      </c>
      <c r="BV176" s="6">
        <f>'2013'!AV16</f>
        <v>0.65</v>
      </c>
      <c r="BW176" s="6">
        <f>'2013'!AW16</f>
        <v>0</v>
      </c>
      <c r="BX176" s="6">
        <f>'2013'!AX16</f>
        <v>0.56399999999999995</v>
      </c>
      <c r="BY176" s="6">
        <f>'2013'!AY16</f>
        <v>0.56999999999999995</v>
      </c>
      <c r="BZ176" s="6">
        <f>'2013'!AZ16</f>
        <v>0.45800000000000002</v>
      </c>
      <c r="CA176" s="6">
        <f>'2013'!BA16</f>
        <v>0.42</v>
      </c>
      <c r="CB176" s="6">
        <f>'2013'!BB16</f>
        <v>0.42599999999999999</v>
      </c>
      <c r="CC176" s="6">
        <f>'2013'!BC16</f>
        <v>0.45100000000000001</v>
      </c>
      <c r="CD176" s="6">
        <f>'2013'!BD16</f>
        <v>0</v>
      </c>
      <c r="CE176" s="6">
        <f>'2013'!BE16</f>
        <v>0.37</v>
      </c>
      <c r="CF176" s="6">
        <f>'2013'!BF16</f>
        <v>0.32600000000000001</v>
      </c>
      <c r="CG176" s="6">
        <f>'2013'!BG16</f>
        <v>0.35399999999999998</v>
      </c>
      <c r="CH176" s="6">
        <f>'2013'!BH16</f>
        <v>0.36699999999999999</v>
      </c>
      <c r="CI176" s="6">
        <f>'2013'!BI16</f>
        <v>0.311</v>
      </c>
      <c r="CJ176" s="6">
        <f>'2013'!BJ16</f>
        <v>0.30199999999999999</v>
      </c>
      <c r="CK176" s="6">
        <f>'2013'!BK16</f>
        <v>0</v>
      </c>
      <c r="CL176" s="6">
        <f>'2013'!BL16</f>
        <v>0</v>
      </c>
      <c r="CM176" s="6">
        <f>'2013'!BM16</f>
        <v>0</v>
      </c>
      <c r="CN176" s="6">
        <f>'2013'!BN16</f>
        <v>0</v>
      </c>
      <c r="CO176" s="6">
        <f>'2013'!BO16</f>
        <v>0</v>
      </c>
      <c r="CP176" s="6">
        <f>'2013'!BP16</f>
        <v>0</v>
      </c>
      <c r="CQ176" s="6">
        <f>'2013'!BQ16</f>
        <v>0</v>
      </c>
    </row>
    <row r="177" spans="1:95" x14ac:dyDescent="0.25">
      <c r="A177" s="6" t="str">
        <f>'2013'!A17</f>
        <v>Свитанок</v>
      </c>
      <c r="B177" s="6" t="str">
        <f>'2013'!B17</f>
        <v>Масив 1</v>
      </c>
      <c r="C177" s="6">
        <f>'2013'!C17</f>
        <v>114</v>
      </c>
      <c r="D177" s="6">
        <f>'2013'!D17</f>
        <v>64.790000000000006</v>
      </c>
      <c r="E177" s="6">
        <f>'2013'!E17</f>
        <v>64.790000000000006</v>
      </c>
      <c r="F177" s="6">
        <f>'2013'!F17</f>
        <v>64.790000000000006</v>
      </c>
      <c r="G177" s="6"/>
      <c r="H177" s="6"/>
      <c r="I177" s="6"/>
      <c r="J177" s="6"/>
      <c r="K177" s="6" t="str">
        <f>'2013'!I17</f>
        <v>Подсолнечник</v>
      </c>
      <c r="L177" s="6">
        <f>'2013'!J17</f>
        <v>0</v>
      </c>
      <c r="M177" s="6"/>
      <c r="N177" s="6"/>
      <c r="O177" s="6"/>
      <c r="P177" s="6"/>
      <c r="Q177" s="6"/>
      <c r="R177" s="6"/>
      <c r="S177" s="6">
        <f>'2013'!M17</f>
        <v>0</v>
      </c>
      <c r="T177" s="6">
        <f>'2013'!N17</f>
        <v>1.87</v>
      </c>
      <c r="U177" s="6">
        <f>'2013'!P17</f>
        <v>0</v>
      </c>
      <c r="V177" s="6">
        <f>'2013'!Q17</f>
        <v>0</v>
      </c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>
        <f>SUMIF('2013'!C:C,C177,'2013'!O:O)</f>
        <v>1.89</v>
      </c>
      <c r="AQ177" s="6"/>
      <c r="AR177" s="6">
        <f>'2013'!R17</f>
        <v>0</v>
      </c>
      <c r="AS177" s="6">
        <f>'2013'!S17</f>
        <v>0</v>
      </c>
      <c r="AT177" s="6">
        <f>'2013'!T17</f>
        <v>0.50800000000000001</v>
      </c>
      <c r="AU177" s="6">
        <f>'2013'!U17</f>
        <v>0.51400000000000001</v>
      </c>
      <c r="AV177" s="6">
        <f>'2013'!V17</f>
        <v>0.54400000000000004</v>
      </c>
      <c r="AW177" s="6">
        <f>'2013'!W17</f>
        <v>0.56200000000000006</v>
      </c>
      <c r="AX177" s="6">
        <f>'2013'!X17</f>
        <v>0</v>
      </c>
      <c r="AY177" s="6">
        <f>'2013'!Y17</f>
        <v>0</v>
      </c>
      <c r="AZ177" s="6">
        <f>'2013'!Z17</f>
        <v>0.40200000000000002</v>
      </c>
      <c r="BA177" s="6">
        <f>'2013'!AA17</f>
        <v>0.32300000000000001</v>
      </c>
      <c r="BB177" s="6">
        <f>'2013'!AB17</f>
        <v>0.27</v>
      </c>
      <c r="BC177" s="6">
        <f>'2013'!AC17</f>
        <v>0.25900000000000001</v>
      </c>
      <c r="BD177" s="6">
        <f>'2013'!AD17</f>
        <v>0.30099999999999999</v>
      </c>
      <c r="BE177" s="6">
        <f>'2013'!AE17</f>
        <v>0</v>
      </c>
      <c r="BF177" s="6">
        <f>'2013'!AF17</f>
        <v>0</v>
      </c>
      <c r="BG177" s="6">
        <f>'2013'!AG17</f>
        <v>0.378</v>
      </c>
      <c r="BH177" s="6">
        <f>'2013'!AH17</f>
        <v>0</v>
      </c>
      <c r="BI177" s="6">
        <f>'2013'!AI17</f>
        <v>0.39</v>
      </c>
      <c r="BJ177" s="6">
        <f>'2013'!AJ17</f>
        <v>0.42199999999999999</v>
      </c>
      <c r="BK177" s="6">
        <f>'2013'!AK17</f>
        <v>0.443</v>
      </c>
      <c r="BL177" s="6">
        <f>'2013'!AL17</f>
        <v>0.47199999999999998</v>
      </c>
      <c r="BM177" s="6">
        <f>'2013'!AM17</f>
        <v>0.504</v>
      </c>
      <c r="BN177" s="6">
        <f>'2013'!AN17</f>
        <v>0.68200000000000005</v>
      </c>
      <c r="BO177" s="6">
        <f>'2013'!AO17</f>
        <v>0</v>
      </c>
      <c r="BP177" s="6">
        <f>'2013'!AP17</f>
        <v>0</v>
      </c>
      <c r="BQ177" s="6">
        <f>'2013'!AQ17</f>
        <v>0.72599999999999998</v>
      </c>
      <c r="BR177" s="6">
        <f>'2013'!AR17</f>
        <v>0.75</v>
      </c>
      <c r="BS177" s="6">
        <f>'2013'!AS17</f>
        <v>0.72899999999999998</v>
      </c>
      <c r="BT177" s="6">
        <f>'2013'!AT17</f>
        <v>0.72399999999999998</v>
      </c>
      <c r="BU177" s="6">
        <f>'2013'!AU17</f>
        <v>0.69399999999999995</v>
      </c>
      <c r="BV177" s="6">
        <f>'2013'!AV17</f>
        <v>0.67200000000000004</v>
      </c>
      <c r="BW177" s="6">
        <f>'2013'!AW17</f>
        <v>0</v>
      </c>
      <c r="BX177" s="6">
        <f>'2013'!AX17</f>
        <v>0.51300000000000001</v>
      </c>
      <c r="BY177" s="6">
        <f>'2013'!AY17</f>
        <v>0.46800000000000003</v>
      </c>
      <c r="BZ177" s="6">
        <f>'2013'!AZ17</f>
        <v>0.35399999999999998</v>
      </c>
      <c r="CA177" s="6">
        <f>'2013'!BA17</f>
        <v>0.34799999999999998</v>
      </c>
      <c r="CB177" s="6">
        <f>'2013'!BB17</f>
        <v>0.32500000000000001</v>
      </c>
      <c r="CC177" s="6">
        <f>'2013'!BC17</f>
        <v>0.29599999999999999</v>
      </c>
      <c r="CD177" s="6">
        <f>'2013'!BD17</f>
        <v>0</v>
      </c>
      <c r="CE177" s="6">
        <f>'2013'!BE17</f>
        <v>0.28000000000000003</v>
      </c>
      <c r="CF177" s="6">
        <f>'2013'!BF17</f>
        <v>0.27</v>
      </c>
      <c r="CG177" s="6">
        <f>'2013'!BG17</f>
        <v>0.247</v>
      </c>
      <c r="CH177" s="6">
        <f>'2013'!BH17</f>
        <v>0.249</v>
      </c>
      <c r="CI177" s="6">
        <f>'2013'!BI17</f>
        <v>0.254</v>
      </c>
      <c r="CJ177" s="6">
        <f>'2013'!BJ17</f>
        <v>0.27200000000000002</v>
      </c>
      <c r="CK177" s="6">
        <f>'2013'!BK17</f>
        <v>0</v>
      </c>
      <c r="CL177" s="6">
        <f>'2013'!BL17</f>
        <v>0</v>
      </c>
      <c r="CM177" s="6">
        <f>'2013'!BM17</f>
        <v>0</v>
      </c>
      <c r="CN177" s="6">
        <f>'2013'!BN17</f>
        <v>0</v>
      </c>
      <c r="CO177" s="6">
        <f>'2013'!BO17</f>
        <v>0</v>
      </c>
      <c r="CP177" s="6">
        <f>'2013'!BP17</f>
        <v>0</v>
      </c>
      <c r="CQ177" s="6">
        <f>'2013'!BQ17</f>
        <v>0</v>
      </c>
    </row>
    <row r="178" spans="1:95" x14ac:dyDescent="0.25">
      <c r="A178" s="6" t="str">
        <f>'2013'!A18</f>
        <v>Свитанок</v>
      </c>
      <c r="B178" s="6" t="str">
        <f>'2013'!B18</f>
        <v>Масив 1</v>
      </c>
      <c r="C178" s="6">
        <f>'2013'!C18</f>
        <v>115</v>
      </c>
      <c r="D178" s="6">
        <f>'2013'!D18</f>
        <v>19.600000000000001</v>
      </c>
      <c r="E178" s="6">
        <f>'2013'!E18</f>
        <v>19.600000000000001</v>
      </c>
      <c r="F178" s="6">
        <f>'2013'!F18</f>
        <v>19.600000000000001</v>
      </c>
      <c r="G178" s="6"/>
      <c r="H178" s="6"/>
      <c r="I178" s="6"/>
      <c r="J178" s="6"/>
      <c r="K178" s="6" t="str">
        <f>'2013'!I18</f>
        <v>Подсолнечник</v>
      </c>
      <c r="L178" s="6">
        <f>'2013'!J18</f>
        <v>0</v>
      </c>
      <c r="M178" s="6"/>
      <c r="N178" s="6"/>
      <c r="O178" s="6"/>
      <c r="P178" s="6"/>
      <c r="Q178" s="6"/>
      <c r="R178" s="6"/>
      <c r="S178" s="6" t="str">
        <f>'2013'!M18</f>
        <v>LG 5665 M</v>
      </c>
      <c r="T178" s="6">
        <f>'2013'!N18</f>
        <v>1.19</v>
      </c>
      <c r="U178" s="6">
        <f>'2013'!P18</f>
        <v>0</v>
      </c>
      <c r="V178" s="6">
        <f>'2013'!Q18</f>
        <v>0</v>
      </c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>
        <f>SUMIF('2013'!C:C,C178,'2013'!O:O)</f>
        <v>2.35</v>
      </c>
      <c r="AQ178" s="6"/>
      <c r="AR178" s="6">
        <f>'2013'!R18</f>
        <v>0</v>
      </c>
      <c r="AS178" s="6">
        <f>'2013'!S18</f>
        <v>0</v>
      </c>
      <c r="AT178" s="6">
        <f>'2013'!T18</f>
        <v>0.53600000000000003</v>
      </c>
      <c r="AU178" s="6">
        <f>'2013'!U18</f>
        <v>0.55000000000000004</v>
      </c>
      <c r="AV178" s="6">
        <f>'2013'!V18</f>
        <v>0.58499999999999996</v>
      </c>
      <c r="AW178" s="6">
        <f>'2013'!W18</f>
        <v>0.54900000000000004</v>
      </c>
      <c r="AX178" s="6">
        <f>'2013'!X18</f>
        <v>0</v>
      </c>
      <c r="AY178" s="6">
        <f>'2013'!Y18</f>
        <v>0</v>
      </c>
      <c r="AZ178" s="6">
        <f>'2013'!Z18</f>
        <v>0.45200000000000001</v>
      </c>
      <c r="BA178" s="6">
        <f>'2013'!AA18</f>
        <v>0.39200000000000002</v>
      </c>
      <c r="BB178" s="6">
        <f>'2013'!AB18</f>
        <v>0.33300000000000002</v>
      </c>
      <c r="BC178" s="6">
        <f>'2013'!AC18</f>
        <v>0.315</v>
      </c>
      <c r="BD178" s="6">
        <f>'2013'!AD18</f>
        <v>0.34699999999999998</v>
      </c>
      <c r="BE178" s="6">
        <f>'2013'!AE18</f>
        <v>0</v>
      </c>
      <c r="BF178" s="6">
        <f>'2013'!AF18</f>
        <v>0.45800000000000002</v>
      </c>
      <c r="BG178" s="6">
        <f>'2013'!AG18</f>
        <v>0.47099999999999997</v>
      </c>
      <c r="BH178" s="6">
        <f>'2013'!AH18</f>
        <v>0</v>
      </c>
      <c r="BI178" s="6">
        <f>'2013'!AI18</f>
        <v>0.48399999999999999</v>
      </c>
      <c r="BJ178" s="6">
        <f>'2013'!AJ18</f>
        <v>0.48799999999999999</v>
      </c>
      <c r="BK178" s="6">
        <f>'2013'!AK18</f>
        <v>0.498</v>
      </c>
      <c r="BL178" s="6">
        <f>'2013'!AL18</f>
        <v>0.53300000000000003</v>
      </c>
      <c r="BM178" s="6">
        <f>'2013'!AM18</f>
        <v>0</v>
      </c>
      <c r="BN178" s="6">
        <f>'2013'!AN18</f>
        <v>0.73099999999999998</v>
      </c>
      <c r="BO178" s="6">
        <f>'2013'!AO18</f>
        <v>0</v>
      </c>
      <c r="BP178" s="6">
        <f>'2013'!AP18</f>
        <v>0</v>
      </c>
      <c r="BQ178" s="6">
        <f>'2013'!AQ18</f>
        <v>0.76300000000000001</v>
      </c>
      <c r="BR178" s="6">
        <f>'2013'!AR18</f>
        <v>0.78</v>
      </c>
      <c r="BS178" s="6">
        <f>'2013'!AS18</f>
        <v>0.76400000000000001</v>
      </c>
      <c r="BT178" s="6">
        <f>'2013'!AT18</f>
        <v>0.73199999999999998</v>
      </c>
      <c r="BU178" s="6">
        <f>'2013'!AU18</f>
        <v>0.72</v>
      </c>
      <c r="BV178" s="6">
        <f>'2013'!AV18</f>
        <v>0.69799999999999995</v>
      </c>
      <c r="BW178" s="6">
        <f>'2013'!AW18</f>
        <v>0</v>
      </c>
      <c r="BX178" s="6">
        <f>'2013'!AX18</f>
        <v>0.53800000000000003</v>
      </c>
      <c r="BY178" s="6">
        <f>'2013'!AY18</f>
        <v>0.51900000000000002</v>
      </c>
      <c r="BZ178" s="6">
        <f>'2013'!AZ18</f>
        <v>0.435</v>
      </c>
      <c r="CA178" s="6">
        <f>'2013'!BA18</f>
        <v>0.39500000000000002</v>
      </c>
      <c r="CB178" s="6">
        <f>'2013'!BB18</f>
        <v>0.373</v>
      </c>
      <c r="CC178" s="6">
        <f>'2013'!BC18</f>
        <v>0.36799999999999999</v>
      </c>
      <c r="CD178" s="6">
        <f>'2013'!BD18</f>
        <v>0</v>
      </c>
      <c r="CE178" s="6">
        <f>'2013'!BE18</f>
        <v>0.29099999999999998</v>
      </c>
      <c r="CF178" s="6">
        <f>'2013'!BF18</f>
        <v>0.26800000000000002</v>
      </c>
      <c r="CG178" s="6">
        <f>'2013'!BG18</f>
        <v>0.27300000000000002</v>
      </c>
      <c r="CH178" s="6">
        <f>'2013'!BH18</f>
        <v>0.28299999999999997</v>
      </c>
      <c r="CI178" s="6">
        <f>'2013'!BI18</f>
        <v>0.26900000000000002</v>
      </c>
      <c r="CJ178" s="6">
        <f>'2013'!BJ18</f>
        <v>0.253</v>
      </c>
      <c r="CK178" s="6">
        <f>'2013'!BK18</f>
        <v>0</v>
      </c>
      <c r="CL178" s="6">
        <f>'2013'!BL18</f>
        <v>0</v>
      </c>
      <c r="CM178" s="6">
        <f>'2013'!BM18</f>
        <v>0</v>
      </c>
      <c r="CN178" s="6">
        <f>'2013'!BN18</f>
        <v>0</v>
      </c>
      <c r="CO178" s="6">
        <f>'2013'!BO18</f>
        <v>0</v>
      </c>
      <c r="CP178" s="6">
        <f>'2013'!BP18</f>
        <v>0</v>
      </c>
      <c r="CQ178" s="6">
        <f>'2013'!BQ18</f>
        <v>0</v>
      </c>
    </row>
    <row r="179" spans="1:95" x14ac:dyDescent="0.25">
      <c r="A179" s="6" t="str">
        <f>'2013'!A19</f>
        <v>Свитанок</v>
      </c>
      <c r="B179" s="6" t="str">
        <f>'2013'!B19</f>
        <v>Масив 1</v>
      </c>
      <c r="C179" s="6">
        <f>'2013'!C19</f>
        <v>116</v>
      </c>
      <c r="D179" s="6">
        <f>'2013'!D19</f>
        <v>16.36</v>
      </c>
      <c r="E179" s="6">
        <f>'2013'!E19</f>
        <v>16.36</v>
      </c>
      <c r="F179" s="6">
        <f>'2013'!F19</f>
        <v>16.36</v>
      </c>
      <c r="G179" s="6"/>
      <c r="H179" s="6"/>
      <c r="I179" s="6"/>
      <c r="J179" s="6"/>
      <c r="K179" s="6">
        <f>'2013'!I19</f>
        <v>0</v>
      </c>
      <c r="L179" s="6">
        <f>'2013'!J19</f>
        <v>0</v>
      </c>
      <c r="M179" s="6"/>
      <c r="N179" s="6"/>
      <c r="O179" s="6"/>
      <c r="P179" s="6"/>
      <c r="Q179" s="6"/>
      <c r="R179" s="6"/>
      <c r="S179" s="6">
        <f>'2013'!M19</f>
        <v>0</v>
      </c>
      <c r="T179" s="6">
        <f>'2013'!N19</f>
        <v>0</v>
      </c>
      <c r="U179" s="6">
        <f>'2013'!P19</f>
        <v>0</v>
      </c>
      <c r="V179" s="6">
        <f>'2013'!Q19</f>
        <v>0</v>
      </c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>
        <f>SUMIF('2013'!C:C,C179,'2013'!O:O)</f>
        <v>2.67</v>
      </c>
      <c r="AQ179" s="6"/>
      <c r="AR179" s="6">
        <f>'2013'!R19</f>
        <v>0</v>
      </c>
      <c r="AS179" s="6">
        <f>'2013'!S19</f>
        <v>0</v>
      </c>
      <c r="AT179" s="6">
        <f>'2013'!T19</f>
        <v>0.54100000000000004</v>
      </c>
      <c r="AU179" s="6">
        <f>'2013'!U19</f>
        <v>0.55500000000000005</v>
      </c>
      <c r="AV179" s="6">
        <f>'2013'!V19</f>
        <v>0.57499999999999996</v>
      </c>
      <c r="AW179" s="6">
        <f>'2013'!W19</f>
        <v>0.55300000000000005</v>
      </c>
      <c r="AX179" s="6">
        <f>'2013'!X19</f>
        <v>0</v>
      </c>
      <c r="AY179" s="6">
        <f>'2013'!Y19</f>
        <v>0</v>
      </c>
      <c r="AZ179" s="6">
        <f>'2013'!Z19</f>
        <v>0.42499999999999999</v>
      </c>
      <c r="BA179" s="6">
        <f>'2013'!AA19</f>
        <v>0.36</v>
      </c>
      <c r="BB179" s="6">
        <f>'2013'!AB19</f>
        <v>0.35499999999999998</v>
      </c>
      <c r="BC179" s="6">
        <f>'2013'!AC19</f>
        <v>0.35399999999999998</v>
      </c>
      <c r="BD179" s="6">
        <f>'2013'!AD19</f>
        <v>0.37</v>
      </c>
      <c r="BE179" s="6">
        <f>'2013'!AE19</f>
        <v>0</v>
      </c>
      <c r="BF179" s="6">
        <f>'2013'!AF19</f>
        <v>0.42899999999999999</v>
      </c>
      <c r="BG179" s="6">
        <f>'2013'!AG19</f>
        <v>0.42699999999999999</v>
      </c>
      <c r="BH179" s="6">
        <f>'2013'!AH19</f>
        <v>0</v>
      </c>
      <c r="BI179" s="6">
        <f>'2013'!AI19</f>
        <v>0.42599999999999999</v>
      </c>
      <c r="BJ179" s="6">
        <f>'2013'!AJ19</f>
        <v>0.41199999999999998</v>
      </c>
      <c r="BK179" s="6">
        <f>'2013'!AK19</f>
        <v>0.41899999999999998</v>
      </c>
      <c r="BL179" s="6">
        <f>'2013'!AL19</f>
        <v>0.45700000000000002</v>
      </c>
      <c r="BM179" s="6">
        <f>'2013'!AM19</f>
        <v>0</v>
      </c>
      <c r="BN179" s="6">
        <f>'2013'!AN19</f>
        <v>0.57599999999999996</v>
      </c>
      <c r="BO179" s="6">
        <f>'2013'!AO19</f>
        <v>0</v>
      </c>
      <c r="BP179" s="6">
        <f>'2013'!AP19</f>
        <v>0</v>
      </c>
      <c r="BQ179" s="6">
        <f>'2013'!AQ19</f>
        <v>0.60399999999999998</v>
      </c>
      <c r="BR179" s="6">
        <f>'2013'!AR19</f>
        <v>0.64700000000000002</v>
      </c>
      <c r="BS179" s="6">
        <f>'2013'!AS19</f>
        <v>0.629</v>
      </c>
      <c r="BT179" s="6">
        <f>'2013'!AT19</f>
        <v>0.61299999999999999</v>
      </c>
      <c r="BU179" s="6">
        <f>'2013'!AU19</f>
        <v>0.59899999999999998</v>
      </c>
      <c r="BV179" s="6">
        <f>'2013'!AV19</f>
        <v>0.61299999999999999</v>
      </c>
      <c r="BW179" s="6">
        <f>'2013'!AW19</f>
        <v>0</v>
      </c>
      <c r="BX179" s="6">
        <f>'2013'!AX19</f>
        <v>0.63100000000000001</v>
      </c>
      <c r="BY179" s="6">
        <f>'2013'!AY19</f>
        <v>0.624</v>
      </c>
      <c r="BZ179" s="6">
        <f>'2013'!AZ19</f>
        <v>0.57199999999999995</v>
      </c>
      <c r="CA179" s="6">
        <f>'2013'!BA19</f>
        <v>0.55800000000000005</v>
      </c>
      <c r="CB179" s="6">
        <f>'2013'!BB19</f>
        <v>0.50600000000000001</v>
      </c>
      <c r="CC179" s="6">
        <f>'2013'!BC19</f>
        <v>0.45200000000000001</v>
      </c>
      <c r="CD179" s="6">
        <f>'2013'!BD19</f>
        <v>0</v>
      </c>
      <c r="CE179" s="6">
        <f>'2013'!BE19</f>
        <v>0.39800000000000002</v>
      </c>
      <c r="CF179" s="6">
        <f>'2013'!BF19</f>
        <v>0.35499999999999998</v>
      </c>
      <c r="CG179" s="6">
        <f>'2013'!BG19</f>
        <v>0.34100000000000003</v>
      </c>
      <c r="CH179" s="6">
        <f>'2013'!BH19</f>
        <v>0.34599999999999997</v>
      </c>
      <c r="CI179" s="6">
        <f>'2013'!BI19</f>
        <v>0.31900000000000001</v>
      </c>
      <c r="CJ179" s="6">
        <f>'2013'!BJ19</f>
        <v>0.32800000000000001</v>
      </c>
      <c r="CK179" s="6">
        <f>'2013'!BK19</f>
        <v>0</v>
      </c>
      <c r="CL179" s="6">
        <f>'2013'!BL19</f>
        <v>0</v>
      </c>
      <c r="CM179" s="6">
        <f>'2013'!BM19</f>
        <v>0</v>
      </c>
      <c r="CN179" s="6">
        <f>'2013'!BN19</f>
        <v>0</v>
      </c>
      <c r="CO179" s="6">
        <f>'2013'!BO19</f>
        <v>0</v>
      </c>
      <c r="CP179" s="6">
        <f>'2013'!BP19</f>
        <v>0</v>
      </c>
      <c r="CQ179" s="6">
        <f>'2013'!BQ19</f>
        <v>0</v>
      </c>
    </row>
    <row r="180" spans="1:95" x14ac:dyDescent="0.25">
      <c r="A180" s="6" t="str">
        <f>'2013'!A20</f>
        <v>Свитанок</v>
      </c>
      <c r="B180" s="6" t="str">
        <f>'2013'!B20</f>
        <v>Масив 1</v>
      </c>
      <c r="C180" s="6">
        <f>'2013'!C20</f>
        <v>117</v>
      </c>
      <c r="D180" s="6">
        <f>'2013'!D20</f>
        <v>10.86</v>
      </c>
      <c r="E180" s="6">
        <f>'2013'!E20</f>
        <v>11.09</v>
      </c>
      <c r="F180" s="6">
        <f>'2013'!F20</f>
        <v>11.09</v>
      </c>
      <c r="G180" s="6"/>
      <c r="H180" s="6"/>
      <c r="I180" s="6"/>
      <c r="J180" s="6"/>
      <c r="K180" s="6" t="str">
        <f>'2013'!I20</f>
        <v>Подсолнечник</v>
      </c>
      <c r="L180" s="6">
        <f>'2013'!J20</f>
        <v>0</v>
      </c>
      <c r="M180" s="6"/>
      <c r="N180" s="6"/>
      <c r="O180" s="6"/>
      <c r="P180" s="6"/>
      <c r="Q180" s="6"/>
      <c r="R180" s="6"/>
      <c r="S180" s="6">
        <f>'2013'!M20</f>
        <v>0</v>
      </c>
      <c r="T180" s="6">
        <f>'2013'!N20</f>
        <v>0</v>
      </c>
      <c r="U180" s="6">
        <f>'2013'!P20</f>
        <v>0</v>
      </c>
      <c r="V180" s="6">
        <f>'2013'!Q20</f>
        <v>0</v>
      </c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>
        <f>SUMIF('2013'!C:C,C180,'2013'!O:O)</f>
        <v>1.9600000000000002</v>
      </c>
      <c r="AQ180" s="6"/>
      <c r="AR180" s="6">
        <f>'2013'!R20</f>
        <v>0</v>
      </c>
      <c r="AS180" s="6">
        <f>'2013'!S20</f>
        <v>0.433</v>
      </c>
      <c r="AT180" s="6">
        <f>'2013'!T20</f>
        <v>0.41399999999999998</v>
      </c>
      <c r="AU180" s="6">
        <f>'2013'!U20</f>
        <v>0.40799999999999997</v>
      </c>
      <c r="AV180" s="6">
        <f>'2013'!V20</f>
        <v>0.433</v>
      </c>
      <c r="AW180" s="6">
        <f>'2013'!W20</f>
        <v>0.44700000000000001</v>
      </c>
      <c r="AX180" s="6">
        <f>'2013'!X20</f>
        <v>0</v>
      </c>
      <c r="AY180" s="6">
        <f>'2013'!Y20</f>
        <v>0</v>
      </c>
      <c r="AZ180" s="6">
        <f>'2013'!Z20</f>
        <v>0.377</v>
      </c>
      <c r="BA180" s="6">
        <f>'2013'!AA20</f>
        <v>0.32600000000000001</v>
      </c>
      <c r="BB180" s="6">
        <f>'2013'!AB20</f>
        <v>0.33800000000000002</v>
      </c>
      <c r="BC180" s="6">
        <f>'2013'!AC20</f>
        <v>0.372</v>
      </c>
      <c r="BD180" s="6">
        <f>'2013'!AD20</f>
        <v>0.39300000000000002</v>
      </c>
      <c r="BE180" s="6">
        <f>'2013'!AE20</f>
        <v>0</v>
      </c>
      <c r="BF180" s="6">
        <f>'2013'!AF20</f>
        <v>0</v>
      </c>
      <c r="BG180" s="6">
        <f>'2013'!AG20</f>
        <v>0.42099999999999999</v>
      </c>
      <c r="BH180" s="6">
        <f>'2013'!AH20</f>
        <v>0</v>
      </c>
      <c r="BI180" s="6">
        <f>'2013'!AI20</f>
        <v>0.42499999999999999</v>
      </c>
      <c r="BJ180" s="6">
        <f>'2013'!AJ20</f>
        <v>0.43099999999999999</v>
      </c>
      <c r="BK180" s="6">
        <f>'2013'!AK20</f>
        <v>0.44800000000000001</v>
      </c>
      <c r="BL180" s="6">
        <f>'2013'!AL20</f>
        <v>0.47899999999999998</v>
      </c>
      <c r="BM180" s="6">
        <f>'2013'!AM20</f>
        <v>0.52100000000000002</v>
      </c>
      <c r="BN180" s="6">
        <f>'2013'!AN20</f>
        <v>0.66700000000000004</v>
      </c>
      <c r="BO180" s="6">
        <f>'2013'!AO20</f>
        <v>0</v>
      </c>
      <c r="BP180" s="6">
        <f>'2013'!AP20</f>
        <v>0</v>
      </c>
      <c r="BQ180" s="6">
        <f>'2013'!AQ20</f>
        <v>0.69799999999999995</v>
      </c>
      <c r="BR180" s="6">
        <f>'2013'!AR20</f>
        <v>0.71799999999999997</v>
      </c>
      <c r="BS180" s="6">
        <f>'2013'!AS20</f>
        <v>0.68600000000000005</v>
      </c>
      <c r="BT180" s="6">
        <f>'2013'!AT20</f>
        <v>0.68500000000000005</v>
      </c>
      <c r="BU180" s="6">
        <f>'2013'!AU20</f>
        <v>0.65700000000000003</v>
      </c>
      <c r="BV180" s="6">
        <f>'2013'!AV20</f>
        <v>0.64700000000000002</v>
      </c>
      <c r="BW180" s="6">
        <f>'2013'!AW20</f>
        <v>0.628</v>
      </c>
      <c r="BX180" s="6">
        <f>'2013'!AX20</f>
        <v>0.58899999999999997</v>
      </c>
      <c r="BY180" s="6">
        <f>'2013'!AY20</f>
        <v>0.57599999999999996</v>
      </c>
      <c r="BZ180" s="6">
        <f>'2013'!AZ20</f>
        <v>0.54800000000000004</v>
      </c>
      <c r="CA180" s="6">
        <f>'2013'!BA20</f>
        <v>0.54</v>
      </c>
      <c r="CB180" s="6">
        <f>'2013'!BB20</f>
        <v>0.53100000000000003</v>
      </c>
      <c r="CC180" s="6">
        <f>'2013'!BC20</f>
        <v>0.48199999999999998</v>
      </c>
      <c r="CD180" s="6">
        <f>'2013'!BD20</f>
        <v>0</v>
      </c>
      <c r="CE180" s="6">
        <f>'2013'!BE20</f>
        <v>0.38600000000000001</v>
      </c>
      <c r="CF180" s="6">
        <f>'2013'!BF20</f>
        <v>0.37</v>
      </c>
      <c r="CG180" s="6">
        <f>'2013'!BG20</f>
        <v>0.36799999999999999</v>
      </c>
      <c r="CH180" s="6">
        <f>'2013'!BH20</f>
        <v>0.35199999999999998</v>
      </c>
      <c r="CI180" s="6">
        <f>'2013'!BI20</f>
        <v>0.35099999999999998</v>
      </c>
      <c r="CJ180" s="6">
        <f>'2013'!BJ20</f>
        <v>0.34799999999999998</v>
      </c>
      <c r="CK180" s="6">
        <f>'2013'!BK20</f>
        <v>0</v>
      </c>
      <c r="CL180" s="6">
        <f>'2013'!BL20</f>
        <v>0</v>
      </c>
      <c r="CM180" s="6">
        <f>'2013'!BM20</f>
        <v>0</v>
      </c>
      <c r="CN180" s="6">
        <f>'2013'!BN20</f>
        <v>0</v>
      </c>
      <c r="CO180" s="6">
        <f>'2013'!BO20</f>
        <v>0</v>
      </c>
      <c r="CP180" s="6">
        <f>'2013'!BP20</f>
        <v>0</v>
      </c>
      <c r="CQ180" s="6">
        <f>'2013'!BQ20</f>
        <v>0</v>
      </c>
    </row>
    <row r="181" spans="1:95" x14ac:dyDescent="0.25">
      <c r="A181" s="6" t="str">
        <f>'2013'!A21</f>
        <v>Свитанок</v>
      </c>
      <c r="B181" s="6" t="str">
        <f>'2013'!B21</f>
        <v>Масив 1</v>
      </c>
      <c r="C181" s="6">
        <f>'2013'!C21</f>
        <v>118</v>
      </c>
      <c r="D181" s="6">
        <f>'2013'!D21</f>
        <v>16.579999999999998</v>
      </c>
      <c r="E181" s="6">
        <f>'2013'!E21</f>
        <v>16.84</v>
      </c>
      <c r="F181" s="6">
        <f>'2013'!F21</f>
        <v>16.84</v>
      </c>
      <c r="G181" s="6"/>
      <c r="H181" s="6"/>
      <c r="I181" s="6"/>
      <c r="J181" s="6"/>
      <c r="K181" s="6">
        <f>'2013'!I21</f>
        <v>0</v>
      </c>
      <c r="L181" s="6">
        <f>'2013'!J21</f>
        <v>0</v>
      </c>
      <c r="M181" s="6"/>
      <c r="N181" s="6"/>
      <c r="O181" s="6"/>
      <c r="P181" s="6"/>
      <c r="Q181" s="6"/>
      <c r="R181" s="6"/>
      <c r="S181" s="6">
        <f>'2013'!M21</f>
        <v>0</v>
      </c>
      <c r="T181" s="6">
        <f>'2013'!N21</f>
        <v>0</v>
      </c>
      <c r="U181" s="6">
        <f>'2013'!P21</f>
        <v>0</v>
      </c>
      <c r="V181" s="6">
        <f>'2013'!Q21</f>
        <v>0</v>
      </c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>
        <f>SUMIF('2013'!C:C,C181,'2013'!O:O)</f>
        <v>0</v>
      </c>
      <c r="AQ181" s="6"/>
      <c r="AR181" s="6">
        <f>'2013'!R21</f>
        <v>0</v>
      </c>
      <c r="AS181" s="6">
        <f>'2013'!S21</f>
        <v>0</v>
      </c>
      <c r="AT181" s="6">
        <f>'2013'!T21</f>
        <v>0.498</v>
      </c>
      <c r="AU181" s="6">
        <f>'2013'!U21</f>
        <v>0.502</v>
      </c>
      <c r="AV181" s="6">
        <f>'2013'!V21</f>
        <v>0.50700000000000001</v>
      </c>
      <c r="AW181" s="6">
        <f>'2013'!W21</f>
        <v>0.40899999999999997</v>
      </c>
      <c r="AX181" s="6">
        <f>'2013'!X21</f>
        <v>0</v>
      </c>
      <c r="AY181" s="6">
        <f>'2013'!Y21</f>
        <v>0</v>
      </c>
      <c r="AZ181" s="6">
        <f>'2013'!Z21</f>
        <v>0.36799999999999999</v>
      </c>
      <c r="BA181" s="6">
        <f>'2013'!AA21</f>
        <v>0.33500000000000002</v>
      </c>
      <c r="BB181" s="6">
        <f>'2013'!AB21</f>
        <v>0.31</v>
      </c>
      <c r="BC181" s="6">
        <f>'2013'!AC21</f>
        <v>0.26400000000000001</v>
      </c>
      <c r="BD181" s="6">
        <f>'2013'!AD21</f>
        <v>0.33</v>
      </c>
      <c r="BE181" s="6">
        <f>'2013'!AE21</f>
        <v>0</v>
      </c>
      <c r="BF181" s="6">
        <f>'2013'!AF21</f>
        <v>0</v>
      </c>
      <c r="BG181" s="6">
        <f>'2013'!AG21</f>
        <v>0.40400000000000003</v>
      </c>
      <c r="BH181" s="6">
        <f>'2013'!AH21</f>
        <v>0</v>
      </c>
      <c r="BI181" s="6">
        <f>'2013'!AI21</f>
        <v>0.41399999999999998</v>
      </c>
      <c r="BJ181" s="6">
        <f>'2013'!AJ21</f>
        <v>0.41499999999999998</v>
      </c>
      <c r="BK181" s="6">
        <f>'2013'!AK21</f>
        <v>0.437</v>
      </c>
      <c r="BL181" s="6">
        <f>'2013'!AL21</f>
        <v>0.48499999999999999</v>
      </c>
      <c r="BM181" s="6">
        <f>'2013'!AM21</f>
        <v>0.50900000000000001</v>
      </c>
      <c r="BN181" s="6">
        <f>'2013'!AN21</f>
        <v>0.58299999999999996</v>
      </c>
      <c r="BO181" s="6">
        <f>'2013'!AO21</f>
        <v>0</v>
      </c>
      <c r="BP181" s="6">
        <f>'2013'!AP21</f>
        <v>0</v>
      </c>
      <c r="BQ181" s="6">
        <f>'2013'!AQ21</f>
        <v>0.63100000000000001</v>
      </c>
      <c r="BR181" s="6">
        <f>'2013'!AR21</f>
        <v>0.61299999999999999</v>
      </c>
      <c r="BS181" s="6">
        <f>'2013'!AS21</f>
        <v>0.625</v>
      </c>
      <c r="BT181" s="6">
        <f>'2013'!AT21</f>
        <v>0.62</v>
      </c>
      <c r="BU181" s="6">
        <f>'2013'!AU21</f>
        <v>0.63400000000000001</v>
      </c>
      <c r="BV181" s="6">
        <f>'2013'!AV21</f>
        <v>0.65900000000000003</v>
      </c>
      <c r="BW181" s="6">
        <f>'2013'!AW21</f>
        <v>0</v>
      </c>
      <c r="BX181" s="6">
        <f>'2013'!AX21</f>
        <v>0.69299999999999995</v>
      </c>
      <c r="BY181" s="6">
        <f>'2013'!AY21</f>
        <v>0.70599999999999996</v>
      </c>
      <c r="BZ181" s="6">
        <f>'2013'!AZ21</f>
        <v>0.63600000000000001</v>
      </c>
      <c r="CA181" s="6">
        <f>'2013'!BA21</f>
        <v>0.63200000000000001</v>
      </c>
      <c r="CB181" s="6">
        <f>'2013'!BB21</f>
        <v>0.63400000000000001</v>
      </c>
      <c r="CC181" s="6">
        <f>'2013'!BC21</f>
        <v>0.54100000000000004</v>
      </c>
      <c r="CD181" s="6">
        <f>'2013'!BD21</f>
        <v>0</v>
      </c>
      <c r="CE181" s="6">
        <f>'2013'!BE21</f>
        <v>0.40400000000000003</v>
      </c>
      <c r="CF181" s="6">
        <f>'2013'!BF21</f>
        <v>0.38500000000000001</v>
      </c>
      <c r="CG181" s="6">
        <f>'2013'!BG21</f>
        <v>0.38900000000000001</v>
      </c>
      <c r="CH181" s="6">
        <f>'2013'!BH21</f>
        <v>0.40899999999999997</v>
      </c>
      <c r="CI181" s="6">
        <f>'2013'!BI21</f>
        <v>0.39400000000000002</v>
      </c>
      <c r="CJ181" s="6">
        <f>'2013'!BJ21</f>
        <v>0.38900000000000001</v>
      </c>
      <c r="CK181" s="6">
        <f>'2013'!BK21</f>
        <v>0</v>
      </c>
      <c r="CL181" s="6">
        <f>'2013'!BL21</f>
        <v>0</v>
      </c>
      <c r="CM181" s="6">
        <f>'2013'!BM21</f>
        <v>0</v>
      </c>
      <c r="CN181" s="6">
        <f>'2013'!BN21</f>
        <v>0</v>
      </c>
      <c r="CO181" s="6">
        <f>'2013'!BO21</f>
        <v>0</v>
      </c>
      <c r="CP181" s="6">
        <f>'2013'!BP21</f>
        <v>0</v>
      </c>
      <c r="CQ181" s="6">
        <f>'2013'!BQ21</f>
        <v>0</v>
      </c>
    </row>
    <row r="182" spans="1:95" x14ac:dyDescent="0.25">
      <c r="A182" s="6" t="str">
        <f>'2013'!A22</f>
        <v>Свитанок</v>
      </c>
      <c r="B182" s="6" t="str">
        <f>'2013'!B22</f>
        <v>Масив 1</v>
      </c>
      <c r="C182" s="6">
        <f>'2013'!C22</f>
        <v>119</v>
      </c>
      <c r="D182" s="6">
        <f>'2013'!D22</f>
        <v>6.6</v>
      </c>
      <c r="E182" s="6">
        <f>'2013'!E22</f>
        <v>5</v>
      </c>
      <c r="F182" s="6">
        <f>'2013'!F22</f>
        <v>5</v>
      </c>
      <c r="G182" s="6"/>
      <c r="H182" s="6"/>
      <c r="I182" s="6"/>
      <c r="J182" s="6"/>
      <c r="K182" s="6">
        <f>'2013'!I22</f>
        <v>0</v>
      </c>
      <c r="L182" s="6">
        <f>'2013'!J22</f>
        <v>0</v>
      </c>
      <c r="M182" s="6"/>
      <c r="N182" s="6"/>
      <c r="O182" s="6"/>
      <c r="P182" s="6"/>
      <c r="Q182" s="6"/>
      <c r="R182" s="6"/>
      <c r="S182" s="6">
        <f>'2013'!M22</f>
        <v>0</v>
      </c>
      <c r="T182" s="6">
        <f>'2013'!N22</f>
        <v>0</v>
      </c>
      <c r="U182" s="6">
        <f>'2013'!P22</f>
        <v>0</v>
      </c>
      <c r="V182" s="6">
        <f>'2013'!Q22</f>
        <v>0</v>
      </c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>
        <f>SUMIF('2013'!C:C,C182,'2013'!O:O)</f>
        <v>0</v>
      </c>
      <c r="AQ182" s="6"/>
      <c r="AR182" s="6">
        <f>'2013'!R22</f>
        <v>0</v>
      </c>
      <c r="AS182" s="6">
        <f>'2013'!S22</f>
        <v>0</v>
      </c>
      <c r="AT182" s="6">
        <f>'2013'!T22</f>
        <v>0.57699999999999996</v>
      </c>
      <c r="AU182" s="6">
        <f>'2013'!U22</f>
        <v>0.56100000000000005</v>
      </c>
      <c r="AV182" s="6">
        <f>'2013'!V22</f>
        <v>0.56299999999999994</v>
      </c>
      <c r="AW182" s="6">
        <f>'2013'!W22</f>
        <v>0.53</v>
      </c>
      <c r="AX182" s="6">
        <f>'2013'!X22</f>
        <v>0</v>
      </c>
      <c r="AY182" s="6">
        <f>'2013'!Y22</f>
        <v>0</v>
      </c>
      <c r="AZ182" s="6">
        <f>'2013'!Z22</f>
        <v>0.41399999999999998</v>
      </c>
      <c r="BA182" s="6">
        <f>'2013'!AA22</f>
        <v>0.32200000000000001</v>
      </c>
      <c r="BB182" s="6">
        <f>'2013'!AB22</f>
        <v>0.315</v>
      </c>
      <c r="BC182" s="6">
        <f>'2013'!AC22</f>
        <v>0.34899999999999998</v>
      </c>
      <c r="BD182" s="6">
        <f>'2013'!AD22</f>
        <v>0.35</v>
      </c>
      <c r="BE182" s="6">
        <f>'2013'!AE22</f>
        <v>0</v>
      </c>
      <c r="BF182" s="6">
        <f>'2013'!AF22</f>
        <v>0</v>
      </c>
      <c r="BG182" s="6">
        <f>'2013'!AG22</f>
        <v>0</v>
      </c>
      <c r="BH182" s="6">
        <f>'2013'!AH22</f>
        <v>0</v>
      </c>
      <c r="BI182" s="6">
        <f>'2013'!AI22</f>
        <v>0.38200000000000001</v>
      </c>
      <c r="BJ182" s="6">
        <f>'2013'!AJ22</f>
        <v>0.37</v>
      </c>
      <c r="BK182" s="6">
        <f>'2013'!AK22</f>
        <v>0.35599999999999998</v>
      </c>
      <c r="BL182" s="6">
        <f>'2013'!AL22</f>
        <v>0.38200000000000001</v>
      </c>
      <c r="BM182" s="6">
        <f>'2013'!AM22</f>
        <v>0.40799999999999997</v>
      </c>
      <c r="BN182" s="6">
        <f>'2013'!AN22</f>
        <v>0.45800000000000002</v>
      </c>
      <c r="BO182" s="6">
        <f>'2013'!AO22</f>
        <v>0</v>
      </c>
      <c r="BP182" s="6">
        <f>'2013'!AP22</f>
        <v>0</v>
      </c>
      <c r="BQ182" s="6">
        <f>'2013'!AQ22</f>
        <v>0.53900000000000003</v>
      </c>
      <c r="BR182" s="6">
        <f>'2013'!AR22</f>
        <v>0.55900000000000005</v>
      </c>
      <c r="BS182" s="6">
        <f>'2013'!AS22</f>
        <v>0.6</v>
      </c>
      <c r="BT182" s="6">
        <f>'2013'!AT22</f>
        <v>0.59099999999999997</v>
      </c>
      <c r="BU182" s="6">
        <f>'2013'!AU22</f>
        <v>0.58699999999999997</v>
      </c>
      <c r="BV182" s="6">
        <f>'2013'!AV22</f>
        <v>0.60499999999999998</v>
      </c>
      <c r="BW182" s="6">
        <f>'2013'!AW22</f>
        <v>0.61899999999999999</v>
      </c>
      <c r="BX182" s="6">
        <f>'2013'!AX22</f>
        <v>0.625</v>
      </c>
      <c r="BY182" s="6">
        <f>'2013'!AY22</f>
        <v>0.65</v>
      </c>
      <c r="BZ182" s="6">
        <f>'2013'!AZ22</f>
        <v>0.58399999999999996</v>
      </c>
      <c r="CA182" s="6">
        <f>'2013'!BA22</f>
        <v>0.55500000000000005</v>
      </c>
      <c r="CB182" s="6">
        <f>'2013'!BB22</f>
        <v>0.496</v>
      </c>
      <c r="CC182" s="6">
        <f>'2013'!BC22</f>
        <v>0.40899999999999997</v>
      </c>
      <c r="CD182" s="6">
        <f>'2013'!BD22</f>
        <v>0</v>
      </c>
      <c r="CE182" s="6">
        <f>'2013'!BE22</f>
        <v>0.35899999999999999</v>
      </c>
      <c r="CF182" s="6">
        <f>'2013'!BF22</f>
        <v>0.34100000000000003</v>
      </c>
      <c r="CG182" s="6">
        <f>'2013'!BG22</f>
        <v>0.34100000000000003</v>
      </c>
      <c r="CH182" s="6">
        <f>'2013'!BH22</f>
        <v>0</v>
      </c>
      <c r="CI182" s="6">
        <f>'2013'!BI22</f>
        <v>0.32700000000000001</v>
      </c>
      <c r="CJ182" s="6">
        <f>'2013'!BJ22</f>
        <v>0.33100000000000002</v>
      </c>
      <c r="CK182" s="6">
        <f>'2013'!BK22</f>
        <v>0</v>
      </c>
      <c r="CL182" s="6">
        <f>'2013'!BL22</f>
        <v>0</v>
      </c>
      <c r="CM182" s="6">
        <f>'2013'!BM22</f>
        <v>0</v>
      </c>
      <c r="CN182" s="6">
        <f>'2013'!BN22</f>
        <v>0</v>
      </c>
      <c r="CO182" s="6">
        <f>'2013'!BO22</f>
        <v>0</v>
      </c>
      <c r="CP182" s="6">
        <f>'2013'!BP22</f>
        <v>0</v>
      </c>
      <c r="CQ182" s="6">
        <f>'2013'!BQ22</f>
        <v>0</v>
      </c>
    </row>
    <row r="183" spans="1:95" x14ac:dyDescent="0.25">
      <c r="A183" s="6" t="str">
        <f>'2013'!A23</f>
        <v>Свитанок</v>
      </c>
      <c r="B183" s="6" t="str">
        <f>'2013'!B23</f>
        <v>Масив 1</v>
      </c>
      <c r="C183" s="6">
        <f>'2013'!C23</f>
        <v>12</v>
      </c>
      <c r="D183" s="6">
        <f>'2013'!D23</f>
        <v>11.48</v>
      </c>
      <c r="E183" s="6">
        <f>'2013'!E23</f>
        <v>11.48</v>
      </c>
      <c r="F183" s="6">
        <f>'2013'!F23</f>
        <v>11.48</v>
      </c>
      <c r="G183" s="6"/>
      <c r="H183" s="6"/>
      <c r="I183" s="6"/>
      <c r="J183" s="6"/>
      <c r="K183" s="6">
        <f>'2013'!I23</f>
        <v>0</v>
      </c>
      <c r="L183" s="6">
        <f>'2013'!J23</f>
        <v>0</v>
      </c>
      <c r="M183" s="6"/>
      <c r="N183" s="6"/>
      <c r="O183" s="6"/>
      <c r="P183" s="6"/>
      <c r="Q183" s="6"/>
      <c r="R183" s="6"/>
      <c r="S183" s="6">
        <f>'2013'!M23</f>
        <v>0</v>
      </c>
      <c r="T183" s="6">
        <f>'2013'!N23</f>
        <v>0</v>
      </c>
      <c r="U183" s="6">
        <f>'2013'!P23</f>
        <v>0</v>
      </c>
      <c r="V183" s="6">
        <f>'2013'!Q23</f>
        <v>0</v>
      </c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>
        <f>SUMIF('2013'!C:C,C183,'2013'!O:O)</f>
        <v>0</v>
      </c>
      <c r="AQ183" s="6"/>
      <c r="AR183" s="6">
        <f>'2013'!R23</f>
        <v>0</v>
      </c>
      <c r="AS183" s="6">
        <f>'2013'!S23</f>
        <v>0</v>
      </c>
      <c r="AT183" s="6">
        <f>'2013'!T23</f>
        <v>0.57299999999999995</v>
      </c>
      <c r="AU183" s="6">
        <f>'2013'!U23</f>
        <v>0.60199999999999998</v>
      </c>
      <c r="AV183" s="6">
        <f>'2013'!V23</f>
        <v>0.58899999999999997</v>
      </c>
      <c r="AW183" s="6">
        <f>'2013'!W23</f>
        <v>0.57599999999999996</v>
      </c>
      <c r="AX183" s="6">
        <f>'2013'!X23</f>
        <v>0</v>
      </c>
      <c r="AY183" s="6">
        <f>'2013'!Y23</f>
        <v>0</v>
      </c>
      <c r="AZ183" s="6">
        <f>'2013'!Z23</f>
        <v>0.46300000000000002</v>
      </c>
      <c r="BA183" s="6">
        <f>'2013'!AA23</f>
        <v>0.36899999999999999</v>
      </c>
      <c r="BB183" s="6">
        <f>'2013'!AB23</f>
        <v>0.36699999999999999</v>
      </c>
      <c r="BC183" s="6">
        <f>'2013'!AC23</f>
        <v>0.375</v>
      </c>
      <c r="BD183" s="6">
        <f>'2013'!AD23</f>
        <v>0.42</v>
      </c>
      <c r="BE183" s="6">
        <f>'2013'!AE23</f>
        <v>0</v>
      </c>
      <c r="BF183" s="6">
        <f>'2013'!AF23</f>
        <v>0.46600000000000003</v>
      </c>
      <c r="BG183" s="6">
        <f>'2013'!AG23</f>
        <v>0.47499999999999998</v>
      </c>
      <c r="BH183" s="6">
        <f>'2013'!AH23</f>
        <v>0</v>
      </c>
      <c r="BI183" s="6">
        <f>'2013'!AI23</f>
        <v>0.46700000000000003</v>
      </c>
      <c r="BJ183" s="6">
        <f>'2013'!AJ23</f>
        <v>0.42299999999999999</v>
      </c>
      <c r="BK183" s="6">
        <f>'2013'!AK23</f>
        <v>0.46</v>
      </c>
      <c r="BL183" s="6">
        <f>'2013'!AL23</f>
        <v>0.54500000000000004</v>
      </c>
      <c r="BM183" s="6">
        <f>'2013'!AM23</f>
        <v>0</v>
      </c>
      <c r="BN183" s="6">
        <f>'2013'!AN23</f>
        <v>0.57499999999999996</v>
      </c>
      <c r="BO183" s="6">
        <f>'2013'!AO23</f>
        <v>0</v>
      </c>
      <c r="BP183" s="6">
        <f>'2013'!AP23</f>
        <v>0</v>
      </c>
      <c r="BQ183" s="6">
        <f>'2013'!AQ23</f>
        <v>0.56200000000000006</v>
      </c>
      <c r="BR183" s="6">
        <f>'2013'!AR23</f>
        <v>0.53600000000000003</v>
      </c>
      <c r="BS183" s="6">
        <f>'2013'!AS23</f>
        <v>0.58199999999999996</v>
      </c>
      <c r="BT183" s="6">
        <f>'2013'!AT23</f>
        <v>0.59199999999999997</v>
      </c>
      <c r="BU183" s="6">
        <f>'2013'!AU23</f>
        <v>0.58299999999999996</v>
      </c>
      <c r="BV183" s="6">
        <f>'2013'!AV23</f>
        <v>0.59699999999999998</v>
      </c>
      <c r="BW183" s="6">
        <f>'2013'!AW23</f>
        <v>0</v>
      </c>
      <c r="BX183" s="6">
        <f>'2013'!AX23</f>
        <v>0.58599999999999997</v>
      </c>
      <c r="BY183" s="6">
        <f>'2013'!AY23</f>
        <v>0.59399999999999997</v>
      </c>
      <c r="BZ183" s="6">
        <f>'2013'!AZ23</f>
        <v>0.495</v>
      </c>
      <c r="CA183" s="6">
        <f>'2013'!BA23</f>
        <v>0.49299999999999999</v>
      </c>
      <c r="CB183" s="6">
        <f>'2013'!BB23</f>
        <v>0.44400000000000001</v>
      </c>
      <c r="CC183" s="6">
        <f>'2013'!BC23</f>
        <v>0.38100000000000001</v>
      </c>
      <c r="CD183" s="6">
        <f>'2013'!BD23</f>
        <v>0</v>
      </c>
      <c r="CE183" s="6">
        <f>'2013'!BE23</f>
        <v>0.29899999999999999</v>
      </c>
      <c r="CF183" s="6">
        <f>'2013'!BF23</f>
        <v>0.307</v>
      </c>
      <c r="CG183" s="6">
        <f>'2013'!BG23</f>
        <v>0.309</v>
      </c>
      <c r="CH183" s="6">
        <f>'2013'!BH23</f>
        <v>0.307</v>
      </c>
      <c r="CI183" s="6">
        <f>'2013'!BI23</f>
        <v>0.28499999999999998</v>
      </c>
      <c r="CJ183" s="6">
        <f>'2013'!BJ23</f>
        <v>0.26600000000000001</v>
      </c>
      <c r="CK183" s="6">
        <f>'2013'!BK23</f>
        <v>0</v>
      </c>
      <c r="CL183" s="6">
        <f>'2013'!BL23</f>
        <v>0</v>
      </c>
      <c r="CM183" s="6">
        <f>'2013'!BM23</f>
        <v>0</v>
      </c>
      <c r="CN183" s="6">
        <f>'2013'!BN23</f>
        <v>0</v>
      </c>
      <c r="CO183" s="6">
        <f>'2013'!BO23</f>
        <v>0</v>
      </c>
      <c r="CP183" s="6">
        <f>'2013'!BP23</f>
        <v>0</v>
      </c>
      <c r="CQ183" s="6">
        <f>'2013'!BQ23</f>
        <v>0</v>
      </c>
    </row>
    <row r="184" spans="1:95" x14ac:dyDescent="0.25">
      <c r="A184" s="6" t="str">
        <f>'2013'!A24</f>
        <v>Свитанок</v>
      </c>
      <c r="B184" s="6" t="str">
        <f>'2013'!B24</f>
        <v>Масив 1</v>
      </c>
      <c r="C184" s="6">
        <f>'2013'!C24</f>
        <v>121</v>
      </c>
      <c r="D184" s="6">
        <f>'2013'!D24</f>
        <v>42.85</v>
      </c>
      <c r="E184" s="6">
        <f>'2013'!E24</f>
        <v>42.85</v>
      </c>
      <c r="F184" s="6">
        <f>'2013'!F24</f>
        <v>42.85</v>
      </c>
      <c r="G184" s="6"/>
      <c r="H184" s="6"/>
      <c r="I184" s="6"/>
      <c r="J184" s="6"/>
      <c r="K184" s="6" t="str">
        <f>'2013'!I24</f>
        <v>Сорго</v>
      </c>
      <c r="L184" s="6">
        <f>'2013'!J24</f>
        <v>0</v>
      </c>
      <c r="M184" s="6"/>
      <c r="N184" s="6"/>
      <c r="O184" s="6"/>
      <c r="P184" s="6"/>
      <c r="Q184" s="6"/>
      <c r="R184" s="6"/>
      <c r="S184" s="6">
        <f>'2013'!M24</f>
        <v>0</v>
      </c>
      <c r="T184" s="6">
        <f>'2013'!N24</f>
        <v>4.12</v>
      </c>
      <c r="U184" s="6">
        <f>'2013'!P24</f>
        <v>0</v>
      </c>
      <c r="V184" s="6">
        <f>'2013'!Q24</f>
        <v>0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>
        <f>SUMIF('2013'!C:C,C184,'2013'!O:O)</f>
        <v>2.4699999999999998</v>
      </c>
      <c r="AQ184" s="6"/>
      <c r="AR184" s="6">
        <f>'2013'!R24</f>
        <v>0</v>
      </c>
      <c r="AS184" s="6">
        <f>'2013'!S24</f>
        <v>0</v>
      </c>
      <c r="AT184" s="6">
        <f>'2013'!T24</f>
        <v>0.253</v>
      </c>
      <c r="AU184" s="6">
        <f>'2013'!U24</f>
        <v>0.26500000000000001</v>
      </c>
      <c r="AV184" s="6">
        <f>'2013'!V24</f>
        <v>0.31</v>
      </c>
      <c r="AW184" s="6">
        <f>'2013'!W24</f>
        <v>0.317</v>
      </c>
      <c r="AX184" s="6">
        <f>'2013'!X24</f>
        <v>0</v>
      </c>
      <c r="AY184" s="6">
        <f>'2013'!Y24</f>
        <v>0</v>
      </c>
      <c r="AZ184" s="6">
        <f>'2013'!Z24</f>
        <v>0.311</v>
      </c>
      <c r="BA184" s="6">
        <f>'2013'!AA24</f>
        <v>0.33800000000000002</v>
      </c>
      <c r="BB184" s="6">
        <f>'2013'!AB24</f>
        <v>0.32800000000000001</v>
      </c>
      <c r="BC184" s="6">
        <f>'2013'!AC24</f>
        <v>0.34399999999999997</v>
      </c>
      <c r="BD184" s="6">
        <f>'2013'!AD24</f>
        <v>0.374</v>
      </c>
      <c r="BE184" s="6">
        <f>'2013'!AE24</f>
        <v>0</v>
      </c>
      <c r="BF184" s="6">
        <f>'2013'!AF24</f>
        <v>0</v>
      </c>
      <c r="BG184" s="6">
        <f>'2013'!AG24</f>
        <v>0.39100000000000001</v>
      </c>
      <c r="BH184" s="6">
        <f>'2013'!AH24</f>
        <v>0</v>
      </c>
      <c r="BI184" s="6">
        <f>'2013'!AI24</f>
        <v>0.48199999999999998</v>
      </c>
      <c r="BJ184" s="6">
        <f>'2013'!AJ24</f>
        <v>0.55300000000000005</v>
      </c>
      <c r="BK184" s="6">
        <f>'2013'!AK24</f>
        <v>0.60499999999999998</v>
      </c>
      <c r="BL184" s="6">
        <f>'2013'!AL24</f>
        <v>0.64600000000000002</v>
      </c>
      <c r="BM184" s="6">
        <f>'2013'!AM24</f>
        <v>0.67200000000000004</v>
      </c>
      <c r="BN184" s="6">
        <f>'2013'!AN24</f>
        <v>0.68500000000000005</v>
      </c>
      <c r="BO184" s="6">
        <f>'2013'!AO24</f>
        <v>0</v>
      </c>
      <c r="BP184" s="6">
        <f>'2013'!AP24</f>
        <v>0</v>
      </c>
      <c r="BQ184" s="6">
        <f>'2013'!AQ24</f>
        <v>0.68100000000000005</v>
      </c>
      <c r="BR184" s="6">
        <f>'2013'!AR24</f>
        <v>0.66700000000000004</v>
      </c>
      <c r="BS184" s="6">
        <f>'2013'!AS24</f>
        <v>0.57099999999999995</v>
      </c>
      <c r="BT184" s="6">
        <f>'2013'!AT24</f>
        <v>0.47399999999999998</v>
      </c>
      <c r="BU184" s="6">
        <f>'2013'!AU24</f>
        <v>0.44900000000000001</v>
      </c>
      <c r="BV184" s="6">
        <f>'2013'!AV24</f>
        <v>0.443</v>
      </c>
      <c r="BW184" s="6">
        <f>'2013'!AW24</f>
        <v>0</v>
      </c>
      <c r="BX184" s="6">
        <f>'2013'!AX24</f>
        <v>0.46700000000000003</v>
      </c>
      <c r="BY184" s="6">
        <f>'2013'!AY24</f>
        <v>0.42699999999999999</v>
      </c>
      <c r="BZ184" s="6">
        <f>'2013'!AZ24</f>
        <v>0.38100000000000001</v>
      </c>
      <c r="CA184" s="6">
        <f>'2013'!BA24</f>
        <v>0.38400000000000001</v>
      </c>
      <c r="CB184" s="6">
        <f>'2013'!BB24</f>
        <v>0.36899999999999999</v>
      </c>
      <c r="CC184" s="6">
        <f>'2013'!BC24</f>
        <v>0.35099999999999998</v>
      </c>
      <c r="CD184" s="6">
        <f>'2013'!BD24</f>
        <v>0</v>
      </c>
      <c r="CE184" s="6">
        <f>'2013'!BE24</f>
        <v>0.28799999999999998</v>
      </c>
      <c r="CF184" s="6">
        <f>'2013'!BF24</f>
        <v>0.27100000000000002</v>
      </c>
      <c r="CG184" s="6">
        <f>'2013'!BG24</f>
        <v>0.27300000000000002</v>
      </c>
      <c r="CH184" s="6">
        <f>'2013'!BH24</f>
        <v>0.26900000000000002</v>
      </c>
      <c r="CI184" s="6">
        <f>'2013'!BI24</f>
        <v>0.27</v>
      </c>
      <c r="CJ184" s="6">
        <f>'2013'!BJ24</f>
        <v>0.25800000000000001</v>
      </c>
      <c r="CK184" s="6">
        <f>'2013'!BK24</f>
        <v>0</v>
      </c>
      <c r="CL184" s="6">
        <f>'2013'!BL24</f>
        <v>0</v>
      </c>
      <c r="CM184" s="6">
        <f>'2013'!BM24</f>
        <v>0</v>
      </c>
      <c r="CN184" s="6">
        <f>'2013'!BN24</f>
        <v>0</v>
      </c>
      <c r="CO184" s="6">
        <f>'2013'!BO24</f>
        <v>0</v>
      </c>
      <c r="CP184" s="6">
        <f>'2013'!BP24</f>
        <v>0</v>
      </c>
      <c r="CQ184" s="6">
        <f>'2013'!BQ24</f>
        <v>0</v>
      </c>
    </row>
    <row r="185" spans="1:95" x14ac:dyDescent="0.25">
      <c r="A185" s="6" t="str">
        <f>'2013'!A25</f>
        <v>Свитанок</v>
      </c>
      <c r="B185" s="6" t="str">
        <f>'2013'!B25</f>
        <v>Масив 1</v>
      </c>
      <c r="C185" s="6">
        <f>'2013'!C25</f>
        <v>124</v>
      </c>
      <c r="D185" s="6">
        <f>'2013'!D25</f>
        <v>15.05</v>
      </c>
      <c r="E185" s="6">
        <f>'2013'!E25</f>
        <v>15.05</v>
      </c>
      <c r="F185" s="6">
        <f>'2013'!F25</f>
        <v>15.05</v>
      </c>
      <c r="G185" s="6"/>
      <c r="H185" s="6"/>
      <c r="I185" s="6"/>
      <c r="J185" s="6"/>
      <c r="K185" s="6">
        <f>'2013'!I25</f>
        <v>0</v>
      </c>
      <c r="L185" s="6">
        <f>'2013'!J25</f>
        <v>0</v>
      </c>
      <c r="M185" s="6"/>
      <c r="N185" s="6"/>
      <c r="O185" s="6"/>
      <c r="P185" s="6"/>
      <c r="Q185" s="6"/>
      <c r="R185" s="6"/>
      <c r="S185" s="6">
        <f>'2013'!M25</f>
        <v>0</v>
      </c>
      <c r="T185" s="6">
        <f>'2013'!N25</f>
        <v>0</v>
      </c>
      <c r="U185" s="6">
        <f>'2013'!P25</f>
        <v>0</v>
      </c>
      <c r="V185" s="6">
        <f>'2013'!Q25</f>
        <v>0</v>
      </c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>
        <f>SUMIF('2013'!C:C,C185,'2013'!O:O)</f>
        <v>0</v>
      </c>
      <c r="AQ185" s="6"/>
      <c r="AR185" s="6">
        <f>'2013'!R25</f>
        <v>0</v>
      </c>
      <c r="AS185" s="6">
        <f>'2013'!S25</f>
        <v>0</v>
      </c>
      <c r="AT185" s="6">
        <f>'2013'!T25</f>
        <v>0.46200000000000002</v>
      </c>
      <c r="AU185" s="6">
        <f>'2013'!U25</f>
        <v>0.47499999999999998</v>
      </c>
      <c r="AV185" s="6">
        <f>'2013'!V25</f>
        <v>0.48099999999999998</v>
      </c>
      <c r="AW185" s="6">
        <f>'2013'!W25</f>
        <v>0.46899999999999997</v>
      </c>
      <c r="AX185" s="6">
        <f>'2013'!X25</f>
        <v>0</v>
      </c>
      <c r="AY185" s="6">
        <f>'2013'!Y25</f>
        <v>0</v>
      </c>
      <c r="AZ185" s="6">
        <f>'2013'!Z25</f>
        <v>0.36199999999999999</v>
      </c>
      <c r="BA185" s="6">
        <f>'2013'!AA25</f>
        <v>0.32600000000000001</v>
      </c>
      <c r="BB185" s="6">
        <f>'2013'!AB25</f>
        <v>0.30199999999999999</v>
      </c>
      <c r="BC185" s="6">
        <f>'2013'!AC25</f>
        <v>0.27300000000000002</v>
      </c>
      <c r="BD185" s="6">
        <f>'2013'!AD25</f>
        <v>0.29199999999999998</v>
      </c>
      <c r="BE185" s="6">
        <f>'2013'!AE25</f>
        <v>0</v>
      </c>
      <c r="BF185" s="6">
        <f>'2013'!AF25</f>
        <v>0</v>
      </c>
      <c r="BG185" s="6">
        <f>'2013'!AG25</f>
        <v>0.30199999999999999</v>
      </c>
      <c r="BH185" s="6">
        <f>'2013'!AH25</f>
        <v>0</v>
      </c>
      <c r="BI185" s="6">
        <f>'2013'!AI25</f>
        <v>0.35899999999999999</v>
      </c>
      <c r="BJ185" s="6">
        <f>'2013'!AJ25</f>
        <v>0.378</v>
      </c>
      <c r="BK185" s="6">
        <f>'2013'!AK25</f>
        <v>0.41099999999999998</v>
      </c>
      <c r="BL185" s="6">
        <f>'2013'!AL25</f>
        <v>0.48799999999999999</v>
      </c>
      <c r="BM185" s="6">
        <f>'2013'!AM25</f>
        <v>0.51300000000000001</v>
      </c>
      <c r="BN185" s="6">
        <f>'2013'!AN25</f>
        <v>0.59499999999999997</v>
      </c>
      <c r="BO185" s="6">
        <f>'2013'!AO25</f>
        <v>0</v>
      </c>
      <c r="BP185" s="6">
        <f>'2013'!AP25</f>
        <v>0</v>
      </c>
      <c r="BQ185" s="6">
        <f>'2013'!AQ25</f>
        <v>0.621</v>
      </c>
      <c r="BR185" s="6">
        <f>'2013'!AR25</f>
        <v>0.61899999999999999</v>
      </c>
      <c r="BS185" s="6">
        <f>'2013'!AS25</f>
        <v>0.61499999999999999</v>
      </c>
      <c r="BT185" s="6">
        <f>'2013'!AT25</f>
        <v>0.59799999999999998</v>
      </c>
      <c r="BU185" s="6">
        <f>'2013'!AU25</f>
        <v>0.59</v>
      </c>
      <c r="BV185" s="6">
        <f>'2013'!AV25</f>
        <v>0.61299999999999999</v>
      </c>
      <c r="BW185" s="6">
        <f>'2013'!AW25</f>
        <v>0</v>
      </c>
      <c r="BX185" s="6">
        <f>'2013'!AX25</f>
        <v>0.52300000000000002</v>
      </c>
      <c r="BY185" s="6">
        <f>'2013'!AY25</f>
        <v>0.503</v>
      </c>
      <c r="BZ185" s="6">
        <f>'2013'!AZ25</f>
        <v>0.47</v>
      </c>
      <c r="CA185" s="6">
        <f>'2013'!BA25</f>
        <v>0.52300000000000002</v>
      </c>
      <c r="CB185" s="6">
        <f>'2013'!BB25</f>
        <v>0.501</v>
      </c>
      <c r="CC185" s="6">
        <f>'2013'!BC25</f>
        <v>0.443</v>
      </c>
      <c r="CD185" s="6">
        <f>'2013'!BD25</f>
        <v>0</v>
      </c>
      <c r="CE185" s="6">
        <f>'2013'!BE25</f>
        <v>0.35199999999999998</v>
      </c>
      <c r="CF185" s="6">
        <f>'2013'!BF25</f>
        <v>0.33200000000000002</v>
      </c>
      <c r="CG185" s="6">
        <f>'2013'!BG25</f>
        <v>0.32300000000000001</v>
      </c>
      <c r="CH185" s="6">
        <f>'2013'!BH25</f>
        <v>0.32200000000000001</v>
      </c>
      <c r="CI185" s="6">
        <f>'2013'!BI25</f>
        <v>0.34399999999999997</v>
      </c>
      <c r="CJ185" s="6">
        <f>'2013'!BJ25</f>
        <v>0.33800000000000002</v>
      </c>
      <c r="CK185" s="6">
        <f>'2013'!BK25</f>
        <v>0</v>
      </c>
      <c r="CL185" s="6">
        <f>'2013'!BL25</f>
        <v>0</v>
      </c>
      <c r="CM185" s="6">
        <f>'2013'!BM25</f>
        <v>0</v>
      </c>
      <c r="CN185" s="6">
        <f>'2013'!BN25</f>
        <v>0</v>
      </c>
      <c r="CO185" s="6">
        <f>'2013'!BO25</f>
        <v>0</v>
      </c>
      <c r="CP185" s="6">
        <f>'2013'!BP25</f>
        <v>0</v>
      </c>
      <c r="CQ185" s="6">
        <f>'2013'!BQ25</f>
        <v>0</v>
      </c>
    </row>
    <row r="186" spans="1:95" x14ac:dyDescent="0.25">
      <c r="A186" s="6" t="str">
        <f>'2013'!A26</f>
        <v>Свитанок</v>
      </c>
      <c r="B186" s="6" t="str">
        <f>'2013'!B26</f>
        <v>Масив 1</v>
      </c>
      <c r="C186" s="6">
        <f>'2013'!C26</f>
        <v>146</v>
      </c>
      <c r="D186" s="6">
        <f>'2013'!D26</f>
        <v>43.64</v>
      </c>
      <c r="E186" s="6">
        <f>'2013'!E26</f>
        <v>43.64</v>
      </c>
      <c r="F186" s="6">
        <f>'2013'!F26</f>
        <v>43.64</v>
      </c>
      <c r="G186" s="6"/>
      <c r="H186" s="6"/>
      <c r="I186" s="6"/>
      <c r="J186" s="6"/>
      <c r="K186" s="6" t="str">
        <f>'2013'!I26</f>
        <v>Подсолнечник</v>
      </c>
      <c r="L186" s="6">
        <f>'2013'!J26</f>
        <v>0</v>
      </c>
      <c r="M186" s="6"/>
      <c r="N186" s="6"/>
      <c r="O186" s="6"/>
      <c r="P186" s="6"/>
      <c r="Q186" s="6"/>
      <c r="R186" s="6"/>
      <c r="S186" s="6">
        <f>'2013'!M26</f>
        <v>0</v>
      </c>
      <c r="T186" s="6">
        <f>'2013'!N26</f>
        <v>0</v>
      </c>
      <c r="U186" s="6">
        <f>'2013'!P26</f>
        <v>0</v>
      </c>
      <c r="V186" s="6">
        <f>'2013'!Q26</f>
        <v>0</v>
      </c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>
        <f>SUMIF('2013'!C:C,C186,'2013'!O:O)</f>
        <v>1.42</v>
      </c>
      <c r="AQ186" s="6"/>
      <c r="AR186" s="6">
        <f>'2013'!R26</f>
        <v>0</v>
      </c>
      <c r="AS186" s="6">
        <f>'2013'!S26</f>
        <v>0.45200000000000001</v>
      </c>
      <c r="AT186" s="6">
        <f>'2013'!T26</f>
        <v>0.52100000000000002</v>
      </c>
      <c r="AU186" s="6">
        <f>'2013'!U26</f>
        <v>0.54100000000000004</v>
      </c>
      <c r="AV186" s="6">
        <f>'2013'!V26</f>
        <v>0.56100000000000005</v>
      </c>
      <c r="AW186" s="6">
        <f>'2013'!W26</f>
        <v>0.56000000000000005</v>
      </c>
      <c r="AX186" s="6">
        <f>'2013'!X26</f>
        <v>0</v>
      </c>
      <c r="AY186" s="6">
        <f>'2013'!Y26</f>
        <v>0</v>
      </c>
      <c r="AZ186" s="6">
        <f>'2013'!Z26</f>
        <v>0.45900000000000002</v>
      </c>
      <c r="BA186" s="6">
        <f>'2013'!AA26</f>
        <v>0.373</v>
      </c>
      <c r="BB186" s="6">
        <f>'2013'!AB26</f>
        <v>0.29499999999999998</v>
      </c>
      <c r="BC186" s="6">
        <f>'2013'!AC26</f>
        <v>0.28899999999999998</v>
      </c>
      <c r="BD186" s="6">
        <f>'2013'!AD26</f>
        <v>0.30399999999999999</v>
      </c>
      <c r="BE186" s="6">
        <f>'2013'!AE26</f>
        <v>0</v>
      </c>
      <c r="BF186" s="6">
        <f>'2013'!AF26</f>
        <v>0</v>
      </c>
      <c r="BG186" s="6">
        <f>'2013'!AG26</f>
        <v>0.31900000000000001</v>
      </c>
      <c r="BH186" s="6">
        <f>'2013'!AH26</f>
        <v>0</v>
      </c>
      <c r="BI186" s="6">
        <f>'2013'!AI26</f>
        <v>0.38600000000000001</v>
      </c>
      <c r="BJ186" s="6">
        <f>'2013'!AJ26</f>
        <v>0.39800000000000002</v>
      </c>
      <c r="BK186" s="6">
        <f>'2013'!AK26</f>
        <v>0.40100000000000002</v>
      </c>
      <c r="BL186" s="6">
        <f>'2013'!AL26</f>
        <v>0.41</v>
      </c>
      <c r="BM186" s="6">
        <f>'2013'!AM26</f>
        <v>0.436</v>
      </c>
      <c r="BN186" s="6">
        <f>'2013'!AN26</f>
        <v>0.53200000000000003</v>
      </c>
      <c r="BO186" s="6">
        <f>'2013'!AO26</f>
        <v>0</v>
      </c>
      <c r="BP186" s="6">
        <f>'2013'!AP26</f>
        <v>0</v>
      </c>
      <c r="BQ186" s="6">
        <f>'2013'!AQ26</f>
        <v>0.68500000000000005</v>
      </c>
      <c r="BR186" s="6">
        <f>'2013'!AR26</f>
        <v>0.66800000000000004</v>
      </c>
      <c r="BS186" s="6">
        <f>'2013'!AS26</f>
        <v>0.67</v>
      </c>
      <c r="BT186" s="6">
        <f>'2013'!AT26</f>
        <v>0.67800000000000005</v>
      </c>
      <c r="BU186" s="6">
        <f>'2013'!AU26</f>
        <v>0.63400000000000001</v>
      </c>
      <c r="BV186" s="6">
        <f>'2013'!AV26</f>
        <v>0.624</v>
      </c>
      <c r="BW186" s="6">
        <f>'2013'!AW26</f>
        <v>0</v>
      </c>
      <c r="BX186" s="6">
        <f>'2013'!AX26</f>
        <v>0.53100000000000003</v>
      </c>
      <c r="BY186" s="6">
        <f>'2013'!AY26</f>
        <v>0.46300000000000002</v>
      </c>
      <c r="BZ186" s="6">
        <f>'2013'!AZ26</f>
        <v>0.434</v>
      </c>
      <c r="CA186" s="6">
        <f>'2013'!BA26</f>
        <v>0.39</v>
      </c>
      <c r="CB186" s="6">
        <f>'2013'!BB26</f>
        <v>0.36</v>
      </c>
      <c r="CC186" s="6">
        <f>'2013'!BC26</f>
        <v>0.31900000000000001</v>
      </c>
      <c r="CD186" s="6">
        <f>'2013'!BD26</f>
        <v>0</v>
      </c>
      <c r="CE186" s="6">
        <f>'2013'!BE26</f>
        <v>0.29899999999999999</v>
      </c>
      <c r="CF186" s="6">
        <f>'2013'!BF26</f>
        <v>0.30199999999999999</v>
      </c>
      <c r="CG186" s="6">
        <f>'2013'!BG26</f>
        <v>0.27400000000000002</v>
      </c>
      <c r="CH186" s="6">
        <f>'2013'!BH26</f>
        <v>0.27700000000000002</v>
      </c>
      <c r="CI186" s="6">
        <f>'2013'!BI26</f>
        <v>0.26100000000000001</v>
      </c>
      <c r="CJ186" s="6">
        <f>'2013'!BJ26</f>
        <v>0.26</v>
      </c>
      <c r="CK186" s="6">
        <f>'2013'!BK26</f>
        <v>0</v>
      </c>
      <c r="CL186" s="6">
        <f>'2013'!BL26</f>
        <v>0</v>
      </c>
      <c r="CM186" s="6">
        <f>'2013'!BM26</f>
        <v>0</v>
      </c>
      <c r="CN186" s="6">
        <f>'2013'!BN26</f>
        <v>0</v>
      </c>
      <c r="CO186" s="6">
        <f>'2013'!BO26</f>
        <v>0</v>
      </c>
      <c r="CP186" s="6">
        <f>'2013'!BP26</f>
        <v>0</v>
      </c>
      <c r="CQ186" s="6">
        <f>'2013'!BQ26</f>
        <v>0</v>
      </c>
    </row>
    <row r="187" spans="1:95" x14ac:dyDescent="0.25">
      <c r="A187" s="6" t="str">
        <f>'2013'!A27</f>
        <v>Свитанок</v>
      </c>
      <c r="B187" s="6" t="str">
        <f>'2013'!B27</f>
        <v>Масив 1</v>
      </c>
      <c r="C187" s="6">
        <f>'2013'!C27</f>
        <v>149</v>
      </c>
      <c r="D187" s="6">
        <f>'2013'!D27</f>
        <v>12.48</v>
      </c>
      <c r="E187" s="6">
        <f>'2013'!E27</f>
        <v>12.48</v>
      </c>
      <c r="F187" s="6">
        <f>'2013'!F27</f>
        <v>12.48</v>
      </c>
      <c r="G187" s="6"/>
      <c r="H187" s="6"/>
      <c r="I187" s="6"/>
      <c r="J187" s="6"/>
      <c r="K187" s="6">
        <f>'2013'!I27</f>
        <v>0</v>
      </c>
      <c r="L187" s="6">
        <f>'2013'!J27</f>
        <v>0</v>
      </c>
      <c r="M187" s="6"/>
      <c r="N187" s="6"/>
      <c r="O187" s="6"/>
      <c r="P187" s="6"/>
      <c r="Q187" s="6"/>
      <c r="R187" s="6"/>
      <c r="S187" s="6">
        <f>'2013'!M27</f>
        <v>0</v>
      </c>
      <c r="T187" s="6">
        <f>'2013'!N27</f>
        <v>0</v>
      </c>
      <c r="U187" s="6">
        <f>'2013'!P27</f>
        <v>0</v>
      </c>
      <c r="V187" s="6">
        <f>'2013'!Q27</f>
        <v>0</v>
      </c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>
        <f>SUMIF('2013'!C:C,C187,'2013'!O:O)</f>
        <v>0</v>
      </c>
      <c r="AQ187" s="6"/>
      <c r="AR187" s="6">
        <f>'2013'!R27</f>
        <v>0</v>
      </c>
      <c r="AS187" s="6">
        <f>'2013'!S27</f>
        <v>0.28000000000000003</v>
      </c>
      <c r="AT187" s="6">
        <f>'2013'!T27</f>
        <v>0.32800000000000001</v>
      </c>
      <c r="AU187" s="6">
        <f>'2013'!U27</f>
        <v>0.33900000000000002</v>
      </c>
      <c r="AV187" s="6">
        <f>'2013'!V27</f>
        <v>0.372</v>
      </c>
      <c r="AW187" s="6">
        <f>'2013'!W27</f>
        <v>0.38200000000000001</v>
      </c>
      <c r="AX187" s="6">
        <f>'2013'!X27</f>
        <v>0</v>
      </c>
      <c r="AY187" s="6">
        <f>'2013'!Y27</f>
        <v>0</v>
      </c>
      <c r="AZ187" s="6">
        <f>'2013'!Z27</f>
        <v>0.34399999999999997</v>
      </c>
      <c r="BA187" s="6">
        <f>'2013'!AA27</f>
        <v>0.29599999999999999</v>
      </c>
      <c r="BB187" s="6">
        <f>'2013'!AB27</f>
        <v>0.315</v>
      </c>
      <c r="BC187" s="6">
        <f>'2013'!AC27</f>
        <v>0.373</v>
      </c>
      <c r="BD187" s="6">
        <f>'2013'!AD27</f>
        <v>0.35899999999999999</v>
      </c>
      <c r="BE187" s="6">
        <f>'2013'!AE27</f>
        <v>0</v>
      </c>
      <c r="BF187" s="6">
        <f>'2013'!AF27</f>
        <v>0</v>
      </c>
      <c r="BG187" s="6">
        <f>'2013'!AG27</f>
        <v>0.36799999999999999</v>
      </c>
      <c r="BH187" s="6">
        <f>'2013'!AH27</f>
        <v>0</v>
      </c>
      <c r="BI187" s="6">
        <f>'2013'!AI27</f>
        <v>0.38600000000000001</v>
      </c>
      <c r="BJ187" s="6">
        <f>'2013'!AJ27</f>
        <v>0.42299999999999999</v>
      </c>
      <c r="BK187" s="6">
        <f>'2013'!AK27</f>
        <v>0.42599999999999999</v>
      </c>
      <c r="BL187" s="6">
        <f>'2013'!AL27</f>
        <v>0.46300000000000002</v>
      </c>
      <c r="BM187" s="6">
        <f>'2013'!AM27</f>
        <v>0.504</v>
      </c>
      <c r="BN187" s="6">
        <f>'2013'!AN27</f>
        <v>0.55600000000000005</v>
      </c>
      <c r="BO187" s="6">
        <f>'2013'!AO27</f>
        <v>0</v>
      </c>
      <c r="BP187" s="6">
        <f>'2013'!AP27</f>
        <v>0</v>
      </c>
      <c r="BQ187" s="6">
        <f>'2013'!AQ27</f>
        <v>0.55500000000000005</v>
      </c>
      <c r="BR187" s="6">
        <f>'2013'!AR27</f>
        <v>0.55100000000000005</v>
      </c>
      <c r="BS187" s="6">
        <f>'2013'!AS27</f>
        <v>0.5</v>
      </c>
      <c r="BT187" s="6">
        <f>'2013'!AT27</f>
        <v>0.55300000000000005</v>
      </c>
      <c r="BU187" s="6">
        <f>'2013'!AU27</f>
        <v>0.55900000000000005</v>
      </c>
      <c r="BV187" s="6">
        <f>'2013'!AV27</f>
        <v>0.57899999999999996</v>
      </c>
      <c r="BW187" s="6">
        <f>'2013'!AW27</f>
        <v>0</v>
      </c>
      <c r="BX187" s="6">
        <f>'2013'!AX27</f>
        <v>0.60699999999999998</v>
      </c>
      <c r="BY187" s="6">
        <f>'2013'!AY27</f>
        <v>0.63100000000000001</v>
      </c>
      <c r="BZ187" s="6">
        <f>'2013'!AZ27</f>
        <v>0.58299999999999996</v>
      </c>
      <c r="CA187" s="6">
        <f>'2013'!BA27</f>
        <v>0.53500000000000003</v>
      </c>
      <c r="CB187" s="6">
        <f>'2013'!BB27</f>
        <v>0.49099999999999999</v>
      </c>
      <c r="CC187" s="6">
        <f>'2013'!BC27</f>
        <v>0.43099999999999999</v>
      </c>
      <c r="CD187" s="6">
        <f>'2013'!BD27</f>
        <v>0</v>
      </c>
      <c r="CE187" s="6">
        <f>'2013'!BE27</f>
        <v>0.38200000000000001</v>
      </c>
      <c r="CF187" s="6">
        <f>'2013'!BF27</f>
        <v>0.372</v>
      </c>
      <c r="CG187" s="6">
        <f>'2013'!BG27</f>
        <v>0.374</v>
      </c>
      <c r="CH187" s="6">
        <f>'2013'!BH27</f>
        <v>0.374</v>
      </c>
      <c r="CI187" s="6">
        <f>'2013'!BI27</f>
        <v>0.36299999999999999</v>
      </c>
      <c r="CJ187" s="6">
        <f>'2013'!BJ27</f>
        <v>0.36</v>
      </c>
      <c r="CK187" s="6">
        <f>'2013'!BK27</f>
        <v>0</v>
      </c>
      <c r="CL187" s="6">
        <f>'2013'!BL27</f>
        <v>0</v>
      </c>
      <c r="CM187" s="6">
        <f>'2013'!BM27</f>
        <v>0</v>
      </c>
      <c r="CN187" s="6">
        <f>'2013'!BN27</f>
        <v>0</v>
      </c>
      <c r="CO187" s="6">
        <f>'2013'!BO27</f>
        <v>0</v>
      </c>
      <c r="CP187" s="6">
        <f>'2013'!BP27</f>
        <v>0</v>
      </c>
      <c r="CQ187" s="6">
        <f>'2013'!BQ27</f>
        <v>0</v>
      </c>
    </row>
    <row r="188" spans="1:95" x14ac:dyDescent="0.25">
      <c r="A188" s="6" t="str">
        <f>'2013'!A28</f>
        <v>Свитанок</v>
      </c>
      <c r="B188" s="6" t="str">
        <f>'2013'!B28</f>
        <v>Масив 1</v>
      </c>
      <c r="C188" s="6">
        <f>'2013'!C28</f>
        <v>15</v>
      </c>
      <c r="D188" s="6">
        <f>'2013'!D28</f>
        <v>77.260000000000005</v>
      </c>
      <c r="E188" s="6">
        <f>'2013'!E28</f>
        <v>77.260000000000005</v>
      </c>
      <c r="F188" s="6">
        <f>'2013'!F28</f>
        <v>77.260000000000005</v>
      </c>
      <c r="G188" s="6"/>
      <c r="H188" s="6"/>
      <c r="I188" s="6"/>
      <c r="J188" s="6"/>
      <c r="K188" s="6">
        <f>'2013'!I28</f>
        <v>0</v>
      </c>
      <c r="L188" s="6">
        <f>'2013'!J28</f>
        <v>0</v>
      </c>
      <c r="M188" s="6"/>
      <c r="N188" s="6"/>
      <c r="O188" s="6"/>
      <c r="P188" s="6"/>
      <c r="Q188" s="6"/>
      <c r="R188" s="6"/>
      <c r="S188" s="6">
        <f>'2013'!M28</f>
        <v>0</v>
      </c>
      <c r="T188" s="6">
        <f>'2013'!N28</f>
        <v>0</v>
      </c>
      <c r="U188" s="6">
        <f>'2013'!P28</f>
        <v>0</v>
      </c>
      <c r="V188" s="6">
        <f>'2013'!Q28</f>
        <v>0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>
        <f>SUMIF('2013'!C:C,C188,'2013'!O:O)</f>
        <v>0</v>
      </c>
      <c r="AQ188" s="6"/>
      <c r="AR188" s="6">
        <f>'2013'!R28</f>
        <v>0</v>
      </c>
      <c r="AS188" s="6">
        <f>'2013'!S28</f>
        <v>0.47899999999999998</v>
      </c>
      <c r="AT188" s="6">
        <f>'2013'!T28</f>
        <v>0.54200000000000004</v>
      </c>
      <c r="AU188" s="6">
        <f>'2013'!U28</f>
        <v>0.55700000000000005</v>
      </c>
      <c r="AV188" s="6">
        <f>'2013'!V28</f>
        <v>0.56399999999999995</v>
      </c>
      <c r="AW188" s="6">
        <f>'2013'!W28</f>
        <v>0.55800000000000005</v>
      </c>
      <c r="AX188" s="6">
        <f>'2013'!X28</f>
        <v>0</v>
      </c>
      <c r="AY188" s="6">
        <f>'2013'!Y28</f>
        <v>0</v>
      </c>
      <c r="AZ188" s="6">
        <f>'2013'!Z28</f>
        <v>0.40300000000000002</v>
      </c>
      <c r="BA188" s="6">
        <f>'2013'!AA28</f>
        <v>0.33800000000000002</v>
      </c>
      <c r="BB188" s="6">
        <f>'2013'!AB28</f>
        <v>0.29299999999999998</v>
      </c>
      <c r="BC188" s="6">
        <f>'2013'!AC28</f>
        <v>0.312</v>
      </c>
      <c r="BD188" s="6">
        <f>'2013'!AD28</f>
        <v>0.32</v>
      </c>
      <c r="BE188" s="6">
        <f>'2013'!AE28</f>
        <v>0</v>
      </c>
      <c r="BF188" s="6">
        <f>'2013'!AF28</f>
        <v>0</v>
      </c>
      <c r="BG188" s="6">
        <f>'2013'!AG28</f>
        <v>0.47499999999999998</v>
      </c>
      <c r="BH188" s="6">
        <f>'2013'!AH28</f>
        <v>0</v>
      </c>
      <c r="BI188" s="6">
        <f>'2013'!AI28</f>
        <v>0.46800000000000003</v>
      </c>
      <c r="BJ188" s="6">
        <f>'2013'!AJ28</f>
        <v>0.46800000000000003</v>
      </c>
      <c r="BK188" s="6">
        <f>'2013'!AK28</f>
        <v>0.49</v>
      </c>
      <c r="BL188" s="6">
        <f>'2013'!AL28</f>
        <v>0.56699999999999995</v>
      </c>
      <c r="BM188" s="6">
        <f>'2013'!AM28</f>
        <v>0.65100000000000002</v>
      </c>
      <c r="BN188" s="6">
        <f>'2013'!AN28</f>
        <v>0.755</v>
      </c>
      <c r="BO188" s="6">
        <f>'2013'!AO28</f>
        <v>0</v>
      </c>
      <c r="BP188" s="6">
        <f>'2013'!AP28</f>
        <v>0</v>
      </c>
      <c r="BQ188" s="6">
        <f>'2013'!AQ28</f>
        <v>0.75900000000000001</v>
      </c>
      <c r="BR188" s="6">
        <f>'2013'!AR28</f>
        <v>0.76100000000000001</v>
      </c>
      <c r="BS188" s="6">
        <f>'2013'!AS28</f>
        <v>0.78400000000000003</v>
      </c>
      <c r="BT188" s="6">
        <f>'2013'!AT28</f>
        <v>0.75900000000000001</v>
      </c>
      <c r="BU188" s="6">
        <f>'2013'!AU28</f>
        <v>0.69799999999999995</v>
      </c>
      <c r="BV188" s="6">
        <f>'2013'!AV28</f>
        <v>0.68400000000000005</v>
      </c>
      <c r="BW188" s="6">
        <f>'2013'!AW28</f>
        <v>0</v>
      </c>
      <c r="BX188" s="6">
        <f>'2013'!AX28</f>
        <v>0.52900000000000003</v>
      </c>
      <c r="BY188" s="6">
        <f>'2013'!AY28</f>
        <v>0.51600000000000001</v>
      </c>
      <c r="BZ188" s="6">
        <f>'2013'!AZ28</f>
        <v>0.39700000000000002</v>
      </c>
      <c r="CA188" s="6">
        <f>'2013'!BA28</f>
        <v>0.36</v>
      </c>
      <c r="CB188" s="6">
        <f>'2013'!BB28</f>
        <v>0.34899999999999998</v>
      </c>
      <c r="CC188" s="6">
        <f>'2013'!BC28</f>
        <v>0.41899999999999998</v>
      </c>
      <c r="CD188" s="6">
        <f>'2013'!BD28</f>
        <v>0</v>
      </c>
      <c r="CE188" s="6">
        <f>'2013'!BE28</f>
        <v>0.372</v>
      </c>
      <c r="CF188" s="6">
        <f>'2013'!BF28</f>
        <v>0.33700000000000002</v>
      </c>
      <c r="CG188" s="6">
        <f>'2013'!BG28</f>
        <v>0.32400000000000001</v>
      </c>
      <c r="CH188" s="6">
        <f>'2013'!BH28</f>
        <v>0.30499999999999999</v>
      </c>
      <c r="CI188" s="6">
        <f>'2013'!BI28</f>
        <v>0.316</v>
      </c>
      <c r="CJ188" s="6">
        <f>'2013'!BJ28</f>
        <v>0.311</v>
      </c>
      <c r="CK188" s="6">
        <f>'2013'!BK28</f>
        <v>0</v>
      </c>
      <c r="CL188" s="6">
        <f>'2013'!BL28</f>
        <v>0</v>
      </c>
      <c r="CM188" s="6">
        <f>'2013'!BM28</f>
        <v>0</v>
      </c>
      <c r="CN188" s="6">
        <f>'2013'!BN28</f>
        <v>0</v>
      </c>
      <c r="CO188" s="6">
        <f>'2013'!BO28</f>
        <v>0</v>
      </c>
      <c r="CP188" s="6">
        <f>'2013'!BP28</f>
        <v>0</v>
      </c>
      <c r="CQ188" s="6">
        <f>'2013'!BQ28</f>
        <v>0</v>
      </c>
    </row>
    <row r="189" spans="1:95" x14ac:dyDescent="0.25">
      <c r="A189" s="6" t="str">
        <f>'2013'!A29</f>
        <v>Свитанок</v>
      </c>
      <c r="B189" s="6" t="str">
        <f>'2013'!B29</f>
        <v>Масив 1</v>
      </c>
      <c r="C189" s="6">
        <f>'2013'!C29</f>
        <v>151</v>
      </c>
      <c r="D189" s="6">
        <f>'2013'!D29</f>
        <v>89.13</v>
      </c>
      <c r="E189" s="6">
        <f>'2013'!E29</f>
        <v>89.13</v>
      </c>
      <c r="F189" s="6">
        <f>'2013'!F29</f>
        <v>89.13</v>
      </c>
      <c r="G189" s="6"/>
      <c r="H189" s="6"/>
      <c r="I189" s="6"/>
      <c r="J189" s="6"/>
      <c r="K189" s="6" t="str">
        <f>'2013'!I29</f>
        <v>Ячмень озимый</v>
      </c>
      <c r="L189" s="6">
        <f>'2013'!J29</f>
        <v>0</v>
      </c>
      <c r="M189" s="6"/>
      <c r="N189" s="6"/>
      <c r="O189" s="6"/>
      <c r="P189" s="6"/>
      <c r="Q189" s="6"/>
      <c r="R189" s="6"/>
      <c r="S189" s="6">
        <f>'2013'!M29</f>
        <v>0</v>
      </c>
      <c r="T189" s="6">
        <f>'2013'!N29</f>
        <v>0</v>
      </c>
      <c r="U189" s="6">
        <f>'2013'!P29</f>
        <v>0</v>
      </c>
      <c r="V189" s="6">
        <f>'2013'!Q29</f>
        <v>0</v>
      </c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>
        <f>SUMIF('2013'!C:C,C189,'2013'!O:O)</f>
        <v>3.3</v>
      </c>
      <c r="AQ189" s="6"/>
      <c r="AR189" s="6">
        <f>'2013'!R29</f>
        <v>0</v>
      </c>
      <c r="AS189" s="6">
        <f>'2013'!S29</f>
        <v>0</v>
      </c>
      <c r="AT189" s="6">
        <f>'2013'!T29</f>
        <v>0.312</v>
      </c>
      <c r="AU189" s="6">
        <f>'2013'!U29</f>
        <v>0.32600000000000001</v>
      </c>
      <c r="AV189" s="6">
        <f>'2013'!V29</f>
        <v>0.41699999999999998</v>
      </c>
      <c r="AW189" s="6">
        <f>'2013'!W29</f>
        <v>0.41</v>
      </c>
      <c r="AX189" s="6">
        <f>'2013'!X29</f>
        <v>0</v>
      </c>
      <c r="AY189" s="6">
        <f>'2013'!Y29</f>
        <v>0</v>
      </c>
      <c r="AZ189" s="6">
        <f>'2013'!Z29</f>
        <v>0.36399999999999999</v>
      </c>
      <c r="BA189" s="6">
        <f>'2013'!AA29</f>
        <v>0.34599999999999997</v>
      </c>
      <c r="BB189" s="6">
        <f>'2013'!AB29</f>
        <v>0.27300000000000002</v>
      </c>
      <c r="BC189" s="6">
        <f>'2013'!AC29</f>
        <v>0.24399999999999999</v>
      </c>
      <c r="BD189" s="6">
        <f>'2013'!AD29</f>
        <v>0.26300000000000001</v>
      </c>
      <c r="BE189" s="6">
        <f>'2013'!AE29</f>
        <v>0</v>
      </c>
      <c r="BF189" s="6">
        <f>'2013'!AF29</f>
        <v>0.28499999999999998</v>
      </c>
      <c r="BG189" s="6">
        <f>'2013'!AG29</f>
        <v>0.28399999999999997</v>
      </c>
      <c r="BH189" s="6">
        <f>'2013'!AH29</f>
        <v>0</v>
      </c>
      <c r="BI189" s="6">
        <f>'2013'!AI29</f>
        <v>0.28699999999999998</v>
      </c>
      <c r="BJ189" s="6">
        <f>'2013'!AJ29</f>
        <v>0.38900000000000001</v>
      </c>
      <c r="BK189" s="6">
        <f>'2013'!AK29</f>
        <v>0.46</v>
      </c>
      <c r="BL189" s="6">
        <f>'2013'!AL29</f>
        <v>0.496</v>
      </c>
      <c r="BM189" s="6">
        <f>'2013'!AM29</f>
        <v>0</v>
      </c>
      <c r="BN189" s="6">
        <f>'2013'!AN29</f>
        <v>0.5</v>
      </c>
      <c r="BO189" s="6">
        <f>'2013'!AO29</f>
        <v>0</v>
      </c>
      <c r="BP189" s="6">
        <f>'2013'!AP29</f>
        <v>0</v>
      </c>
      <c r="BQ189" s="6">
        <f>'2013'!AQ29</f>
        <v>0.51</v>
      </c>
      <c r="BR189" s="6">
        <f>'2013'!AR29</f>
        <v>0.51400000000000001</v>
      </c>
      <c r="BS189" s="6">
        <f>'2013'!AS29</f>
        <v>0.52600000000000002</v>
      </c>
      <c r="BT189" s="6">
        <f>'2013'!AT29</f>
        <v>0.53600000000000003</v>
      </c>
      <c r="BU189" s="6">
        <f>'2013'!AU29</f>
        <v>0.56699999999999995</v>
      </c>
      <c r="BV189" s="6">
        <f>'2013'!AV29</f>
        <v>0.58199999999999996</v>
      </c>
      <c r="BW189" s="6">
        <f>'2013'!AW29</f>
        <v>0</v>
      </c>
      <c r="BX189" s="6">
        <f>'2013'!AX29</f>
        <v>0.58799999999999997</v>
      </c>
      <c r="BY189" s="6">
        <f>'2013'!AY29</f>
        <v>0.58299999999999996</v>
      </c>
      <c r="BZ189" s="6">
        <f>'2013'!AZ29</f>
        <v>0.496</v>
      </c>
      <c r="CA189" s="6">
        <f>'2013'!BA29</f>
        <v>0.42099999999999999</v>
      </c>
      <c r="CB189" s="6">
        <f>'2013'!BB29</f>
        <v>0.36099999999999999</v>
      </c>
      <c r="CC189" s="6">
        <f>'2013'!BC29</f>
        <v>0.32200000000000001</v>
      </c>
      <c r="CD189" s="6">
        <f>'2013'!BD29</f>
        <v>0</v>
      </c>
      <c r="CE189" s="6">
        <f>'2013'!BE29</f>
        <v>0.27800000000000002</v>
      </c>
      <c r="CF189" s="6">
        <f>'2013'!BF29</f>
        <v>0.26500000000000001</v>
      </c>
      <c r="CG189" s="6">
        <f>'2013'!BG29</f>
        <v>0.246</v>
      </c>
      <c r="CH189" s="6">
        <f>'2013'!BH29</f>
        <v>0.23499999999999999</v>
      </c>
      <c r="CI189" s="6">
        <f>'2013'!BI29</f>
        <v>0.246</v>
      </c>
      <c r="CJ189" s="6">
        <f>'2013'!BJ29</f>
        <v>0.26</v>
      </c>
      <c r="CK189" s="6">
        <f>'2013'!BK29</f>
        <v>0</v>
      </c>
      <c r="CL189" s="6">
        <f>'2013'!BL29</f>
        <v>0</v>
      </c>
      <c r="CM189" s="6">
        <f>'2013'!BM29</f>
        <v>0</v>
      </c>
      <c r="CN189" s="6">
        <f>'2013'!BN29</f>
        <v>0</v>
      </c>
      <c r="CO189" s="6">
        <f>'2013'!BO29</f>
        <v>0</v>
      </c>
      <c r="CP189" s="6">
        <f>'2013'!BP29</f>
        <v>0</v>
      </c>
      <c r="CQ189" s="6">
        <f>'2013'!BQ29</f>
        <v>0</v>
      </c>
    </row>
    <row r="190" spans="1:95" x14ac:dyDescent="0.25">
      <c r="A190" s="6" t="str">
        <f>'2013'!A30</f>
        <v>Свитанок</v>
      </c>
      <c r="B190" s="6" t="str">
        <f>'2013'!B30</f>
        <v>Масив 1</v>
      </c>
      <c r="C190" s="6" t="str">
        <f>'2013'!C30</f>
        <v>15-1</v>
      </c>
      <c r="D190" s="6">
        <f>'2013'!D30</f>
        <v>20.53</v>
      </c>
      <c r="E190" s="6">
        <f>'2013'!E30</f>
        <v>20.39</v>
      </c>
      <c r="F190" s="6">
        <f>'2013'!F30</f>
        <v>20.39</v>
      </c>
      <c r="G190" s="6"/>
      <c r="H190" s="6"/>
      <c r="I190" s="6"/>
      <c r="J190" s="6"/>
      <c r="K190" s="6">
        <f>'2013'!I30</f>
        <v>0</v>
      </c>
      <c r="L190" s="6">
        <f>'2013'!J30</f>
        <v>0</v>
      </c>
      <c r="M190" s="6"/>
      <c r="N190" s="6"/>
      <c r="O190" s="6"/>
      <c r="P190" s="6"/>
      <c r="Q190" s="6"/>
      <c r="R190" s="6"/>
      <c r="S190" s="6">
        <f>'2013'!M30</f>
        <v>0</v>
      </c>
      <c r="T190" s="6">
        <f>'2013'!N30</f>
        <v>0</v>
      </c>
      <c r="U190" s="6">
        <f>'2013'!P30</f>
        <v>0</v>
      </c>
      <c r="V190" s="6">
        <f>'2013'!Q30</f>
        <v>0</v>
      </c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>
        <f>SUMIF('2013'!C:C,C190,'2013'!O:O)</f>
        <v>0</v>
      </c>
      <c r="AQ190" s="6"/>
      <c r="AR190" s="6">
        <f>'2013'!R30</f>
        <v>0</v>
      </c>
      <c r="AS190" s="6">
        <f>'2013'!S30</f>
        <v>0.48399999999999999</v>
      </c>
      <c r="AT190" s="6">
        <f>'2013'!T30</f>
        <v>0.54300000000000004</v>
      </c>
      <c r="AU190" s="6">
        <f>'2013'!U30</f>
        <v>0.55400000000000005</v>
      </c>
      <c r="AV190" s="6">
        <f>'2013'!V30</f>
        <v>0.56000000000000005</v>
      </c>
      <c r="AW190" s="6">
        <f>'2013'!W30</f>
        <v>0.48499999999999999</v>
      </c>
      <c r="AX190" s="6">
        <f>'2013'!X30</f>
        <v>0</v>
      </c>
      <c r="AY190" s="6">
        <f>'2013'!Y30</f>
        <v>0</v>
      </c>
      <c r="AZ190" s="6">
        <f>'2013'!Z30</f>
        <v>0.42499999999999999</v>
      </c>
      <c r="BA190" s="6">
        <f>'2013'!AA30</f>
        <v>0.33200000000000002</v>
      </c>
      <c r="BB190" s="6">
        <f>'2013'!AB30</f>
        <v>0.33800000000000002</v>
      </c>
      <c r="BC190" s="6">
        <f>'2013'!AC30</f>
        <v>0.35299999999999998</v>
      </c>
      <c r="BD190" s="6">
        <f>'2013'!AD30</f>
        <v>0.39100000000000001</v>
      </c>
      <c r="BE190" s="6">
        <f>'2013'!AE30</f>
        <v>0</v>
      </c>
      <c r="BF190" s="6">
        <f>'2013'!AF30</f>
        <v>0</v>
      </c>
      <c r="BG190" s="6">
        <f>'2013'!AG30</f>
        <v>0.40799999999999997</v>
      </c>
      <c r="BH190" s="6">
        <f>'2013'!AH30</f>
        <v>0</v>
      </c>
      <c r="BI190" s="6">
        <f>'2013'!AI30</f>
        <v>0.40100000000000002</v>
      </c>
      <c r="BJ190" s="6">
        <f>'2013'!AJ30</f>
        <v>0.39100000000000001</v>
      </c>
      <c r="BK190" s="6">
        <f>'2013'!AK30</f>
        <v>0.42599999999999999</v>
      </c>
      <c r="BL190" s="6">
        <f>'2013'!AL30</f>
        <v>0.495</v>
      </c>
      <c r="BM190" s="6">
        <f>'2013'!AM30</f>
        <v>0.51100000000000001</v>
      </c>
      <c r="BN190" s="6">
        <f>'2013'!AN30</f>
        <v>0.61699999999999999</v>
      </c>
      <c r="BO190" s="6">
        <f>'2013'!AO30</f>
        <v>0</v>
      </c>
      <c r="BP190" s="6">
        <f>'2013'!AP30</f>
        <v>0</v>
      </c>
      <c r="BQ190" s="6">
        <f>'2013'!AQ30</f>
        <v>0.56499999999999995</v>
      </c>
      <c r="BR190" s="6">
        <f>'2013'!AR30</f>
        <v>0.57999999999999996</v>
      </c>
      <c r="BS190" s="6">
        <f>'2013'!AS30</f>
        <v>0.60799999999999998</v>
      </c>
      <c r="BT190" s="6">
        <f>'2013'!AT30</f>
        <v>0.64600000000000002</v>
      </c>
      <c r="BU190" s="6">
        <f>'2013'!AU30</f>
        <v>0.58499999999999996</v>
      </c>
      <c r="BV190" s="6">
        <f>'2013'!AV30</f>
        <v>0.57299999999999995</v>
      </c>
      <c r="BW190" s="6">
        <f>'2013'!AW30</f>
        <v>0</v>
      </c>
      <c r="BX190" s="6">
        <f>'2013'!AX30</f>
        <v>0.56499999999999995</v>
      </c>
      <c r="BY190" s="6">
        <f>'2013'!AY30</f>
        <v>0.57999999999999996</v>
      </c>
      <c r="BZ190" s="6">
        <f>'2013'!AZ30</f>
        <v>0.54700000000000004</v>
      </c>
      <c r="CA190" s="6">
        <f>'2013'!BA30</f>
        <v>0.51200000000000001</v>
      </c>
      <c r="CB190" s="6">
        <f>'2013'!BB30</f>
        <v>0.45</v>
      </c>
      <c r="CC190" s="6">
        <f>'2013'!BC30</f>
        <v>0.42699999999999999</v>
      </c>
      <c r="CD190" s="6">
        <f>'2013'!BD30</f>
        <v>0</v>
      </c>
      <c r="CE190" s="6">
        <f>'2013'!BE30</f>
        <v>0.33700000000000002</v>
      </c>
      <c r="CF190" s="6">
        <f>'2013'!BF30</f>
        <v>0.317</v>
      </c>
      <c r="CG190" s="6">
        <f>'2013'!BG30</f>
        <v>0.28599999999999998</v>
      </c>
      <c r="CH190" s="6">
        <f>'2013'!BH30</f>
        <v>0.26600000000000001</v>
      </c>
      <c r="CI190" s="6">
        <f>'2013'!BI30</f>
        <v>0.29899999999999999</v>
      </c>
      <c r="CJ190" s="6">
        <f>'2013'!BJ30</f>
        <v>0.29099999999999998</v>
      </c>
      <c r="CK190" s="6">
        <f>'2013'!BK30</f>
        <v>0</v>
      </c>
      <c r="CL190" s="6">
        <f>'2013'!BL30</f>
        <v>0</v>
      </c>
      <c r="CM190" s="6">
        <f>'2013'!BM30</f>
        <v>0</v>
      </c>
      <c r="CN190" s="6">
        <f>'2013'!BN30</f>
        <v>0</v>
      </c>
      <c r="CO190" s="6">
        <f>'2013'!BO30</f>
        <v>0</v>
      </c>
      <c r="CP190" s="6">
        <f>'2013'!BP30</f>
        <v>0</v>
      </c>
      <c r="CQ190" s="6">
        <f>'2013'!BQ30</f>
        <v>0</v>
      </c>
    </row>
    <row r="191" spans="1:95" x14ac:dyDescent="0.25">
      <c r="A191" s="6" t="str">
        <f>'2013'!A31</f>
        <v>Свитанок</v>
      </c>
      <c r="B191" s="6" t="str">
        <f>'2013'!B31</f>
        <v>Масив 1</v>
      </c>
      <c r="C191" s="6">
        <f>'2013'!C31</f>
        <v>17</v>
      </c>
      <c r="D191" s="6">
        <f>'2013'!D31</f>
        <v>59.55</v>
      </c>
      <c r="E191" s="6">
        <f>'2013'!E31</f>
        <v>59.55</v>
      </c>
      <c r="F191" s="6">
        <f>'2013'!F31</f>
        <v>59.55</v>
      </c>
      <c r="G191" s="6"/>
      <c r="H191" s="6"/>
      <c r="I191" s="6"/>
      <c r="J191" s="6"/>
      <c r="K191" s="6" t="str">
        <f>'2013'!I31</f>
        <v>Кукуруза</v>
      </c>
      <c r="L191" s="6">
        <f>'2013'!J31</f>
        <v>0</v>
      </c>
      <c r="M191" s="6"/>
      <c r="N191" s="6"/>
      <c r="O191" s="6"/>
      <c r="P191" s="6"/>
      <c r="Q191" s="6"/>
      <c r="R191" s="6"/>
      <c r="S191" s="6">
        <f>'2013'!M31</f>
        <v>0</v>
      </c>
      <c r="T191" s="6">
        <f>'2013'!N31</f>
        <v>0</v>
      </c>
      <c r="U191" s="6">
        <f>'2013'!P31</f>
        <v>0</v>
      </c>
      <c r="V191" s="6">
        <f>'2013'!Q31</f>
        <v>0</v>
      </c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>
        <f>SUMIF('2013'!C:C,C191,'2013'!O:O)</f>
        <v>6.7799999999999994</v>
      </c>
      <c r="AQ191" s="6"/>
      <c r="AR191" s="6">
        <f>'2013'!R31</f>
        <v>0</v>
      </c>
      <c r="AS191" s="6">
        <f>'2013'!S31</f>
        <v>0</v>
      </c>
      <c r="AT191" s="6">
        <f>'2013'!T31</f>
        <v>0.253</v>
      </c>
      <c r="AU191" s="6">
        <f>'2013'!U31</f>
        <v>0.251</v>
      </c>
      <c r="AV191" s="6">
        <f>'2013'!V31</f>
        <v>0.25800000000000001</v>
      </c>
      <c r="AW191" s="6">
        <f>'2013'!W31</f>
        <v>0.27100000000000002</v>
      </c>
      <c r="AX191" s="6">
        <f>'2013'!X31</f>
        <v>0</v>
      </c>
      <c r="AY191" s="6">
        <f>'2013'!Y31</f>
        <v>0</v>
      </c>
      <c r="AZ191" s="6">
        <f>'2013'!Z31</f>
        <v>0.28499999999999998</v>
      </c>
      <c r="BA191" s="6">
        <f>'2013'!AA31</f>
        <v>0.28999999999999998</v>
      </c>
      <c r="BB191" s="6">
        <f>'2013'!AB31</f>
        <v>0.29799999999999999</v>
      </c>
      <c r="BC191" s="6">
        <f>'2013'!AC31</f>
        <v>0.311</v>
      </c>
      <c r="BD191" s="6">
        <f>'2013'!AD31</f>
        <v>0.35599999999999998</v>
      </c>
      <c r="BE191" s="6">
        <f>'2013'!AE31</f>
        <v>0</v>
      </c>
      <c r="BF191" s="6">
        <f>'2013'!AF31</f>
        <v>0</v>
      </c>
      <c r="BG191" s="6">
        <f>'2013'!AG31</f>
        <v>0.40400000000000003</v>
      </c>
      <c r="BH191" s="6">
        <f>'2013'!AH31</f>
        <v>0</v>
      </c>
      <c r="BI191" s="6">
        <f>'2013'!AI31</f>
        <v>0.41799999999999998</v>
      </c>
      <c r="BJ191" s="6">
        <f>'2013'!AJ31</f>
        <v>0.47899999999999998</v>
      </c>
      <c r="BK191" s="6">
        <f>'2013'!AK31</f>
        <v>0.56699999999999995</v>
      </c>
      <c r="BL191" s="6">
        <f>'2013'!AL31</f>
        <v>0.64300000000000002</v>
      </c>
      <c r="BM191" s="6">
        <f>'2013'!AM31</f>
        <v>0</v>
      </c>
      <c r="BN191" s="6">
        <f>'2013'!AN31</f>
        <v>0.78100000000000003</v>
      </c>
      <c r="BO191" s="6">
        <f>'2013'!AO31</f>
        <v>0</v>
      </c>
      <c r="BP191" s="6">
        <f>'2013'!AP31</f>
        <v>0</v>
      </c>
      <c r="BQ191" s="6">
        <f>'2013'!AQ31</f>
        <v>0.78800000000000003</v>
      </c>
      <c r="BR191" s="6">
        <f>'2013'!AR31</f>
        <v>0.8</v>
      </c>
      <c r="BS191" s="6">
        <f>'2013'!AS31</f>
        <v>0.72899999999999998</v>
      </c>
      <c r="BT191" s="6">
        <f>'2013'!AT31</f>
        <v>0.70799999999999996</v>
      </c>
      <c r="BU191" s="6">
        <f>'2013'!AU31</f>
        <v>0.64800000000000002</v>
      </c>
      <c r="BV191" s="6">
        <f>'2013'!AV31</f>
        <v>0.64700000000000002</v>
      </c>
      <c r="BW191" s="6">
        <f>'2013'!AW31</f>
        <v>0</v>
      </c>
      <c r="BX191" s="6">
        <f>'2013'!AX31</f>
        <v>0.44800000000000001</v>
      </c>
      <c r="BY191" s="6">
        <f>'2013'!AY31</f>
        <v>0.50600000000000001</v>
      </c>
      <c r="BZ191" s="6">
        <f>'2013'!AZ31</f>
        <v>0.40300000000000002</v>
      </c>
      <c r="CA191" s="6">
        <f>'2013'!BA31</f>
        <v>0.374</v>
      </c>
      <c r="CB191" s="6">
        <f>'2013'!BB31</f>
        <v>0.309</v>
      </c>
      <c r="CC191" s="6">
        <f>'2013'!BC31</f>
        <v>0.28399999999999997</v>
      </c>
      <c r="CD191" s="6">
        <f>'2013'!BD31</f>
        <v>0</v>
      </c>
      <c r="CE191" s="6">
        <f>'2013'!BE31</f>
        <v>0.26</v>
      </c>
      <c r="CF191" s="6">
        <f>'2013'!BF31</f>
        <v>0.25</v>
      </c>
      <c r="CG191" s="6">
        <f>'2013'!BG31</f>
        <v>0.24399999999999999</v>
      </c>
      <c r="CH191" s="6">
        <f>'2013'!BH31</f>
        <v>0.23699999999999999</v>
      </c>
      <c r="CI191" s="6">
        <f>'2013'!BI31</f>
        <v>0.24</v>
      </c>
      <c r="CJ191" s="6">
        <f>'2013'!BJ31</f>
        <v>0.215</v>
      </c>
      <c r="CK191" s="6">
        <f>'2013'!BK31</f>
        <v>0</v>
      </c>
      <c r="CL191" s="6">
        <f>'2013'!BL31</f>
        <v>0</v>
      </c>
      <c r="CM191" s="6">
        <f>'2013'!BM31</f>
        <v>0</v>
      </c>
      <c r="CN191" s="6">
        <f>'2013'!BN31</f>
        <v>0</v>
      </c>
      <c r="CO191" s="6">
        <f>'2013'!BO31</f>
        <v>0</v>
      </c>
      <c r="CP191" s="6">
        <f>'2013'!BP31</f>
        <v>0</v>
      </c>
      <c r="CQ191" s="6">
        <f>'2013'!BQ31</f>
        <v>0</v>
      </c>
    </row>
    <row r="192" spans="1:95" x14ac:dyDescent="0.25">
      <c r="A192" s="6" t="str">
        <f>'2013'!A32</f>
        <v>Свитанок</v>
      </c>
      <c r="B192" s="6" t="str">
        <f>'2013'!B32</f>
        <v>Масив 1</v>
      </c>
      <c r="C192" s="6">
        <f>'2013'!C32</f>
        <v>18</v>
      </c>
      <c r="D192" s="6">
        <f>'2013'!D32</f>
        <v>47.41</v>
      </c>
      <c r="E192" s="6">
        <f>'2013'!E32</f>
        <v>47.41</v>
      </c>
      <c r="F192" s="6">
        <f>'2013'!F32</f>
        <v>47.41</v>
      </c>
      <c r="G192" s="6"/>
      <c r="H192" s="6"/>
      <c r="I192" s="6"/>
      <c r="J192" s="6"/>
      <c r="K192" s="6" t="str">
        <f>'2013'!I32</f>
        <v>Сорго</v>
      </c>
      <c r="L192" s="6">
        <f>'2013'!J32</f>
        <v>0</v>
      </c>
      <c r="M192" s="6"/>
      <c r="N192" s="6"/>
      <c r="O192" s="6"/>
      <c r="P192" s="6"/>
      <c r="Q192" s="6"/>
      <c r="R192" s="6"/>
      <c r="S192" s="6" t="str">
        <f>'2013'!M32</f>
        <v>Прайм</v>
      </c>
      <c r="T192" s="6">
        <f>'2013'!N32</f>
        <v>5.5</v>
      </c>
      <c r="U192" s="6">
        <f>'2013'!P32</f>
        <v>0</v>
      </c>
      <c r="V192" s="6">
        <f>'2013'!Q32</f>
        <v>0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>
        <f>SUMIF('2013'!C:C,C192,'2013'!O:O)</f>
        <v>3.4899999999999998</v>
      </c>
      <c r="AQ192" s="6"/>
      <c r="AR192" s="6">
        <f>'2013'!R32</f>
        <v>0</v>
      </c>
      <c r="AS192" s="6">
        <f>'2013'!S32</f>
        <v>0.27300000000000002</v>
      </c>
      <c r="AT192" s="6">
        <f>'2013'!T32</f>
        <v>0.24199999999999999</v>
      </c>
      <c r="AU192" s="6">
        <f>'2013'!U32</f>
        <v>0.248</v>
      </c>
      <c r="AV192" s="6">
        <f>'2013'!V32</f>
        <v>0.26400000000000001</v>
      </c>
      <c r="AW192" s="6">
        <f>'2013'!W32</f>
        <v>0.27200000000000002</v>
      </c>
      <c r="AX192" s="6">
        <f>'2013'!X32</f>
        <v>0</v>
      </c>
      <c r="AY192" s="6">
        <f>'2013'!Y32</f>
        <v>0</v>
      </c>
      <c r="AZ192" s="6">
        <f>'2013'!Z32</f>
        <v>0.28499999999999998</v>
      </c>
      <c r="BA192" s="6">
        <f>'2013'!AA32</f>
        <v>0.32300000000000001</v>
      </c>
      <c r="BB192" s="6">
        <f>'2013'!AB32</f>
        <v>0.32400000000000001</v>
      </c>
      <c r="BC192" s="6">
        <f>'2013'!AC32</f>
        <v>0.32</v>
      </c>
      <c r="BD192" s="6">
        <f>'2013'!AD32</f>
        <v>0.37</v>
      </c>
      <c r="BE192" s="6">
        <f>'2013'!AE32</f>
        <v>0</v>
      </c>
      <c r="BF192" s="6">
        <f>'2013'!AF32</f>
        <v>0</v>
      </c>
      <c r="BG192" s="6">
        <f>'2013'!AG32</f>
        <v>0.48199999999999998</v>
      </c>
      <c r="BH192" s="6">
        <f>'2013'!AH32</f>
        <v>0</v>
      </c>
      <c r="BI192" s="6">
        <f>'2013'!AI32</f>
        <v>0.49199999999999999</v>
      </c>
      <c r="BJ192" s="6">
        <f>'2013'!AJ32</f>
        <v>0.55100000000000005</v>
      </c>
      <c r="BK192" s="6">
        <f>'2013'!AK32</f>
        <v>0.625</v>
      </c>
      <c r="BL192" s="6">
        <f>'2013'!AL32</f>
        <v>0.68300000000000005</v>
      </c>
      <c r="BM192" s="6">
        <f>'2013'!AM32</f>
        <v>0</v>
      </c>
      <c r="BN192" s="6">
        <f>'2013'!AN32</f>
        <v>0.76800000000000002</v>
      </c>
      <c r="BO192" s="6">
        <f>'2013'!AO32</f>
        <v>0</v>
      </c>
      <c r="BP192" s="6">
        <f>'2013'!AP32</f>
        <v>0</v>
      </c>
      <c r="BQ192" s="6">
        <f>'2013'!AQ32</f>
        <v>0.79400000000000004</v>
      </c>
      <c r="BR192" s="6">
        <f>'2013'!AR32</f>
        <v>0.79200000000000004</v>
      </c>
      <c r="BS192" s="6">
        <f>'2013'!AS32</f>
        <v>0.71099999999999997</v>
      </c>
      <c r="BT192" s="6">
        <f>'2013'!AT32</f>
        <v>0.64300000000000002</v>
      </c>
      <c r="BU192" s="6">
        <f>'2013'!AU32</f>
        <v>0.56899999999999995</v>
      </c>
      <c r="BV192" s="6">
        <f>'2013'!AV32</f>
        <v>0.51</v>
      </c>
      <c r="BW192" s="6">
        <f>'2013'!AW32</f>
        <v>0</v>
      </c>
      <c r="BX192" s="6">
        <f>'2013'!AX32</f>
        <v>0.46400000000000002</v>
      </c>
      <c r="BY192" s="6">
        <f>'2013'!AY32</f>
        <v>0.45900000000000002</v>
      </c>
      <c r="BZ192" s="6">
        <f>'2013'!AZ32</f>
        <v>0.41199999999999998</v>
      </c>
      <c r="CA192" s="6">
        <f>'2013'!BA32</f>
        <v>0.36599999999999999</v>
      </c>
      <c r="CB192" s="6">
        <f>'2013'!BB32</f>
        <v>0.28999999999999998</v>
      </c>
      <c r="CC192" s="6">
        <f>'2013'!BC32</f>
        <v>0.27100000000000002</v>
      </c>
      <c r="CD192" s="6">
        <f>'2013'!BD32</f>
        <v>0</v>
      </c>
      <c r="CE192" s="6">
        <f>'2013'!BE32</f>
        <v>0.27900000000000003</v>
      </c>
      <c r="CF192" s="6">
        <f>'2013'!BF32</f>
        <v>0.25800000000000001</v>
      </c>
      <c r="CG192" s="6">
        <f>'2013'!BG32</f>
        <v>0.24299999999999999</v>
      </c>
      <c r="CH192" s="6">
        <f>'2013'!BH32</f>
        <v>0</v>
      </c>
      <c r="CI192" s="6">
        <f>'2013'!BI32</f>
        <v>0.23599999999999999</v>
      </c>
      <c r="CJ192" s="6">
        <f>'2013'!BJ32</f>
        <v>0.25900000000000001</v>
      </c>
      <c r="CK192" s="6">
        <f>'2013'!BK32</f>
        <v>0</v>
      </c>
      <c r="CL192" s="6">
        <f>'2013'!BL32</f>
        <v>0</v>
      </c>
      <c r="CM192" s="6">
        <f>'2013'!BM32</f>
        <v>0</v>
      </c>
      <c r="CN192" s="6">
        <f>'2013'!BN32</f>
        <v>0</v>
      </c>
      <c r="CO192" s="6">
        <f>'2013'!BO32</f>
        <v>0</v>
      </c>
      <c r="CP192" s="6">
        <f>'2013'!BP32</f>
        <v>0</v>
      </c>
      <c r="CQ192" s="6">
        <f>'2013'!BQ32</f>
        <v>0</v>
      </c>
    </row>
    <row r="193" spans="1:95" x14ac:dyDescent="0.25">
      <c r="A193" s="6" t="str">
        <f>'2013'!A33</f>
        <v>Свитанок</v>
      </c>
      <c r="B193" s="6" t="str">
        <f>'2013'!B33</f>
        <v>Масив 1</v>
      </c>
      <c r="C193" s="6">
        <f>'2013'!C33</f>
        <v>20</v>
      </c>
      <c r="D193" s="6">
        <f>'2013'!D33</f>
        <v>8.83</v>
      </c>
      <c r="E193" s="6">
        <f>'2013'!E33</f>
        <v>8.83</v>
      </c>
      <c r="F193" s="6">
        <f>'2013'!F33</f>
        <v>8.83</v>
      </c>
      <c r="G193" s="6"/>
      <c r="H193" s="6"/>
      <c r="I193" s="6"/>
      <c r="J193" s="6"/>
      <c r="K193" s="6">
        <f>'2013'!I33</f>
        <v>0</v>
      </c>
      <c r="L193" s="6">
        <f>'2013'!J33</f>
        <v>0</v>
      </c>
      <c r="M193" s="6"/>
      <c r="N193" s="6"/>
      <c r="O193" s="6"/>
      <c r="P193" s="6"/>
      <c r="Q193" s="6"/>
      <c r="R193" s="6"/>
      <c r="S193" s="6">
        <f>'2013'!M33</f>
        <v>0</v>
      </c>
      <c r="T193" s="6">
        <f>'2013'!N33</f>
        <v>0</v>
      </c>
      <c r="U193" s="6">
        <f>'2013'!P33</f>
        <v>0</v>
      </c>
      <c r="V193" s="6">
        <f>'2013'!Q33</f>
        <v>0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>
        <f>SUMIF('2013'!C:C,C193,'2013'!O:O)</f>
        <v>0</v>
      </c>
      <c r="AQ193" s="6"/>
      <c r="AR193" s="6">
        <f>'2013'!R33</f>
        <v>0</v>
      </c>
      <c r="AS193" s="6">
        <f>'2013'!S33</f>
        <v>0.40600000000000003</v>
      </c>
      <c r="AT193" s="6">
        <f>'2013'!T33</f>
        <v>0.372</v>
      </c>
      <c r="AU193" s="6">
        <f>'2013'!U33</f>
        <v>0.371</v>
      </c>
      <c r="AV193" s="6">
        <f>'2013'!V33</f>
        <v>0.376</v>
      </c>
      <c r="AW193" s="6">
        <f>'2013'!W33</f>
        <v>0.42499999999999999</v>
      </c>
      <c r="AX193" s="6">
        <f>'2013'!X33</f>
        <v>0</v>
      </c>
      <c r="AY193" s="6">
        <f>'2013'!Y33</f>
        <v>0</v>
      </c>
      <c r="AZ193" s="6">
        <f>'2013'!Z33</f>
        <v>0.439</v>
      </c>
      <c r="BA193" s="6">
        <f>'2013'!AA33</f>
        <v>0.433</v>
      </c>
      <c r="BB193" s="6">
        <f>'2013'!AB33</f>
        <v>0.432</v>
      </c>
      <c r="BC193" s="6">
        <f>'2013'!AC33</f>
        <v>0.40600000000000003</v>
      </c>
      <c r="BD193" s="6">
        <f>'2013'!AD33</f>
        <v>0.45300000000000001</v>
      </c>
      <c r="BE193" s="6">
        <f>'2013'!AE33</f>
        <v>0</v>
      </c>
      <c r="BF193" s="6">
        <f>'2013'!AF33</f>
        <v>0</v>
      </c>
      <c r="BG193" s="6">
        <f>'2013'!AG33</f>
        <v>0.46300000000000002</v>
      </c>
      <c r="BH193" s="6">
        <f>'2013'!AH33</f>
        <v>0</v>
      </c>
      <c r="BI193" s="6">
        <f>'2013'!AI33</f>
        <v>0.46800000000000003</v>
      </c>
      <c r="BJ193" s="6">
        <f>'2013'!AJ33</f>
        <v>0.46899999999999997</v>
      </c>
      <c r="BK193" s="6">
        <f>'2013'!AK33</f>
        <v>0.52</v>
      </c>
      <c r="BL193" s="6">
        <f>'2013'!AL33</f>
        <v>0.56999999999999995</v>
      </c>
      <c r="BM193" s="6">
        <f>'2013'!AM33</f>
        <v>0.622</v>
      </c>
      <c r="BN193" s="6">
        <f>'2013'!AN33</f>
        <v>0.68600000000000005</v>
      </c>
      <c r="BO193" s="6">
        <f>'2013'!AO33</f>
        <v>0</v>
      </c>
      <c r="BP193" s="6">
        <f>'2013'!AP33</f>
        <v>0</v>
      </c>
      <c r="BQ193" s="6">
        <f>'2013'!AQ33</f>
        <v>0.71499999999999997</v>
      </c>
      <c r="BR193" s="6">
        <f>'2013'!AR33</f>
        <v>0.69199999999999995</v>
      </c>
      <c r="BS193" s="6">
        <f>'2013'!AS33</f>
        <v>0.67200000000000004</v>
      </c>
      <c r="BT193" s="6">
        <f>'2013'!AT33</f>
        <v>0.65100000000000002</v>
      </c>
      <c r="BU193" s="6">
        <f>'2013'!AU33</f>
        <v>0.63400000000000001</v>
      </c>
      <c r="BV193" s="6">
        <f>'2013'!AV33</f>
        <v>0.61899999999999999</v>
      </c>
      <c r="BW193" s="6">
        <f>'2013'!AW33</f>
        <v>0</v>
      </c>
      <c r="BX193" s="6">
        <f>'2013'!AX33</f>
        <v>0.59299999999999997</v>
      </c>
      <c r="BY193" s="6">
        <f>'2013'!AY33</f>
        <v>0.59299999999999997</v>
      </c>
      <c r="BZ193" s="6">
        <f>'2013'!AZ33</f>
        <v>0.49399999999999999</v>
      </c>
      <c r="CA193" s="6">
        <f>'2013'!BA33</f>
        <v>0.46800000000000003</v>
      </c>
      <c r="CB193" s="6">
        <f>'2013'!BB33</f>
        <v>0.41399999999999998</v>
      </c>
      <c r="CC193" s="6">
        <f>'2013'!BC33</f>
        <v>0.33400000000000002</v>
      </c>
      <c r="CD193" s="6">
        <f>'2013'!BD33</f>
        <v>0</v>
      </c>
      <c r="CE193" s="6">
        <f>'2013'!BE33</f>
        <v>0.34699999999999998</v>
      </c>
      <c r="CF193" s="6">
        <f>'2013'!BF33</f>
        <v>0.32500000000000001</v>
      </c>
      <c r="CG193" s="6">
        <f>'2013'!BG33</f>
        <v>0.26100000000000001</v>
      </c>
      <c r="CH193" s="6">
        <f>'2013'!BH33</f>
        <v>0.23200000000000001</v>
      </c>
      <c r="CI193" s="6">
        <f>'2013'!BI33</f>
        <v>0.28499999999999998</v>
      </c>
      <c r="CJ193" s="6">
        <f>'2013'!BJ33</f>
        <v>0.27700000000000002</v>
      </c>
      <c r="CK193" s="6">
        <f>'2013'!BK33</f>
        <v>0</v>
      </c>
      <c r="CL193" s="6">
        <f>'2013'!BL33</f>
        <v>0</v>
      </c>
      <c r="CM193" s="6">
        <f>'2013'!BM33</f>
        <v>0</v>
      </c>
      <c r="CN193" s="6">
        <f>'2013'!BN33</f>
        <v>0</v>
      </c>
      <c r="CO193" s="6">
        <f>'2013'!BO33</f>
        <v>0</v>
      </c>
      <c r="CP193" s="6">
        <f>'2013'!BP33</f>
        <v>0</v>
      </c>
      <c r="CQ193" s="6">
        <f>'2013'!BQ33</f>
        <v>0</v>
      </c>
    </row>
    <row r="194" spans="1:95" x14ac:dyDescent="0.25">
      <c r="A194" s="6" t="str">
        <f>'2013'!A34</f>
        <v>Свитанок</v>
      </c>
      <c r="B194" s="6" t="str">
        <f>'2013'!B34</f>
        <v>Масив 1</v>
      </c>
      <c r="C194" s="6">
        <f>'2013'!C34</f>
        <v>210</v>
      </c>
      <c r="D194" s="6">
        <f>'2013'!D34</f>
        <v>6.41</v>
      </c>
      <c r="E194" s="6">
        <f>'2013'!E34</f>
        <v>6.41</v>
      </c>
      <c r="F194" s="6">
        <f>'2013'!F34</f>
        <v>6.41</v>
      </c>
      <c r="G194" s="6"/>
      <c r="H194" s="6"/>
      <c r="I194" s="6"/>
      <c r="J194" s="6"/>
      <c r="K194" s="6">
        <f>'2013'!I34</f>
        <v>0</v>
      </c>
      <c r="L194" s="6">
        <f>'2013'!J34</f>
        <v>0</v>
      </c>
      <c r="M194" s="6"/>
      <c r="N194" s="6"/>
      <c r="O194" s="6"/>
      <c r="P194" s="6"/>
      <c r="Q194" s="6"/>
      <c r="R194" s="6"/>
      <c r="S194" s="6">
        <f>'2013'!M34</f>
        <v>0</v>
      </c>
      <c r="T194" s="6">
        <f>'2013'!N34</f>
        <v>0</v>
      </c>
      <c r="U194" s="6">
        <f>'2013'!P34</f>
        <v>0</v>
      </c>
      <c r="V194" s="6">
        <f>'2013'!Q34</f>
        <v>0</v>
      </c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>
        <f>SUMIF('2013'!C:C,C194,'2013'!O:O)</f>
        <v>0</v>
      </c>
      <c r="AQ194" s="6"/>
      <c r="AR194" s="6">
        <f>'2013'!R34</f>
        <v>0</v>
      </c>
      <c r="AS194" s="6">
        <f>'2013'!S34</f>
        <v>0</v>
      </c>
      <c r="AT194" s="6">
        <f>'2013'!T34</f>
        <v>0.45700000000000002</v>
      </c>
      <c r="AU194" s="6">
        <f>'2013'!U34</f>
        <v>0.48799999999999999</v>
      </c>
      <c r="AV194" s="6">
        <f>'2013'!V34</f>
        <v>0.55400000000000005</v>
      </c>
      <c r="AW194" s="6">
        <f>'2013'!W34</f>
        <v>0.56499999999999995</v>
      </c>
      <c r="AX194" s="6">
        <f>'2013'!X34</f>
        <v>0</v>
      </c>
      <c r="AY194" s="6">
        <f>'2013'!Y34</f>
        <v>0</v>
      </c>
      <c r="AZ194" s="6">
        <f>'2013'!Z34</f>
        <v>0.50700000000000001</v>
      </c>
      <c r="BA194" s="6">
        <f>'2013'!AA34</f>
        <v>0.41099999999999998</v>
      </c>
      <c r="BB194" s="6">
        <f>'2013'!AB34</f>
        <v>0.35699999999999998</v>
      </c>
      <c r="BC194" s="6">
        <f>'2013'!AC34</f>
        <v>0.33400000000000002</v>
      </c>
      <c r="BD194" s="6">
        <f>'2013'!AD34</f>
        <v>0.33800000000000002</v>
      </c>
      <c r="BE194" s="6">
        <f>'2013'!AE34</f>
        <v>0</v>
      </c>
      <c r="BF194" s="6">
        <f>'2013'!AF34</f>
        <v>0</v>
      </c>
      <c r="BG194" s="6">
        <f>'2013'!AG34</f>
        <v>0.34200000000000003</v>
      </c>
      <c r="BH194" s="6">
        <f>'2013'!AH34</f>
        <v>0</v>
      </c>
      <c r="BI194" s="6">
        <f>'2013'!AI34</f>
        <v>0.35399999999999998</v>
      </c>
      <c r="BJ194" s="6">
        <f>'2013'!AJ34</f>
        <v>0.36</v>
      </c>
      <c r="BK194" s="6">
        <f>'2013'!AK34</f>
        <v>0.379</v>
      </c>
      <c r="BL194" s="6">
        <f>'2013'!AL34</f>
        <v>0.41099999999999998</v>
      </c>
      <c r="BM194" s="6">
        <f>'2013'!AM34</f>
        <v>0.436</v>
      </c>
      <c r="BN194" s="6">
        <f>'2013'!AN34</f>
        <v>0.60699999999999998</v>
      </c>
      <c r="BO194" s="6">
        <f>'2013'!AO34</f>
        <v>0</v>
      </c>
      <c r="BP194" s="6">
        <f>'2013'!AP34</f>
        <v>0</v>
      </c>
      <c r="BQ194" s="6">
        <f>'2013'!AQ34</f>
        <v>0.63800000000000001</v>
      </c>
      <c r="BR194" s="6">
        <f>'2013'!AR34</f>
        <v>0.64600000000000002</v>
      </c>
      <c r="BS194" s="6">
        <f>'2013'!AS34</f>
        <v>0.63500000000000001</v>
      </c>
      <c r="BT194" s="6">
        <f>'2013'!AT34</f>
        <v>0.56499999999999995</v>
      </c>
      <c r="BU194" s="6">
        <f>'2013'!AU34</f>
        <v>0.56000000000000005</v>
      </c>
      <c r="BV194" s="6">
        <f>'2013'!AV34</f>
        <v>0.58599999999999997</v>
      </c>
      <c r="BW194" s="6">
        <f>'2013'!AW34</f>
        <v>0</v>
      </c>
      <c r="BX194" s="6">
        <f>'2013'!AX34</f>
        <v>0.60099999999999998</v>
      </c>
      <c r="BY194" s="6">
        <f>'2013'!AY34</f>
        <v>0.61699999999999999</v>
      </c>
      <c r="BZ194" s="6">
        <f>'2013'!AZ34</f>
        <v>0.56899999999999995</v>
      </c>
      <c r="CA194" s="6">
        <f>'2013'!BA34</f>
        <v>0.53500000000000003</v>
      </c>
      <c r="CB194" s="6">
        <f>'2013'!BB34</f>
        <v>0.50800000000000001</v>
      </c>
      <c r="CC194" s="6">
        <f>'2013'!BC34</f>
        <v>0.40799999999999997</v>
      </c>
      <c r="CD194" s="6">
        <f>'2013'!BD34</f>
        <v>0</v>
      </c>
      <c r="CE194" s="6">
        <f>'2013'!BE34</f>
        <v>0.35399999999999998</v>
      </c>
      <c r="CF194" s="6">
        <f>'2013'!BF34</f>
        <v>0.34499999999999997</v>
      </c>
      <c r="CG194" s="6">
        <f>'2013'!BG34</f>
        <v>0.34200000000000003</v>
      </c>
      <c r="CH194" s="6">
        <f>'2013'!BH34</f>
        <v>0.34</v>
      </c>
      <c r="CI194" s="6">
        <f>'2013'!BI34</f>
        <v>0.33400000000000002</v>
      </c>
      <c r="CJ194" s="6">
        <f>'2013'!BJ34</f>
        <v>0.33300000000000002</v>
      </c>
      <c r="CK194" s="6">
        <f>'2013'!BK34</f>
        <v>0</v>
      </c>
      <c r="CL194" s="6">
        <f>'2013'!BL34</f>
        <v>0</v>
      </c>
      <c r="CM194" s="6">
        <f>'2013'!BM34</f>
        <v>0</v>
      </c>
      <c r="CN194" s="6">
        <f>'2013'!BN34</f>
        <v>0</v>
      </c>
      <c r="CO194" s="6">
        <f>'2013'!BO34</f>
        <v>0</v>
      </c>
      <c r="CP194" s="6">
        <f>'2013'!BP34</f>
        <v>0</v>
      </c>
      <c r="CQ194" s="6">
        <f>'2013'!BQ34</f>
        <v>0</v>
      </c>
    </row>
    <row r="195" spans="1:95" x14ac:dyDescent="0.25">
      <c r="A195" s="6" t="str">
        <f>'2013'!A35</f>
        <v>Свитанок</v>
      </c>
      <c r="B195" s="6" t="str">
        <f>'2013'!B35</f>
        <v>Масив 1</v>
      </c>
      <c r="C195" s="6">
        <f>'2013'!C35</f>
        <v>211</v>
      </c>
      <c r="D195" s="6">
        <f>'2013'!D35</f>
        <v>15.52</v>
      </c>
      <c r="E195" s="6">
        <f>'2013'!E35</f>
        <v>15.52</v>
      </c>
      <c r="F195" s="6">
        <f>'2013'!F35</f>
        <v>15.52</v>
      </c>
      <c r="G195" s="6"/>
      <c r="H195" s="6"/>
      <c r="I195" s="6"/>
      <c r="J195" s="6"/>
      <c r="K195" s="6">
        <f>'2013'!I35</f>
        <v>0</v>
      </c>
      <c r="L195" s="6">
        <f>'2013'!J35</f>
        <v>0</v>
      </c>
      <c r="M195" s="6"/>
      <c r="N195" s="6"/>
      <c r="O195" s="6"/>
      <c r="P195" s="6"/>
      <c r="Q195" s="6"/>
      <c r="R195" s="6"/>
      <c r="S195" s="6">
        <f>'2013'!M35</f>
        <v>0</v>
      </c>
      <c r="T195" s="6">
        <f>'2013'!N35</f>
        <v>0</v>
      </c>
      <c r="U195" s="6">
        <f>'2013'!P35</f>
        <v>0</v>
      </c>
      <c r="V195" s="6">
        <f>'2013'!Q35</f>
        <v>0</v>
      </c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>
        <f>SUMIF('2013'!C:C,C195,'2013'!O:O)</f>
        <v>0</v>
      </c>
      <c r="AQ195" s="6"/>
      <c r="AR195" s="6">
        <f>'2013'!R35</f>
        <v>0</v>
      </c>
      <c r="AS195" s="6">
        <f>'2013'!S35</f>
        <v>0.49199999999999999</v>
      </c>
      <c r="AT195" s="6">
        <f>'2013'!T35</f>
        <v>0.48799999999999999</v>
      </c>
      <c r="AU195" s="6">
        <f>'2013'!U35</f>
        <v>0.48799999999999999</v>
      </c>
      <c r="AV195" s="6">
        <f>'2013'!V35</f>
        <v>0.50600000000000001</v>
      </c>
      <c r="AW195" s="6">
        <f>'2013'!W35</f>
        <v>0.38600000000000001</v>
      </c>
      <c r="AX195" s="6">
        <f>'2013'!X35</f>
        <v>0</v>
      </c>
      <c r="AY195" s="6">
        <f>'2013'!Y35</f>
        <v>0</v>
      </c>
      <c r="AZ195" s="6">
        <f>'2013'!Z35</f>
        <v>0.38200000000000001</v>
      </c>
      <c r="BA195" s="6">
        <f>'2013'!AA35</f>
        <v>0.32400000000000001</v>
      </c>
      <c r="BB195" s="6">
        <f>'2013'!AB35</f>
        <v>0.34300000000000003</v>
      </c>
      <c r="BC195" s="6">
        <f>'2013'!AC35</f>
        <v>0.34100000000000003</v>
      </c>
      <c r="BD195" s="6">
        <f>'2013'!AD35</f>
        <v>0.34699999999999998</v>
      </c>
      <c r="BE195" s="6">
        <f>'2013'!AE35</f>
        <v>0</v>
      </c>
      <c r="BF195" s="6">
        <f>'2013'!AF35</f>
        <v>0</v>
      </c>
      <c r="BG195" s="6">
        <f>'2013'!AG35</f>
        <v>0</v>
      </c>
      <c r="BH195" s="6">
        <f>'2013'!AH35</f>
        <v>0</v>
      </c>
      <c r="BI195" s="6">
        <f>'2013'!AI35</f>
        <v>0.37</v>
      </c>
      <c r="BJ195" s="6">
        <f>'2013'!AJ35</f>
        <v>0.36399999999999999</v>
      </c>
      <c r="BK195" s="6">
        <f>'2013'!AK35</f>
        <v>0.38300000000000001</v>
      </c>
      <c r="BL195" s="6">
        <f>'2013'!AL35</f>
        <v>0.40300000000000002</v>
      </c>
      <c r="BM195" s="6">
        <f>'2013'!AM35</f>
        <v>0.45800000000000002</v>
      </c>
      <c r="BN195" s="6">
        <f>'2013'!AN35</f>
        <v>0.55000000000000004</v>
      </c>
      <c r="BO195" s="6">
        <f>'2013'!AO35</f>
        <v>0</v>
      </c>
      <c r="BP195" s="6">
        <f>'2013'!AP35</f>
        <v>0</v>
      </c>
      <c r="BQ195" s="6">
        <f>'2013'!AQ35</f>
        <v>0.60299999999999998</v>
      </c>
      <c r="BR195" s="6">
        <f>'2013'!AR35</f>
        <v>0.58699999999999997</v>
      </c>
      <c r="BS195" s="6">
        <f>'2013'!AS35</f>
        <v>0.56899999999999995</v>
      </c>
      <c r="BT195" s="6">
        <f>'2013'!AT35</f>
        <v>0.54900000000000004</v>
      </c>
      <c r="BU195" s="6">
        <f>'2013'!AU35</f>
        <v>0.50600000000000001</v>
      </c>
      <c r="BV195" s="6">
        <f>'2013'!AV35</f>
        <v>0</v>
      </c>
      <c r="BW195" s="6">
        <f>'2013'!AW35</f>
        <v>0.53</v>
      </c>
      <c r="BX195" s="6">
        <f>'2013'!AX35</f>
        <v>0.59499999999999997</v>
      </c>
      <c r="BY195" s="6">
        <f>'2013'!AY35</f>
        <v>0.61399999999999999</v>
      </c>
      <c r="BZ195" s="6">
        <f>'2013'!AZ35</f>
        <v>0.58399999999999996</v>
      </c>
      <c r="CA195" s="6">
        <f>'2013'!BA35</f>
        <v>0.499</v>
      </c>
      <c r="CB195" s="6">
        <f>'2013'!BB35</f>
        <v>0.432</v>
      </c>
      <c r="CC195" s="6">
        <f>'2013'!BC35</f>
        <v>0.38600000000000001</v>
      </c>
      <c r="CD195" s="6">
        <f>'2013'!BD35</f>
        <v>0.36199999999999999</v>
      </c>
      <c r="CE195" s="6">
        <f>'2013'!BE35</f>
        <v>0.315</v>
      </c>
      <c r="CF195" s="6">
        <f>'2013'!BF35</f>
        <v>0.316</v>
      </c>
      <c r="CG195" s="6">
        <f>'2013'!BG35</f>
        <v>0.308</v>
      </c>
      <c r="CH195" s="6">
        <f>'2013'!BH35</f>
        <v>0.28799999999999998</v>
      </c>
      <c r="CI195" s="6">
        <f>'2013'!BI35</f>
        <v>0.30199999999999999</v>
      </c>
      <c r="CJ195" s="6">
        <f>'2013'!BJ35</f>
        <v>0.29899999999999999</v>
      </c>
      <c r="CK195" s="6">
        <f>'2013'!BK35</f>
        <v>0</v>
      </c>
      <c r="CL195" s="6">
        <f>'2013'!BL35</f>
        <v>0</v>
      </c>
      <c r="CM195" s="6">
        <f>'2013'!BM35</f>
        <v>0</v>
      </c>
      <c r="CN195" s="6">
        <f>'2013'!BN35</f>
        <v>0</v>
      </c>
      <c r="CO195" s="6">
        <f>'2013'!BO35</f>
        <v>0</v>
      </c>
      <c r="CP195" s="6">
        <f>'2013'!BP35</f>
        <v>0</v>
      </c>
      <c r="CQ195" s="6">
        <f>'2013'!BQ35</f>
        <v>0</v>
      </c>
    </row>
    <row r="196" spans="1:95" x14ac:dyDescent="0.25">
      <c r="A196" s="6" t="str">
        <f>'2013'!A36</f>
        <v>Свитанок</v>
      </c>
      <c r="B196" s="6" t="str">
        <f>'2013'!B36</f>
        <v>Масив 1</v>
      </c>
      <c r="C196" s="6">
        <f>'2013'!C36</f>
        <v>212</v>
      </c>
      <c r="D196" s="6">
        <f>'2013'!D36</f>
        <v>1.95</v>
      </c>
      <c r="E196" s="6">
        <f>'2013'!E36</f>
        <v>1.95</v>
      </c>
      <c r="F196" s="6">
        <f>'2013'!F36</f>
        <v>1.95</v>
      </c>
      <c r="G196" s="6"/>
      <c r="H196" s="6"/>
      <c r="I196" s="6"/>
      <c r="J196" s="6"/>
      <c r="K196" s="6">
        <f>'2013'!I36</f>
        <v>0</v>
      </c>
      <c r="L196" s="6">
        <f>'2013'!J36</f>
        <v>0</v>
      </c>
      <c r="M196" s="6"/>
      <c r="N196" s="6"/>
      <c r="O196" s="6"/>
      <c r="P196" s="6"/>
      <c r="Q196" s="6"/>
      <c r="R196" s="6"/>
      <c r="S196" s="6">
        <f>'2013'!M36</f>
        <v>0</v>
      </c>
      <c r="T196" s="6">
        <f>'2013'!N36</f>
        <v>0</v>
      </c>
      <c r="U196" s="6">
        <f>'2013'!P36</f>
        <v>0</v>
      </c>
      <c r="V196" s="6">
        <f>'2013'!Q36</f>
        <v>0</v>
      </c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>
        <f>SUMIF('2013'!C:C,C196,'2013'!O:O)</f>
        <v>0</v>
      </c>
      <c r="AQ196" s="6"/>
      <c r="AR196" s="6">
        <f>'2013'!R36</f>
        <v>0</v>
      </c>
      <c r="AS196" s="6">
        <f>'2013'!S36</f>
        <v>0</v>
      </c>
      <c r="AT196" s="6">
        <f>'2013'!T36</f>
        <v>0.50900000000000001</v>
      </c>
      <c r="AU196" s="6">
        <f>'2013'!U36</f>
        <v>0.51200000000000001</v>
      </c>
      <c r="AV196" s="6">
        <f>'2013'!V36</f>
        <v>0.52400000000000002</v>
      </c>
      <c r="AW196" s="6">
        <f>'2013'!W36</f>
        <v>0.52700000000000002</v>
      </c>
      <c r="AX196" s="6">
        <f>'2013'!X36</f>
        <v>0</v>
      </c>
      <c r="AY196" s="6">
        <f>'2013'!Y36</f>
        <v>0</v>
      </c>
      <c r="AZ196" s="6">
        <f>'2013'!Z36</f>
        <v>0.442</v>
      </c>
      <c r="BA196" s="6">
        <f>'2013'!AA36</f>
        <v>0.42699999999999999</v>
      </c>
      <c r="BB196" s="6">
        <f>'2013'!AB36</f>
        <v>0.36599999999999999</v>
      </c>
      <c r="BC196" s="6">
        <f>'2013'!AC36</f>
        <v>0.315</v>
      </c>
      <c r="BD196" s="6">
        <f>'2013'!AD36</f>
        <v>0.30099999999999999</v>
      </c>
      <c r="BE196" s="6">
        <f>'2013'!AE36</f>
        <v>0</v>
      </c>
      <c r="BF196" s="6">
        <f>'2013'!AF36</f>
        <v>0</v>
      </c>
      <c r="BG196" s="6">
        <f>'2013'!AG36</f>
        <v>0.32600000000000001</v>
      </c>
      <c r="BH196" s="6">
        <f>'2013'!AH36</f>
        <v>0</v>
      </c>
      <c r="BI196" s="6">
        <f>'2013'!AI36</f>
        <v>0.35</v>
      </c>
      <c r="BJ196" s="6">
        <f>'2013'!AJ36</f>
        <v>0.34399999999999997</v>
      </c>
      <c r="BK196" s="6">
        <f>'2013'!AK36</f>
        <v>0.42499999999999999</v>
      </c>
      <c r="BL196" s="6">
        <f>'2013'!AL36</f>
        <v>0.45300000000000001</v>
      </c>
      <c r="BM196" s="6">
        <f>'2013'!AM36</f>
        <v>0.46</v>
      </c>
      <c r="BN196" s="6">
        <f>'2013'!AN36</f>
        <v>0.54300000000000004</v>
      </c>
      <c r="BO196" s="6">
        <f>'2013'!AO36</f>
        <v>0</v>
      </c>
      <c r="BP196" s="6">
        <f>'2013'!AP36</f>
        <v>0</v>
      </c>
      <c r="BQ196" s="6">
        <f>'2013'!AQ36</f>
        <v>0.65800000000000003</v>
      </c>
      <c r="BR196" s="6">
        <f>'2013'!AR36</f>
        <v>0.64900000000000002</v>
      </c>
      <c r="BS196" s="6">
        <f>'2013'!AS36</f>
        <v>0.59899999999999998</v>
      </c>
      <c r="BT196" s="6">
        <f>'2013'!AT36</f>
        <v>0.54</v>
      </c>
      <c r="BU196" s="6">
        <f>'2013'!AU36</f>
        <v>0.505</v>
      </c>
      <c r="BV196" s="6">
        <f>'2013'!AV36</f>
        <v>0.51600000000000001</v>
      </c>
      <c r="BW196" s="6">
        <f>'2013'!AW36</f>
        <v>0</v>
      </c>
      <c r="BX196" s="6">
        <f>'2013'!AX36</f>
        <v>0.52100000000000002</v>
      </c>
      <c r="BY196" s="6">
        <f>'2013'!AY36</f>
        <v>0.50600000000000001</v>
      </c>
      <c r="BZ196" s="6">
        <f>'2013'!AZ36</f>
        <v>0.47299999999999998</v>
      </c>
      <c r="CA196" s="6">
        <f>'2013'!BA36</f>
        <v>0.42799999999999999</v>
      </c>
      <c r="CB196" s="6">
        <f>'2013'!BB36</f>
        <v>0.4</v>
      </c>
      <c r="CC196" s="6">
        <f>'2013'!BC36</f>
        <v>0.36199999999999999</v>
      </c>
      <c r="CD196" s="6">
        <f>'2013'!BD36</f>
        <v>0</v>
      </c>
      <c r="CE196" s="6">
        <f>'2013'!BE36</f>
        <v>0.33800000000000002</v>
      </c>
      <c r="CF196" s="6">
        <f>'2013'!BF36</f>
        <v>0.33100000000000002</v>
      </c>
      <c r="CG196" s="6">
        <f>'2013'!BG36</f>
        <v>0.32900000000000001</v>
      </c>
      <c r="CH196" s="6">
        <f>'2013'!BH36</f>
        <v>0.32700000000000001</v>
      </c>
      <c r="CI196" s="6">
        <f>'2013'!BI36</f>
        <v>0.309</v>
      </c>
      <c r="CJ196" s="6">
        <f>'2013'!BJ36</f>
        <v>0.28100000000000003</v>
      </c>
      <c r="CK196" s="6">
        <f>'2013'!BK36</f>
        <v>0</v>
      </c>
      <c r="CL196" s="6">
        <f>'2013'!BL36</f>
        <v>0</v>
      </c>
      <c r="CM196" s="6">
        <f>'2013'!BM36</f>
        <v>0</v>
      </c>
      <c r="CN196" s="6">
        <f>'2013'!BN36</f>
        <v>0</v>
      </c>
      <c r="CO196" s="6">
        <f>'2013'!BO36</f>
        <v>0</v>
      </c>
      <c r="CP196" s="6">
        <f>'2013'!BP36</f>
        <v>0</v>
      </c>
      <c r="CQ196" s="6">
        <f>'2013'!BQ36</f>
        <v>0</v>
      </c>
    </row>
    <row r="197" spans="1:95" x14ac:dyDescent="0.25">
      <c r="A197" s="6" t="str">
        <f>'2013'!A37</f>
        <v>Свитанок</v>
      </c>
      <c r="B197" s="6" t="str">
        <f>'2013'!B37</f>
        <v>Масив 1</v>
      </c>
      <c r="C197" s="6">
        <f>'2013'!C37</f>
        <v>22</v>
      </c>
      <c r="D197" s="6">
        <f>'2013'!D37</f>
        <v>34.57</v>
      </c>
      <c r="E197" s="6">
        <f>'2013'!E37</f>
        <v>45.58</v>
      </c>
      <c r="F197" s="6">
        <f>'2013'!F37</f>
        <v>50</v>
      </c>
      <c r="G197" s="6"/>
      <c r="H197" s="6"/>
      <c r="I197" s="6"/>
      <c r="J197" s="6"/>
      <c r="K197" s="6" t="str">
        <f>'2013'!I37</f>
        <v>Кукуруза</v>
      </c>
      <c r="L197" s="6">
        <f>'2013'!J37</f>
        <v>0</v>
      </c>
      <c r="M197" s="6"/>
      <c r="N197" s="6"/>
      <c r="O197" s="6"/>
      <c r="P197" s="6"/>
      <c r="Q197" s="6"/>
      <c r="R197" s="6"/>
      <c r="S197" s="6" t="str">
        <f>'2013'!M37</f>
        <v>DKS 4964</v>
      </c>
      <c r="T197" s="6">
        <f>'2013'!N37</f>
        <v>10</v>
      </c>
      <c r="U197" s="6">
        <f>'2013'!P37</f>
        <v>0</v>
      </c>
      <c r="V197" s="6">
        <f>'2013'!Q37</f>
        <v>0</v>
      </c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>
        <f>SUMIF('2013'!C:C,C197,'2013'!O:O)</f>
        <v>7.25</v>
      </c>
      <c r="AQ197" s="6"/>
      <c r="AR197" s="6">
        <f>'2013'!R37</f>
        <v>0</v>
      </c>
      <c r="AS197" s="6">
        <f>'2013'!S37</f>
        <v>0.28299999999999997</v>
      </c>
      <c r="AT197" s="6">
        <f>'2013'!T37</f>
        <v>0.26</v>
      </c>
      <c r="AU197" s="6">
        <f>'2013'!U37</f>
        <v>0.252</v>
      </c>
      <c r="AV197" s="6">
        <f>'2013'!V37</f>
        <v>0.27300000000000002</v>
      </c>
      <c r="AW197" s="6">
        <f>'2013'!W37</f>
        <v>0.25</v>
      </c>
      <c r="AX197" s="6">
        <f>'2013'!X37</f>
        <v>0</v>
      </c>
      <c r="AY197" s="6">
        <f>'2013'!Y37</f>
        <v>0</v>
      </c>
      <c r="AZ197" s="6">
        <f>'2013'!Z37</f>
        <v>0.251</v>
      </c>
      <c r="BA197" s="6">
        <f>'2013'!AA37</f>
        <v>0.26400000000000001</v>
      </c>
      <c r="BB197" s="6">
        <f>'2013'!AB37</f>
        <v>0.25800000000000001</v>
      </c>
      <c r="BC197" s="6">
        <f>'2013'!AC37</f>
        <v>0.26</v>
      </c>
      <c r="BD197" s="6">
        <f>'2013'!AD37</f>
        <v>0.25600000000000001</v>
      </c>
      <c r="BE197" s="6">
        <f>'2013'!AE37</f>
        <v>0</v>
      </c>
      <c r="BF197" s="6">
        <f>'2013'!AF37</f>
        <v>0</v>
      </c>
      <c r="BG197" s="6">
        <f>'2013'!AG37</f>
        <v>0.307</v>
      </c>
      <c r="BH197" s="6">
        <f>'2013'!AH37</f>
        <v>0</v>
      </c>
      <c r="BI197" s="6">
        <f>'2013'!AI37</f>
        <v>0.33500000000000002</v>
      </c>
      <c r="BJ197" s="6">
        <f>'2013'!AJ37</f>
        <v>0.41399999999999998</v>
      </c>
      <c r="BK197" s="6">
        <f>'2013'!AK37</f>
        <v>0.51600000000000001</v>
      </c>
      <c r="BL197" s="6">
        <f>'2013'!AL37</f>
        <v>0.61899999999999999</v>
      </c>
      <c r="BM197" s="6">
        <f>'2013'!AM37</f>
        <v>0.67500000000000004</v>
      </c>
      <c r="BN197" s="6">
        <f>'2013'!AN37</f>
        <v>0.76300000000000001</v>
      </c>
      <c r="BO197" s="6">
        <f>'2013'!AO37</f>
        <v>0</v>
      </c>
      <c r="BP197" s="6">
        <f>'2013'!AP37</f>
        <v>0</v>
      </c>
      <c r="BQ197" s="6">
        <f>'2013'!AQ37</f>
        <v>0.77600000000000002</v>
      </c>
      <c r="BR197" s="6">
        <f>'2013'!AR37</f>
        <v>0.79900000000000004</v>
      </c>
      <c r="BS197" s="6">
        <f>'2013'!AS37</f>
        <v>0.748</v>
      </c>
      <c r="BT197" s="6">
        <f>'2013'!AT37</f>
        <v>0.70099999999999996</v>
      </c>
      <c r="BU197" s="6">
        <f>'2013'!AU37</f>
        <v>0.63900000000000001</v>
      </c>
      <c r="BV197" s="6">
        <f>'2013'!AV37</f>
        <v>0.63400000000000001</v>
      </c>
      <c r="BW197" s="6">
        <f>'2013'!AW37</f>
        <v>0</v>
      </c>
      <c r="BX197" s="6">
        <f>'2013'!AX37</f>
        <v>0.45800000000000002</v>
      </c>
      <c r="BY197" s="6">
        <f>'2013'!AY37</f>
        <v>0.44</v>
      </c>
      <c r="BZ197" s="6">
        <f>'2013'!AZ37</f>
        <v>0.35699999999999998</v>
      </c>
      <c r="CA197" s="6">
        <f>'2013'!BA37</f>
        <v>0.32800000000000001</v>
      </c>
      <c r="CB197" s="6">
        <f>'2013'!BB37</f>
        <v>0.29199999999999998</v>
      </c>
      <c r="CC197" s="6">
        <f>'2013'!BC37</f>
        <v>0.26500000000000001</v>
      </c>
      <c r="CD197" s="6">
        <f>'2013'!BD37</f>
        <v>0</v>
      </c>
      <c r="CE197" s="6">
        <f>'2013'!BE37</f>
        <v>0.215</v>
      </c>
      <c r="CF197" s="6">
        <f>'2013'!BF37</f>
        <v>0.222</v>
      </c>
      <c r="CG197" s="6">
        <f>'2013'!BG37</f>
        <v>0.22700000000000001</v>
      </c>
      <c r="CH197" s="6">
        <f>'2013'!BH37</f>
        <v>0.223</v>
      </c>
      <c r="CI197" s="6">
        <f>'2013'!BI37</f>
        <v>0.20599999999999999</v>
      </c>
      <c r="CJ197" s="6">
        <f>'2013'!BJ37</f>
        <v>0.2</v>
      </c>
      <c r="CK197" s="6">
        <f>'2013'!BK37</f>
        <v>0</v>
      </c>
      <c r="CL197" s="6">
        <f>'2013'!BL37</f>
        <v>0</v>
      </c>
      <c r="CM197" s="6">
        <f>'2013'!BM37</f>
        <v>0</v>
      </c>
      <c r="CN197" s="6">
        <f>'2013'!BN37</f>
        <v>0</v>
      </c>
      <c r="CO197" s="6">
        <f>'2013'!BO37</f>
        <v>0</v>
      </c>
      <c r="CP197" s="6">
        <f>'2013'!BP37</f>
        <v>0</v>
      </c>
      <c r="CQ197" s="6">
        <f>'2013'!BQ37</f>
        <v>0</v>
      </c>
    </row>
    <row r="198" spans="1:95" x14ac:dyDescent="0.25">
      <c r="A198" s="6" t="str">
        <f>'2013'!A38</f>
        <v>Свитанок</v>
      </c>
      <c r="B198" s="6" t="str">
        <f>'2013'!B38</f>
        <v>Масив 1</v>
      </c>
      <c r="C198" s="6">
        <f>'2013'!C38</f>
        <v>23</v>
      </c>
      <c r="D198" s="6">
        <f>'2013'!D38</f>
        <v>141.87</v>
      </c>
      <c r="E198" s="6">
        <f>'2013'!E38</f>
        <v>141.87</v>
      </c>
      <c r="F198" s="6">
        <f>'2013'!F38</f>
        <v>141.87</v>
      </c>
      <c r="G198" s="6"/>
      <c r="H198" s="6"/>
      <c r="I198" s="6"/>
      <c r="J198" s="6"/>
      <c r="K198" s="6">
        <f>'2013'!I38</f>
        <v>0</v>
      </c>
      <c r="L198" s="6">
        <f>'2013'!J38</f>
        <v>0</v>
      </c>
      <c r="M198" s="6"/>
      <c r="N198" s="6"/>
      <c r="O198" s="6"/>
      <c r="P198" s="6"/>
      <c r="Q198" s="6"/>
      <c r="R198" s="6"/>
      <c r="S198" s="6">
        <f>'2013'!M38</f>
        <v>0</v>
      </c>
      <c r="T198" s="6">
        <f>'2013'!N38</f>
        <v>0</v>
      </c>
      <c r="U198" s="6">
        <f>'2013'!P38</f>
        <v>0</v>
      </c>
      <c r="V198" s="6">
        <f>'2013'!Q38</f>
        <v>0</v>
      </c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>
        <f>SUMIF('2013'!C:C,C198,'2013'!O:O)</f>
        <v>0</v>
      </c>
      <c r="AQ198" s="6"/>
      <c r="AR198" s="6">
        <f>'2013'!R38</f>
        <v>0</v>
      </c>
      <c r="AS198" s="6">
        <f>'2013'!S38</f>
        <v>0.33800000000000002</v>
      </c>
      <c r="AT198" s="6">
        <f>'2013'!T38</f>
        <v>0.32</v>
      </c>
      <c r="AU198" s="6">
        <f>'2013'!U38</f>
        <v>0.33500000000000002</v>
      </c>
      <c r="AV198" s="6">
        <f>'2013'!V38</f>
        <v>0.372</v>
      </c>
      <c r="AW198" s="6">
        <f>'2013'!W38</f>
        <v>0.35399999999999998</v>
      </c>
      <c r="AX198" s="6">
        <f>'2013'!X38</f>
        <v>0</v>
      </c>
      <c r="AY198" s="6">
        <f>'2013'!Y38</f>
        <v>0</v>
      </c>
      <c r="AZ198" s="6">
        <f>'2013'!Z38</f>
        <v>0.26400000000000001</v>
      </c>
      <c r="BA198" s="6">
        <f>'2013'!AA38</f>
        <v>0.26</v>
      </c>
      <c r="BB198" s="6">
        <f>'2013'!AB38</f>
        <v>0.26400000000000001</v>
      </c>
      <c r="BC198" s="6">
        <f>'2013'!AC38</f>
        <v>0.28299999999999997</v>
      </c>
      <c r="BD198" s="6">
        <f>'2013'!AD38</f>
        <v>0.29799999999999999</v>
      </c>
      <c r="BE198" s="6">
        <f>'2013'!AE38</f>
        <v>0</v>
      </c>
      <c r="BF198" s="6">
        <f>'2013'!AF38</f>
        <v>0</v>
      </c>
      <c r="BG198" s="6">
        <f>'2013'!AG38</f>
        <v>0.34399999999999997</v>
      </c>
      <c r="BH198" s="6">
        <f>'2013'!AH38</f>
        <v>0</v>
      </c>
      <c r="BI198" s="6">
        <f>'2013'!AI38</f>
        <v>0.39300000000000002</v>
      </c>
      <c r="BJ198" s="6">
        <f>'2013'!AJ38</f>
        <v>0.46300000000000002</v>
      </c>
      <c r="BK198" s="6">
        <f>'2013'!AK38</f>
        <v>0.56699999999999995</v>
      </c>
      <c r="BL198" s="6">
        <f>'2013'!AL38</f>
        <v>0.66800000000000004</v>
      </c>
      <c r="BM198" s="6">
        <f>'2013'!AM38</f>
        <v>0.74399999999999999</v>
      </c>
      <c r="BN198" s="6">
        <f>'2013'!AN38</f>
        <v>0.79300000000000004</v>
      </c>
      <c r="BO198" s="6">
        <f>'2013'!AO38</f>
        <v>0</v>
      </c>
      <c r="BP198" s="6">
        <f>'2013'!AP38</f>
        <v>0</v>
      </c>
      <c r="BQ198" s="6">
        <f>'2013'!AQ38</f>
        <v>0.81100000000000005</v>
      </c>
      <c r="BR198" s="6">
        <f>'2013'!AR38</f>
        <v>0.80400000000000005</v>
      </c>
      <c r="BS198" s="6">
        <f>'2013'!AS38</f>
        <v>0.78500000000000003</v>
      </c>
      <c r="BT198" s="6">
        <f>'2013'!AT38</f>
        <v>0.74399999999999999</v>
      </c>
      <c r="BU198" s="6">
        <f>'2013'!AU38</f>
        <v>0.69099999999999995</v>
      </c>
      <c r="BV198" s="6">
        <f>'2013'!AV38</f>
        <v>0.68700000000000006</v>
      </c>
      <c r="BW198" s="6">
        <f>'2013'!AW38</f>
        <v>0.44600000000000001</v>
      </c>
      <c r="BX198" s="6">
        <f>'2013'!AX38</f>
        <v>0.46600000000000003</v>
      </c>
      <c r="BY198" s="6">
        <f>'2013'!AY38</f>
        <v>0.48499999999999999</v>
      </c>
      <c r="BZ198" s="6">
        <f>'2013'!AZ38</f>
        <v>0.35099999999999998</v>
      </c>
      <c r="CA198" s="6">
        <f>'2013'!BA38</f>
        <v>0.34200000000000003</v>
      </c>
      <c r="CB198" s="6">
        <f>'2013'!BB38</f>
        <v>0.30299999999999999</v>
      </c>
      <c r="CC198" s="6">
        <f>'2013'!BC38</f>
        <v>0.27300000000000002</v>
      </c>
      <c r="CD198" s="6">
        <f>'2013'!BD38</f>
        <v>0</v>
      </c>
      <c r="CE198" s="6">
        <f>'2013'!BE38</f>
        <v>0.24199999999999999</v>
      </c>
      <c r="CF198" s="6">
        <f>'2013'!BF38</f>
        <v>0.246</v>
      </c>
      <c r="CG198" s="6">
        <f>'2013'!BG38</f>
        <v>0.24099999999999999</v>
      </c>
      <c r="CH198" s="6">
        <f>'2013'!BH38</f>
        <v>0.224</v>
      </c>
      <c r="CI198" s="6">
        <f>'2013'!BI38</f>
        <v>0.216</v>
      </c>
      <c r="CJ198" s="6">
        <f>'2013'!BJ38</f>
        <v>0.21099999999999999</v>
      </c>
      <c r="CK198" s="6">
        <f>'2013'!BK38</f>
        <v>0</v>
      </c>
      <c r="CL198" s="6">
        <f>'2013'!BL38</f>
        <v>0</v>
      </c>
      <c r="CM198" s="6">
        <f>'2013'!BM38</f>
        <v>0</v>
      </c>
      <c r="CN198" s="6">
        <f>'2013'!BN38</f>
        <v>0</v>
      </c>
      <c r="CO198" s="6">
        <f>'2013'!BO38</f>
        <v>0</v>
      </c>
      <c r="CP198" s="6">
        <f>'2013'!BP38</f>
        <v>0</v>
      </c>
      <c r="CQ198" s="6">
        <f>'2013'!BQ38</f>
        <v>0</v>
      </c>
    </row>
    <row r="199" spans="1:95" x14ac:dyDescent="0.25">
      <c r="A199" s="6" t="str">
        <f>'2013'!A39</f>
        <v>Свитанок</v>
      </c>
      <c r="B199" s="6" t="str">
        <f>'2013'!B39</f>
        <v>Масив 1</v>
      </c>
      <c r="C199" s="6">
        <f>'2013'!C39</f>
        <v>24</v>
      </c>
      <c r="D199" s="6">
        <f>'2013'!D39</f>
        <v>54.04</v>
      </c>
      <c r="E199" s="6">
        <f>'2013'!E39</f>
        <v>58.13</v>
      </c>
      <c r="F199" s="6">
        <f>'2013'!F39</f>
        <v>58.13</v>
      </c>
      <c r="G199" s="6"/>
      <c r="H199" s="6"/>
      <c r="I199" s="6"/>
      <c r="J199" s="6"/>
      <c r="K199" s="6" t="str">
        <f>'2013'!I39</f>
        <v>Кукуруза</v>
      </c>
      <c r="L199" s="6">
        <f>'2013'!J39</f>
        <v>0</v>
      </c>
      <c r="M199" s="6"/>
      <c r="N199" s="6"/>
      <c r="O199" s="6"/>
      <c r="P199" s="6"/>
      <c r="Q199" s="6"/>
      <c r="R199" s="6"/>
      <c r="S199" s="6">
        <f>'2013'!M39</f>
        <v>0</v>
      </c>
      <c r="T199" s="6">
        <f>'2013'!N39</f>
        <v>6.85</v>
      </c>
      <c r="U199" s="6">
        <f>'2013'!P39</f>
        <v>0</v>
      </c>
      <c r="V199" s="6">
        <f>'2013'!Q39</f>
        <v>0</v>
      </c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>
        <f>SUMIF('2013'!C:C,C199,'2013'!O:O)</f>
        <v>7.44</v>
      </c>
      <c r="AQ199" s="6"/>
      <c r="AR199" s="6">
        <f>'2013'!R39</f>
        <v>0</v>
      </c>
      <c r="AS199" s="6">
        <f>'2013'!S39</f>
        <v>0.313</v>
      </c>
      <c r="AT199" s="6">
        <f>'2013'!T39</f>
        <v>0.30099999999999999</v>
      </c>
      <c r="AU199" s="6">
        <f>'2013'!U39</f>
        <v>0.29699999999999999</v>
      </c>
      <c r="AV199" s="6">
        <f>'2013'!V39</f>
        <v>0.311</v>
      </c>
      <c r="AW199" s="6">
        <f>'2013'!W39</f>
        <v>0.30199999999999999</v>
      </c>
      <c r="AX199" s="6">
        <f>'2013'!X39</f>
        <v>0</v>
      </c>
      <c r="AY199" s="6">
        <f>'2013'!Y39</f>
        <v>0</v>
      </c>
      <c r="AZ199" s="6">
        <f>'2013'!Z39</f>
        <v>0.27700000000000002</v>
      </c>
      <c r="BA199" s="6">
        <f>'2013'!AA39</f>
        <v>0.28000000000000003</v>
      </c>
      <c r="BB199" s="6">
        <f>'2013'!AB39</f>
        <v>0.28000000000000003</v>
      </c>
      <c r="BC199" s="6">
        <f>'2013'!AC39</f>
        <v>0.29599999999999999</v>
      </c>
      <c r="BD199" s="6">
        <f>'2013'!AD39</f>
        <v>0.31</v>
      </c>
      <c r="BE199" s="6">
        <f>'2013'!AE39</f>
        <v>0</v>
      </c>
      <c r="BF199" s="6">
        <f>'2013'!AF39</f>
        <v>0</v>
      </c>
      <c r="BG199" s="6">
        <f>'2013'!AG39</f>
        <v>0.39500000000000002</v>
      </c>
      <c r="BH199" s="6">
        <f>'2013'!AH39</f>
        <v>0</v>
      </c>
      <c r="BI199" s="6">
        <f>'2013'!AI39</f>
        <v>0.432</v>
      </c>
      <c r="BJ199" s="6">
        <f>'2013'!AJ39</f>
        <v>0.47099999999999997</v>
      </c>
      <c r="BK199" s="6">
        <f>'2013'!AK39</f>
        <v>0.54700000000000004</v>
      </c>
      <c r="BL199" s="6">
        <f>'2013'!AL39</f>
        <v>0.61399999999999999</v>
      </c>
      <c r="BM199" s="6">
        <f>'2013'!AM39</f>
        <v>0</v>
      </c>
      <c r="BN199" s="6">
        <f>'2013'!AN39</f>
        <v>0.79</v>
      </c>
      <c r="BO199" s="6">
        <f>'2013'!AO39</f>
        <v>0</v>
      </c>
      <c r="BP199" s="6">
        <f>'2013'!AP39</f>
        <v>0</v>
      </c>
      <c r="BQ199" s="6">
        <f>'2013'!AQ39</f>
        <v>0.80500000000000005</v>
      </c>
      <c r="BR199" s="6">
        <f>'2013'!AR39</f>
        <v>0.80800000000000005</v>
      </c>
      <c r="BS199" s="6">
        <f>'2013'!AS39</f>
        <v>0.79400000000000004</v>
      </c>
      <c r="BT199" s="6">
        <f>'2013'!AT39</f>
        <v>0.74399999999999999</v>
      </c>
      <c r="BU199" s="6">
        <f>'2013'!AU39</f>
        <v>0.69499999999999995</v>
      </c>
      <c r="BV199" s="6">
        <f>'2013'!AV39</f>
        <v>0.68700000000000006</v>
      </c>
      <c r="BW199" s="6">
        <f>'2013'!AW39</f>
        <v>0</v>
      </c>
      <c r="BX199" s="6">
        <f>'2013'!AX39</f>
        <v>0.498</v>
      </c>
      <c r="BY199" s="6">
        <f>'2013'!AY39</f>
        <v>0.54800000000000004</v>
      </c>
      <c r="BZ199" s="6">
        <f>'2013'!AZ39</f>
        <v>0.44400000000000001</v>
      </c>
      <c r="CA199" s="6">
        <f>'2013'!BA39</f>
        <v>0.41</v>
      </c>
      <c r="CB199" s="6">
        <f>'2013'!BB39</f>
        <v>0.34599999999999997</v>
      </c>
      <c r="CC199" s="6">
        <f>'2013'!BC39</f>
        <v>0.32400000000000001</v>
      </c>
      <c r="CD199" s="6">
        <f>'2013'!BD39</f>
        <v>0</v>
      </c>
      <c r="CE199" s="6">
        <f>'2013'!BE39</f>
        <v>0.28100000000000003</v>
      </c>
      <c r="CF199" s="6">
        <f>'2013'!BF39</f>
        <v>0.28100000000000003</v>
      </c>
      <c r="CG199" s="6">
        <f>'2013'!BG39</f>
        <v>0.27500000000000002</v>
      </c>
      <c r="CH199" s="6">
        <f>'2013'!BH39</f>
        <v>0.24399999999999999</v>
      </c>
      <c r="CI199" s="6">
        <f>'2013'!BI39</f>
        <v>0.23200000000000001</v>
      </c>
      <c r="CJ199" s="6">
        <f>'2013'!BJ39</f>
        <v>0.223</v>
      </c>
      <c r="CK199" s="6">
        <f>'2013'!BK39</f>
        <v>0</v>
      </c>
      <c r="CL199" s="6">
        <f>'2013'!BL39</f>
        <v>0</v>
      </c>
      <c r="CM199" s="6">
        <f>'2013'!BM39</f>
        <v>0</v>
      </c>
      <c r="CN199" s="6">
        <f>'2013'!BN39</f>
        <v>0</v>
      </c>
      <c r="CO199" s="6">
        <f>'2013'!BO39</f>
        <v>0</v>
      </c>
      <c r="CP199" s="6">
        <f>'2013'!BP39</f>
        <v>0</v>
      </c>
      <c r="CQ199" s="6">
        <f>'2013'!BQ39</f>
        <v>0</v>
      </c>
    </row>
    <row r="200" spans="1:95" x14ac:dyDescent="0.25">
      <c r="A200" s="6" t="str">
        <f>'2013'!A40</f>
        <v>Свитанок</v>
      </c>
      <c r="B200" s="6" t="str">
        <f>'2013'!B40</f>
        <v>Масив 1</v>
      </c>
      <c r="C200" s="6">
        <f>'2013'!C40</f>
        <v>301</v>
      </c>
      <c r="D200" s="6">
        <f>'2013'!D40</f>
        <v>6.31</v>
      </c>
      <c r="E200" s="6">
        <f>'2013'!E40</f>
        <v>6.31</v>
      </c>
      <c r="F200" s="6">
        <f>'2013'!F40</f>
        <v>6.31</v>
      </c>
      <c r="G200" s="6"/>
      <c r="H200" s="6"/>
      <c r="I200" s="6"/>
      <c r="J200" s="6"/>
      <c r="K200" s="6">
        <f>'2013'!I40</f>
        <v>0</v>
      </c>
      <c r="L200" s="6">
        <f>'2013'!J40</f>
        <v>0</v>
      </c>
      <c r="M200" s="6"/>
      <c r="N200" s="6"/>
      <c r="O200" s="6"/>
      <c r="P200" s="6"/>
      <c r="Q200" s="6"/>
      <c r="R200" s="6"/>
      <c r="S200" s="6">
        <f>'2013'!M40</f>
        <v>0</v>
      </c>
      <c r="T200" s="6">
        <f>'2013'!N40</f>
        <v>0</v>
      </c>
      <c r="U200" s="6">
        <f>'2013'!P40</f>
        <v>0</v>
      </c>
      <c r="V200" s="6">
        <f>'2013'!Q40</f>
        <v>0</v>
      </c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>
        <f>SUMIF('2013'!C:C,C200,'2013'!O:O)</f>
        <v>0</v>
      </c>
      <c r="AQ200" s="6"/>
      <c r="AR200" s="6">
        <f>'2013'!R40</f>
        <v>0</v>
      </c>
      <c r="AS200" s="6">
        <f>'2013'!S40</f>
        <v>0.49199999999999999</v>
      </c>
      <c r="AT200" s="6">
        <f>'2013'!T40</f>
        <v>0.5</v>
      </c>
      <c r="AU200" s="6">
        <f>'2013'!U40</f>
        <v>0.505</v>
      </c>
      <c r="AV200" s="6">
        <f>'2013'!V40</f>
        <v>0.54800000000000004</v>
      </c>
      <c r="AW200" s="6">
        <f>'2013'!W40</f>
        <v>0.56699999999999995</v>
      </c>
      <c r="AX200" s="6">
        <f>'2013'!X40</f>
        <v>0</v>
      </c>
      <c r="AY200" s="6">
        <f>'2013'!Y40</f>
        <v>0</v>
      </c>
      <c r="AZ200" s="6">
        <f>'2013'!Z40</f>
        <v>0.38900000000000001</v>
      </c>
      <c r="BA200" s="6">
        <f>'2013'!AA40</f>
        <v>0.33400000000000002</v>
      </c>
      <c r="BB200" s="6">
        <f>'2013'!AB40</f>
        <v>0.33500000000000002</v>
      </c>
      <c r="BC200" s="6">
        <f>'2013'!AC40</f>
        <v>0.33500000000000002</v>
      </c>
      <c r="BD200" s="6">
        <f>'2013'!AD40</f>
        <v>0.32900000000000001</v>
      </c>
      <c r="BE200" s="6">
        <f>'2013'!AE40</f>
        <v>0</v>
      </c>
      <c r="BF200" s="6">
        <f>'2013'!AF40</f>
        <v>0</v>
      </c>
      <c r="BG200" s="6">
        <f>'2013'!AG40</f>
        <v>0</v>
      </c>
      <c r="BH200" s="6">
        <f>'2013'!AH40</f>
        <v>0</v>
      </c>
      <c r="BI200" s="6">
        <f>'2013'!AI40</f>
        <v>0.499</v>
      </c>
      <c r="BJ200" s="6">
        <f>'2013'!AJ40</f>
        <v>0.51700000000000002</v>
      </c>
      <c r="BK200" s="6">
        <f>'2013'!AK40</f>
        <v>0.55300000000000005</v>
      </c>
      <c r="BL200" s="6">
        <f>'2013'!AL40</f>
        <v>0.55000000000000004</v>
      </c>
      <c r="BM200" s="6">
        <f>'2013'!AM40</f>
        <v>0.56299999999999994</v>
      </c>
      <c r="BN200" s="6">
        <f>'2013'!AN40</f>
        <v>0.58899999999999997</v>
      </c>
      <c r="BO200" s="6">
        <f>'2013'!AO40</f>
        <v>0</v>
      </c>
      <c r="BP200" s="6">
        <f>'2013'!AP40</f>
        <v>0</v>
      </c>
      <c r="BQ200" s="6">
        <f>'2013'!AQ40</f>
        <v>0.51700000000000002</v>
      </c>
      <c r="BR200" s="6">
        <f>'2013'!AR40</f>
        <v>0.47</v>
      </c>
      <c r="BS200" s="6">
        <f>'2013'!AS40</f>
        <v>0.49099999999999999</v>
      </c>
      <c r="BT200" s="6">
        <f>'2013'!AT40</f>
        <v>0.45500000000000002</v>
      </c>
      <c r="BU200" s="6">
        <f>'2013'!AU40</f>
        <v>0.47599999999999998</v>
      </c>
      <c r="BV200" s="6">
        <f>'2013'!AV40</f>
        <v>0.48299999999999998</v>
      </c>
      <c r="BW200" s="6">
        <f>'2013'!AW40</f>
        <v>0</v>
      </c>
      <c r="BX200" s="6">
        <f>'2013'!AX40</f>
        <v>0.48199999999999998</v>
      </c>
      <c r="BY200" s="6">
        <f>'2013'!AY40</f>
        <v>0.46400000000000002</v>
      </c>
      <c r="BZ200" s="6">
        <f>'2013'!AZ40</f>
        <v>0.36099999999999999</v>
      </c>
      <c r="CA200" s="6">
        <f>'2013'!BA40</f>
        <v>0.32600000000000001</v>
      </c>
      <c r="CB200" s="6">
        <f>'2013'!BB40</f>
        <v>0.28799999999999998</v>
      </c>
      <c r="CC200" s="6">
        <f>'2013'!BC40</f>
        <v>0.26400000000000001</v>
      </c>
      <c r="CD200" s="6">
        <f>'2013'!BD40</f>
        <v>0</v>
      </c>
      <c r="CE200" s="6">
        <f>'2013'!BE40</f>
        <v>0.26200000000000001</v>
      </c>
      <c r="CF200" s="6">
        <f>'2013'!BF40</f>
        <v>0.249</v>
      </c>
      <c r="CG200" s="6">
        <f>'2013'!BG40</f>
        <v>0.251</v>
      </c>
      <c r="CH200" s="6">
        <f>'2013'!BH40</f>
        <v>0.245</v>
      </c>
      <c r="CI200" s="6">
        <f>'2013'!BI40</f>
        <v>0.22600000000000001</v>
      </c>
      <c r="CJ200" s="6">
        <f>'2013'!BJ40</f>
        <v>0.223</v>
      </c>
      <c r="CK200" s="6">
        <f>'2013'!BK40</f>
        <v>0</v>
      </c>
      <c r="CL200" s="6">
        <f>'2013'!BL40</f>
        <v>0</v>
      </c>
      <c r="CM200" s="6">
        <f>'2013'!BM40</f>
        <v>0</v>
      </c>
      <c r="CN200" s="6">
        <f>'2013'!BN40</f>
        <v>0</v>
      </c>
      <c r="CO200" s="6">
        <f>'2013'!BO40</f>
        <v>0</v>
      </c>
      <c r="CP200" s="6">
        <f>'2013'!BP40</f>
        <v>0</v>
      </c>
      <c r="CQ200" s="6">
        <f>'2013'!BQ40</f>
        <v>0</v>
      </c>
    </row>
    <row r="201" spans="1:95" x14ac:dyDescent="0.25">
      <c r="A201" s="6" t="str">
        <f>'2013'!A41</f>
        <v>Свитанок</v>
      </c>
      <c r="B201" s="6" t="str">
        <f>'2013'!B41</f>
        <v>Масив 1</v>
      </c>
      <c r="C201" s="6">
        <f>'2013'!C41</f>
        <v>91</v>
      </c>
      <c r="D201" s="6">
        <f>'2013'!D41</f>
        <v>26.52</v>
      </c>
      <c r="E201" s="6">
        <f>'2013'!E41</f>
        <v>26.52</v>
      </c>
      <c r="F201" s="6">
        <f>'2013'!F41</f>
        <v>26.52</v>
      </c>
      <c r="G201" s="6"/>
      <c r="H201" s="6"/>
      <c r="I201" s="6"/>
      <c r="J201" s="6"/>
      <c r="K201" s="6">
        <f>'2013'!I41</f>
        <v>0</v>
      </c>
      <c r="L201" s="6">
        <f>'2013'!J41</f>
        <v>0</v>
      </c>
      <c r="M201" s="6"/>
      <c r="N201" s="6"/>
      <c r="O201" s="6"/>
      <c r="P201" s="6"/>
      <c r="Q201" s="6"/>
      <c r="R201" s="6"/>
      <c r="S201" s="6">
        <f>'2013'!M41</f>
        <v>0</v>
      </c>
      <c r="T201" s="6">
        <f>'2013'!N41</f>
        <v>0</v>
      </c>
      <c r="U201" s="6">
        <f>'2013'!P41</f>
        <v>0</v>
      </c>
      <c r="V201" s="6">
        <f>'2013'!Q41</f>
        <v>0</v>
      </c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>
        <f>SUMIF('2013'!C:C,C201,'2013'!O:O)</f>
        <v>0</v>
      </c>
      <c r="AQ201" s="6"/>
      <c r="AR201" s="6">
        <f>'2013'!R41</f>
        <v>0</v>
      </c>
      <c r="AS201" s="6">
        <f>'2013'!S41</f>
        <v>0.252</v>
      </c>
      <c r="AT201" s="6">
        <f>'2013'!T41</f>
        <v>0.251</v>
      </c>
      <c r="AU201" s="6">
        <f>'2013'!U41</f>
        <v>0.26400000000000001</v>
      </c>
      <c r="AV201" s="6">
        <f>'2013'!V41</f>
        <v>0.26600000000000001</v>
      </c>
      <c r="AW201" s="6">
        <f>'2013'!W41</f>
        <v>0.27200000000000002</v>
      </c>
      <c r="AX201" s="6">
        <f>'2013'!X41</f>
        <v>0</v>
      </c>
      <c r="AY201" s="6">
        <f>'2013'!Y41</f>
        <v>0</v>
      </c>
      <c r="AZ201" s="6">
        <f>'2013'!Z41</f>
        <v>0.29499999999999998</v>
      </c>
      <c r="BA201" s="6">
        <f>'2013'!AA41</f>
        <v>0.27400000000000002</v>
      </c>
      <c r="BB201" s="6">
        <f>'2013'!AB41</f>
        <v>0.27900000000000003</v>
      </c>
      <c r="BC201" s="6">
        <f>'2013'!AC41</f>
        <v>0.29899999999999999</v>
      </c>
      <c r="BD201" s="6">
        <f>'2013'!AD41</f>
        <v>0.32100000000000001</v>
      </c>
      <c r="BE201" s="6">
        <f>'2013'!AE41</f>
        <v>0</v>
      </c>
      <c r="BF201" s="6">
        <f>'2013'!AF41</f>
        <v>0</v>
      </c>
      <c r="BG201" s="6">
        <f>'2013'!AG41</f>
        <v>0.35</v>
      </c>
      <c r="BH201" s="6">
        <f>'2013'!AH41</f>
        <v>0</v>
      </c>
      <c r="BI201" s="6">
        <f>'2013'!AI41</f>
        <v>0.41699999999999998</v>
      </c>
      <c r="BJ201" s="6">
        <f>'2013'!AJ41</f>
        <v>0.437</v>
      </c>
      <c r="BK201" s="6">
        <f>'2013'!AK41</f>
        <v>0.51600000000000001</v>
      </c>
      <c r="BL201" s="6">
        <f>'2013'!AL41</f>
        <v>0.59899999999999998</v>
      </c>
      <c r="BM201" s="6">
        <f>'2013'!AM41</f>
        <v>0.66</v>
      </c>
      <c r="BN201" s="6">
        <f>'2013'!AN41</f>
        <v>0.76100000000000001</v>
      </c>
      <c r="BO201" s="6">
        <f>'2013'!AO41</f>
        <v>0</v>
      </c>
      <c r="BP201" s="6">
        <f>'2013'!AP41</f>
        <v>0</v>
      </c>
      <c r="BQ201" s="6">
        <f>'2013'!AQ41</f>
        <v>0.76</v>
      </c>
      <c r="BR201" s="6">
        <f>'2013'!AR41</f>
        <v>0.77800000000000002</v>
      </c>
      <c r="BS201" s="6">
        <f>'2013'!AS41</f>
        <v>0.74199999999999999</v>
      </c>
      <c r="BT201" s="6">
        <f>'2013'!AT41</f>
        <v>0.69299999999999995</v>
      </c>
      <c r="BU201" s="6">
        <f>'2013'!AU41</f>
        <v>0.64900000000000002</v>
      </c>
      <c r="BV201" s="6">
        <f>'2013'!AV41</f>
        <v>0.61499999999999999</v>
      </c>
      <c r="BW201" s="6">
        <f>'2013'!AW41</f>
        <v>0</v>
      </c>
      <c r="BX201" s="6">
        <f>'2013'!AX41</f>
        <v>0.50800000000000001</v>
      </c>
      <c r="BY201" s="6">
        <f>'2013'!AY41</f>
        <v>0.47</v>
      </c>
      <c r="BZ201" s="6">
        <f>'2013'!AZ41</f>
        <v>0.39600000000000002</v>
      </c>
      <c r="CA201" s="6">
        <f>'2013'!BA41</f>
        <v>0.35399999999999998</v>
      </c>
      <c r="CB201" s="6">
        <f>'2013'!BB41</f>
        <v>0.30499999999999999</v>
      </c>
      <c r="CC201" s="6">
        <f>'2013'!BC41</f>
        <v>0.28199999999999997</v>
      </c>
      <c r="CD201" s="6">
        <f>'2013'!BD41</f>
        <v>0</v>
      </c>
      <c r="CE201" s="6">
        <f>'2013'!BE41</f>
        <v>0.26</v>
      </c>
      <c r="CF201" s="6">
        <f>'2013'!BF41</f>
        <v>0.252</v>
      </c>
      <c r="CG201" s="6">
        <f>'2013'!BG41</f>
        <v>0.26200000000000001</v>
      </c>
      <c r="CH201" s="6">
        <f>'2013'!BH41</f>
        <v>0.27200000000000002</v>
      </c>
      <c r="CI201" s="6">
        <f>'2013'!BI41</f>
        <v>0.23400000000000001</v>
      </c>
      <c r="CJ201" s="6">
        <f>'2013'!BJ41</f>
        <v>0.22600000000000001</v>
      </c>
      <c r="CK201" s="6">
        <f>'2013'!BK41</f>
        <v>0</v>
      </c>
      <c r="CL201" s="6">
        <f>'2013'!BL41</f>
        <v>0</v>
      </c>
      <c r="CM201" s="6">
        <f>'2013'!BM41</f>
        <v>0</v>
      </c>
      <c r="CN201" s="6">
        <f>'2013'!BN41</f>
        <v>0</v>
      </c>
      <c r="CO201" s="6">
        <f>'2013'!BO41</f>
        <v>0</v>
      </c>
      <c r="CP201" s="6">
        <f>'2013'!BP41</f>
        <v>0</v>
      </c>
      <c r="CQ201" s="6">
        <f>'2013'!BQ41</f>
        <v>0</v>
      </c>
    </row>
    <row r="202" spans="1:95" x14ac:dyDescent="0.25">
      <c r="A202" s="6" t="str">
        <f>'2013'!A42</f>
        <v>Свитанок</v>
      </c>
      <c r="B202" s="6" t="str">
        <f>'2013'!B42</f>
        <v>Масив 1</v>
      </c>
      <c r="C202" s="6">
        <f>'2013'!C42</f>
        <v>92</v>
      </c>
      <c r="D202" s="6">
        <f>'2013'!D42</f>
        <v>36.549999999999997</v>
      </c>
      <c r="E202" s="6">
        <f>'2013'!E42</f>
        <v>36.549999999999997</v>
      </c>
      <c r="F202" s="6">
        <f>'2013'!F42</f>
        <v>36.549999999999997</v>
      </c>
      <c r="G202" s="6"/>
      <c r="H202" s="6"/>
      <c r="I202" s="6"/>
      <c r="J202" s="6"/>
      <c r="K202" s="6" t="str">
        <f>'2013'!I42</f>
        <v>Кукуруза</v>
      </c>
      <c r="L202" s="6">
        <f>'2013'!J42</f>
        <v>0</v>
      </c>
      <c r="M202" s="6"/>
      <c r="N202" s="6"/>
      <c r="O202" s="6"/>
      <c r="P202" s="6"/>
      <c r="Q202" s="6"/>
      <c r="R202" s="6"/>
      <c r="S202" s="6" t="str">
        <f>'2013'!M42</f>
        <v>Не Термо</v>
      </c>
      <c r="T202" s="6">
        <f>'2013'!N42</f>
        <v>11.1</v>
      </c>
      <c r="U202" s="6">
        <f>'2013'!P42</f>
        <v>0</v>
      </c>
      <c r="V202" s="6">
        <f>'2013'!Q42</f>
        <v>0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>
        <f>SUMIF('2013'!C:C,C202,'2013'!O:O)</f>
        <v>3.09</v>
      </c>
      <c r="AQ202" s="6"/>
      <c r="AR202" s="6">
        <f>'2013'!R42</f>
        <v>0</v>
      </c>
      <c r="AS202" s="6">
        <f>'2013'!S42</f>
        <v>0.26800000000000002</v>
      </c>
      <c r="AT202" s="6">
        <f>'2013'!T42</f>
        <v>0.3</v>
      </c>
      <c r="AU202" s="6">
        <f>'2013'!U42</f>
        <v>0.312</v>
      </c>
      <c r="AV202" s="6">
        <f>'2013'!V42</f>
        <v>0.32200000000000001</v>
      </c>
      <c r="AW202" s="6">
        <f>'2013'!W42</f>
        <v>0.313</v>
      </c>
      <c r="AX202" s="6">
        <f>'2013'!X42</f>
        <v>0</v>
      </c>
      <c r="AY202" s="6">
        <f>'2013'!Y42</f>
        <v>0</v>
      </c>
      <c r="AZ202" s="6">
        <f>'2013'!Z42</f>
        <v>0.30299999999999999</v>
      </c>
      <c r="BA202" s="6">
        <f>'2013'!AA42</f>
        <v>0.26900000000000002</v>
      </c>
      <c r="BB202" s="6">
        <f>'2013'!AB42</f>
        <v>0.30099999999999999</v>
      </c>
      <c r="BC202" s="6">
        <f>'2013'!AC42</f>
        <v>0.32700000000000001</v>
      </c>
      <c r="BD202" s="6">
        <f>'2013'!AD42</f>
        <v>0.33400000000000002</v>
      </c>
      <c r="BE202" s="6">
        <f>'2013'!AE42</f>
        <v>0</v>
      </c>
      <c r="BF202" s="6">
        <f>'2013'!AF42</f>
        <v>0</v>
      </c>
      <c r="BG202" s="6">
        <f>'2013'!AG42</f>
        <v>0.33600000000000002</v>
      </c>
      <c r="BH202" s="6">
        <f>'2013'!AH42</f>
        <v>0</v>
      </c>
      <c r="BI202" s="6">
        <f>'2013'!AI42</f>
        <v>0.36499999999999999</v>
      </c>
      <c r="BJ202" s="6">
        <f>'2013'!AJ42</f>
        <v>0.41599999999999998</v>
      </c>
      <c r="BK202" s="6">
        <f>'2013'!AK42</f>
        <v>0.46600000000000003</v>
      </c>
      <c r="BL202" s="6">
        <f>'2013'!AL42</f>
        <v>0.52300000000000002</v>
      </c>
      <c r="BM202" s="6">
        <f>'2013'!AM42</f>
        <v>0.54500000000000004</v>
      </c>
      <c r="BN202" s="6">
        <f>'2013'!AN42</f>
        <v>0.67500000000000004</v>
      </c>
      <c r="BO202" s="6">
        <f>'2013'!AO42</f>
        <v>0</v>
      </c>
      <c r="BP202" s="6">
        <f>'2013'!AP42</f>
        <v>0</v>
      </c>
      <c r="BQ202" s="6">
        <f>'2013'!AQ42</f>
        <v>0.68799999999999994</v>
      </c>
      <c r="BR202" s="6">
        <f>'2013'!AR42</f>
        <v>0.69399999999999995</v>
      </c>
      <c r="BS202" s="6">
        <f>'2013'!AS42</f>
        <v>0.69399999999999995</v>
      </c>
      <c r="BT202" s="6">
        <f>'2013'!AT42</f>
        <v>0.69399999999999995</v>
      </c>
      <c r="BU202" s="6">
        <f>'2013'!AU42</f>
        <v>0.65400000000000003</v>
      </c>
      <c r="BV202" s="6">
        <f>'2013'!AV42</f>
        <v>0.68200000000000005</v>
      </c>
      <c r="BW202" s="6">
        <f>'2013'!AW42</f>
        <v>0</v>
      </c>
      <c r="BX202" s="6">
        <f>'2013'!AX42</f>
        <v>0.51</v>
      </c>
      <c r="BY202" s="6">
        <f>'2013'!AY42</f>
        <v>0.51900000000000002</v>
      </c>
      <c r="BZ202" s="6">
        <f>'2013'!AZ42</f>
        <v>0.48899999999999999</v>
      </c>
      <c r="CA202" s="6">
        <f>'2013'!BA42</f>
        <v>0.41199999999999998</v>
      </c>
      <c r="CB202" s="6">
        <f>'2013'!BB42</f>
        <v>0.34499999999999997</v>
      </c>
      <c r="CC202" s="6">
        <f>'2013'!BC42</f>
        <v>0.32</v>
      </c>
      <c r="CD202" s="6">
        <f>'2013'!BD42</f>
        <v>0</v>
      </c>
      <c r="CE202" s="6">
        <f>'2013'!BE42</f>
        <v>0.30199999999999999</v>
      </c>
      <c r="CF202" s="6">
        <f>'2013'!BF42</f>
        <v>0.28899999999999998</v>
      </c>
      <c r="CG202" s="6">
        <f>'2013'!BG42</f>
        <v>0.251</v>
      </c>
      <c r="CH202" s="6">
        <f>'2013'!BH42</f>
        <v>0.23400000000000001</v>
      </c>
      <c r="CI202" s="6">
        <f>'2013'!BI42</f>
        <v>0.26200000000000001</v>
      </c>
      <c r="CJ202" s="6">
        <f>'2013'!BJ42</f>
        <v>0.26200000000000001</v>
      </c>
      <c r="CK202" s="6">
        <f>'2013'!BK42</f>
        <v>0</v>
      </c>
      <c r="CL202" s="6">
        <f>'2013'!BL42</f>
        <v>0</v>
      </c>
      <c r="CM202" s="6">
        <f>'2013'!BM42</f>
        <v>0</v>
      </c>
      <c r="CN202" s="6">
        <f>'2013'!BN42</f>
        <v>0</v>
      </c>
      <c r="CO202" s="6">
        <f>'2013'!BO42</f>
        <v>0</v>
      </c>
      <c r="CP202" s="6">
        <f>'2013'!BP42</f>
        <v>0</v>
      </c>
      <c r="CQ202" s="6">
        <f>'2013'!BQ42</f>
        <v>0</v>
      </c>
    </row>
    <row r="203" spans="1:95" x14ac:dyDescent="0.25">
      <c r="A203" s="6" t="str">
        <f>'2013'!A43</f>
        <v>Свитанок</v>
      </c>
      <c r="B203" s="6" t="str">
        <f>'2013'!B43</f>
        <v>Масив 2</v>
      </c>
      <c r="C203" s="6">
        <f>'2013'!C43</f>
        <v>102</v>
      </c>
      <c r="D203" s="6">
        <f>'2013'!D43</f>
        <v>18.22</v>
      </c>
      <c r="E203" s="6">
        <f>'2013'!E43</f>
        <v>18.22</v>
      </c>
      <c r="F203" s="6">
        <f>'2013'!F43</f>
        <v>18.22</v>
      </c>
      <c r="G203" s="6"/>
      <c r="H203" s="6"/>
      <c r="I203" s="6"/>
      <c r="J203" s="6"/>
      <c r="K203" s="6" t="str">
        <f>'2013'!I43</f>
        <v>Сорго</v>
      </c>
      <c r="L203" s="6">
        <f>'2013'!J43</f>
        <v>0</v>
      </c>
      <c r="M203" s="6"/>
      <c r="N203" s="6"/>
      <c r="O203" s="6"/>
      <c r="P203" s="6"/>
      <c r="Q203" s="6"/>
      <c r="R203" s="6"/>
      <c r="S203" s="6">
        <f>'2013'!M43</f>
        <v>0</v>
      </c>
      <c r="T203" s="6">
        <f>'2013'!N43</f>
        <v>0</v>
      </c>
      <c r="U203" s="6">
        <f>'2013'!P43</f>
        <v>0</v>
      </c>
      <c r="V203" s="6">
        <f>'2013'!Q43</f>
        <v>0</v>
      </c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>
        <f>SUMIF('2013'!C:C,C203,'2013'!O:O)</f>
        <v>3.38</v>
      </c>
      <c r="AQ203" s="6"/>
      <c r="AR203" s="6">
        <f>'2013'!R43</f>
        <v>0</v>
      </c>
      <c r="AS203" s="6">
        <f>'2013'!S43</f>
        <v>0.25600000000000001</v>
      </c>
      <c r="AT203" s="6">
        <f>'2013'!T43</f>
        <v>0.23200000000000001</v>
      </c>
      <c r="AU203" s="6">
        <f>'2013'!U43</f>
        <v>0.25600000000000001</v>
      </c>
      <c r="AV203" s="6">
        <f>'2013'!V43</f>
        <v>0.27500000000000002</v>
      </c>
      <c r="AW203" s="6">
        <f>'2013'!W43</f>
        <v>0.27600000000000002</v>
      </c>
      <c r="AX203" s="6">
        <f>'2013'!X43</f>
        <v>0</v>
      </c>
      <c r="AY203" s="6">
        <f>'2013'!Y43</f>
        <v>0</v>
      </c>
      <c r="AZ203" s="6">
        <f>'2013'!Z43</f>
        <v>0.30099999999999999</v>
      </c>
      <c r="BA203" s="6">
        <f>'2013'!AA43</f>
        <v>0.32600000000000001</v>
      </c>
      <c r="BB203" s="6">
        <f>'2013'!AB43</f>
        <v>0.32200000000000001</v>
      </c>
      <c r="BC203" s="6">
        <f>'2013'!AC43</f>
        <v>0.33</v>
      </c>
      <c r="BD203" s="6">
        <f>'2013'!AD43</f>
        <v>0.35</v>
      </c>
      <c r="BE203" s="6">
        <f>'2013'!AE43</f>
        <v>0</v>
      </c>
      <c r="BF203" s="6">
        <f>'2013'!AF43</f>
        <v>0</v>
      </c>
      <c r="BG203" s="6">
        <f>'2013'!AG43</f>
        <v>0.42099999999999999</v>
      </c>
      <c r="BH203" s="6">
        <f>'2013'!AH43</f>
        <v>0</v>
      </c>
      <c r="BI203" s="6">
        <f>'2013'!AI43</f>
        <v>0.48399999999999999</v>
      </c>
      <c r="BJ203" s="6">
        <f>'2013'!AJ43</f>
        <v>0.53600000000000003</v>
      </c>
      <c r="BK203" s="6">
        <f>'2013'!AK43</f>
        <v>0.59599999999999997</v>
      </c>
      <c r="BL203" s="6">
        <f>'2013'!AL43</f>
        <v>0.65400000000000003</v>
      </c>
      <c r="BM203" s="6">
        <f>'2013'!AM43</f>
        <v>0</v>
      </c>
      <c r="BN203" s="6">
        <f>'2013'!AN43</f>
        <v>0.77500000000000002</v>
      </c>
      <c r="BO203" s="6">
        <f>'2013'!AO43</f>
        <v>0</v>
      </c>
      <c r="BP203" s="6">
        <f>'2013'!AP43</f>
        <v>0</v>
      </c>
      <c r="BQ203" s="6">
        <f>'2013'!AQ43</f>
        <v>0.77600000000000002</v>
      </c>
      <c r="BR203" s="6">
        <f>'2013'!AR43</f>
        <v>0.754</v>
      </c>
      <c r="BS203" s="6">
        <f>'2013'!AS43</f>
        <v>0.68899999999999995</v>
      </c>
      <c r="BT203" s="6">
        <f>'2013'!AT43</f>
        <v>0.64400000000000002</v>
      </c>
      <c r="BU203" s="6">
        <f>'2013'!AU43</f>
        <v>0.59599999999999997</v>
      </c>
      <c r="BV203" s="6">
        <f>'2013'!AV43</f>
        <v>0.58699999999999997</v>
      </c>
      <c r="BW203" s="6">
        <f>'2013'!AW43</f>
        <v>0</v>
      </c>
      <c r="BX203" s="6">
        <f>'2013'!AX43</f>
        <v>0.48599999999999999</v>
      </c>
      <c r="BY203" s="6">
        <f>'2013'!AY43</f>
        <v>0.39100000000000001</v>
      </c>
      <c r="BZ203" s="6">
        <f>'2013'!AZ43</f>
        <v>0.39200000000000002</v>
      </c>
      <c r="CA203" s="6">
        <f>'2013'!BA43</f>
        <v>0.372</v>
      </c>
      <c r="CB203" s="6">
        <f>'2013'!BB43</f>
        <v>0.34399999999999997</v>
      </c>
      <c r="CC203" s="6">
        <f>'2013'!BC43</f>
        <v>0.32400000000000001</v>
      </c>
      <c r="CD203" s="6">
        <f>'2013'!BD43</f>
        <v>0</v>
      </c>
      <c r="CE203" s="6">
        <f>'2013'!BE43</f>
        <v>0.29899999999999999</v>
      </c>
      <c r="CF203" s="6">
        <f>'2013'!BF43</f>
        <v>0.24399999999999999</v>
      </c>
      <c r="CG203" s="6">
        <f>'2013'!BG43</f>
        <v>0.24199999999999999</v>
      </c>
      <c r="CH203" s="6">
        <f>'2013'!BH43</f>
        <v>0</v>
      </c>
      <c r="CI203" s="6">
        <f>'2013'!BI43</f>
        <v>0.26400000000000001</v>
      </c>
      <c r="CJ203" s="6">
        <f>'2013'!BJ43</f>
        <v>0.27800000000000002</v>
      </c>
      <c r="CK203" s="6">
        <f>'2013'!BK43</f>
        <v>0</v>
      </c>
      <c r="CL203" s="6">
        <f>'2013'!BL43</f>
        <v>0</v>
      </c>
      <c r="CM203" s="6">
        <f>'2013'!BM43</f>
        <v>0</v>
      </c>
      <c r="CN203" s="6">
        <f>'2013'!BN43</f>
        <v>0</v>
      </c>
      <c r="CO203" s="6">
        <f>'2013'!BO43</f>
        <v>0</v>
      </c>
      <c r="CP203" s="6">
        <f>'2013'!BP43</f>
        <v>0</v>
      </c>
      <c r="CQ203" s="6">
        <f>'2013'!BQ43</f>
        <v>0</v>
      </c>
    </row>
    <row r="204" spans="1:95" x14ac:dyDescent="0.25">
      <c r="A204" s="6" t="str">
        <f>'2013'!A44</f>
        <v>Свитанок</v>
      </c>
      <c r="B204" s="6" t="str">
        <f>'2013'!B44</f>
        <v>Масив 2</v>
      </c>
      <c r="C204" s="6">
        <f>'2013'!C44</f>
        <v>152</v>
      </c>
      <c r="D204" s="6">
        <f>'2013'!D44</f>
        <v>11.02</v>
      </c>
      <c r="E204" s="6">
        <f>'2013'!E44</f>
        <v>11.02</v>
      </c>
      <c r="F204" s="6">
        <f>'2013'!F44</f>
        <v>11.02</v>
      </c>
      <c r="G204" s="6"/>
      <c r="H204" s="6"/>
      <c r="I204" s="6"/>
      <c r="J204" s="6"/>
      <c r="K204" s="6">
        <f>'2013'!I44</f>
        <v>0</v>
      </c>
      <c r="L204" s="6">
        <f>'2013'!J44</f>
        <v>0</v>
      </c>
      <c r="M204" s="6"/>
      <c r="N204" s="6"/>
      <c r="O204" s="6"/>
      <c r="P204" s="6"/>
      <c r="Q204" s="6"/>
      <c r="R204" s="6"/>
      <c r="S204" s="6">
        <f>'2013'!M44</f>
        <v>0</v>
      </c>
      <c r="T204" s="6">
        <f>'2013'!N44</f>
        <v>0</v>
      </c>
      <c r="U204" s="6">
        <f>'2013'!P44</f>
        <v>0</v>
      </c>
      <c r="V204" s="6">
        <f>'2013'!Q44</f>
        <v>0</v>
      </c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>
        <f>SUMIF('2013'!C:C,C204,'2013'!O:O)</f>
        <v>0</v>
      </c>
      <c r="AQ204" s="6"/>
      <c r="AR204" s="6">
        <f>'2013'!R44</f>
        <v>0</v>
      </c>
      <c r="AS204" s="6">
        <f>'2013'!S44</f>
        <v>0.33900000000000002</v>
      </c>
      <c r="AT204" s="6">
        <f>'2013'!T44</f>
        <v>0.30499999999999999</v>
      </c>
      <c r="AU204" s="6">
        <f>'2013'!U44</f>
        <v>0.30299999999999999</v>
      </c>
      <c r="AV204" s="6">
        <f>'2013'!V44</f>
        <v>0.30099999999999999</v>
      </c>
      <c r="AW204" s="6">
        <f>'2013'!W44</f>
        <v>0.29399999999999998</v>
      </c>
      <c r="AX204" s="6">
        <f>'2013'!X44</f>
        <v>0</v>
      </c>
      <c r="AY204" s="6">
        <f>'2013'!Y44</f>
        <v>0</v>
      </c>
      <c r="AZ204" s="6">
        <f>'2013'!Z44</f>
        <v>0.30099999999999999</v>
      </c>
      <c r="BA204" s="6">
        <f>'2013'!AA44</f>
        <v>0.28499999999999998</v>
      </c>
      <c r="BB204" s="6">
        <f>'2013'!AB44</f>
        <v>0.30599999999999999</v>
      </c>
      <c r="BC204" s="6">
        <f>'2013'!AC44</f>
        <v>0.32300000000000001</v>
      </c>
      <c r="BD204" s="6">
        <f>'2013'!AD44</f>
        <v>0.35599999999999998</v>
      </c>
      <c r="BE204" s="6">
        <f>'2013'!AE44</f>
        <v>0</v>
      </c>
      <c r="BF204" s="6">
        <f>'2013'!AF44</f>
        <v>0</v>
      </c>
      <c r="BG204" s="6">
        <f>'2013'!AG44</f>
        <v>0.40200000000000002</v>
      </c>
      <c r="BH204" s="6">
        <f>'2013'!AH44</f>
        <v>0</v>
      </c>
      <c r="BI204" s="6">
        <f>'2013'!AI44</f>
        <v>0.40899999999999997</v>
      </c>
      <c r="BJ204" s="6">
        <f>'2013'!AJ44</f>
        <v>0.46899999999999997</v>
      </c>
      <c r="BK204" s="6">
        <f>'2013'!AK44</f>
        <v>0.51600000000000001</v>
      </c>
      <c r="BL204" s="6">
        <f>'2013'!AL44</f>
        <v>0.57499999999999996</v>
      </c>
      <c r="BM204" s="6">
        <f>'2013'!AM44</f>
        <v>0.58499999999999996</v>
      </c>
      <c r="BN204" s="6">
        <f>'2013'!AN44</f>
        <v>0.72</v>
      </c>
      <c r="BO204" s="6">
        <f>'2013'!AO44</f>
        <v>0</v>
      </c>
      <c r="BP204" s="6">
        <f>'2013'!AP44</f>
        <v>0</v>
      </c>
      <c r="BQ204" s="6">
        <f>'2013'!AQ44</f>
        <v>0.746</v>
      </c>
      <c r="BR204" s="6">
        <f>'2013'!AR44</f>
        <v>0.73599999999999999</v>
      </c>
      <c r="BS204" s="6">
        <f>'2013'!AS44</f>
        <v>0.73</v>
      </c>
      <c r="BT204" s="6">
        <f>'2013'!AT44</f>
        <v>0.69199999999999995</v>
      </c>
      <c r="BU204" s="6">
        <f>'2013'!AU44</f>
        <v>0.67</v>
      </c>
      <c r="BV204" s="6">
        <f>'2013'!AV44</f>
        <v>0.66</v>
      </c>
      <c r="BW204" s="6">
        <f>'2013'!AW44</f>
        <v>0.65400000000000003</v>
      </c>
      <c r="BX204" s="6">
        <f>'2013'!AX44</f>
        <v>0.626</v>
      </c>
      <c r="BY204" s="6">
        <f>'2013'!AY44</f>
        <v>0.624</v>
      </c>
      <c r="BZ204" s="6">
        <f>'2013'!AZ44</f>
        <v>0.58499999999999996</v>
      </c>
      <c r="CA204" s="6">
        <f>'2013'!BA44</f>
        <v>0.50900000000000001</v>
      </c>
      <c r="CB204" s="6">
        <f>'2013'!BB44</f>
        <v>0.4</v>
      </c>
      <c r="CC204" s="6">
        <f>'2013'!BC44</f>
        <v>0.308</v>
      </c>
      <c r="CD204" s="6">
        <f>'2013'!BD44</f>
        <v>0</v>
      </c>
      <c r="CE204" s="6">
        <f>'2013'!BE44</f>
        <v>0.28499999999999998</v>
      </c>
      <c r="CF204" s="6">
        <f>'2013'!BF44</f>
        <v>0.28100000000000003</v>
      </c>
      <c r="CG204" s="6">
        <f>'2013'!BG44</f>
        <v>0.27</v>
      </c>
      <c r="CH204" s="6">
        <f>'2013'!BH44</f>
        <v>0.245</v>
      </c>
      <c r="CI204" s="6">
        <f>'2013'!BI44</f>
        <v>0.26200000000000001</v>
      </c>
      <c r="CJ204" s="6">
        <f>'2013'!BJ44</f>
        <v>0.246</v>
      </c>
      <c r="CK204" s="6">
        <f>'2013'!BK44</f>
        <v>0</v>
      </c>
      <c r="CL204" s="6">
        <f>'2013'!BL44</f>
        <v>0</v>
      </c>
      <c r="CM204" s="6">
        <f>'2013'!BM44</f>
        <v>0</v>
      </c>
      <c r="CN204" s="6">
        <f>'2013'!BN44</f>
        <v>0</v>
      </c>
      <c r="CO204" s="6">
        <f>'2013'!BO44</f>
        <v>0</v>
      </c>
      <c r="CP204" s="6">
        <f>'2013'!BP44</f>
        <v>0</v>
      </c>
      <c r="CQ204" s="6">
        <f>'2013'!BQ44</f>
        <v>0</v>
      </c>
    </row>
    <row r="205" spans="1:95" x14ac:dyDescent="0.25">
      <c r="A205" s="6" t="str">
        <f>'2013'!A45</f>
        <v>Свитанок</v>
      </c>
      <c r="B205" s="6" t="str">
        <f>'2013'!B45</f>
        <v>Масив 2</v>
      </c>
      <c r="C205" s="6">
        <f>'2013'!C45</f>
        <v>25</v>
      </c>
      <c r="D205" s="6">
        <f>'2013'!D45</f>
        <v>153.96</v>
      </c>
      <c r="E205" s="6">
        <f>'2013'!E45</f>
        <v>153.96</v>
      </c>
      <c r="F205" s="6">
        <f>'2013'!F45</f>
        <v>153.96</v>
      </c>
      <c r="G205" s="6"/>
      <c r="H205" s="6"/>
      <c r="I205" s="6"/>
      <c r="J205" s="6"/>
      <c r="K205" s="6" t="str">
        <f>'2013'!I45</f>
        <v>Кукуруза</v>
      </c>
      <c r="L205" s="6">
        <f>'2013'!J45</f>
        <v>0</v>
      </c>
      <c r="M205" s="6"/>
      <c r="N205" s="6"/>
      <c r="O205" s="6"/>
      <c r="P205" s="6"/>
      <c r="Q205" s="6"/>
      <c r="R205" s="6"/>
      <c r="S205" s="6" t="str">
        <f>'2013'!M45</f>
        <v>ДК 440</v>
      </c>
      <c r="T205" s="6">
        <f>'2013'!N45</f>
        <v>7.87</v>
      </c>
      <c r="U205" s="6">
        <f>'2013'!P45</f>
        <v>0</v>
      </c>
      <c r="V205" s="6">
        <f>'2013'!Q45</f>
        <v>0</v>
      </c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>
        <f>SUMIF('2013'!C:C,C205,'2013'!O:O)</f>
        <v>6.33</v>
      </c>
      <c r="AQ205" s="6"/>
      <c r="AR205" s="6">
        <f>'2013'!R45</f>
        <v>0</v>
      </c>
      <c r="AS205" s="6">
        <f>'2013'!S45</f>
        <v>0.23599999999999999</v>
      </c>
      <c r="AT205" s="6">
        <f>'2013'!T45</f>
        <v>0.20499999999999999</v>
      </c>
      <c r="AU205" s="6">
        <f>'2013'!U45</f>
        <v>0.218</v>
      </c>
      <c r="AV205" s="6">
        <f>'2013'!V45</f>
        <v>0.23300000000000001</v>
      </c>
      <c r="AW205" s="6">
        <f>'2013'!W45</f>
        <v>0.248</v>
      </c>
      <c r="AX205" s="6">
        <f>'2013'!X45</f>
        <v>0</v>
      </c>
      <c r="AY205" s="6">
        <f>'2013'!Y45</f>
        <v>0</v>
      </c>
      <c r="AZ205" s="6">
        <f>'2013'!Z45</f>
        <v>0.25600000000000001</v>
      </c>
      <c r="BA205" s="6">
        <f>'2013'!AA45</f>
        <v>0.26500000000000001</v>
      </c>
      <c r="BB205" s="6">
        <f>'2013'!AB45</f>
        <v>0.25600000000000001</v>
      </c>
      <c r="BC205" s="6">
        <f>'2013'!AC45</f>
        <v>0.253</v>
      </c>
      <c r="BD205" s="6">
        <f>'2013'!AD45</f>
        <v>0.3</v>
      </c>
      <c r="BE205" s="6">
        <f>'2013'!AE45</f>
        <v>0</v>
      </c>
      <c r="BF205" s="6">
        <f>'2013'!AF45</f>
        <v>0</v>
      </c>
      <c r="BG205" s="6">
        <f>'2013'!AG45</f>
        <v>0.32200000000000001</v>
      </c>
      <c r="BH205" s="6">
        <f>'2013'!AH45</f>
        <v>0</v>
      </c>
      <c r="BI205" s="6">
        <f>'2013'!AI45</f>
        <v>0.36499999999999999</v>
      </c>
      <c r="BJ205" s="6">
        <f>'2013'!AJ45</f>
        <v>0.42599999999999999</v>
      </c>
      <c r="BK205" s="6">
        <f>'2013'!AK45</f>
        <v>0.50700000000000001</v>
      </c>
      <c r="BL205" s="6">
        <f>'2013'!AL45</f>
        <v>0.59199999999999997</v>
      </c>
      <c r="BM205" s="6">
        <f>'2013'!AM45</f>
        <v>0.68799999999999994</v>
      </c>
      <c r="BN205" s="6">
        <f>'2013'!AN45</f>
        <v>0.745</v>
      </c>
      <c r="BO205" s="6">
        <f>'2013'!AO45</f>
        <v>0</v>
      </c>
      <c r="BP205" s="6">
        <f>'2013'!AP45</f>
        <v>0</v>
      </c>
      <c r="BQ205" s="6">
        <f>'2013'!AQ45</f>
        <v>0.754</v>
      </c>
      <c r="BR205" s="6">
        <f>'2013'!AR45</f>
        <v>0.75800000000000001</v>
      </c>
      <c r="BS205" s="6">
        <f>'2013'!AS45</f>
        <v>0.746</v>
      </c>
      <c r="BT205" s="6">
        <f>'2013'!AT45</f>
        <v>0.69599999999999995</v>
      </c>
      <c r="BU205" s="6">
        <f>'2013'!AU45</f>
        <v>0.64600000000000002</v>
      </c>
      <c r="BV205" s="6">
        <f>'2013'!AV45</f>
        <v>0.59099999999999997</v>
      </c>
      <c r="BW205" s="6">
        <f>'2013'!AW45</f>
        <v>0</v>
      </c>
      <c r="BX205" s="6">
        <f>'2013'!AX45</f>
        <v>0.44500000000000001</v>
      </c>
      <c r="BY205" s="6">
        <f>'2013'!AY45</f>
        <v>0.45500000000000002</v>
      </c>
      <c r="BZ205" s="6">
        <f>'2013'!AZ45</f>
        <v>0.34100000000000003</v>
      </c>
      <c r="CA205" s="6">
        <f>'2013'!BA45</f>
        <v>0.34499999999999997</v>
      </c>
      <c r="CB205" s="6">
        <f>'2013'!BB45</f>
        <v>0.315</v>
      </c>
      <c r="CC205" s="6">
        <f>'2013'!BC45</f>
        <v>0.29299999999999998</v>
      </c>
      <c r="CD205" s="6">
        <f>'2013'!BD45</f>
        <v>0</v>
      </c>
      <c r="CE205" s="6">
        <f>'2013'!BE45</f>
        <v>0.28499999999999998</v>
      </c>
      <c r="CF205" s="6">
        <f>'2013'!BF45</f>
        <v>0.251</v>
      </c>
      <c r="CG205" s="6">
        <f>'2013'!BG45</f>
        <v>0.247</v>
      </c>
      <c r="CH205" s="6">
        <f>'2013'!BH45</f>
        <v>0.23499999999999999</v>
      </c>
      <c r="CI205" s="6">
        <f>'2013'!BI45</f>
        <v>0.219</v>
      </c>
      <c r="CJ205" s="6">
        <f>'2013'!BJ45</f>
        <v>0.23599999999999999</v>
      </c>
      <c r="CK205" s="6">
        <f>'2013'!BK45</f>
        <v>0</v>
      </c>
      <c r="CL205" s="6">
        <f>'2013'!BL45</f>
        <v>0</v>
      </c>
      <c r="CM205" s="6">
        <f>'2013'!BM45</f>
        <v>0</v>
      </c>
      <c r="CN205" s="6">
        <f>'2013'!BN45</f>
        <v>0</v>
      </c>
      <c r="CO205" s="6">
        <f>'2013'!BO45</f>
        <v>0</v>
      </c>
      <c r="CP205" s="6">
        <f>'2013'!BP45</f>
        <v>0</v>
      </c>
      <c r="CQ205" s="6">
        <f>'2013'!BQ45</f>
        <v>0</v>
      </c>
    </row>
    <row r="206" spans="1:95" x14ac:dyDescent="0.25">
      <c r="A206" s="6" t="str">
        <f>'2013'!A46</f>
        <v>Свитанок</v>
      </c>
      <c r="B206" s="6" t="str">
        <f>'2013'!B46</f>
        <v>Масив 2</v>
      </c>
      <c r="C206" s="6" t="str">
        <f>'2013'!C46</f>
        <v>25-1</v>
      </c>
      <c r="D206" s="6">
        <f>'2013'!D46</f>
        <v>10.65</v>
      </c>
      <c r="E206" s="6">
        <f>'2013'!E46</f>
        <v>10.65</v>
      </c>
      <c r="F206" s="6">
        <f>'2013'!F46</f>
        <v>10.65</v>
      </c>
      <c r="G206" s="6"/>
      <c r="H206" s="6"/>
      <c r="I206" s="6"/>
      <c r="J206" s="6"/>
      <c r="K206" s="6">
        <f>'2013'!I46</f>
        <v>0</v>
      </c>
      <c r="L206" s="6">
        <f>'2013'!J46</f>
        <v>0</v>
      </c>
      <c r="M206" s="6"/>
      <c r="N206" s="6"/>
      <c r="O206" s="6"/>
      <c r="P206" s="6"/>
      <c r="Q206" s="6"/>
      <c r="R206" s="6"/>
      <c r="S206" s="6">
        <f>'2013'!M46</f>
        <v>0</v>
      </c>
      <c r="T206" s="6">
        <f>'2013'!N46</f>
        <v>0</v>
      </c>
      <c r="U206" s="6">
        <f>'2013'!P46</f>
        <v>0</v>
      </c>
      <c r="V206" s="6">
        <f>'2013'!Q46</f>
        <v>0</v>
      </c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>
        <f>SUMIF('2013'!C:C,C206,'2013'!O:O)</f>
        <v>0</v>
      </c>
      <c r="AQ206" s="6"/>
      <c r="AR206" s="6">
        <f>'2013'!R46</f>
        <v>0</v>
      </c>
      <c r="AS206" s="6">
        <f>'2013'!S46</f>
        <v>0.30299999999999999</v>
      </c>
      <c r="AT206" s="6">
        <f>'2013'!T46</f>
        <v>0.33800000000000002</v>
      </c>
      <c r="AU206" s="6">
        <f>'2013'!U46</f>
        <v>0.35599999999999998</v>
      </c>
      <c r="AV206" s="6">
        <f>'2013'!V46</f>
        <v>0.36599999999999999</v>
      </c>
      <c r="AW206" s="6">
        <f>'2013'!W46</f>
        <v>0.36899999999999999</v>
      </c>
      <c r="AX206" s="6">
        <f>'2013'!X46</f>
        <v>0</v>
      </c>
      <c r="AY206" s="6">
        <f>'2013'!Y46</f>
        <v>0</v>
      </c>
      <c r="AZ206" s="6">
        <f>'2013'!Z46</f>
        <v>0.29699999999999999</v>
      </c>
      <c r="BA206" s="6">
        <f>'2013'!AA46</f>
        <v>0.29199999999999998</v>
      </c>
      <c r="BB206" s="6">
        <f>'2013'!AB46</f>
        <v>0.30499999999999999</v>
      </c>
      <c r="BC206" s="6">
        <f>'2013'!AC46</f>
        <v>0.32400000000000001</v>
      </c>
      <c r="BD206" s="6">
        <f>'2013'!AD46</f>
        <v>0.33500000000000002</v>
      </c>
      <c r="BE206" s="6">
        <f>'2013'!AE46</f>
        <v>0</v>
      </c>
      <c r="BF206" s="6">
        <f>'2013'!AF46</f>
        <v>0</v>
      </c>
      <c r="BG206" s="6">
        <f>'2013'!AG46</f>
        <v>0.33800000000000002</v>
      </c>
      <c r="BH206" s="6">
        <f>'2013'!AH46</f>
        <v>0</v>
      </c>
      <c r="BI206" s="6">
        <f>'2013'!AI46</f>
        <v>0.41599999999999998</v>
      </c>
      <c r="BJ206" s="6">
        <f>'2013'!AJ46</f>
        <v>0.42499999999999999</v>
      </c>
      <c r="BK206" s="6">
        <f>'2013'!AK46</f>
        <v>0.45300000000000001</v>
      </c>
      <c r="BL206" s="6">
        <f>'2013'!AL46</f>
        <v>0.47799999999999998</v>
      </c>
      <c r="BM206" s="6">
        <f>'2013'!AM46</f>
        <v>0.51500000000000001</v>
      </c>
      <c r="BN206" s="6">
        <f>'2013'!AN46</f>
        <v>0.55300000000000005</v>
      </c>
      <c r="BO206" s="6">
        <f>'2013'!AO46</f>
        <v>0</v>
      </c>
      <c r="BP206" s="6">
        <f>'2013'!AP46</f>
        <v>0</v>
      </c>
      <c r="BQ206" s="6">
        <f>'2013'!AQ46</f>
        <v>0.57999999999999996</v>
      </c>
      <c r="BR206" s="6">
        <f>'2013'!AR46</f>
        <v>0.56399999999999995</v>
      </c>
      <c r="BS206" s="6">
        <f>'2013'!AS46</f>
        <v>0.56999999999999995</v>
      </c>
      <c r="BT206" s="6">
        <f>'2013'!AT46</f>
        <v>0.60899999999999999</v>
      </c>
      <c r="BU206" s="6">
        <f>'2013'!AU46</f>
        <v>0.68</v>
      </c>
      <c r="BV206" s="6">
        <f>'2013'!AV46</f>
        <v>0.69599999999999995</v>
      </c>
      <c r="BW206" s="6">
        <f>'2013'!AW46</f>
        <v>0</v>
      </c>
      <c r="BX206" s="6">
        <f>'2013'!AX46</f>
        <v>0.71</v>
      </c>
      <c r="BY206" s="6">
        <f>'2013'!AY46</f>
        <v>0.70199999999999996</v>
      </c>
      <c r="BZ206" s="6">
        <f>'2013'!AZ46</f>
        <v>0.67900000000000005</v>
      </c>
      <c r="CA206" s="6">
        <f>'2013'!BA46</f>
        <v>0.64100000000000001</v>
      </c>
      <c r="CB206" s="6">
        <f>'2013'!BB46</f>
        <v>0.60099999999999998</v>
      </c>
      <c r="CC206" s="6">
        <f>'2013'!BC46</f>
        <v>0.54100000000000004</v>
      </c>
      <c r="CD206" s="6">
        <f>'2013'!BD46</f>
        <v>0</v>
      </c>
      <c r="CE206" s="6">
        <f>'2013'!BE46</f>
        <v>0.501</v>
      </c>
      <c r="CF206" s="6">
        <f>'2013'!BF46</f>
        <v>0.41499999999999998</v>
      </c>
      <c r="CG206" s="6">
        <f>'2013'!BG46</f>
        <v>0.42199999999999999</v>
      </c>
      <c r="CH206" s="6">
        <f>'2013'!BH46</f>
        <v>0.44900000000000001</v>
      </c>
      <c r="CI206" s="6">
        <f>'2013'!BI46</f>
        <v>0.434</v>
      </c>
      <c r="CJ206" s="6">
        <f>'2013'!BJ46</f>
        <v>0.46700000000000003</v>
      </c>
      <c r="CK206" s="6">
        <f>'2013'!BK46</f>
        <v>0</v>
      </c>
      <c r="CL206" s="6">
        <f>'2013'!BL46</f>
        <v>0</v>
      </c>
      <c r="CM206" s="6">
        <f>'2013'!BM46</f>
        <v>0</v>
      </c>
      <c r="CN206" s="6">
        <f>'2013'!BN46</f>
        <v>0</v>
      </c>
      <c r="CO206" s="6">
        <f>'2013'!BO46</f>
        <v>0</v>
      </c>
      <c r="CP206" s="6">
        <f>'2013'!BP46</f>
        <v>0</v>
      </c>
      <c r="CQ206" s="6">
        <f>'2013'!BQ46</f>
        <v>0</v>
      </c>
    </row>
    <row r="207" spans="1:95" x14ac:dyDescent="0.25">
      <c r="A207" s="6" t="str">
        <f>'2013'!A47</f>
        <v>Свитанок</v>
      </c>
      <c r="B207" s="6" t="str">
        <f>'2013'!B47</f>
        <v>Масив 2</v>
      </c>
      <c r="C207" s="6">
        <f>'2013'!C47</f>
        <v>26</v>
      </c>
      <c r="D207" s="6">
        <f>'2013'!D47</f>
        <v>80.72</v>
      </c>
      <c r="E207" s="6">
        <f>'2013'!E47</f>
        <v>80.72</v>
      </c>
      <c r="F207" s="6">
        <f>'2013'!F47</f>
        <v>80.72</v>
      </c>
      <c r="G207" s="6"/>
      <c r="H207" s="6"/>
      <c r="I207" s="6"/>
      <c r="J207" s="6"/>
      <c r="K207" s="6">
        <f>'2013'!I47</f>
        <v>0</v>
      </c>
      <c r="L207" s="6">
        <f>'2013'!J47</f>
        <v>0</v>
      </c>
      <c r="M207" s="6"/>
      <c r="N207" s="6"/>
      <c r="O207" s="6"/>
      <c r="P207" s="6"/>
      <c r="Q207" s="6"/>
      <c r="R207" s="6"/>
      <c r="S207" s="6">
        <f>'2013'!M47</f>
        <v>0</v>
      </c>
      <c r="T207" s="6">
        <f>'2013'!N47</f>
        <v>0</v>
      </c>
      <c r="U207" s="6">
        <f>'2013'!P47</f>
        <v>0</v>
      </c>
      <c r="V207" s="6">
        <f>'2013'!Q47</f>
        <v>0</v>
      </c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>
        <f>SUMIF('2013'!C:C,C207,'2013'!O:O)</f>
        <v>0</v>
      </c>
      <c r="AQ207" s="6"/>
      <c r="AR207" s="6">
        <f>'2013'!R47</f>
        <v>0</v>
      </c>
      <c r="AS207" s="6">
        <f>'2013'!S47</f>
        <v>0.27200000000000002</v>
      </c>
      <c r="AT207" s="6">
        <f>'2013'!T47</f>
        <v>0.22600000000000001</v>
      </c>
      <c r="AU207" s="6">
        <f>'2013'!U47</f>
        <v>0.23200000000000001</v>
      </c>
      <c r="AV207" s="6">
        <f>'2013'!V47</f>
        <v>0.25</v>
      </c>
      <c r="AW207" s="6">
        <f>'2013'!W47</f>
        <v>0.255</v>
      </c>
      <c r="AX207" s="6">
        <f>'2013'!X47</f>
        <v>0</v>
      </c>
      <c r="AY207" s="6">
        <f>'2013'!Y47</f>
        <v>0</v>
      </c>
      <c r="AZ207" s="6">
        <f>'2013'!Z47</f>
        <v>0.27</v>
      </c>
      <c r="BA207" s="6">
        <f>'2013'!AA47</f>
        <v>0.27800000000000002</v>
      </c>
      <c r="BB207" s="6">
        <f>'2013'!AB47</f>
        <v>0.32300000000000001</v>
      </c>
      <c r="BC207" s="6">
        <f>'2013'!AC47</f>
        <v>0.33500000000000002</v>
      </c>
      <c r="BD207" s="6">
        <f>'2013'!AD47</f>
        <v>0.34599999999999997</v>
      </c>
      <c r="BE207" s="6">
        <f>'2013'!AE47</f>
        <v>0</v>
      </c>
      <c r="BF207" s="6">
        <f>'2013'!AF47</f>
        <v>0</v>
      </c>
      <c r="BG207" s="6">
        <f>'2013'!AG47</f>
        <v>0.39400000000000002</v>
      </c>
      <c r="BH207" s="6">
        <f>'2013'!AH47</f>
        <v>0</v>
      </c>
      <c r="BI207" s="6">
        <f>'2013'!AI47</f>
        <v>0.42199999999999999</v>
      </c>
      <c r="BJ207" s="6">
        <f>'2013'!AJ47</f>
        <v>0.48599999999999999</v>
      </c>
      <c r="BK207" s="6">
        <f>'2013'!AK47</f>
        <v>0.55600000000000005</v>
      </c>
      <c r="BL207" s="6">
        <f>'2013'!AL47</f>
        <v>0.627</v>
      </c>
      <c r="BM207" s="6">
        <f>'2013'!AM47</f>
        <v>0</v>
      </c>
      <c r="BN207" s="6">
        <f>'2013'!AN47</f>
        <v>0.80100000000000005</v>
      </c>
      <c r="BO207" s="6">
        <f>'2013'!AO47</f>
        <v>0</v>
      </c>
      <c r="BP207" s="6">
        <f>'2013'!AP47</f>
        <v>0</v>
      </c>
      <c r="BQ207" s="6">
        <f>'2013'!AQ47</f>
        <v>0.81899999999999995</v>
      </c>
      <c r="BR207" s="6">
        <f>'2013'!AR47</f>
        <v>0.82</v>
      </c>
      <c r="BS207" s="6">
        <f>'2013'!AS47</f>
        <v>0.80800000000000005</v>
      </c>
      <c r="BT207" s="6">
        <f>'2013'!AT47</f>
        <v>0.77100000000000002</v>
      </c>
      <c r="BU207" s="6">
        <f>'2013'!AU47</f>
        <v>0.72299999999999998</v>
      </c>
      <c r="BV207" s="6">
        <f>'2013'!AV47</f>
        <v>0.66900000000000004</v>
      </c>
      <c r="BW207" s="6">
        <f>'2013'!AW47</f>
        <v>0</v>
      </c>
      <c r="BX207" s="6">
        <f>'2013'!AX47</f>
        <v>0.55000000000000004</v>
      </c>
      <c r="BY207" s="6">
        <f>'2013'!AY47</f>
        <v>0.53200000000000003</v>
      </c>
      <c r="BZ207" s="6">
        <f>'2013'!AZ47</f>
        <v>0.45</v>
      </c>
      <c r="CA207" s="6">
        <f>'2013'!BA47</f>
        <v>0.375</v>
      </c>
      <c r="CB207" s="6">
        <f>'2013'!BB47</f>
        <v>0.316</v>
      </c>
      <c r="CC207" s="6">
        <f>'2013'!BC47</f>
        <v>0.29799999999999999</v>
      </c>
      <c r="CD207" s="6">
        <f>'2013'!BD47</f>
        <v>0</v>
      </c>
      <c r="CE207" s="6">
        <f>'2013'!BE47</f>
        <v>0.251</v>
      </c>
      <c r="CF207" s="6">
        <f>'2013'!BF47</f>
        <v>0.25600000000000001</v>
      </c>
      <c r="CG207" s="6">
        <f>'2013'!BG47</f>
        <v>0.251</v>
      </c>
      <c r="CH207" s="6">
        <f>'2013'!BH47</f>
        <v>0.24299999999999999</v>
      </c>
      <c r="CI207" s="6">
        <f>'2013'!BI47</f>
        <v>0.23200000000000001</v>
      </c>
      <c r="CJ207" s="6">
        <f>'2013'!BJ47</f>
        <v>0.248</v>
      </c>
      <c r="CK207" s="6">
        <f>'2013'!BK47</f>
        <v>0</v>
      </c>
      <c r="CL207" s="6">
        <f>'2013'!BL47</f>
        <v>0</v>
      </c>
      <c r="CM207" s="6">
        <f>'2013'!BM47</f>
        <v>0</v>
      </c>
      <c r="CN207" s="6">
        <f>'2013'!BN47</f>
        <v>0</v>
      </c>
      <c r="CO207" s="6">
        <f>'2013'!BO47</f>
        <v>0</v>
      </c>
      <c r="CP207" s="6">
        <f>'2013'!BP47</f>
        <v>0</v>
      </c>
      <c r="CQ207" s="6">
        <f>'2013'!BQ47</f>
        <v>0</v>
      </c>
    </row>
    <row r="208" spans="1:95" x14ac:dyDescent="0.25">
      <c r="A208" s="6" t="str">
        <f>'2013'!A48</f>
        <v>Свитанок</v>
      </c>
      <c r="B208" s="6" t="str">
        <f>'2013'!B48</f>
        <v>Масив 2</v>
      </c>
      <c r="C208" s="6">
        <f>'2013'!C48</f>
        <v>27</v>
      </c>
      <c r="D208" s="6">
        <f>'2013'!D48</f>
        <v>64.540000000000006</v>
      </c>
      <c r="E208" s="6">
        <f>'2013'!E48</f>
        <v>64.540000000000006</v>
      </c>
      <c r="F208" s="6">
        <f>'2013'!F48</f>
        <v>64.540000000000006</v>
      </c>
      <c r="G208" s="6"/>
      <c r="H208" s="6"/>
      <c r="I208" s="6"/>
      <c r="J208" s="6"/>
      <c r="K208" s="6" t="str">
        <f>'2013'!I48</f>
        <v>Кукуруза</v>
      </c>
      <c r="L208" s="6">
        <f>'2013'!J48</f>
        <v>0</v>
      </c>
      <c r="M208" s="6"/>
      <c r="N208" s="6"/>
      <c r="O208" s="6"/>
      <c r="P208" s="6"/>
      <c r="Q208" s="6"/>
      <c r="R208" s="6"/>
      <c r="S208" s="6" t="str">
        <f>'2013'!M48</f>
        <v>НК Люциус</v>
      </c>
      <c r="T208" s="6">
        <f>'2013'!N48</f>
        <v>7.5</v>
      </c>
      <c r="U208" s="6">
        <f>'2013'!P48</f>
        <v>0</v>
      </c>
      <c r="V208" s="6">
        <f>'2013'!Q48</f>
        <v>0</v>
      </c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>
        <f>SUMIF('2013'!C:C,C208,'2013'!O:O)</f>
        <v>7.7799999999999994</v>
      </c>
      <c r="AQ208" s="6"/>
      <c r="AR208" s="6">
        <f>'2013'!R48</f>
        <v>0</v>
      </c>
      <c r="AS208" s="6">
        <f>'2013'!S48</f>
        <v>0.23799999999999999</v>
      </c>
      <c r="AT208" s="6">
        <f>'2013'!T48</f>
        <v>0.251</v>
      </c>
      <c r="AU208" s="6">
        <f>'2013'!U48</f>
        <v>0.25800000000000001</v>
      </c>
      <c r="AV208" s="6">
        <f>'2013'!V48</f>
        <v>0.27300000000000002</v>
      </c>
      <c r="AW208" s="6">
        <f>'2013'!W48</f>
        <v>0.29199999999999998</v>
      </c>
      <c r="AX208" s="6">
        <f>'2013'!X48</f>
        <v>0</v>
      </c>
      <c r="AY208" s="6">
        <f>'2013'!Y48</f>
        <v>0</v>
      </c>
      <c r="AZ208" s="6">
        <f>'2013'!Z48</f>
        <v>0.314</v>
      </c>
      <c r="BA208" s="6">
        <f>'2013'!AA48</f>
        <v>0.32200000000000001</v>
      </c>
      <c r="BB208" s="6">
        <f>'2013'!AB48</f>
        <v>0.32</v>
      </c>
      <c r="BC208" s="6">
        <f>'2013'!AC48</f>
        <v>0.32600000000000001</v>
      </c>
      <c r="BD208" s="6">
        <f>'2013'!AD48</f>
        <v>0.34200000000000003</v>
      </c>
      <c r="BE208" s="6">
        <f>'2013'!AE48</f>
        <v>0</v>
      </c>
      <c r="BF208" s="6">
        <f>'2013'!AF48</f>
        <v>0</v>
      </c>
      <c r="BG208" s="6">
        <f>'2013'!AG48</f>
        <v>0.35499999999999998</v>
      </c>
      <c r="BH208" s="6">
        <f>'2013'!AH48</f>
        <v>0</v>
      </c>
      <c r="BI208" s="6">
        <f>'2013'!AI48</f>
        <v>0.495</v>
      </c>
      <c r="BJ208" s="6">
        <f>'2013'!AJ48</f>
        <v>0.55500000000000005</v>
      </c>
      <c r="BK208" s="6">
        <f>'2013'!AK48</f>
        <v>0.64100000000000001</v>
      </c>
      <c r="BL208" s="6">
        <f>'2013'!AL48</f>
        <v>0.71099999999999997</v>
      </c>
      <c r="BM208" s="6">
        <f>'2013'!AM48</f>
        <v>0.72599999999999998</v>
      </c>
      <c r="BN208" s="6">
        <f>'2013'!AN48</f>
        <v>0.77</v>
      </c>
      <c r="BO208" s="6">
        <f>'2013'!AO48</f>
        <v>0</v>
      </c>
      <c r="BP208" s="6">
        <f>'2013'!AP48</f>
        <v>0</v>
      </c>
      <c r="BQ208" s="6">
        <f>'2013'!AQ48</f>
        <v>0.76500000000000001</v>
      </c>
      <c r="BR208" s="6">
        <f>'2013'!AR48</f>
        <v>0.76200000000000001</v>
      </c>
      <c r="BS208" s="6">
        <f>'2013'!AS48</f>
        <v>0.74299999999999999</v>
      </c>
      <c r="BT208" s="6">
        <f>'2013'!AT48</f>
        <v>0.68200000000000005</v>
      </c>
      <c r="BU208" s="6">
        <f>'2013'!AU48</f>
        <v>0.60899999999999999</v>
      </c>
      <c r="BV208" s="6">
        <f>'2013'!AV48</f>
        <v>0.58299999999999996</v>
      </c>
      <c r="BW208" s="6">
        <f>'2013'!AW48</f>
        <v>0.40799999999999997</v>
      </c>
      <c r="BX208" s="6">
        <f>'2013'!AX48</f>
        <v>0.436</v>
      </c>
      <c r="BY208" s="6">
        <f>'2013'!AY48</f>
        <v>0.46</v>
      </c>
      <c r="BZ208" s="6">
        <f>'2013'!AZ48</f>
        <v>0.34</v>
      </c>
      <c r="CA208" s="6">
        <f>'2013'!BA48</f>
        <v>0.308</v>
      </c>
      <c r="CB208" s="6">
        <f>'2013'!BB48</f>
        <v>0.28299999999999997</v>
      </c>
      <c r="CC208" s="6">
        <f>'2013'!BC48</f>
        <v>0.26900000000000002</v>
      </c>
      <c r="CD208" s="6">
        <f>'2013'!BD48</f>
        <v>0</v>
      </c>
      <c r="CE208" s="6">
        <f>'2013'!BE48</f>
        <v>0.24399999999999999</v>
      </c>
      <c r="CF208" s="6">
        <f>'2013'!BF48</f>
        <v>0.25</v>
      </c>
      <c r="CG208" s="6">
        <f>'2013'!BG48</f>
        <v>0.27200000000000002</v>
      </c>
      <c r="CH208" s="6">
        <f>'2013'!BH48</f>
        <v>0.27400000000000002</v>
      </c>
      <c r="CI208" s="6">
        <f>'2013'!BI48</f>
        <v>0.26300000000000001</v>
      </c>
      <c r="CJ208" s="6">
        <f>'2013'!BJ48</f>
        <v>0.245</v>
      </c>
      <c r="CK208" s="6">
        <f>'2013'!BK48</f>
        <v>0</v>
      </c>
      <c r="CL208" s="6">
        <f>'2013'!BL48</f>
        <v>0</v>
      </c>
      <c r="CM208" s="6">
        <f>'2013'!BM48</f>
        <v>0</v>
      </c>
      <c r="CN208" s="6">
        <f>'2013'!BN48</f>
        <v>0</v>
      </c>
      <c r="CO208" s="6">
        <f>'2013'!BO48</f>
        <v>0</v>
      </c>
      <c r="CP208" s="6">
        <f>'2013'!BP48</f>
        <v>0</v>
      </c>
      <c r="CQ208" s="6">
        <f>'2013'!BQ48</f>
        <v>0</v>
      </c>
    </row>
    <row r="209" spans="1:95" x14ac:dyDescent="0.25">
      <c r="A209" s="6" t="str">
        <f>'2013'!A49</f>
        <v>Свитанок</v>
      </c>
      <c r="B209" s="6" t="str">
        <f>'2013'!B49</f>
        <v>Масив 2</v>
      </c>
      <c r="C209" s="6" t="str">
        <f>'2013'!C49</f>
        <v>28-1</v>
      </c>
      <c r="D209" s="6">
        <f>'2013'!D49</f>
        <v>20.100000000000001</v>
      </c>
      <c r="E209" s="6">
        <f>'2013'!E49</f>
        <v>20.77</v>
      </c>
      <c r="F209" s="6">
        <f>'2013'!F49</f>
        <v>20.77</v>
      </c>
      <c r="G209" s="6"/>
      <c r="H209" s="6"/>
      <c r="I209" s="6"/>
      <c r="J209" s="6"/>
      <c r="K209" s="6" t="str">
        <f>'2013'!I49</f>
        <v>Кукуруза</v>
      </c>
      <c r="L209" s="6">
        <f>'2013'!J49</f>
        <v>0</v>
      </c>
      <c r="M209" s="6"/>
      <c r="N209" s="6"/>
      <c r="O209" s="6"/>
      <c r="P209" s="6"/>
      <c r="Q209" s="6"/>
      <c r="R209" s="6"/>
      <c r="S209" s="6">
        <f>'2013'!M49</f>
        <v>0</v>
      </c>
      <c r="T209" s="6">
        <f>'2013'!N49</f>
        <v>9.0299999999999994</v>
      </c>
      <c r="U209" s="6">
        <f>'2013'!P49</f>
        <v>0</v>
      </c>
      <c r="V209" s="6">
        <f>'2013'!Q49</f>
        <v>0</v>
      </c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>
        <f>SUMIF('2013'!C:C,C209,'2013'!O:O)</f>
        <v>8.4</v>
      </c>
      <c r="AQ209" s="6"/>
      <c r="AR209" s="6">
        <f>'2013'!R49</f>
        <v>0</v>
      </c>
      <c r="AS209" s="6">
        <f>'2013'!S49</f>
        <v>0.23599999999999999</v>
      </c>
      <c r="AT209" s="6">
        <f>'2013'!T49</f>
        <v>0.24099999999999999</v>
      </c>
      <c r="AU209" s="6">
        <f>'2013'!U49</f>
        <v>0.24</v>
      </c>
      <c r="AV209" s="6">
        <f>'2013'!V49</f>
        <v>0.24399999999999999</v>
      </c>
      <c r="AW209" s="6">
        <f>'2013'!W49</f>
        <v>0.24199999999999999</v>
      </c>
      <c r="AX209" s="6">
        <f>'2013'!X49</f>
        <v>0</v>
      </c>
      <c r="AY209" s="6">
        <f>'2013'!Y49</f>
        <v>0</v>
      </c>
      <c r="AZ209" s="6">
        <f>'2013'!Z49</f>
        <v>0.23699999999999999</v>
      </c>
      <c r="BA209" s="6">
        <f>'2013'!AA49</f>
        <v>0.27400000000000002</v>
      </c>
      <c r="BB209" s="6">
        <f>'2013'!AB49</f>
        <v>0.28399999999999997</v>
      </c>
      <c r="BC209" s="6">
        <f>'2013'!AC49</f>
        <v>0.29499999999999998</v>
      </c>
      <c r="BD209" s="6">
        <f>'2013'!AD49</f>
        <v>0.33100000000000002</v>
      </c>
      <c r="BE209" s="6">
        <f>'2013'!AE49</f>
        <v>0</v>
      </c>
      <c r="BF209" s="6">
        <f>'2013'!AF49</f>
        <v>0</v>
      </c>
      <c r="BG209" s="6">
        <f>'2013'!AG49</f>
        <v>0.378</v>
      </c>
      <c r="BH209" s="6">
        <f>'2013'!AH49</f>
        <v>0</v>
      </c>
      <c r="BI209" s="6">
        <f>'2013'!AI49</f>
        <v>0.38200000000000001</v>
      </c>
      <c r="BJ209" s="6">
        <f>'2013'!AJ49</f>
        <v>0.45300000000000001</v>
      </c>
      <c r="BK209" s="6">
        <f>'2013'!AK49</f>
        <v>0.60399999999999998</v>
      </c>
      <c r="BL209" s="6">
        <f>'2013'!AL49</f>
        <v>0.69099999999999995</v>
      </c>
      <c r="BM209" s="6">
        <f>'2013'!AM49</f>
        <v>0.74</v>
      </c>
      <c r="BN209" s="6">
        <f>'2013'!AN49</f>
        <v>0.80400000000000005</v>
      </c>
      <c r="BO209" s="6">
        <f>'2013'!AO49</f>
        <v>0</v>
      </c>
      <c r="BP209" s="6">
        <f>'2013'!AP49</f>
        <v>0</v>
      </c>
      <c r="BQ209" s="6">
        <f>'2013'!AQ49</f>
        <v>0.82699999999999996</v>
      </c>
      <c r="BR209" s="6">
        <f>'2013'!AR49</f>
        <v>0.81899999999999995</v>
      </c>
      <c r="BS209" s="6">
        <f>'2013'!AS49</f>
        <v>0.82099999999999995</v>
      </c>
      <c r="BT209" s="6">
        <f>'2013'!AT49</f>
        <v>0.78200000000000003</v>
      </c>
      <c r="BU209" s="6">
        <f>'2013'!AU49</f>
        <v>0.74199999999999999</v>
      </c>
      <c r="BV209" s="6">
        <f>'2013'!AV49</f>
        <v>0.72799999999999998</v>
      </c>
      <c r="BW209" s="6">
        <f>'2013'!AW49</f>
        <v>0.59799999999999998</v>
      </c>
      <c r="BX209" s="6">
        <f>'2013'!AX49</f>
        <v>0.46200000000000002</v>
      </c>
      <c r="BY209" s="6">
        <f>'2013'!AY49</f>
        <v>0.46</v>
      </c>
      <c r="BZ209" s="6">
        <f>'2013'!AZ49</f>
        <v>0.33900000000000002</v>
      </c>
      <c r="CA209" s="6">
        <f>'2013'!BA49</f>
        <v>0.30199999999999999</v>
      </c>
      <c r="CB209" s="6">
        <f>'2013'!BB49</f>
        <v>0.27400000000000002</v>
      </c>
      <c r="CC209" s="6">
        <f>'2013'!BC49</f>
        <v>0.254</v>
      </c>
      <c r="CD209" s="6">
        <f>'2013'!BD49</f>
        <v>0</v>
      </c>
      <c r="CE209" s="6">
        <f>'2013'!BE49</f>
        <v>0.25600000000000001</v>
      </c>
      <c r="CF209" s="6">
        <f>'2013'!BF49</f>
        <v>0.26100000000000001</v>
      </c>
      <c r="CG209" s="6">
        <f>'2013'!BG49</f>
        <v>0.3</v>
      </c>
      <c r="CH209" s="6">
        <f>'2013'!BH49</f>
        <v>0.32600000000000001</v>
      </c>
      <c r="CI209" s="6">
        <f>'2013'!BI49</f>
        <v>0.29899999999999999</v>
      </c>
      <c r="CJ209" s="6">
        <f>'2013'!BJ49</f>
        <v>0.24199999999999999</v>
      </c>
      <c r="CK209" s="6">
        <f>'2013'!BK49</f>
        <v>0</v>
      </c>
      <c r="CL209" s="6">
        <f>'2013'!BL49</f>
        <v>0</v>
      </c>
      <c r="CM209" s="6">
        <f>'2013'!BM49</f>
        <v>0</v>
      </c>
      <c r="CN209" s="6">
        <f>'2013'!BN49</f>
        <v>0</v>
      </c>
      <c r="CO209" s="6">
        <f>'2013'!BO49</f>
        <v>0</v>
      </c>
      <c r="CP209" s="6">
        <f>'2013'!BP49</f>
        <v>0</v>
      </c>
      <c r="CQ209" s="6">
        <f>'2013'!BQ49</f>
        <v>0</v>
      </c>
    </row>
    <row r="210" spans="1:95" x14ac:dyDescent="0.25">
      <c r="A210" s="6" t="str">
        <f>'2013'!A50</f>
        <v>Свитанок</v>
      </c>
      <c r="B210" s="6" t="str">
        <f>'2013'!B50</f>
        <v>Масив 2</v>
      </c>
      <c r="C210" s="6" t="str">
        <f>'2013'!C50</f>
        <v>28-2</v>
      </c>
      <c r="D210" s="6">
        <f>'2013'!D50</f>
        <v>4.6399999999999997</v>
      </c>
      <c r="E210" s="6">
        <f>'2013'!E50</f>
        <v>5.21</v>
      </c>
      <c r="F210" s="6">
        <f>'2013'!F50</f>
        <v>5.21</v>
      </c>
      <c r="G210" s="6"/>
      <c r="H210" s="6"/>
      <c r="I210" s="6"/>
      <c r="J210" s="6"/>
      <c r="K210" s="6" t="str">
        <f>'2013'!I50</f>
        <v>Кукуруза</v>
      </c>
      <c r="L210" s="6">
        <f>'2013'!J50</f>
        <v>0</v>
      </c>
      <c r="M210" s="6"/>
      <c r="N210" s="6"/>
      <c r="O210" s="6"/>
      <c r="P210" s="6"/>
      <c r="Q210" s="6"/>
      <c r="R210" s="6"/>
      <c r="S210" s="6" t="str">
        <f>'2013'!M50</f>
        <v>DKS 4964</v>
      </c>
      <c r="T210" s="6">
        <f>'2013'!N50</f>
        <v>11.03</v>
      </c>
      <c r="U210" s="6">
        <f>'2013'!P50</f>
        <v>0</v>
      </c>
      <c r="V210" s="6">
        <f>'2013'!Q50</f>
        <v>0</v>
      </c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>
        <f>SUMIF('2013'!C:C,C210,'2013'!O:O)</f>
        <v>6.4799999999999995</v>
      </c>
      <c r="AQ210" s="6"/>
      <c r="AR210" s="6">
        <f>'2013'!R50</f>
        <v>0</v>
      </c>
      <c r="AS210" s="6">
        <f>'2013'!S50</f>
        <v>0.27200000000000002</v>
      </c>
      <c r="AT210" s="6">
        <f>'2013'!T50</f>
        <v>0.26</v>
      </c>
      <c r="AU210" s="6">
        <f>'2013'!U50</f>
        <v>0.26400000000000001</v>
      </c>
      <c r="AV210" s="6">
        <f>'2013'!V50</f>
        <v>0.29499999999999998</v>
      </c>
      <c r="AW210" s="6">
        <f>'2013'!W50</f>
        <v>0.26</v>
      </c>
      <c r="AX210" s="6">
        <f>'2013'!X50</f>
        <v>0</v>
      </c>
      <c r="AY210" s="6">
        <f>'2013'!Y50</f>
        <v>0</v>
      </c>
      <c r="AZ210" s="6">
        <f>'2013'!Z50</f>
        <v>0.253</v>
      </c>
      <c r="BA210" s="6">
        <f>'2013'!AA50</f>
        <v>0.25900000000000001</v>
      </c>
      <c r="BB210" s="6">
        <f>'2013'!AB50</f>
        <v>0.28999999999999998</v>
      </c>
      <c r="BC210" s="6">
        <f>'2013'!AC50</f>
        <v>0.32700000000000001</v>
      </c>
      <c r="BD210" s="6">
        <f>'2013'!AD50</f>
        <v>0.35499999999999998</v>
      </c>
      <c r="BE210" s="6">
        <f>'2013'!AE50</f>
        <v>0</v>
      </c>
      <c r="BF210" s="6">
        <f>'2013'!AF50</f>
        <v>0</v>
      </c>
      <c r="BG210" s="6">
        <f>'2013'!AG50</f>
        <v>0.41699999999999998</v>
      </c>
      <c r="BH210" s="6">
        <f>'2013'!AH50</f>
        <v>0</v>
      </c>
      <c r="BI210" s="6">
        <f>'2013'!AI50</f>
        <v>0.46899999999999997</v>
      </c>
      <c r="BJ210" s="6">
        <f>'2013'!AJ50</f>
        <v>0.50600000000000001</v>
      </c>
      <c r="BK210" s="6">
        <f>'2013'!AK50</f>
        <v>0.59899999999999998</v>
      </c>
      <c r="BL210" s="6">
        <f>'2013'!AL50</f>
        <v>0.67100000000000004</v>
      </c>
      <c r="BM210" s="6">
        <f>'2013'!AM50</f>
        <v>0.72199999999999998</v>
      </c>
      <c r="BN210" s="6">
        <f>'2013'!AN50</f>
        <v>0.754</v>
      </c>
      <c r="BO210" s="6">
        <f>'2013'!AO50</f>
        <v>0</v>
      </c>
      <c r="BP210" s="6">
        <f>'2013'!AP50</f>
        <v>0</v>
      </c>
      <c r="BQ210" s="6">
        <f>'2013'!AQ50</f>
        <v>0.74099999999999999</v>
      </c>
      <c r="BR210" s="6">
        <f>'2013'!AR50</f>
        <v>0.72899999999999998</v>
      </c>
      <c r="BS210" s="6">
        <f>'2013'!AS50</f>
        <v>0.72799999999999998</v>
      </c>
      <c r="BT210" s="6">
        <f>'2013'!AT50</f>
        <v>0.66600000000000004</v>
      </c>
      <c r="BU210" s="6">
        <f>'2013'!AU50</f>
        <v>0.61699999999999999</v>
      </c>
      <c r="BV210" s="6">
        <f>'2013'!AV50</f>
        <v>0.57199999999999995</v>
      </c>
      <c r="BW210" s="6">
        <f>'2013'!AW50</f>
        <v>0</v>
      </c>
      <c r="BX210" s="6">
        <f>'2013'!AX50</f>
        <v>0.55900000000000005</v>
      </c>
      <c r="BY210" s="6">
        <f>'2013'!AY50</f>
        <v>0.56499999999999995</v>
      </c>
      <c r="BZ210" s="6">
        <f>'2013'!AZ50</f>
        <v>0.53100000000000003</v>
      </c>
      <c r="CA210" s="6">
        <f>'2013'!BA50</f>
        <v>0.48499999999999999</v>
      </c>
      <c r="CB210" s="6">
        <f>'2013'!BB50</f>
        <v>0.42399999999999999</v>
      </c>
      <c r="CC210" s="6">
        <f>'2013'!BC50</f>
        <v>0.32900000000000001</v>
      </c>
      <c r="CD210" s="6">
        <f>'2013'!BD50</f>
        <v>0</v>
      </c>
      <c r="CE210" s="6">
        <f>'2013'!BE50</f>
        <v>0.32100000000000001</v>
      </c>
      <c r="CF210" s="6">
        <f>'2013'!BF50</f>
        <v>0.318</v>
      </c>
      <c r="CG210" s="6">
        <f>'2013'!BG50</f>
        <v>0.32400000000000001</v>
      </c>
      <c r="CH210" s="6">
        <f>'2013'!BH50</f>
        <v>0.32200000000000001</v>
      </c>
      <c r="CI210" s="6">
        <f>'2013'!BI50</f>
        <v>0.29899999999999999</v>
      </c>
      <c r="CJ210" s="6">
        <f>'2013'!BJ50</f>
        <v>0.28799999999999998</v>
      </c>
      <c r="CK210" s="6">
        <f>'2013'!BK50</f>
        <v>0</v>
      </c>
      <c r="CL210" s="6">
        <f>'2013'!BL50</f>
        <v>0</v>
      </c>
      <c r="CM210" s="6">
        <f>'2013'!BM50</f>
        <v>0</v>
      </c>
      <c r="CN210" s="6">
        <f>'2013'!BN50</f>
        <v>0</v>
      </c>
      <c r="CO210" s="6">
        <f>'2013'!BO50</f>
        <v>0</v>
      </c>
      <c r="CP210" s="6">
        <f>'2013'!BP50</f>
        <v>0</v>
      </c>
      <c r="CQ210" s="6">
        <f>'2013'!BQ50</f>
        <v>0</v>
      </c>
    </row>
    <row r="211" spans="1:95" x14ac:dyDescent="0.25">
      <c r="A211" s="6" t="str">
        <f>'2013'!A51</f>
        <v>Свитанок</v>
      </c>
      <c r="B211" s="6" t="str">
        <f>'2013'!B51</f>
        <v>Масив 2</v>
      </c>
      <c r="C211" s="6">
        <f>'2013'!C51</f>
        <v>29</v>
      </c>
      <c r="D211" s="6">
        <f>'2013'!D51</f>
        <v>16.52</v>
      </c>
      <c r="E211" s="6">
        <f>'2013'!E51</f>
        <v>16.52</v>
      </c>
      <c r="F211" s="6">
        <f>'2013'!F51</f>
        <v>16.52</v>
      </c>
      <c r="G211" s="6"/>
      <c r="H211" s="6"/>
      <c r="I211" s="6"/>
      <c r="J211" s="6"/>
      <c r="K211" s="6" t="str">
        <f>'2013'!I51</f>
        <v>Кукуруза</v>
      </c>
      <c r="L211" s="6">
        <f>'2013'!J51</f>
        <v>0</v>
      </c>
      <c r="M211" s="6"/>
      <c r="N211" s="6"/>
      <c r="O211" s="6"/>
      <c r="P211" s="6"/>
      <c r="Q211" s="6"/>
      <c r="R211" s="6"/>
      <c r="S211" s="6" t="str">
        <f>'2013'!M51</f>
        <v>DKS4964</v>
      </c>
      <c r="T211" s="6">
        <f>'2013'!N51</f>
        <v>9.86</v>
      </c>
      <c r="U211" s="6">
        <f>'2013'!P51</f>
        <v>0</v>
      </c>
      <c r="V211" s="6">
        <f>'2013'!Q51</f>
        <v>0</v>
      </c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>
        <f>SUMIF('2013'!C:C,C211,'2013'!O:O)</f>
        <v>7.44</v>
      </c>
      <c r="AQ211" s="6"/>
      <c r="AR211" s="6">
        <f>'2013'!R51</f>
        <v>0</v>
      </c>
      <c r="AS211" s="6">
        <f>'2013'!S51</f>
        <v>0.24399999999999999</v>
      </c>
      <c r="AT211" s="6">
        <f>'2013'!T51</f>
        <v>0.26900000000000002</v>
      </c>
      <c r="AU211" s="6">
        <f>'2013'!U51</f>
        <v>0.27</v>
      </c>
      <c r="AV211" s="6">
        <f>'2013'!V51</f>
        <v>0.26900000000000002</v>
      </c>
      <c r="AW211" s="6">
        <f>'2013'!W51</f>
        <v>0.24</v>
      </c>
      <c r="AX211" s="6">
        <f>'2013'!X51</f>
        <v>0</v>
      </c>
      <c r="AY211" s="6">
        <f>'2013'!Y51</f>
        <v>0</v>
      </c>
      <c r="AZ211" s="6">
        <f>'2013'!Z51</f>
        <v>0.251</v>
      </c>
      <c r="BA211" s="6">
        <f>'2013'!AA51</f>
        <v>0.26400000000000001</v>
      </c>
      <c r="BB211" s="6">
        <f>'2013'!AB51</f>
        <v>0.28399999999999997</v>
      </c>
      <c r="BC211" s="6">
        <f>'2013'!AC51</f>
        <v>0.32700000000000001</v>
      </c>
      <c r="BD211" s="6">
        <f>'2013'!AD51</f>
        <v>0.33300000000000002</v>
      </c>
      <c r="BE211" s="6">
        <f>'2013'!AE51</f>
        <v>0</v>
      </c>
      <c r="BF211" s="6">
        <f>'2013'!AF51</f>
        <v>0</v>
      </c>
      <c r="BG211" s="6">
        <f>'2013'!AG51</f>
        <v>0.39400000000000002</v>
      </c>
      <c r="BH211" s="6">
        <f>'2013'!AH51</f>
        <v>0</v>
      </c>
      <c r="BI211" s="6">
        <f>'2013'!AI51</f>
        <v>0.46600000000000003</v>
      </c>
      <c r="BJ211" s="6">
        <f>'2013'!AJ51</f>
        <v>0.49</v>
      </c>
      <c r="BK211" s="6">
        <f>'2013'!AK51</f>
        <v>0.56299999999999994</v>
      </c>
      <c r="BL211" s="6">
        <f>'2013'!AL51</f>
        <v>0.63600000000000001</v>
      </c>
      <c r="BM211" s="6">
        <f>'2013'!AM51</f>
        <v>0.67800000000000005</v>
      </c>
      <c r="BN211" s="6">
        <f>'2013'!AN51</f>
        <v>0.77100000000000002</v>
      </c>
      <c r="BO211" s="6">
        <f>'2013'!AO51</f>
        <v>0</v>
      </c>
      <c r="BP211" s="6">
        <f>'2013'!AP51</f>
        <v>0</v>
      </c>
      <c r="BQ211" s="6">
        <f>'2013'!AQ51</f>
        <v>0.8</v>
      </c>
      <c r="BR211" s="6">
        <f>'2013'!AR51</f>
        <v>0.80500000000000005</v>
      </c>
      <c r="BS211" s="6">
        <f>'2013'!AS51</f>
        <v>0.80300000000000005</v>
      </c>
      <c r="BT211" s="6">
        <f>'2013'!AT51</f>
        <v>0.755</v>
      </c>
      <c r="BU211" s="6">
        <f>'2013'!AU51</f>
        <v>0.71499999999999997</v>
      </c>
      <c r="BV211" s="6">
        <f>'2013'!AV51</f>
        <v>0.70099999999999996</v>
      </c>
      <c r="BW211" s="6">
        <f>'2013'!AW51</f>
        <v>0</v>
      </c>
      <c r="BX211" s="6">
        <f>'2013'!AX51</f>
        <v>0.48399999999999999</v>
      </c>
      <c r="BY211" s="6">
        <f>'2013'!AY51</f>
        <v>0.47299999999999998</v>
      </c>
      <c r="BZ211" s="6">
        <f>'2013'!AZ51</f>
        <v>0.36199999999999999</v>
      </c>
      <c r="CA211" s="6">
        <f>'2013'!BA51</f>
        <v>0.33900000000000002</v>
      </c>
      <c r="CB211" s="6">
        <f>'2013'!BB51</f>
        <v>0.32100000000000001</v>
      </c>
      <c r="CC211" s="6">
        <f>'2013'!BC51</f>
        <v>0.27400000000000002</v>
      </c>
      <c r="CD211" s="6">
        <f>'2013'!BD51</f>
        <v>0</v>
      </c>
      <c r="CE211" s="6">
        <f>'2013'!BE51</f>
        <v>0.252</v>
      </c>
      <c r="CF211" s="6">
        <f>'2013'!BF51</f>
        <v>0.23200000000000001</v>
      </c>
      <c r="CG211" s="6">
        <f>'2013'!BG51</f>
        <v>0.246</v>
      </c>
      <c r="CH211" s="6">
        <f>'2013'!BH51</f>
        <v>0.23499999999999999</v>
      </c>
      <c r="CI211" s="6">
        <f>'2013'!BI51</f>
        <v>0.22500000000000001</v>
      </c>
      <c r="CJ211" s="6">
        <f>'2013'!BJ51</f>
        <v>0.21199999999999999</v>
      </c>
      <c r="CK211" s="6">
        <f>'2013'!BK51</f>
        <v>0</v>
      </c>
      <c r="CL211" s="6">
        <f>'2013'!BL51</f>
        <v>0</v>
      </c>
      <c r="CM211" s="6">
        <f>'2013'!BM51</f>
        <v>0</v>
      </c>
      <c r="CN211" s="6">
        <f>'2013'!BN51</f>
        <v>0</v>
      </c>
      <c r="CO211" s="6">
        <f>'2013'!BO51</f>
        <v>0</v>
      </c>
      <c r="CP211" s="6">
        <f>'2013'!BP51</f>
        <v>0</v>
      </c>
      <c r="CQ211" s="6">
        <f>'2013'!BQ51</f>
        <v>0</v>
      </c>
    </row>
    <row r="212" spans="1:95" x14ac:dyDescent="0.25">
      <c r="A212" s="6" t="str">
        <f>'2013'!A52</f>
        <v>Свитанок</v>
      </c>
      <c r="B212" s="6" t="str">
        <f>'2013'!B52</f>
        <v>Масив 2</v>
      </c>
      <c r="C212" s="6" t="str">
        <f>'2013'!C52</f>
        <v>29-1</v>
      </c>
      <c r="D212" s="6">
        <f>'2013'!D52</f>
        <v>11.11</v>
      </c>
      <c r="E212" s="6">
        <f>'2013'!E52</f>
        <v>11.11</v>
      </c>
      <c r="F212" s="6">
        <f>'2013'!F52</f>
        <v>11.11</v>
      </c>
      <c r="G212" s="6"/>
      <c r="H212" s="6"/>
      <c r="I212" s="6"/>
      <c r="J212" s="6"/>
      <c r="K212" s="6" t="str">
        <f>'2013'!I52</f>
        <v>Кукуруза</v>
      </c>
      <c r="L212" s="6">
        <f>'2013'!J52</f>
        <v>0</v>
      </c>
      <c r="M212" s="6"/>
      <c r="N212" s="6"/>
      <c r="O212" s="6"/>
      <c r="P212" s="6"/>
      <c r="Q212" s="6"/>
      <c r="R212" s="6"/>
      <c r="S212" s="6" t="str">
        <f>'2013'!M52</f>
        <v>DKS 4964</v>
      </c>
      <c r="T212" s="6">
        <f>'2013'!N52</f>
        <v>10.38</v>
      </c>
      <c r="U212" s="6">
        <f>'2013'!P52</f>
        <v>0</v>
      </c>
      <c r="V212" s="6">
        <f>'2013'!Q52</f>
        <v>0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>
        <f>SUMIF('2013'!C:C,C212,'2013'!O:O)</f>
        <v>8.07</v>
      </c>
      <c r="AQ212" s="6"/>
      <c r="AR212" s="6">
        <f>'2013'!R52</f>
        <v>0</v>
      </c>
      <c r="AS212" s="6">
        <f>'2013'!S52</f>
        <v>0.32600000000000001</v>
      </c>
      <c r="AT212" s="6">
        <f>'2013'!T52</f>
        <v>0.30399999999999999</v>
      </c>
      <c r="AU212" s="6">
        <f>'2013'!U52</f>
        <v>0.312</v>
      </c>
      <c r="AV212" s="6">
        <f>'2013'!V52</f>
        <v>0.35599999999999998</v>
      </c>
      <c r="AW212" s="6">
        <f>'2013'!W52</f>
        <v>0.38700000000000001</v>
      </c>
      <c r="AX212" s="6">
        <f>'2013'!X52</f>
        <v>0</v>
      </c>
      <c r="AY212" s="6">
        <f>'2013'!Y52</f>
        <v>0</v>
      </c>
      <c r="AZ212" s="6">
        <f>'2013'!Z52</f>
        <v>0.32800000000000001</v>
      </c>
      <c r="BA212" s="6">
        <f>'2013'!AA52</f>
        <v>0.31900000000000001</v>
      </c>
      <c r="BB212" s="6">
        <f>'2013'!AB52</f>
        <v>0.30299999999999999</v>
      </c>
      <c r="BC212" s="6">
        <f>'2013'!AC52</f>
        <v>0.28599999999999998</v>
      </c>
      <c r="BD212" s="6">
        <f>'2013'!AD52</f>
        <v>0.29799999999999999</v>
      </c>
      <c r="BE212" s="6">
        <f>'2013'!AE52</f>
        <v>0</v>
      </c>
      <c r="BF212" s="6">
        <f>'2013'!AF52</f>
        <v>0</v>
      </c>
      <c r="BG212" s="6">
        <f>'2013'!AG52</f>
        <v>0.33900000000000002</v>
      </c>
      <c r="BH212" s="6">
        <f>'2013'!AH52</f>
        <v>0</v>
      </c>
      <c r="BI212" s="6">
        <f>'2013'!AI52</f>
        <v>0.41</v>
      </c>
      <c r="BJ212" s="6">
        <f>'2013'!AJ52</f>
        <v>0.49</v>
      </c>
      <c r="BK212" s="6">
        <f>'2013'!AK52</f>
        <v>0.57299999999999995</v>
      </c>
      <c r="BL212" s="6">
        <f>'2013'!AL52</f>
        <v>0.64400000000000002</v>
      </c>
      <c r="BM212" s="6">
        <f>'2013'!AM52</f>
        <v>0.70199999999999996</v>
      </c>
      <c r="BN212" s="6">
        <f>'2013'!AN52</f>
        <v>0.77100000000000002</v>
      </c>
      <c r="BO212" s="6">
        <f>'2013'!AO52</f>
        <v>0</v>
      </c>
      <c r="BP212" s="6">
        <f>'2013'!AP52</f>
        <v>0</v>
      </c>
      <c r="BQ212" s="6">
        <f>'2013'!AQ52</f>
        <v>0.76500000000000001</v>
      </c>
      <c r="BR212" s="6">
        <f>'2013'!AR52</f>
        <v>0.77200000000000002</v>
      </c>
      <c r="BS212" s="6">
        <f>'2013'!AS52</f>
        <v>0.79700000000000004</v>
      </c>
      <c r="BT212" s="6">
        <f>'2013'!AT52</f>
        <v>0.78200000000000003</v>
      </c>
      <c r="BU212" s="6">
        <f>'2013'!AU52</f>
        <v>0.748</v>
      </c>
      <c r="BV212" s="6">
        <f>'2013'!AV52</f>
        <v>0.66400000000000003</v>
      </c>
      <c r="BW212" s="6">
        <f>'2013'!AW52</f>
        <v>0.60299999999999998</v>
      </c>
      <c r="BX212" s="6">
        <f>'2013'!AX52</f>
        <v>0.499</v>
      </c>
      <c r="BY212" s="6">
        <f>'2013'!AY52</f>
        <v>0.46200000000000002</v>
      </c>
      <c r="BZ212" s="6">
        <f>'2013'!AZ52</f>
        <v>0.40600000000000003</v>
      </c>
      <c r="CA212" s="6">
        <f>'2013'!BA52</f>
        <v>0.33900000000000002</v>
      </c>
      <c r="CB212" s="6">
        <f>'2013'!BB52</f>
        <v>0.28999999999999998</v>
      </c>
      <c r="CC212" s="6">
        <f>'2013'!BC52</f>
        <v>0.26300000000000001</v>
      </c>
      <c r="CD212" s="6">
        <f>'2013'!BD52</f>
        <v>0</v>
      </c>
      <c r="CE212" s="6">
        <f>'2013'!BE52</f>
        <v>0.23</v>
      </c>
      <c r="CF212" s="6">
        <f>'2013'!BF52</f>
        <v>0.224</v>
      </c>
      <c r="CG212" s="6">
        <f>'2013'!BG52</f>
        <v>0.224</v>
      </c>
      <c r="CH212" s="6">
        <f>'2013'!BH52</f>
        <v>0.219</v>
      </c>
      <c r="CI212" s="6">
        <f>'2013'!BI52</f>
        <v>0.217</v>
      </c>
      <c r="CJ212" s="6">
        <f>'2013'!BJ52</f>
        <v>0.214</v>
      </c>
      <c r="CK212" s="6">
        <f>'2013'!BK52</f>
        <v>0</v>
      </c>
      <c r="CL212" s="6">
        <f>'2013'!BL52</f>
        <v>0</v>
      </c>
      <c r="CM212" s="6">
        <f>'2013'!BM52</f>
        <v>0</v>
      </c>
      <c r="CN212" s="6">
        <f>'2013'!BN52</f>
        <v>0</v>
      </c>
      <c r="CO212" s="6">
        <f>'2013'!BO52</f>
        <v>0</v>
      </c>
      <c r="CP212" s="6">
        <f>'2013'!BP52</f>
        <v>0</v>
      </c>
      <c r="CQ212" s="6">
        <f>'2013'!BQ52</f>
        <v>0</v>
      </c>
    </row>
    <row r="213" spans="1:95" x14ac:dyDescent="0.25">
      <c r="A213" s="6" t="str">
        <f>'2013'!A53</f>
        <v>Свитанок</v>
      </c>
      <c r="B213" s="6" t="str">
        <f>'2013'!B53</f>
        <v>Масив 2</v>
      </c>
      <c r="C213" s="6">
        <f>'2013'!C53</f>
        <v>30</v>
      </c>
      <c r="D213" s="6">
        <f>'2013'!D53</f>
        <v>57.56</v>
      </c>
      <c r="E213" s="6">
        <f>'2013'!E53</f>
        <v>57.56</v>
      </c>
      <c r="F213" s="6">
        <f>'2013'!F53</f>
        <v>57.56</v>
      </c>
      <c r="G213" s="6"/>
      <c r="H213" s="6"/>
      <c r="I213" s="6"/>
      <c r="J213" s="6"/>
      <c r="K213" s="6">
        <f>'2013'!I53</f>
        <v>0</v>
      </c>
      <c r="L213" s="6">
        <f>'2013'!J53</f>
        <v>0</v>
      </c>
      <c r="M213" s="6"/>
      <c r="N213" s="6"/>
      <c r="O213" s="6"/>
      <c r="P213" s="6"/>
      <c r="Q213" s="6"/>
      <c r="R213" s="6"/>
      <c r="S213" s="6">
        <f>'2013'!M53</f>
        <v>0</v>
      </c>
      <c r="T213" s="6">
        <f>'2013'!N53</f>
        <v>0</v>
      </c>
      <c r="U213" s="6">
        <f>'2013'!P53</f>
        <v>0</v>
      </c>
      <c r="V213" s="6">
        <f>'2013'!Q53</f>
        <v>0</v>
      </c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>
        <f>SUMIF('2013'!C:C,C213,'2013'!O:O)</f>
        <v>0</v>
      </c>
      <c r="AQ213" s="6"/>
      <c r="AR213" s="6">
        <f>'2013'!R53</f>
        <v>0</v>
      </c>
      <c r="AS213" s="6">
        <f>'2013'!S53</f>
        <v>0.25600000000000001</v>
      </c>
      <c r="AT213" s="6">
        <f>'2013'!T53</f>
        <v>0.22500000000000001</v>
      </c>
      <c r="AU213" s="6">
        <f>'2013'!U53</f>
        <v>0.22700000000000001</v>
      </c>
      <c r="AV213" s="6">
        <f>'2013'!V53</f>
        <v>0.24</v>
      </c>
      <c r="AW213" s="6">
        <f>'2013'!W53</f>
        <v>0.25600000000000001</v>
      </c>
      <c r="AX213" s="6">
        <f>'2013'!X53</f>
        <v>0</v>
      </c>
      <c r="AY213" s="6">
        <f>'2013'!Y53</f>
        <v>0</v>
      </c>
      <c r="AZ213" s="6">
        <f>'2013'!Z53</f>
        <v>0.27</v>
      </c>
      <c r="BA213" s="6">
        <f>'2013'!AA53</f>
        <v>0.28299999999999997</v>
      </c>
      <c r="BB213" s="6">
        <f>'2013'!AB53</f>
        <v>0.29099999999999998</v>
      </c>
      <c r="BC213" s="6">
        <f>'2013'!AC53</f>
        <v>0.308</v>
      </c>
      <c r="BD213" s="6">
        <f>'2013'!AD53</f>
        <v>0.316</v>
      </c>
      <c r="BE213" s="6">
        <f>'2013'!AE53</f>
        <v>0</v>
      </c>
      <c r="BF213" s="6">
        <f>'2013'!AF53</f>
        <v>0</v>
      </c>
      <c r="BG213" s="6">
        <f>'2013'!AG53</f>
        <v>0.38600000000000001</v>
      </c>
      <c r="BH213" s="6">
        <f>'2013'!AH53</f>
        <v>0</v>
      </c>
      <c r="BI213" s="6">
        <f>'2013'!AI53</f>
        <v>0.46500000000000002</v>
      </c>
      <c r="BJ213" s="6">
        <f>'2013'!AJ53</f>
        <v>0.57399999999999995</v>
      </c>
      <c r="BK213" s="6">
        <f>'2013'!AK53</f>
        <v>0.64100000000000001</v>
      </c>
      <c r="BL213" s="6">
        <f>'2013'!AL53</f>
        <v>0.71399999999999997</v>
      </c>
      <c r="BM213" s="6">
        <f>'2013'!AM53</f>
        <v>0.752</v>
      </c>
      <c r="BN213" s="6">
        <f>'2013'!AN53</f>
        <v>0.79400000000000004</v>
      </c>
      <c r="BO213" s="6">
        <f>'2013'!AO53</f>
        <v>0</v>
      </c>
      <c r="BP213" s="6">
        <f>'2013'!AP53</f>
        <v>0</v>
      </c>
      <c r="BQ213" s="6">
        <f>'2013'!AQ53</f>
        <v>0.78900000000000003</v>
      </c>
      <c r="BR213" s="6">
        <f>'2013'!AR53</f>
        <v>0.76300000000000001</v>
      </c>
      <c r="BS213" s="6">
        <f>'2013'!AS53</f>
        <v>0.78</v>
      </c>
      <c r="BT213" s="6">
        <f>'2013'!AT53</f>
        <v>0.71399999999999997</v>
      </c>
      <c r="BU213" s="6">
        <f>'2013'!AU53</f>
        <v>0.68799999999999994</v>
      </c>
      <c r="BV213" s="6">
        <f>'2013'!AV53</f>
        <v>0.69199999999999995</v>
      </c>
      <c r="BW213" s="6">
        <f>'2013'!AW53</f>
        <v>0.433</v>
      </c>
      <c r="BX213" s="6">
        <f>'2013'!AX53</f>
        <v>0.42599999999999999</v>
      </c>
      <c r="BY213" s="6">
        <f>'2013'!AY53</f>
        <v>0.43</v>
      </c>
      <c r="BZ213" s="6">
        <f>'2013'!AZ53</f>
        <v>0.33500000000000002</v>
      </c>
      <c r="CA213" s="6">
        <f>'2013'!BA53</f>
        <v>0.30299999999999999</v>
      </c>
      <c r="CB213" s="6">
        <f>'2013'!BB53</f>
        <v>0.27500000000000002</v>
      </c>
      <c r="CC213" s="6">
        <f>'2013'!BC53</f>
        <v>0.253</v>
      </c>
      <c r="CD213" s="6">
        <f>'2013'!BD53</f>
        <v>0</v>
      </c>
      <c r="CE213" s="6">
        <f>'2013'!BE53</f>
        <v>0.23100000000000001</v>
      </c>
      <c r="CF213" s="6">
        <f>'2013'!BF53</f>
        <v>0.22500000000000001</v>
      </c>
      <c r="CG213" s="6">
        <f>'2013'!BG53</f>
        <v>0.23200000000000001</v>
      </c>
      <c r="CH213" s="6">
        <f>'2013'!BH53</f>
        <v>0.22600000000000001</v>
      </c>
      <c r="CI213" s="6">
        <f>'2013'!BI53</f>
        <v>0.217</v>
      </c>
      <c r="CJ213" s="6">
        <f>'2013'!BJ53</f>
        <v>0.21</v>
      </c>
      <c r="CK213" s="6">
        <f>'2013'!BK53</f>
        <v>0</v>
      </c>
      <c r="CL213" s="6">
        <f>'2013'!BL53</f>
        <v>0</v>
      </c>
      <c r="CM213" s="6">
        <f>'2013'!BM53</f>
        <v>0</v>
      </c>
      <c r="CN213" s="6">
        <f>'2013'!BN53</f>
        <v>0</v>
      </c>
      <c r="CO213" s="6">
        <f>'2013'!BO53</f>
        <v>0</v>
      </c>
      <c r="CP213" s="6">
        <f>'2013'!BP53</f>
        <v>0</v>
      </c>
      <c r="CQ213" s="6">
        <f>'2013'!BQ53</f>
        <v>0</v>
      </c>
    </row>
    <row r="214" spans="1:95" x14ac:dyDescent="0.25">
      <c r="A214" s="6" t="str">
        <f>'2013'!A54</f>
        <v>Свитанок</v>
      </c>
      <c r="B214" s="6" t="str">
        <f>'2013'!B54</f>
        <v>Масив 2</v>
      </c>
      <c r="C214" s="6" t="str">
        <f>'2013'!C54</f>
        <v>30-2</v>
      </c>
      <c r="D214" s="6">
        <f>'2013'!D54</f>
        <v>11.26</v>
      </c>
      <c r="E214" s="6">
        <f>'2013'!E54</f>
        <v>11.26</v>
      </c>
      <c r="F214" s="6">
        <f>'2013'!F54</f>
        <v>11.26</v>
      </c>
      <c r="G214" s="6"/>
      <c r="H214" s="6"/>
      <c r="I214" s="6"/>
      <c r="J214" s="6"/>
      <c r="K214" s="6" t="str">
        <f>'2013'!I54</f>
        <v>Кукуруза</v>
      </c>
      <c r="L214" s="6">
        <f>'2013'!J54</f>
        <v>0</v>
      </c>
      <c r="M214" s="6"/>
      <c r="N214" s="6"/>
      <c r="O214" s="6"/>
      <c r="P214" s="6"/>
      <c r="Q214" s="6"/>
      <c r="R214" s="6"/>
      <c r="S214" s="6">
        <f>'2013'!M54</f>
        <v>0</v>
      </c>
      <c r="T214" s="6">
        <f>'2013'!N54</f>
        <v>0</v>
      </c>
      <c r="U214" s="6">
        <f>'2013'!P54</f>
        <v>0</v>
      </c>
      <c r="V214" s="6">
        <f>'2013'!Q54</f>
        <v>0</v>
      </c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>
        <f>SUMIF('2013'!C:C,C214,'2013'!O:O)</f>
        <v>7.15</v>
      </c>
      <c r="AQ214" s="6"/>
      <c r="AR214" s="6">
        <f>'2013'!R54</f>
        <v>0</v>
      </c>
      <c r="AS214" s="6">
        <f>'2013'!S54</f>
        <v>0.374</v>
      </c>
      <c r="AT214" s="6">
        <f>'2013'!T54</f>
        <v>0.41099999999999998</v>
      </c>
      <c r="AU214" s="6">
        <f>'2013'!U54</f>
        <v>0.46100000000000002</v>
      </c>
      <c r="AV214" s="6">
        <f>'2013'!V54</f>
        <v>0.497</v>
      </c>
      <c r="AW214" s="6">
        <f>'2013'!W54</f>
        <v>0.47699999999999998</v>
      </c>
      <c r="AX214" s="6">
        <f>'2013'!X54</f>
        <v>0</v>
      </c>
      <c r="AY214" s="6">
        <f>'2013'!Y54</f>
        <v>0</v>
      </c>
      <c r="AZ214" s="6">
        <f>'2013'!Z54</f>
        <v>0.32300000000000001</v>
      </c>
      <c r="BA214" s="6">
        <f>'2013'!AA54</f>
        <v>0.30599999999999999</v>
      </c>
      <c r="BB214" s="6">
        <f>'2013'!AB54</f>
        <v>0.27700000000000002</v>
      </c>
      <c r="BC214" s="6">
        <f>'2013'!AC54</f>
        <v>0.26200000000000001</v>
      </c>
      <c r="BD214" s="6">
        <f>'2013'!AD54</f>
        <v>0.27300000000000002</v>
      </c>
      <c r="BE214" s="6">
        <f>'2013'!AE54</f>
        <v>0</v>
      </c>
      <c r="BF214" s="6">
        <f>'2013'!AF54</f>
        <v>0</v>
      </c>
      <c r="BG214" s="6">
        <f>'2013'!AG54</f>
        <v>0.32900000000000001</v>
      </c>
      <c r="BH214" s="6">
        <f>'2013'!AH54</f>
        <v>0</v>
      </c>
      <c r="BI214" s="6">
        <f>'2013'!AI54</f>
        <v>0.36599999999999999</v>
      </c>
      <c r="BJ214" s="6">
        <f>'2013'!AJ54</f>
        <v>0.48499999999999999</v>
      </c>
      <c r="BK214" s="6">
        <f>'2013'!AK54</f>
        <v>0.57399999999999995</v>
      </c>
      <c r="BL214" s="6">
        <f>'2013'!AL54</f>
        <v>0.63300000000000001</v>
      </c>
      <c r="BM214" s="6">
        <f>'2013'!AM54</f>
        <v>0.61599999999999999</v>
      </c>
      <c r="BN214" s="6">
        <f>'2013'!AN54</f>
        <v>0.78200000000000003</v>
      </c>
      <c r="BO214" s="6">
        <f>'2013'!AO54</f>
        <v>0</v>
      </c>
      <c r="BP214" s="6">
        <f>'2013'!AP54</f>
        <v>0</v>
      </c>
      <c r="BQ214" s="6">
        <f>'2013'!AQ54</f>
        <v>0.77500000000000002</v>
      </c>
      <c r="BR214" s="6">
        <f>'2013'!AR54</f>
        <v>0.77700000000000002</v>
      </c>
      <c r="BS214" s="6">
        <f>'2013'!AS54</f>
        <v>0.80500000000000005</v>
      </c>
      <c r="BT214" s="6">
        <f>'2013'!AT54</f>
        <v>0.77300000000000002</v>
      </c>
      <c r="BU214" s="6">
        <f>'2013'!AU54</f>
        <v>0.75900000000000001</v>
      </c>
      <c r="BV214" s="6">
        <f>'2013'!AV54</f>
        <v>0.75600000000000001</v>
      </c>
      <c r="BW214" s="6">
        <f>'2013'!AW54</f>
        <v>0.56699999999999995</v>
      </c>
      <c r="BX214" s="6">
        <f>'2013'!AX54</f>
        <v>0.495</v>
      </c>
      <c r="BY214" s="6">
        <f>'2013'!AY54</f>
        <v>0.47399999999999998</v>
      </c>
      <c r="BZ214" s="6">
        <f>'2013'!AZ54</f>
        <v>0.40600000000000003</v>
      </c>
      <c r="CA214" s="6">
        <f>'2013'!BA54</f>
        <v>0.32300000000000001</v>
      </c>
      <c r="CB214" s="6">
        <f>'2013'!BB54</f>
        <v>0.28699999999999998</v>
      </c>
      <c r="CC214" s="6">
        <f>'2013'!BC54</f>
        <v>0.25600000000000001</v>
      </c>
      <c r="CD214" s="6">
        <f>'2013'!BD54</f>
        <v>0</v>
      </c>
      <c r="CE214" s="6">
        <f>'2013'!BE54</f>
        <v>0.23200000000000001</v>
      </c>
      <c r="CF214" s="6">
        <f>'2013'!BF54</f>
        <v>0.22900000000000001</v>
      </c>
      <c r="CG214" s="6">
        <f>'2013'!BG54</f>
        <v>0.23499999999999999</v>
      </c>
      <c r="CH214" s="6">
        <f>'2013'!BH54</f>
        <v>0.223</v>
      </c>
      <c r="CI214" s="6">
        <f>'2013'!BI54</f>
        <v>0.22700000000000001</v>
      </c>
      <c r="CJ214" s="6">
        <f>'2013'!BJ54</f>
        <v>0.22</v>
      </c>
      <c r="CK214" s="6">
        <f>'2013'!BK54</f>
        <v>0</v>
      </c>
      <c r="CL214" s="6">
        <f>'2013'!BL54</f>
        <v>0</v>
      </c>
      <c r="CM214" s="6">
        <f>'2013'!BM54</f>
        <v>0</v>
      </c>
      <c r="CN214" s="6">
        <f>'2013'!BN54</f>
        <v>0</v>
      </c>
      <c r="CO214" s="6">
        <f>'2013'!BO54</f>
        <v>0</v>
      </c>
      <c r="CP214" s="6">
        <f>'2013'!BP54</f>
        <v>0</v>
      </c>
      <c r="CQ214" s="6">
        <f>'2013'!BQ54</f>
        <v>0</v>
      </c>
    </row>
    <row r="215" spans="1:95" x14ac:dyDescent="0.25">
      <c r="A215" s="6" t="str">
        <f>'2013'!A55</f>
        <v>Свитанок</v>
      </c>
      <c r="B215" s="6" t="str">
        <f>'2013'!B55</f>
        <v>Масив 2</v>
      </c>
      <c r="C215" s="6">
        <f>'2013'!C55</f>
        <v>31</v>
      </c>
      <c r="D215" s="6">
        <f>'2013'!D55</f>
        <v>65.16</v>
      </c>
      <c r="E215" s="6">
        <f>'2013'!E55</f>
        <v>65.16</v>
      </c>
      <c r="F215" s="6">
        <f>'2013'!F55</f>
        <v>65.16</v>
      </c>
      <c r="G215" s="6"/>
      <c r="H215" s="6"/>
      <c r="I215" s="6"/>
      <c r="J215" s="6"/>
      <c r="K215" s="6">
        <f>'2013'!I55</f>
        <v>0</v>
      </c>
      <c r="L215" s="6">
        <f>'2013'!J55</f>
        <v>0</v>
      </c>
      <c r="M215" s="6"/>
      <c r="N215" s="6"/>
      <c r="O215" s="6"/>
      <c r="P215" s="6"/>
      <c r="Q215" s="6"/>
      <c r="R215" s="6"/>
      <c r="S215" s="6">
        <f>'2013'!M55</f>
        <v>0</v>
      </c>
      <c r="T215" s="6">
        <f>'2013'!N55</f>
        <v>0</v>
      </c>
      <c r="U215" s="6">
        <f>'2013'!P55</f>
        <v>0</v>
      </c>
      <c r="V215" s="6">
        <f>'2013'!Q55</f>
        <v>0</v>
      </c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>
        <f>SUMIF('2013'!C:C,C215,'2013'!O:O)</f>
        <v>0</v>
      </c>
      <c r="AQ215" s="6"/>
      <c r="AR215" s="6">
        <f>'2013'!R55</f>
        <v>0</v>
      </c>
      <c r="AS215" s="6">
        <f>'2013'!S55</f>
        <v>0.315</v>
      </c>
      <c r="AT215" s="6">
        <f>'2013'!T55</f>
        <v>0.27500000000000002</v>
      </c>
      <c r="AU215" s="6">
        <f>'2013'!U55</f>
        <v>0.23300000000000001</v>
      </c>
      <c r="AV215" s="6">
        <f>'2013'!V55</f>
        <v>0.247</v>
      </c>
      <c r="AW215" s="6">
        <f>'2013'!W55</f>
        <v>0.28399999999999997</v>
      </c>
      <c r="AX215" s="6">
        <f>'2013'!X55</f>
        <v>0</v>
      </c>
      <c r="AY215" s="6">
        <f>'2013'!Y55</f>
        <v>0</v>
      </c>
      <c r="AZ215" s="6">
        <f>'2013'!Z55</f>
        <v>0.29599999999999999</v>
      </c>
      <c r="BA215" s="6">
        <f>'2013'!AA55</f>
        <v>0.30399999999999999</v>
      </c>
      <c r="BB215" s="6">
        <f>'2013'!AB55</f>
        <v>0.30599999999999999</v>
      </c>
      <c r="BC215" s="6">
        <f>'2013'!AC55</f>
        <v>0.31900000000000001</v>
      </c>
      <c r="BD215" s="6">
        <f>'2013'!AD55</f>
        <v>0.33100000000000002</v>
      </c>
      <c r="BE215" s="6">
        <f>'2013'!AE55</f>
        <v>0</v>
      </c>
      <c r="BF215" s="6">
        <f>'2013'!AF55</f>
        <v>0</v>
      </c>
      <c r="BG215" s="6">
        <f>'2013'!AG55</f>
        <v>0.38600000000000001</v>
      </c>
      <c r="BH215" s="6">
        <f>'2013'!AH55</f>
        <v>0</v>
      </c>
      <c r="BI215" s="6">
        <f>'2013'!AI55</f>
        <v>0.46899999999999997</v>
      </c>
      <c r="BJ215" s="6">
        <f>'2013'!AJ55</f>
        <v>0.48299999999999998</v>
      </c>
      <c r="BK215" s="6">
        <f>'2013'!AK55</f>
        <v>0.56299999999999994</v>
      </c>
      <c r="BL215" s="6">
        <f>'2013'!AL55</f>
        <v>0.64800000000000002</v>
      </c>
      <c r="BM215" s="6">
        <f>'2013'!AM55</f>
        <v>0.7</v>
      </c>
      <c r="BN215" s="6">
        <f>'2013'!AN55</f>
        <v>0.75600000000000001</v>
      </c>
      <c r="BO215" s="6">
        <f>'2013'!AO55</f>
        <v>0</v>
      </c>
      <c r="BP215" s="6">
        <f>'2013'!AP55</f>
        <v>0</v>
      </c>
      <c r="BQ215" s="6">
        <f>'2013'!AQ55</f>
        <v>0.74399999999999999</v>
      </c>
      <c r="BR215" s="6">
        <f>'2013'!AR55</f>
        <v>0.73799999999999999</v>
      </c>
      <c r="BS215" s="6">
        <f>'2013'!AS55</f>
        <v>0.72299999999999998</v>
      </c>
      <c r="BT215" s="6">
        <f>'2013'!AT55</f>
        <v>0.68200000000000005</v>
      </c>
      <c r="BU215" s="6">
        <f>'2013'!AU55</f>
        <v>0.63200000000000001</v>
      </c>
      <c r="BV215" s="6">
        <f>'2013'!AV55</f>
        <v>0.59299999999999997</v>
      </c>
      <c r="BW215" s="6">
        <f>'2013'!AW55</f>
        <v>0.55000000000000004</v>
      </c>
      <c r="BX215" s="6">
        <f>'2013'!AX55</f>
        <v>0.505</v>
      </c>
      <c r="BY215" s="6">
        <f>'2013'!AY55</f>
        <v>0.51</v>
      </c>
      <c r="BZ215" s="6">
        <f>'2013'!AZ55</f>
        <v>0.47099999999999997</v>
      </c>
      <c r="CA215" s="6">
        <f>'2013'!BA55</f>
        <v>0.42599999999999999</v>
      </c>
      <c r="CB215" s="6">
        <f>'2013'!BB55</f>
        <v>0.36099999999999999</v>
      </c>
      <c r="CC215" s="6">
        <f>'2013'!BC55</f>
        <v>0.34200000000000003</v>
      </c>
      <c r="CD215" s="6">
        <f>'2013'!BD55</f>
        <v>0</v>
      </c>
      <c r="CE215" s="6">
        <f>'2013'!BE55</f>
        <v>0.28299999999999997</v>
      </c>
      <c r="CF215" s="6">
        <f>'2013'!BF55</f>
        <v>0.28799999999999998</v>
      </c>
      <c r="CG215" s="6">
        <f>'2013'!BG55</f>
        <v>0.28899999999999998</v>
      </c>
      <c r="CH215" s="6">
        <f>'2013'!BH55</f>
        <v>0.27600000000000002</v>
      </c>
      <c r="CI215" s="6">
        <f>'2013'!BI55</f>
        <v>0.24299999999999999</v>
      </c>
      <c r="CJ215" s="6">
        <f>'2013'!BJ55</f>
        <v>0.22900000000000001</v>
      </c>
      <c r="CK215" s="6">
        <f>'2013'!BK55</f>
        <v>0</v>
      </c>
      <c r="CL215" s="6">
        <f>'2013'!BL55</f>
        <v>0</v>
      </c>
      <c r="CM215" s="6">
        <f>'2013'!BM55</f>
        <v>0</v>
      </c>
      <c r="CN215" s="6">
        <f>'2013'!BN55</f>
        <v>0</v>
      </c>
      <c r="CO215" s="6">
        <f>'2013'!BO55</f>
        <v>0</v>
      </c>
      <c r="CP215" s="6">
        <f>'2013'!BP55</f>
        <v>0</v>
      </c>
      <c r="CQ215" s="6">
        <f>'2013'!BQ55</f>
        <v>0</v>
      </c>
    </row>
    <row r="216" spans="1:95" x14ac:dyDescent="0.25">
      <c r="A216" s="6" t="str">
        <f>'2013'!A56</f>
        <v>Свитанок</v>
      </c>
      <c r="B216" s="6" t="str">
        <f>'2013'!B56</f>
        <v>Масив 2</v>
      </c>
      <c r="C216" s="6">
        <f>'2013'!C56</f>
        <v>32</v>
      </c>
      <c r="D216" s="6">
        <f>'2013'!D56</f>
        <v>38.31</v>
      </c>
      <c r="E216" s="6">
        <f>'2013'!E56</f>
        <v>38.31</v>
      </c>
      <c r="F216" s="6">
        <f>'2013'!F56</f>
        <v>38.31</v>
      </c>
      <c r="G216" s="6"/>
      <c r="H216" s="6"/>
      <c r="I216" s="6"/>
      <c r="J216" s="6"/>
      <c r="K216" s="6" t="str">
        <f>'2013'!I56</f>
        <v>Подсолнечник</v>
      </c>
      <c r="L216" s="6">
        <f>'2013'!J56</f>
        <v>0</v>
      </c>
      <c r="M216" s="6"/>
      <c r="N216" s="6"/>
      <c r="O216" s="6"/>
      <c r="P216" s="6"/>
      <c r="Q216" s="6"/>
      <c r="R216" s="6"/>
      <c r="S216" s="6" t="str">
        <f>'2013'!M56</f>
        <v>PR64E83</v>
      </c>
      <c r="T216" s="6">
        <f>'2013'!N56</f>
        <v>3.09</v>
      </c>
      <c r="U216" s="6">
        <f>'2013'!P56</f>
        <v>0</v>
      </c>
      <c r="V216" s="6">
        <f>'2013'!Q56</f>
        <v>0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>
        <f>SUMIF('2013'!C:C,C216,'2013'!O:O)</f>
        <v>2.2000000000000002</v>
      </c>
      <c r="AQ216" s="6"/>
      <c r="AR216" s="6">
        <f>'2013'!R56</f>
        <v>0</v>
      </c>
      <c r="AS216" s="6">
        <f>'2013'!S56</f>
        <v>0.51200000000000001</v>
      </c>
      <c r="AT216" s="6">
        <f>'2013'!T56</f>
        <v>0.57899999999999996</v>
      </c>
      <c r="AU216" s="6">
        <f>'2013'!U56</f>
        <v>0.59799999999999998</v>
      </c>
      <c r="AV216" s="6">
        <f>'2013'!V56</f>
        <v>0.60799999999999998</v>
      </c>
      <c r="AW216" s="6">
        <f>'2013'!W56</f>
        <v>0.60899999999999999</v>
      </c>
      <c r="AX216" s="6">
        <f>'2013'!X56</f>
        <v>0</v>
      </c>
      <c r="AY216" s="6">
        <f>'2013'!Y56</f>
        <v>0</v>
      </c>
      <c r="AZ216" s="6">
        <f>'2013'!Z56</f>
        <v>0.46500000000000002</v>
      </c>
      <c r="BA216" s="6">
        <f>'2013'!AA56</f>
        <v>0.36</v>
      </c>
      <c r="BB216" s="6">
        <f>'2013'!AB56</f>
        <v>0.34499999999999997</v>
      </c>
      <c r="BC216" s="6">
        <f>'2013'!AC56</f>
        <v>0.34499999999999997</v>
      </c>
      <c r="BD216" s="6">
        <f>'2013'!AD56</f>
        <v>0.38800000000000001</v>
      </c>
      <c r="BE216" s="6">
        <f>'2013'!AE56</f>
        <v>0</v>
      </c>
      <c r="BF216" s="6">
        <f>'2013'!AF56</f>
        <v>0</v>
      </c>
      <c r="BG216" s="6">
        <f>'2013'!AG56</f>
        <v>0.44500000000000001</v>
      </c>
      <c r="BH216" s="6">
        <f>'2013'!AH56</f>
        <v>0</v>
      </c>
      <c r="BI216" s="6">
        <f>'2013'!AI56</f>
        <v>0.45800000000000002</v>
      </c>
      <c r="BJ216" s="6">
        <f>'2013'!AJ56</f>
        <v>0.432</v>
      </c>
      <c r="BK216" s="6">
        <f>'2013'!AK56</f>
        <v>0.45600000000000002</v>
      </c>
      <c r="BL216" s="6">
        <f>'2013'!AL56</f>
        <v>0.48199999999999998</v>
      </c>
      <c r="BM216" s="6">
        <f>'2013'!AM56</f>
        <v>0.45</v>
      </c>
      <c r="BN216" s="6">
        <f>'2013'!AN56</f>
        <v>0.69799999999999995</v>
      </c>
      <c r="BO216" s="6">
        <f>'2013'!AO56</f>
        <v>0</v>
      </c>
      <c r="BP216" s="6">
        <f>'2013'!AP56</f>
        <v>0</v>
      </c>
      <c r="BQ216" s="6">
        <f>'2013'!AQ56</f>
        <v>0.76100000000000001</v>
      </c>
      <c r="BR216" s="6">
        <f>'2013'!AR56</f>
        <v>0.77500000000000002</v>
      </c>
      <c r="BS216" s="6">
        <f>'2013'!AS56</f>
        <v>0.79</v>
      </c>
      <c r="BT216" s="6">
        <f>'2013'!AT56</f>
        <v>0.78800000000000003</v>
      </c>
      <c r="BU216" s="6">
        <f>'2013'!AU56</f>
        <v>0.754</v>
      </c>
      <c r="BV216" s="6">
        <f>'2013'!AV56</f>
        <v>0.72</v>
      </c>
      <c r="BW216" s="6">
        <f>'2013'!AW56</f>
        <v>0.69699999999999995</v>
      </c>
      <c r="BX216" s="6">
        <f>'2013'!AX56</f>
        <v>0.58299999999999996</v>
      </c>
      <c r="BY216" s="6">
        <f>'2013'!AY56</f>
        <v>0.57499999999999996</v>
      </c>
      <c r="BZ216" s="6">
        <f>'2013'!AZ56</f>
        <v>0.46400000000000002</v>
      </c>
      <c r="CA216" s="6">
        <f>'2013'!BA56</f>
        <v>0.38</v>
      </c>
      <c r="CB216" s="6">
        <f>'2013'!BB56</f>
        <v>0.316</v>
      </c>
      <c r="CC216" s="6">
        <f>'2013'!BC56</f>
        <v>0.28599999999999998</v>
      </c>
      <c r="CD216" s="6">
        <f>'2013'!BD56</f>
        <v>0</v>
      </c>
      <c r="CE216" s="6">
        <f>'2013'!BE56</f>
        <v>0.247</v>
      </c>
      <c r="CF216" s="6">
        <f>'2013'!BF56</f>
        <v>0.246</v>
      </c>
      <c r="CG216" s="6">
        <f>'2013'!BG56</f>
        <v>0.24</v>
      </c>
      <c r="CH216" s="6">
        <f>'2013'!BH56</f>
        <v>0.23499999999999999</v>
      </c>
      <c r="CI216" s="6">
        <f>'2013'!BI56</f>
        <v>0.224</v>
      </c>
      <c r="CJ216" s="6">
        <f>'2013'!BJ56</f>
        <v>0.22600000000000001</v>
      </c>
      <c r="CK216" s="6">
        <f>'2013'!BK56</f>
        <v>0</v>
      </c>
      <c r="CL216" s="6">
        <f>'2013'!BL56</f>
        <v>0</v>
      </c>
      <c r="CM216" s="6">
        <f>'2013'!BM56</f>
        <v>0</v>
      </c>
      <c r="CN216" s="6">
        <f>'2013'!BN56</f>
        <v>0</v>
      </c>
      <c r="CO216" s="6">
        <f>'2013'!BO56</f>
        <v>0</v>
      </c>
      <c r="CP216" s="6">
        <f>'2013'!BP56</f>
        <v>0</v>
      </c>
      <c r="CQ216" s="6">
        <f>'2013'!BQ56</f>
        <v>0</v>
      </c>
    </row>
    <row r="217" spans="1:95" x14ac:dyDescent="0.25">
      <c r="A217" s="6" t="str">
        <f>'2013'!A57</f>
        <v>Свитанок</v>
      </c>
      <c r="B217" s="6" t="str">
        <f>'2013'!B57</f>
        <v>Масив 2</v>
      </c>
      <c r="C217" s="6">
        <f>'2013'!C57</f>
        <v>33</v>
      </c>
      <c r="D217" s="6">
        <f>'2013'!D57</f>
        <v>30.24</v>
      </c>
      <c r="E217" s="6">
        <f>'2013'!E57</f>
        <v>30.24</v>
      </c>
      <c r="F217" s="6">
        <f>'2013'!F57</f>
        <v>30.24</v>
      </c>
      <c r="G217" s="6"/>
      <c r="H217" s="6"/>
      <c r="I217" s="6"/>
      <c r="J217" s="6"/>
      <c r="K217" s="6" t="str">
        <f>'2013'!I57</f>
        <v>Подсолнечник</v>
      </c>
      <c r="L217" s="6">
        <f>'2013'!J57</f>
        <v>0</v>
      </c>
      <c r="M217" s="6"/>
      <c r="N217" s="6"/>
      <c r="O217" s="6"/>
      <c r="P217" s="6"/>
      <c r="Q217" s="6"/>
      <c r="R217" s="6"/>
      <c r="S217" s="6" t="str">
        <f>'2013'!M57</f>
        <v>PR64E83</v>
      </c>
      <c r="T217" s="6">
        <f>'2013'!N57</f>
        <v>2.9</v>
      </c>
      <c r="U217" s="6">
        <f>'2013'!P57</f>
        <v>0</v>
      </c>
      <c r="V217" s="6">
        <f>'2013'!Q57</f>
        <v>0</v>
      </c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>
        <f>SUMIF('2013'!C:C,C217,'2013'!O:O)</f>
        <v>2.79</v>
      </c>
      <c r="AQ217" s="6"/>
      <c r="AR217" s="6">
        <f>'2013'!R57</f>
        <v>0</v>
      </c>
      <c r="AS217" s="6">
        <f>'2013'!S57</f>
        <v>0.58699999999999997</v>
      </c>
      <c r="AT217" s="6">
        <f>'2013'!T57</f>
        <v>0.63300000000000001</v>
      </c>
      <c r="AU217" s="6">
        <f>'2013'!U57</f>
        <v>0.629</v>
      </c>
      <c r="AV217" s="6">
        <f>'2013'!V57</f>
        <v>0.629</v>
      </c>
      <c r="AW217" s="6">
        <f>'2013'!W57</f>
        <v>0.54200000000000004</v>
      </c>
      <c r="AX217" s="6">
        <f>'2013'!X57</f>
        <v>0</v>
      </c>
      <c r="AY217" s="6">
        <f>'2013'!Y57</f>
        <v>0</v>
      </c>
      <c r="AZ217" s="6">
        <f>'2013'!Z57</f>
        <v>0.47799999999999998</v>
      </c>
      <c r="BA217" s="6">
        <f>'2013'!AA57</f>
        <v>0.34300000000000003</v>
      </c>
      <c r="BB217" s="6">
        <f>'2013'!AB57</f>
        <v>0.33100000000000002</v>
      </c>
      <c r="BC217" s="6">
        <f>'2013'!AC57</f>
        <v>0.32900000000000001</v>
      </c>
      <c r="BD217" s="6">
        <f>'2013'!AD57</f>
        <v>0.33400000000000002</v>
      </c>
      <c r="BE217" s="6">
        <f>'2013'!AE57</f>
        <v>0</v>
      </c>
      <c r="BF217" s="6">
        <f>'2013'!AF57</f>
        <v>0</v>
      </c>
      <c r="BG217" s="6">
        <f>'2013'!AG57</f>
        <v>0.36199999999999999</v>
      </c>
      <c r="BH217" s="6">
        <f>'2013'!AH57</f>
        <v>0</v>
      </c>
      <c r="BI217" s="6">
        <f>'2013'!AI57</f>
        <v>0.35099999999999998</v>
      </c>
      <c r="BJ217" s="6">
        <f>'2013'!AJ57</f>
        <v>0.34399999999999997</v>
      </c>
      <c r="BK217" s="6">
        <f>'2013'!AK57</f>
        <v>0.372</v>
      </c>
      <c r="BL217" s="6">
        <f>'2013'!AL57</f>
        <v>0.40200000000000002</v>
      </c>
      <c r="BM217" s="6">
        <f>'2013'!AM57</f>
        <v>0.376</v>
      </c>
      <c r="BN217" s="6">
        <f>'2013'!AN57</f>
        <v>0.63600000000000001</v>
      </c>
      <c r="BO217" s="6">
        <f>'2013'!AO57</f>
        <v>0</v>
      </c>
      <c r="BP217" s="6">
        <f>'2013'!AP57</f>
        <v>0</v>
      </c>
      <c r="BQ217" s="6">
        <f>'2013'!AQ57</f>
        <v>0.78700000000000003</v>
      </c>
      <c r="BR217" s="6">
        <f>'2013'!AR57</f>
        <v>0.78100000000000003</v>
      </c>
      <c r="BS217" s="6">
        <f>'2013'!AS57</f>
        <v>0.80400000000000005</v>
      </c>
      <c r="BT217" s="6">
        <f>'2013'!AT57</f>
        <v>0.81100000000000005</v>
      </c>
      <c r="BU217" s="6">
        <f>'2013'!AU57</f>
        <v>0.79200000000000004</v>
      </c>
      <c r="BV217" s="6">
        <f>'2013'!AV57</f>
        <v>0.77200000000000002</v>
      </c>
      <c r="BW217" s="6">
        <f>'2013'!AW57</f>
        <v>0.74399999999999999</v>
      </c>
      <c r="BX217" s="6">
        <f>'2013'!AX57</f>
        <v>0.61</v>
      </c>
      <c r="BY217" s="6">
        <f>'2013'!AY57</f>
        <v>0.56200000000000006</v>
      </c>
      <c r="BZ217" s="6">
        <f>'2013'!AZ57</f>
        <v>0.40100000000000002</v>
      </c>
      <c r="CA217" s="6">
        <f>'2013'!BA57</f>
        <v>0.33400000000000002</v>
      </c>
      <c r="CB217" s="6">
        <f>'2013'!BB57</f>
        <v>0.27200000000000002</v>
      </c>
      <c r="CC217" s="6">
        <f>'2013'!BC57</f>
        <v>0.253</v>
      </c>
      <c r="CD217" s="6">
        <f>'2013'!BD57</f>
        <v>0</v>
      </c>
      <c r="CE217" s="6">
        <f>'2013'!BE57</f>
        <v>0.23200000000000001</v>
      </c>
      <c r="CF217" s="6">
        <f>'2013'!BF57</f>
        <v>0.23100000000000001</v>
      </c>
      <c r="CG217" s="6">
        <f>'2013'!BG57</f>
        <v>0.251</v>
      </c>
      <c r="CH217" s="6">
        <f>'2013'!BH57</f>
        <v>0.25600000000000001</v>
      </c>
      <c r="CI217" s="6">
        <f>'2013'!BI57</f>
        <v>0.19800000000000001</v>
      </c>
      <c r="CJ217" s="6">
        <f>'2013'!BJ57</f>
        <v>0.193</v>
      </c>
      <c r="CK217" s="6">
        <f>'2013'!BK57</f>
        <v>0</v>
      </c>
      <c r="CL217" s="6">
        <f>'2013'!BL57</f>
        <v>0</v>
      </c>
      <c r="CM217" s="6">
        <f>'2013'!BM57</f>
        <v>0</v>
      </c>
      <c r="CN217" s="6">
        <f>'2013'!BN57</f>
        <v>0</v>
      </c>
      <c r="CO217" s="6">
        <f>'2013'!BO57</f>
        <v>0</v>
      </c>
      <c r="CP217" s="6">
        <f>'2013'!BP57</f>
        <v>0</v>
      </c>
      <c r="CQ217" s="6">
        <f>'2013'!BQ57</f>
        <v>0</v>
      </c>
    </row>
    <row r="218" spans="1:95" x14ac:dyDescent="0.25">
      <c r="A218" s="6" t="str">
        <f>'2013'!A58</f>
        <v>Свитанок</v>
      </c>
      <c r="B218" s="6" t="str">
        <f>'2013'!B58</f>
        <v>Масив 2</v>
      </c>
      <c r="C218" s="6" t="str">
        <f>'2013'!C58</f>
        <v>33-2</v>
      </c>
      <c r="D218" s="6">
        <f>'2013'!D58</f>
        <v>6.1</v>
      </c>
      <c r="E218" s="6">
        <f>'2013'!E58</f>
        <v>6.1</v>
      </c>
      <c r="F218" s="6">
        <f>'2013'!F58</f>
        <v>6.1</v>
      </c>
      <c r="G218" s="6"/>
      <c r="H218" s="6"/>
      <c r="I218" s="6"/>
      <c r="J218" s="6"/>
      <c r="K218" s="6" t="str">
        <f>'2013'!I58</f>
        <v>Подсолнечник</v>
      </c>
      <c r="L218" s="6">
        <f>'2013'!J58</f>
        <v>0</v>
      </c>
      <c r="M218" s="6"/>
      <c r="N218" s="6"/>
      <c r="O218" s="6"/>
      <c r="P218" s="6"/>
      <c r="Q218" s="6"/>
      <c r="R218" s="6"/>
      <c r="S218" s="6">
        <f>'2013'!M58</f>
        <v>0</v>
      </c>
      <c r="T218" s="6">
        <f>'2013'!N58</f>
        <v>0</v>
      </c>
      <c r="U218" s="6">
        <f>'2013'!P58</f>
        <v>0</v>
      </c>
      <c r="V218" s="6">
        <f>'2013'!Q58</f>
        <v>0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>
        <f>SUMIF('2013'!C:C,C218,'2013'!O:O)</f>
        <v>2.29</v>
      </c>
      <c r="AQ218" s="6"/>
      <c r="AR218" s="6">
        <f>'2013'!R58</f>
        <v>0</v>
      </c>
      <c r="AS218" s="6">
        <f>'2013'!S58</f>
        <v>0.47199999999999998</v>
      </c>
      <c r="AT218" s="6">
        <f>'2013'!T58</f>
        <v>0.47299999999999998</v>
      </c>
      <c r="AU218" s="6">
        <f>'2013'!U58</f>
        <v>0.49399999999999999</v>
      </c>
      <c r="AV218" s="6">
        <f>'2013'!V58</f>
        <v>0.50800000000000001</v>
      </c>
      <c r="AW218" s="6">
        <f>'2013'!W58</f>
        <v>0.51800000000000002</v>
      </c>
      <c r="AX218" s="6">
        <f>'2013'!X58</f>
        <v>0</v>
      </c>
      <c r="AY218" s="6">
        <f>'2013'!Y58</f>
        <v>0</v>
      </c>
      <c r="AZ218" s="6">
        <f>'2013'!Z58</f>
        <v>0.377</v>
      </c>
      <c r="BA218" s="6">
        <f>'2013'!AA58</f>
        <v>0.313</v>
      </c>
      <c r="BB218" s="6">
        <f>'2013'!AB58</f>
        <v>0.32100000000000001</v>
      </c>
      <c r="BC218" s="6">
        <f>'2013'!AC58</f>
        <v>0.33700000000000002</v>
      </c>
      <c r="BD218" s="6">
        <f>'2013'!AD58</f>
        <v>0.36299999999999999</v>
      </c>
      <c r="BE218" s="6">
        <f>'2013'!AE58</f>
        <v>0</v>
      </c>
      <c r="BF218" s="6">
        <f>'2013'!AF58</f>
        <v>0</v>
      </c>
      <c r="BG218" s="6">
        <f>'2013'!AG58</f>
        <v>0.375</v>
      </c>
      <c r="BH218" s="6">
        <f>'2013'!AH58</f>
        <v>0</v>
      </c>
      <c r="BI218" s="6">
        <f>'2013'!AI58</f>
        <v>0.47899999999999998</v>
      </c>
      <c r="BJ218" s="6">
        <f>'2013'!AJ58</f>
        <v>0.53500000000000003</v>
      </c>
      <c r="BK218" s="6">
        <f>'2013'!AK58</f>
        <v>0.53700000000000003</v>
      </c>
      <c r="BL218" s="6">
        <f>'2013'!AL58</f>
        <v>0.56499999999999995</v>
      </c>
      <c r="BM218" s="6">
        <f>'2013'!AM58</f>
        <v>0.60099999999999998</v>
      </c>
      <c r="BN218" s="6">
        <f>'2013'!AN58</f>
        <v>0.73199999999999998</v>
      </c>
      <c r="BO218" s="6">
        <f>'2013'!AO58</f>
        <v>0</v>
      </c>
      <c r="BP218" s="6">
        <f>'2013'!AP58</f>
        <v>0</v>
      </c>
      <c r="BQ218" s="6">
        <f>'2013'!AQ58</f>
        <v>0.76300000000000001</v>
      </c>
      <c r="BR218" s="6">
        <f>'2013'!AR58</f>
        <v>0.77</v>
      </c>
      <c r="BS218" s="6">
        <f>'2013'!AS58</f>
        <v>0.77600000000000002</v>
      </c>
      <c r="BT218" s="6">
        <f>'2013'!AT58</f>
        <v>0.76600000000000001</v>
      </c>
      <c r="BU218" s="6">
        <f>'2013'!AU58</f>
        <v>0.74099999999999999</v>
      </c>
      <c r="BV218" s="6">
        <f>'2013'!AV58</f>
        <v>0.70399999999999996</v>
      </c>
      <c r="BW218" s="6">
        <f>'2013'!AW58</f>
        <v>0.67400000000000004</v>
      </c>
      <c r="BX218" s="6">
        <f>'2013'!AX58</f>
        <v>0.57299999999999995</v>
      </c>
      <c r="BY218" s="6">
        <f>'2013'!AY58</f>
        <v>0.51300000000000001</v>
      </c>
      <c r="BZ218" s="6">
        <f>'2013'!AZ58</f>
        <v>0.435</v>
      </c>
      <c r="CA218" s="6">
        <f>'2013'!BA58</f>
        <v>0.379</v>
      </c>
      <c r="CB218" s="6">
        <f>'2013'!BB58</f>
        <v>0.33300000000000002</v>
      </c>
      <c r="CC218" s="6">
        <f>'2013'!BC58</f>
        <v>0.29199999999999998</v>
      </c>
      <c r="CD218" s="6">
        <f>'2013'!BD58</f>
        <v>0</v>
      </c>
      <c r="CE218" s="6">
        <f>'2013'!BE58</f>
        <v>0.26</v>
      </c>
      <c r="CF218" s="6">
        <f>'2013'!BF58</f>
        <v>0.25</v>
      </c>
      <c r="CG218" s="6">
        <f>'2013'!BG58</f>
        <v>0.252</v>
      </c>
      <c r="CH218" s="6">
        <f>'2013'!BH58</f>
        <v>0.24199999999999999</v>
      </c>
      <c r="CI218" s="6">
        <f>'2013'!BI58</f>
        <v>0.23400000000000001</v>
      </c>
      <c r="CJ218" s="6">
        <f>'2013'!BJ58</f>
        <v>0.23699999999999999</v>
      </c>
      <c r="CK218" s="6">
        <f>'2013'!BK58</f>
        <v>0</v>
      </c>
      <c r="CL218" s="6">
        <f>'2013'!BL58</f>
        <v>0</v>
      </c>
      <c r="CM218" s="6">
        <f>'2013'!BM58</f>
        <v>0</v>
      </c>
      <c r="CN218" s="6">
        <f>'2013'!BN58</f>
        <v>0</v>
      </c>
      <c r="CO218" s="6">
        <f>'2013'!BO58</f>
        <v>0</v>
      </c>
      <c r="CP218" s="6">
        <f>'2013'!BP58</f>
        <v>0</v>
      </c>
      <c r="CQ218" s="6">
        <f>'2013'!BQ58</f>
        <v>0</v>
      </c>
    </row>
    <row r="219" spans="1:95" x14ac:dyDescent="0.25">
      <c r="A219" s="6" t="str">
        <f>'2013'!A59</f>
        <v>Свитанок</v>
      </c>
      <c r="B219" s="6" t="str">
        <f>'2013'!B59</f>
        <v>Масив 2</v>
      </c>
      <c r="C219" s="6">
        <f>'2013'!C59</f>
        <v>34</v>
      </c>
      <c r="D219" s="6">
        <f>'2013'!D59</f>
        <v>31.26</v>
      </c>
      <c r="E219" s="6">
        <f>'2013'!E59</f>
        <v>31.26</v>
      </c>
      <c r="F219" s="6">
        <f>'2013'!F59</f>
        <v>31.26</v>
      </c>
      <c r="G219" s="6"/>
      <c r="H219" s="6"/>
      <c r="I219" s="6"/>
      <c r="J219" s="6"/>
      <c r="K219" s="6" t="str">
        <f>'2013'!I59</f>
        <v>Подсолнечник</v>
      </c>
      <c r="L219" s="6">
        <f>'2013'!J59</f>
        <v>0</v>
      </c>
      <c r="M219" s="6"/>
      <c r="N219" s="6"/>
      <c r="O219" s="6"/>
      <c r="P219" s="6"/>
      <c r="Q219" s="6"/>
      <c r="R219" s="6"/>
      <c r="S219" s="6">
        <f>'2013'!M59</f>
        <v>0</v>
      </c>
      <c r="T219" s="6">
        <f>'2013'!N59</f>
        <v>0</v>
      </c>
      <c r="U219" s="6">
        <f>'2013'!P59</f>
        <v>0</v>
      </c>
      <c r="V219" s="6">
        <f>'2013'!Q59</f>
        <v>0</v>
      </c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>
        <f>SUMIF('2013'!C:C,C219,'2013'!O:O)</f>
        <v>2.73</v>
      </c>
      <c r="AQ219" s="6"/>
      <c r="AR219" s="6">
        <f>'2013'!R59</f>
        <v>0</v>
      </c>
      <c r="AS219" s="6">
        <f>'2013'!S59</f>
        <v>0.53100000000000003</v>
      </c>
      <c r="AT219" s="6">
        <f>'2013'!T59</f>
        <v>0.60199999999999998</v>
      </c>
      <c r="AU219" s="6">
        <f>'2013'!U59</f>
        <v>0.59099999999999997</v>
      </c>
      <c r="AV219" s="6">
        <f>'2013'!V59</f>
        <v>0.59299999999999997</v>
      </c>
      <c r="AW219" s="6">
        <f>'2013'!W59</f>
        <v>0.65</v>
      </c>
      <c r="AX219" s="6">
        <f>'2013'!X59</f>
        <v>0</v>
      </c>
      <c r="AY219" s="6">
        <f>'2013'!Y59</f>
        <v>0</v>
      </c>
      <c r="AZ219" s="6">
        <f>'2013'!Z59</f>
        <v>0.45400000000000001</v>
      </c>
      <c r="BA219" s="6">
        <f>'2013'!AA59</f>
        <v>0.34899999999999998</v>
      </c>
      <c r="BB219" s="6">
        <f>'2013'!AB59</f>
        <v>0.33700000000000002</v>
      </c>
      <c r="BC219" s="6">
        <f>'2013'!AC59</f>
        <v>0.35099999999999998</v>
      </c>
      <c r="BD219" s="6">
        <f>'2013'!AD59</f>
        <v>0.36499999999999999</v>
      </c>
      <c r="BE219" s="6">
        <f>'2013'!AE59</f>
        <v>0</v>
      </c>
      <c r="BF219" s="6">
        <f>'2013'!AF59</f>
        <v>0</v>
      </c>
      <c r="BG219" s="6">
        <f>'2013'!AG59</f>
        <v>0.39</v>
      </c>
      <c r="BH219" s="6">
        <f>'2013'!AH59</f>
        <v>0</v>
      </c>
      <c r="BI219" s="6">
        <f>'2013'!AI59</f>
        <v>0.39800000000000002</v>
      </c>
      <c r="BJ219" s="6">
        <f>'2013'!AJ59</f>
        <v>0.41</v>
      </c>
      <c r="BK219" s="6">
        <f>'2013'!AK59</f>
        <v>0.432</v>
      </c>
      <c r="BL219" s="6">
        <f>'2013'!AL59</f>
        <v>0.42899999999999999</v>
      </c>
      <c r="BM219" s="6">
        <f>'2013'!AM59</f>
        <v>0.44800000000000001</v>
      </c>
      <c r="BN219" s="6">
        <f>'2013'!AN59</f>
        <v>0.71199999999999997</v>
      </c>
      <c r="BO219" s="6">
        <f>'2013'!AO59</f>
        <v>0</v>
      </c>
      <c r="BP219" s="6">
        <f>'2013'!AP59</f>
        <v>0</v>
      </c>
      <c r="BQ219" s="6">
        <f>'2013'!AQ59</f>
        <v>0.73499999999999999</v>
      </c>
      <c r="BR219" s="6">
        <f>'2013'!AR59</f>
        <v>0.75600000000000001</v>
      </c>
      <c r="BS219" s="6">
        <f>'2013'!AS59</f>
        <v>0.77400000000000002</v>
      </c>
      <c r="BT219" s="6">
        <f>'2013'!AT59</f>
        <v>0.76600000000000001</v>
      </c>
      <c r="BU219" s="6">
        <f>'2013'!AU59</f>
        <v>0.77800000000000002</v>
      </c>
      <c r="BV219" s="6">
        <f>'2013'!AV59</f>
        <v>0.82299999999999995</v>
      </c>
      <c r="BW219" s="6">
        <f>'2013'!AW59</f>
        <v>0.70899999999999996</v>
      </c>
      <c r="BX219" s="6">
        <f>'2013'!AX59</f>
        <v>0.60299999999999998</v>
      </c>
      <c r="BY219" s="6">
        <f>'2013'!AY59</f>
        <v>0.59699999999999998</v>
      </c>
      <c r="BZ219" s="6">
        <f>'2013'!AZ59</f>
        <v>0.45</v>
      </c>
      <c r="CA219" s="6">
        <f>'2013'!BA59</f>
        <v>0.38</v>
      </c>
      <c r="CB219" s="6">
        <f>'2013'!BB59</f>
        <v>0.315</v>
      </c>
      <c r="CC219" s="6">
        <f>'2013'!BC59</f>
        <v>0.26100000000000001</v>
      </c>
      <c r="CD219" s="6">
        <f>'2013'!BD59</f>
        <v>0</v>
      </c>
      <c r="CE219" s="6">
        <f>'2013'!BE59</f>
        <v>0.26500000000000001</v>
      </c>
      <c r="CF219" s="6">
        <f>'2013'!BF59</f>
        <v>0.29599999999999999</v>
      </c>
      <c r="CG219" s="6">
        <f>'2013'!BG59</f>
        <v>0.29199999999999998</v>
      </c>
      <c r="CH219" s="6">
        <f>'2013'!BH59</f>
        <v>0.25600000000000001</v>
      </c>
      <c r="CI219" s="6">
        <f>'2013'!BI59</f>
        <v>0.25600000000000001</v>
      </c>
      <c r="CJ219" s="6">
        <f>'2013'!BJ59</f>
        <v>0.23</v>
      </c>
      <c r="CK219" s="6">
        <f>'2013'!BK59</f>
        <v>0</v>
      </c>
      <c r="CL219" s="6">
        <f>'2013'!BL59</f>
        <v>0</v>
      </c>
      <c r="CM219" s="6">
        <f>'2013'!BM59</f>
        <v>0</v>
      </c>
      <c r="CN219" s="6">
        <f>'2013'!BN59</f>
        <v>0</v>
      </c>
      <c r="CO219" s="6">
        <f>'2013'!BO59</f>
        <v>0</v>
      </c>
      <c r="CP219" s="6">
        <f>'2013'!BP59</f>
        <v>0</v>
      </c>
      <c r="CQ219" s="6">
        <f>'2013'!BQ59</f>
        <v>0</v>
      </c>
    </row>
    <row r="220" spans="1:95" x14ac:dyDescent="0.25">
      <c r="A220" s="6" t="str">
        <f>'2013'!A60</f>
        <v>Свитанок</v>
      </c>
      <c r="B220" s="6" t="str">
        <f>'2013'!B60</f>
        <v>Масив 2</v>
      </c>
      <c r="C220" s="6" t="str">
        <f>'2013'!C60</f>
        <v>36-1</v>
      </c>
      <c r="D220" s="6">
        <f>'2013'!D60</f>
        <v>39.67</v>
      </c>
      <c r="E220" s="6">
        <f>'2013'!E60</f>
        <v>39.67</v>
      </c>
      <c r="F220" s="6">
        <f>'2013'!F60</f>
        <v>39.67</v>
      </c>
      <c r="G220" s="6"/>
      <c r="H220" s="6"/>
      <c r="I220" s="6"/>
      <c r="J220" s="6"/>
      <c r="K220" s="6" t="str">
        <f>'2013'!I60</f>
        <v>Подсолнечник</v>
      </c>
      <c r="L220" s="6">
        <f>'2013'!J60</f>
        <v>0</v>
      </c>
      <c r="M220" s="6"/>
      <c r="N220" s="6"/>
      <c r="O220" s="6"/>
      <c r="P220" s="6"/>
      <c r="Q220" s="6"/>
      <c r="R220" s="6"/>
      <c r="S220" s="6">
        <f>'2013'!M60</f>
        <v>0</v>
      </c>
      <c r="T220" s="6">
        <f>'2013'!N60</f>
        <v>1.8</v>
      </c>
      <c r="U220" s="6">
        <f>'2013'!P60</f>
        <v>0</v>
      </c>
      <c r="V220" s="6">
        <f>'2013'!Q60</f>
        <v>0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>
        <f>SUMIF('2013'!C:C,C220,'2013'!O:O)</f>
        <v>2.06</v>
      </c>
      <c r="AQ220" s="6"/>
      <c r="AR220" s="6">
        <f>'2013'!R60</f>
        <v>0</v>
      </c>
      <c r="AS220" s="6">
        <f>'2013'!S60</f>
        <v>0.49</v>
      </c>
      <c r="AT220" s="6">
        <f>'2013'!T60</f>
        <v>0.53400000000000003</v>
      </c>
      <c r="AU220" s="6">
        <f>'2013'!U60</f>
        <v>0.56699999999999995</v>
      </c>
      <c r="AV220" s="6">
        <f>'2013'!V60</f>
        <v>0.58199999999999996</v>
      </c>
      <c r="AW220" s="6">
        <f>'2013'!W60</f>
        <v>0.58499999999999996</v>
      </c>
      <c r="AX220" s="6">
        <f>'2013'!X60</f>
        <v>0</v>
      </c>
      <c r="AY220" s="6">
        <f>'2013'!Y60</f>
        <v>0</v>
      </c>
      <c r="AZ220" s="6">
        <f>'2013'!Z60</f>
        <v>0.434</v>
      </c>
      <c r="BA220" s="6">
        <f>'2013'!AA60</f>
        <v>0.376</v>
      </c>
      <c r="BB220" s="6">
        <f>'2013'!AB60</f>
        <v>0.312</v>
      </c>
      <c r="BC220" s="6">
        <f>'2013'!AC60</f>
        <v>0.26</v>
      </c>
      <c r="BD220" s="6">
        <f>'2013'!AD60</f>
        <v>0.27700000000000002</v>
      </c>
      <c r="BE220" s="6">
        <f>'2013'!AE60</f>
        <v>0</v>
      </c>
      <c r="BF220" s="6">
        <f>'2013'!AF60</f>
        <v>0</v>
      </c>
      <c r="BG220" s="6">
        <f>'2013'!AG60</f>
        <v>0.311</v>
      </c>
      <c r="BH220" s="6">
        <f>'2013'!AH60</f>
        <v>0</v>
      </c>
      <c r="BI220" s="6">
        <f>'2013'!AI60</f>
        <v>0.30499999999999999</v>
      </c>
      <c r="BJ220" s="6">
        <f>'2013'!AJ60</f>
        <v>0.54300000000000004</v>
      </c>
      <c r="BK220" s="6">
        <f>'2013'!AK60</f>
        <v>0.55200000000000005</v>
      </c>
      <c r="BL220" s="6">
        <f>'2013'!AL60</f>
        <v>0.55100000000000005</v>
      </c>
      <c r="BM220" s="6">
        <f>'2013'!AM60</f>
        <v>0.54200000000000004</v>
      </c>
      <c r="BN220" s="6">
        <f>'2013'!AN60</f>
        <v>0.70199999999999996</v>
      </c>
      <c r="BO220" s="6">
        <f>'2013'!AO60</f>
        <v>0</v>
      </c>
      <c r="BP220" s="6">
        <f>'2013'!AP60</f>
        <v>0</v>
      </c>
      <c r="BQ220" s="6">
        <f>'2013'!AQ60</f>
        <v>0.71699999999999997</v>
      </c>
      <c r="BR220" s="6">
        <f>'2013'!AR60</f>
        <v>0.72799999999999998</v>
      </c>
      <c r="BS220" s="6">
        <f>'2013'!AS60</f>
        <v>0.77700000000000002</v>
      </c>
      <c r="BT220" s="6">
        <f>'2013'!AT60</f>
        <v>0.78500000000000003</v>
      </c>
      <c r="BU220" s="6">
        <f>'2013'!AU60</f>
        <v>0.75800000000000001</v>
      </c>
      <c r="BV220" s="6">
        <f>'2013'!AV60</f>
        <v>0.74399999999999999</v>
      </c>
      <c r="BW220" s="6">
        <f>'2013'!AW60</f>
        <v>0.74199999999999999</v>
      </c>
      <c r="BX220" s="6">
        <f>'2013'!AX60</f>
        <v>0.59299999999999997</v>
      </c>
      <c r="BY220" s="6">
        <f>'2013'!AY60</f>
        <v>0.53800000000000003</v>
      </c>
      <c r="BZ220" s="6">
        <f>'2013'!AZ60</f>
        <v>0.47899999999999998</v>
      </c>
      <c r="CA220" s="6">
        <f>'2013'!BA60</f>
        <v>0.38100000000000001</v>
      </c>
      <c r="CB220" s="6">
        <f>'2013'!BB60</f>
        <v>0.35099999999999998</v>
      </c>
      <c r="CC220" s="6">
        <f>'2013'!BC60</f>
        <v>0.311</v>
      </c>
      <c r="CD220" s="6">
        <f>'2013'!BD60</f>
        <v>0</v>
      </c>
      <c r="CE220" s="6">
        <f>'2013'!BE60</f>
        <v>0.27600000000000002</v>
      </c>
      <c r="CF220" s="6">
        <f>'2013'!BF60</f>
        <v>0.22800000000000001</v>
      </c>
      <c r="CG220" s="6">
        <f>'2013'!BG60</f>
        <v>0.224</v>
      </c>
      <c r="CH220" s="6">
        <f>'2013'!BH60</f>
        <v>0.218</v>
      </c>
      <c r="CI220" s="6">
        <f>'2013'!BI60</f>
        <v>0.21</v>
      </c>
      <c r="CJ220" s="6">
        <f>'2013'!BJ60</f>
        <v>0.20100000000000001</v>
      </c>
      <c r="CK220" s="6">
        <f>'2013'!BK60</f>
        <v>0</v>
      </c>
      <c r="CL220" s="6">
        <f>'2013'!BL60</f>
        <v>0</v>
      </c>
      <c r="CM220" s="6">
        <f>'2013'!BM60</f>
        <v>0</v>
      </c>
      <c r="CN220" s="6">
        <f>'2013'!BN60</f>
        <v>0</v>
      </c>
      <c r="CO220" s="6">
        <f>'2013'!BO60</f>
        <v>0</v>
      </c>
      <c r="CP220" s="6">
        <f>'2013'!BP60</f>
        <v>0</v>
      </c>
      <c r="CQ220" s="6">
        <f>'2013'!BQ60</f>
        <v>0</v>
      </c>
    </row>
    <row r="221" spans="1:95" x14ac:dyDescent="0.25">
      <c r="A221" s="6" t="str">
        <f>'2013'!A61</f>
        <v>Свитанок</v>
      </c>
      <c r="B221" s="6" t="str">
        <f>'2013'!B61</f>
        <v>Масив 2</v>
      </c>
      <c r="C221" s="6" t="str">
        <f>'2013'!C61</f>
        <v>36-2</v>
      </c>
      <c r="D221" s="6">
        <f>'2013'!D61</f>
        <v>52.2</v>
      </c>
      <c r="E221" s="6">
        <f>'2013'!E61</f>
        <v>52.2</v>
      </c>
      <c r="F221" s="6">
        <f>'2013'!F61</f>
        <v>52.2</v>
      </c>
      <c r="G221" s="6"/>
      <c r="H221" s="6"/>
      <c r="I221" s="6"/>
      <c r="J221" s="6"/>
      <c r="K221" s="6" t="str">
        <f>'2013'!I61</f>
        <v>Подсолнечник</v>
      </c>
      <c r="L221" s="6">
        <f>'2013'!J61</f>
        <v>0</v>
      </c>
      <c r="M221" s="6"/>
      <c r="N221" s="6"/>
      <c r="O221" s="6"/>
      <c r="P221" s="6"/>
      <c r="Q221" s="6"/>
      <c r="R221" s="6"/>
      <c r="S221" s="6" t="str">
        <f>'2013'!M61</f>
        <v>НК Роки</v>
      </c>
      <c r="T221" s="6">
        <f>'2013'!N61</f>
        <v>1.2</v>
      </c>
      <c r="U221" s="6">
        <f>'2013'!P61</f>
        <v>0</v>
      </c>
      <c r="V221" s="6">
        <f>'2013'!Q61</f>
        <v>0</v>
      </c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>
        <f>SUMIF('2013'!C:C,C221,'2013'!O:O)</f>
        <v>2.42</v>
      </c>
      <c r="AQ221" s="6"/>
      <c r="AR221" s="6">
        <f>'2013'!R61</f>
        <v>0</v>
      </c>
      <c r="AS221" s="6">
        <f>'2013'!S61</f>
        <v>0.34599999999999997</v>
      </c>
      <c r="AT221" s="6">
        <f>'2013'!T61</f>
        <v>0.34300000000000003</v>
      </c>
      <c r="AU221" s="6">
        <f>'2013'!U61</f>
        <v>0.34399999999999997</v>
      </c>
      <c r="AV221" s="6">
        <f>'2013'!V61</f>
        <v>0.38</v>
      </c>
      <c r="AW221" s="6">
        <f>'2013'!W61</f>
        <v>0.372</v>
      </c>
      <c r="AX221" s="6">
        <f>'2013'!X61</f>
        <v>0</v>
      </c>
      <c r="AY221" s="6">
        <f>'2013'!Y61</f>
        <v>0</v>
      </c>
      <c r="AZ221" s="6">
        <f>'2013'!Z61</f>
        <v>0.32200000000000001</v>
      </c>
      <c r="BA221" s="6">
        <f>'2013'!AA61</f>
        <v>0.31</v>
      </c>
      <c r="BB221" s="6">
        <f>'2013'!AB61</f>
        <v>0.32700000000000001</v>
      </c>
      <c r="BC221" s="6">
        <f>'2013'!AC61</f>
        <v>0.34499999999999997</v>
      </c>
      <c r="BD221" s="6">
        <f>'2013'!AD61</f>
        <v>0.36499999999999999</v>
      </c>
      <c r="BE221" s="6">
        <f>'2013'!AE61</f>
        <v>0</v>
      </c>
      <c r="BF221" s="6">
        <f>'2013'!AF61</f>
        <v>0</v>
      </c>
      <c r="BG221" s="6">
        <f>'2013'!AG61</f>
        <v>0.39200000000000002</v>
      </c>
      <c r="BH221" s="6">
        <f>'2013'!AH61</f>
        <v>0</v>
      </c>
      <c r="BI221" s="6">
        <f>'2013'!AI61</f>
        <v>0.66600000000000004</v>
      </c>
      <c r="BJ221" s="6">
        <f>'2013'!AJ61</f>
        <v>0.65200000000000002</v>
      </c>
      <c r="BK221" s="6">
        <f>'2013'!AK61</f>
        <v>0.66500000000000004</v>
      </c>
      <c r="BL221" s="6">
        <f>'2013'!AL61</f>
        <v>0.68700000000000006</v>
      </c>
      <c r="BM221" s="6">
        <f>'2013'!AM61</f>
        <v>0.68899999999999995</v>
      </c>
      <c r="BN221" s="6">
        <f>'2013'!AN61</f>
        <v>0.78300000000000003</v>
      </c>
      <c r="BO221" s="6">
        <f>'2013'!AO61</f>
        <v>0</v>
      </c>
      <c r="BP221" s="6">
        <f>'2013'!AP61</f>
        <v>0</v>
      </c>
      <c r="BQ221" s="6">
        <f>'2013'!AQ61</f>
        <v>0.78500000000000003</v>
      </c>
      <c r="BR221" s="6">
        <f>'2013'!AR61</f>
        <v>0.78</v>
      </c>
      <c r="BS221" s="6">
        <f>'2013'!AS61</f>
        <v>0.78700000000000003</v>
      </c>
      <c r="BT221" s="6">
        <f>'2013'!AT61</f>
        <v>0.78200000000000003</v>
      </c>
      <c r="BU221" s="6">
        <f>'2013'!AU61</f>
        <v>0.75900000000000001</v>
      </c>
      <c r="BV221" s="6">
        <f>'2013'!AV61</f>
        <v>0.74099999999999999</v>
      </c>
      <c r="BW221" s="6">
        <f>'2013'!AW61</f>
        <v>0.66400000000000003</v>
      </c>
      <c r="BX221" s="6">
        <f>'2013'!AX61</f>
        <v>0.57199999999999995</v>
      </c>
      <c r="BY221" s="6">
        <f>'2013'!AY61</f>
        <v>0.56299999999999994</v>
      </c>
      <c r="BZ221" s="6">
        <f>'2013'!AZ61</f>
        <v>0.46100000000000002</v>
      </c>
      <c r="CA221" s="6">
        <f>'2013'!BA61</f>
        <v>0.39</v>
      </c>
      <c r="CB221" s="6">
        <f>'2013'!BB61</f>
        <v>0.35599999999999998</v>
      </c>
      <c r="CC221" s="6">
        <f>'2013'!BC61</f>
        <v>0.33900000000000002</v>
      </c>
      <c r="CD221" s="6">
        <f>'2013'!BD61</f>
        <v>0</v>
      </c>
      <c r="CE221" s="6">
        <f>'2013'!BE61</f>
        <v>0.26700000000000002</v>
      </c>
      <c r="CF221" s="6">
        <f>'2013'!BF61</f>
        <v>0.27300000000000002</v>
      </c>
      <c r="CG221" s="6">
        <f>'2013'!BG61</f>
        <v>0.28699999999999998</v>
      </c>
      <c r="CH221" s="6">
        <f>'2013'!BH61</f>
        <v>0.28999999999999998</v>
      </c>
      <c r="CI221" s="6">
        <f>'2013'!BI61</f>
        <v>0.28100000000000003</v>
      </c>
      <c r="CJ221" s="6">
        <f>'2013'!BJ61</f>
        <v>0.25</v>
      </c>
      <c r="CK221" s="6">
        <f>'2013'!BK61</f>
        <v>0</v>
      </c>
      <c r="CL221" s="6">
        <f>'2013'!BL61</f>
        <v>0</v>
      </c>
      <c r="CM221" s="6">
        <f>'2013'!BM61</f>
        <v>0</v>
      </c>
      <c r="CN221" s="6">
        <f>'2013'!BN61</f>
        <v>0</v>
      </c>
      <c r="CO221" s="6">
        <f>'2013'!BO61</f>
        <v>0</v>
      </c>
      <c r="CP221" s="6">
        <f>'2013'!BP61</f>
        <v>0</v>
      </c>
      <c r="CQ221" s="6">
        <f>'2013'!BQ61</f>
        <v>0</v>
      </c>
    </row>
    <row r="222" spans="1:95" x14ac:dyDescent="0.25">
      <c r="A222" s="6" t="str">
        <f>'2013'!A62</f>
        <v>Свитанок</v>
      </c>
      <c r="B222" s="6" t="str">
        <f>'2013'!B62</f>
        <v>Масив 2</v>
      </c>
      <c r="C222" s="6" t="str">
        <f>'2013'!C62</f>
        <v>36-3</v>
      </c>
      <c r="D222" s="6">
        <f>'2013'!D62</f>
        <v>2.44</v>
      </c>
      <c r="E222" s="6">
        <f>'2013'!E62</f>
        <v>2.44</v>
      </c>
      <c r="F222" s="6">
        <f>'2013'!F62</f>
        <v>2.44</v>
      </c>
      <c r="G222" s="6"/>
      <c r="H222" s="6"/>
      <c r="I222" s="6"/>
      <c r="J222" s="6"/>
      <c r="K222" s="6" t="str">
        <f>'2013'!I62</f>
        <v>Подсолнечник</v>
      </c>
      <c r="L222" s="6">
        <f>'2013'!J62</f>
        <v>0</v>
      </c>
      <c r="M222" s="6"/>
      <c r="N222" s="6"/>
      <c r="O222" s="6"/>
      <c r="P222" s="6"/>
      <c r="Q222" s="6"/>
      <c r="R222" s="6"/>
      <c r="S222" s="6">
        <f>'2013'!M62</f>
        <v>0</v>
      </c>
      <c r="T222" s="6">
        <f>'2013'!N62</f>
        <v>0</v>
      </c>
      <c r="U222" s="6">
        <f>'2013'!P62</f>
        <v>0</v>
      </c>
      <c r="V222" s="6">
        <f>'2013'!Q62</f>
        <v>0</v>
      </c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>
        <f>SUMIF('2013'!C:C,C222,'2013'!O:O)</f>
        <v>1.81</v>
      </c>
      <c r="AQ222" s="6"/>
      <c r="AR222" s="6">
        <f>'2013'!R62</f>
        <v>0</v>
      </c>
      <c r="AS222" s="6">
        <f>'2013'!S62</f>
        <v>0.48799999999999999</v>
      </c>
      <c r="AT222" s="6">
        <f>'2013'!T62</f>
        <v>0.53600000000000003</v>
      </c>
      <c r="AU222" s="6">
        <f>'2013'!U62</f>
        <v>0.55200000000000005</v>
      </c>
      <c r="AV222" s="6">
        <f>'2013'!V62</f>
        <v>0.55100000000000005</v>
      </c>
      <c r="AW222" s="6">
        <f>'2013'!W62</f>
        <v>0.54300000000000004</v>
      </c>
      <c r="AX222" s="6">
        <f>'2013'!X62</f>
        <v>0</v>
      </c>
      <c r="AY222" s="6">
        <f>'2013'!Y62</f>
        <v>0</v>
      </c>
      <c r="AZ222" s="6">
        <f>'2013'!Z62</f>
        <v>0.45400000000000001</v>
      </c>
      <c r="BA222" s="6">
        <f>'2013'!AA62</f>
        <v>0.39</v>
      </c>
      <c r="BB222" s="6">
        <f>'2013'!AB62</f>
        <v>0.39</v>
      </c>
      <c r="BC222" s="6">
        <f>'2013'!AC62</f>
        <v>0.39600000000000002</v>
      </c>
      <c r="BD222" s="6">
        <f>'2013'!AD62</f>
        <v>0.36299999999999999</v>
      </c>
      <c r="BE222" s="6">
        <f>'2013'!AE62</f>
        <v>0</v>
      </c>
      <c r="BF222" s="6">
        <f>'2013'!AF62</f>
        <v>0</v>
      </c>
      <c r="BG222" s="6">
        <f>'2013'!AG62</f>
        <v>0.29899999999999999</v>
      </c>
      <c r="BH222" s="6">
        <f>'2013'!AH62</f>
        <v>0</v>
      </c>
      <c r="BI222" s="6">
        <f>'2013'!AI62</f>
        <v>0.42899999999999999</v>
      </c>
      <c r="BJ222" s="6">
        <f>'2013'!AJ62</f>
        <v>0.53900000000000003</v>
      </c>
      <c r="BK222" s="6">
        <f>'2013'!AK62</f>
        <v>0.50800000000000001</v>
      </c>
      <c r="BL222" s="6">
        <f>'2013'!AL62</f>
        <v>0.52100000000000002</v>
      </c>
      <c r="BM222" s="6">
        <f>'2013'!AM62</f>
        <v>0.54300000000000004</v>
      </c>
      <c r="BN222" s="6">
        <f>'2013'!AN62</f>
        <v>0.71799999999999997</v>
      </c>
      <c r="BO222" s="6">
        <f>'2013'!AO62</f>
        <v>0</v>
      </c>
      <c r="BP222" s="6">
        <f>'2013'!AP62</f>
        <v>0</v>
      </c>
      <c r="BQ222" s="6">
        <f>'2013'!AQ62</f>
        <v>0.73799999999999999</v>
      </c>
      <c r="BR222" s="6">
        <f>'2013'!AR62</f>
        <v>0.74</v>
      </c>
      <c r="BS222" s="6">
        <f>'2013'!AS62</f>
        <v>0.76800000000000002</v>
      </c>
      <c r="BT222" s="6">
        <f>'2013'!AT62</f>
        <v>0.78100000000000003</v>
      </c>
      <c r="BU222" s="6">
        <f>'2013'!AU62</f>
        <v>0.75900000000000001</v>
      </c>
      <c r="BV222" s="6">
        <f>'2013'!AV62</f>
        <v>0.73199999999999998</v>
      </c>
      <c r="BW222" s="6">
        <f>'2013'!AW62</f>
        <v>0.70899999999999996</v>
      </c>
      <c r="BX222" s="6">
        <f>'2013'!AX62</f>
        <v>0.60699999999999998</v>
      </c>
      <c r="BY222" s="6">
        <f>'2013'!AY62</f>
        <v>0.60699999999999998</v>
      </c>
      <c r="BZ222" s="6">
        <f>'2013'!AZ62</f>
        <v>0.52500000000000002</v>
      </c>
      <c r="CA222" s="6">
        <f>'2013'!BA62</f>
        <v>0.43099999999999999</v>
      </c>
      <c r="CB222" s="6">
        <f>'2013'!BB62</f>
        <v>0.39200000000000002</v>
      </c>
      <c r="CC222" s="6">
        <f>'2013'!BC62</f>
        <v>0.374</v>
      </c>
      <c r="CD222" s="6">
        <f>'2013'!BD62</f>
        <v>0</v>
      </c>
      <c r="CE222" s="6">
        <f>'2013'!BE62</f>
        <v>0.28000000000000003</v>
      </c>
      <c r="CF222" s="6">
        <f>'2013'!BF62</f>
        <v>0.27100000000000002</v>
      </c>
      <c r="CG222" s="6">
        <f>'2013'!BG62</f>
        <v>0.26700000000000002</v>
      </c>
      <c r="CH222" s="6">
        <f>'2013'!BH62</f>
        <v>0.255</v>
      </c>
      <c r="CI222" s="6">
        <f>'2013'!BI62</f>
        <v>0.251</v>
      </c>
      <c r="CJ222" s="6">
        <f>'2013'!BJ62</f>
        <v>0.22600000000000001</v>
      </c>
      <c r="CK222" s="6">
        <f>'2013'!BK62</f>
        <v>0</v>
      </c>
      <c r="CL222" s="6">
        <f>'2013'!BL62</f>
        <v>0</v>
      </c>
      <c r="CM222" s="6">
        <f>'2013'!BM62</f>
        <v>0</v>
      </c>
      <c r="CN222" s="6">
        <f>'2013'!BN62</f>
        <v>0</v>
      </c>
      <c r="CO222" s="6">
        <f>'2013'!BO62</f>
        <v>0</v>
      </c>
      <c r="CP222" s="6">
        <f>'2013'!BP62</f>
        <v>0</v>
      </c>
      <c r="CQ222" s="6">
        <f>'2013'!BQ62</f>
        <v>0</v>
      </c>
    </row>
    <row r="223" spans="1:95" x14ac:dyDescent="0.25">
      <c r="A223" s="6" t="str">
        <f>'2013'!A63</f>
        <v>Свитанок</v>
      </c>
      <c r="B223" s="6" t="str">
        <f>'2013'!B63</f>
        <v>Масив 2</v>
      </c>
      <c r="C223" s="6" t="str">
        <f>'2013'!C63</f>
        <v>36-4</v>
      </c>
      <c r="D223" s="6">
        <f>'2013'!D63</f>
        <v>19.05</v>
      </c>
      <c r="E223" s="6">
        <f>'2013'!E63</f>
        <v>19.05</v>
      </c>
      <c r="F223" s="6">
        <f>'2013'!F63</f>
        <v>19.05</v>
      </c>
      <c r="G223" s="6"/>
      <c r="H223" s="6"/>
      <c r="I223" s="6"/>
      <c r="J223" s="6"/>
      <c r="K223" s="6" t="str">
        <f>'2013'!I63</f>
        <v>Подсолнечник</v>
      </c>
      <c r="L223" s="6">
        <f>'2013'!J63</f>
        <v>0</v>
      </c>
      <c r="M223" s="6"/>
      <c r="N223" s="6"/>
      <c r="O223" s="6"/>
      <c r="P223" s="6"/>
      <c r="Q223" s="6"/>
      <c r="R223" s="6"/>
      <c r="S223" s="6" t="str">
        <f>'2013'!M63</f>
        <v>НК роки</v>
      </c>
      <c r="T223" s="6">
        <f>'2013'!N63</f>
        <v>1.2</v>
      </c>
      <c r="U223" s="6">
        <f>'2013'!P63</f>
        <v>0</v>
      </c>
      <c r="V223" s="6">
        <f>'2013'!Q63</f>
        <v>0</v>
      </c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>
        <f>SUMIF('2013'!C:C,C223,'2013'!O:O)</f>
        <v>2.41</v>
      </c>
      <c r="AQ223" s="6"/>
      <c r="AR223" s="6">
        <f>'2013'!R63</f>
        <v>0</v>
      </c>
      <c r="AS223" s="6">
        <f>'2013'!S63</f>
        <v>0.40600000000000003</v>
      </c>
      <c r="AT223" s="6">
        <f>'2013'!T63</f>
        <v>0.374</v>
      </c>
      <c r="AU223" s="6">
        <f>'2013'!U63</f>
        <v>0.374</v>
      </c>
      <c r="AV223" s="6">
        <f>'2013'!V63</f>
        <v>0.39100000000000001</v>
      </c>
      <c r="AW223" s="6">
        <f>'2013'!W63</f>
        <v>0.372</v>
      </c>
      <c r="AX223" s="6">
        <f>'2013'!X63</f>
        <v>0</v>
      </c>
      <c r="AY223" s="6">
        <f>'2013'!Y63</f>
        <v>0</v>
      </c>
      <c r="AZ223" s="6">
        <f>'2013'!Z63</f>
        <v>0.28799999999999998</v>
      </c>
      <c r="BA223" s="6">
        <f>'2013'!AA63</f>
        <v>0.24</v>
      </c>
      <c r="BB223" s="6">
        <f>'2013'!AB63</f>
        <v>0.35599999999999998</v>
      </c>
      <c r="BC223" s="6">
        <f>'2013'!AC63</f>
        <v>0.39300000000000002</v>
      </c>
      <c r="BD223" s="6">
        <f>'2013'!AD63</f>
        <v>0.4</v>
      </c>
      <c r="BE223" s="6">
        <f>'2013'!AE63</f>
        <v>0</v>
      </c>
      <c r="BF223" s="6">
        <f>'2013'!AF63</f>
        <v>0</v>
      </c>
      <c r="BG223" s="6">
        <f>'2013'!AG63</f>
        <v>0.39800000000000002</v>
      </c>
      <c r="BH223" s="6">
        <f>'2013'!AH63</f>
        <v>0</v>
      </c>
      <c r="BI223" s="6">
        <f>'2013'!AI63</f>
        <v>0.53500000000000003</v>
      </c>
      <c r="BJ223" s="6">
        <f>'2013'!AJ63</f>
        <v>0.56499999999999995</v>
      </c>
      <c r="BK223" s="6">
        <f>'2013'!AK63</f>
        <v>0.56999999999999995</v>
      </c>
      <c r="BL223" s="6">
        <f>'2013'!AL63</f>
        <v>0.58799999999999997</v>
      </c>
      <c r="BM223" s="6">
        <f>'2013'!AM63</f>
        <v>0.59899999999999998</v>
      </c>
      <c r="BN223" s="6">
        <f>'2013'!AN63</f>
        <v>0.77400000000000002</v>
      </c>
      <c r="BO223" s="6">
        <f>'2013'!AO63</f>
        <v>0</v>
      </c>
      <c r="BP223" s="6">
        <f>'2013'!AP63</f>
        <v>0</v>
      </c>
      <c r="BQ223" s="6">
        <f>'2013'!AQ63</f>
        <v>0.75600000000000001</v>
      </c>
      <c r="BR223" s="6">
        <f>'2013'!AR63</f>
        <v>0.70099999999999996</v>
      </c>
      <c r="BS223" s="6">
        <f>'2013'!AS63</f>
        <v>0.67100000000000004</v>
      </c>
      <c r="BT223" s="6">
        <f>'2013'!AT63</f>
        <v>0.71399999999999997</v>
      </c>
      <c r="BU223" s="6">
        <f>'2013'!AU63</f>
        <v>0.70299999999999996</v>
      </c>
      <c r="BV223" s="6">
        <f>'2013'!AV63</f>
        <v>0.70499999999999996</v>
      </c>
      <c r="BW223" s="6">
        <f>'2013'!AW63</f>
        <v>0.56899999999999995</v>
      </c>
      <c r="BX223" s="6">
        <f>'2013'!AX63</f>
        <v>0.5</v>
      </c>
      <c r="BY223" s="6">
        <f>'2013'!AY63</f>
        <v>0.60799999999999998</v>
      </c>
      <c r="BZ223" s="6">
        <f>'2013'!AZ63</f>
        <v>0.59899999999999998</v>
      </c>
      <c r="CA223" s="6">
        <f>'2013'!BA63</f>
        <v>0.48799999999999999</v>
      </c>
      <c r="CB223" s="6">
        <f>'2013'!BB63</f>
        <v>0.41</v>
      </c>
      <c r="CC223" s="6">
        <f>'2013'!BC63</f>
        <v>0.39700000000000002</v>
      </c>
      <c r="CD223" s="6">
        <f>'2013'!BD63</f>
        <v>0</v>
      </c>
      <c r="CE223" s="6">
        <f>'2013'!BE63</f>
        <v>0.372</v>
      </c>
      <c r="CF223" s="6">
        <f>'2013'!BF63</f>
        <v>0.33200000000000002</v>
      </c>
      <c r="CG223" s="6">
        <f>'2013'!BG63</f>
        <v>0.33</v>
      </c>
      <c r="CH223" s="6">
        <f>'2013'!BH63</f>
        <v>0.32</v>
      </c>
      <c r="CI223" s="6">
        <f>'2013'!BI63</f>
        <v>0.33300000000000002</v>
      </c>
      <c r="CJ223" s="6">
        <f>'2013'!BJ63</f>
        <v>0.32400000000000001</v>
      </c>
      <c r="CK223" s="6">
        <f>'2013'!BK63</f>
        <v>0</v>
      </c>
      <c r="CL223" s="6">
        <f>'2013'!BL63</f>
        <v>0</v>
      </c>
      <c r="CM223" s="6">
        <f>'2013'!BM63</f>
        <v>0</v>
      </c>
      <c r="CN223" s="6">
        <f>'2013'!BN63</f>
        <v>0</v>
      </c>
      <c r="CO223" s="6">
        <f>'2013'!BO63</f>
        <v>0</v>
      </c>
      <c r="CP223" s="6">
        <f>'2013'!BP63</f>
        <v>0</v>
      </c>
      <c r="CQ223" s="6">
        <f>'2013'!BQ63</f>
        <v>0</v>
      </c>
    </row>
    <row r="224" spans="1:95" x14ac:dyDescent="0.25">
      <c r="A224" s="6" t="str">
        <f>'2013'!A64</f>
        <v>Свитанок</v>
      </c>
      <c r="B224" s="6" t="str">
        <f>'2013'!B64</f>
        <v>Масив 2</v>
      </c>
      <c r="C224" s="6">
        <f>'2013'!C64</f>
        <v>37</v>
      </c>
      <c r="D224" s="6">
        <f>'2013'!D64</f>
        <v>6.16</v>
      </c>
      <c r="E224" s="6">
        <f>'2013'!E64</f>
        <v>6.16</v>
      </c>
      <c r="F224" s="6">
        <f>'2013'!F64</f>
        <v>6.16</v>
      </c>
      <c r="G224" s="6"/>
      <c r="H224" s="6"/>
      <c r="I224" s="6"/>
      <c r="J224" s="6"/>
      <c r="K224" s="6">
        <f>'2013'!I64</f>
        <v>0</v>
      </c>
      <c r="L224" s="6">
        <f>'2013'!J64</f>
        <v>0</v>
      </c>
      <c r="M224" s="6"/>
      <c r="N224" s="6"/>
      <c r="O224" s="6"/>
      <c r="P224" s="6"/>
      <c r="Q224" s="6"/>
      <c r="R224" s="6"/>
      <c r="S224" s="6">
        <f>'2013'!M64</f>
        <v>0</v>
      </c>
      <c r="T224" s="6">
        <f>'2013'!N64</f>
        <v>0</v>
      </c>
      <c r="U224" s="6">
        <f>'2013'!P64</f>
        <v>0</v>
      </c>
      <c r="V224" s="6">
        <f>'2013'!Q64</f>
        <v>0</v>
      </c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>
        <f>SUMIF('2013'!C:C,C224,'2013'!O:O)</f>
        <v>0</v>
      </c>
      <c r="AQ224" s="6"/>
      <c r="AR224" s="6">
        <f>'2013'!R64</f>
        <v>0</v>
      </c>
      <c r="AS224" s="6">
        <f>'2013'!S64</f>
        <v>0.42099999999999999</v>
      </c>
      <c r="AT224" s="6">
        <f>'2013'!T64</f>
        <v>0.39900000000000002</v>
      </c>
      <c r="AU224" s="6">
        <f>'2013'!U64</f>
        <v>0.42</v>
      </c>
      <c r="AV224" s="6">
        <f>'2013'!V64</f>
        <v>0.48199999999999998</v>
      </c>
      <c r="AW224" s="6">
        <f>'2013'!W64</f>
        <v>0.46200000000000002</v>
      </c>
      <c r="AX224" s="6">
        <f>'2013'!X64</f>
        <v>0</v>
      </c>
      <c r="AY224" s="6">
        <f>'2013'!Y64</f>
        <v>0</v>
      </c>
      <c r="AZ224" s="6">
        <f>'2013'!Z64</f>
        <v>0.34899999999999998</v>
      </c>
      <c r="BA224" s="6">
        <f>'2013'!AA64</f>
        <v>0.311</v>
      </c>
      <c r="BB224" s="6">
        <f>'2013'!AB64</f>
        <v>0.32</v>
      </c>
      <c r="BC224" s="6">
        <f>'2013'!AC64</f>
        <v>0.378</v>
      </c>
      <c r="BD224" s="6">
        <f>'2013'!AD64</f>
        <v>0.39</v>
      </c>
      <c r="BE224" s="6">
        <f>'2013'!AE64</f>
        <v>0</v>
      </c>
      <c r="BF224" s="6">
        <f>'2013'!AF64</f>
        <v>0</v>
      </c>
      <c r="BG224" s="6">
        <f>'2013'!AG64</f>
        <v>0.50800000000000001</v>
      </c>
      <c r="BH224" s="6">
        <f>'2013'!AH64</f>
        <v>0</v>
      </c>
      <c r="BI224" s="6">
        <f>'2013'!AI64</f>
        <v>0.53900000000000003</v>
      </c>
      <c r="BJ224" s="6">
        <f>'2013'!AJ64</f>
        <v>0.54200000000000004</v>
      </c>
      <c r="BK224" s="6">
        <f>'2013'!AK64</f>
        <v>0.54200000000000004</v>
      </c>
      <c r="BL224" s="6">
        <f>'2013'!AL64</f>
        <v>0.57999999999999996</v>
      </c>
      <c r="BM224" s="6">
        <f>'2013'!AM64</f>
        <v>0.61099999999999999</v>
      </c>
      <c r="BN224" s="6">
        <f>'2013'!AN64</f>
        <v>0.71099999999999997</v>
      </c>
      <c r="BO224" s="6">
        <f>'2013'!AO64</f>
        <v>0</v>
      </c>
      <c r="BP224" s="6">
        <f>'2013'!AP64</f>
        <v>0</v>
      </c>
      <c r="BQ224" s="6">
        <f>'2013'!AQ64</f>
        <v>0.71699999999999997</v>
      </c>
      <c r="BR224" s="6">
        <f>'2013'!AR64</f>
        <v>0.71699999999999997</v>
      </c>
      <c r="BS224" s="6">
        <f>'2013'!AS64</f>
        <v>0.71799999999999997</v>
      </c>
      <c r="BT224" s="6">
        <f>'2013'!AT64</f>
        <v>0.72699999999999998</v>
      </c>
      <c r="BU224" s="6">
        <f>'2013'!AU64</f>
        <v>0.72499999999999998</v>
      </c>
      <c r="BV224" s="6">
        <f>'2013'!AV64</f>
        <v>0.69499999999999995</v>
      </c>
      <c r="BW224" s="6">
        <f>'2013'!AW64</f>
        <v>0.66500000000000004</v>
      </c>
      <c r="BX224" s="6">
        <f>'2013'!AX64</f>
        <v>0.61199999999999999</v>
      </c>
      <c r="BY224" s="6">
        <f>'2013'!AY64</f>
        <v>0.58899999999999997</v>
      </c>
      <c r="BZ224" s="6">
        <f>'2013'!AZ64</f>
        <v>0.443</v>
      </c>
      <c r="CA224" s="6">
        <f>'2013'!BA64</f>
        <v>0.39600000000000002</v>
      </c>
      <c r="CB224" s="6">
        <f>'2013'!BB64</f>
        <v>0.35599999999999998</v>
      </c>
      <c r="CC224" s="6">
        <f>'2013'!BC64</f>
        <v>0.30099999999999999</v>
      </c>
      <c r="CD224" s="6">
        <f>'2013'!BD64</f>
        <v>0</v>
      </c>
      <c r="CE224" s="6">
        <f>'2013'!BE64</f>
        <v>0.22800000000000001</v>
      </c>
      <c r="CF224" s="6">
        <f>'2013'!BF64</f>
        <v>0.22500000000000001</v>
      </c>
      <c r="CG224" s="6">
        <f>'2013'!BG64</f>
        <v>0.224</v>
      </c>
      <c r="CH224" s="6">
        <f>'2013'!BH64</f>
        <v>0.22500000000000001</v>
      </c>
      <c r="CI224" s="6">
        <f>'2013'!BI64</f>
        <v>0.21199999999999999</v>
      </c>
      <c r="CJ224" s="6">
        <f>'2013'!BJ64</f>
        <v>0.20899999999999999</v>
      </c>
      <c r="CK224" s="6">
        <f>'2013'!BK64</f>
        <v>0</v>
      </c>
      <c r="CL224" s="6">
        <f>'2013'!BL64</f>
        <v>0</v>
      </c>
      <c r="CM224" s="6">
        <f>'2013'!BM64</f>
        <v>0</v>
      </c>
      <c r="CN224" s="6">
        <f>'2013'!BN64</f>
        <v>0</v>
      </c>
      <c r="CO224" s="6">
        <f>'2013'!BO64</f>
        <v>0</v>
      </c>
      <c r="CP224" s="6">
        <f>'2013'!BP64</f>
        <v>0</v>
      </c>
      <c r="CQ224" s="6">
        <f>'2013'!BQ64</f>
        <v>0</v>
      </c>
    </row>
    <row r="225" spans="1:95" x14ac:dyDescent="0.25">
      <c r="A225" s="6" t="str">
        <f>'2013'!A65</f>
        <v>Свитанок</v>
      </c>
      <c r="B225" s="6" t="str">
        <f>'2013'!B65</f>
        <v>Масив 2</v>
      </c>
      <c r="C225" s="6" t="str">
        <f>'2013'!C65</f>
        <v>37-1</v>
      </c>
      <c r="D225" s="6">
        <f>'2013'!D65</f>
        <v>19.920000000000002</v>
      </c>
      <c r="E225" s="6">
        <f>'2013'!E65</f>
        <v>19.920000000000002</v>
      </c>
      <c r="F225" s="6">
        <f>'2013'!F65</f>
        <v>19.920000000000002</v>
      </c>
      <c r="G225" s="6"/>
      <c r="H225" s="6"/>
      <c r="I225" s="6"/>
      <c r="J225" s="6"/>
      <c r="K225" s="6" t="str">
        <f>'2013'!I65</f>
        <v>Подсолнечник</v>
      </c>
      <c r="L225" s="6">
        <f>'2013'!J65</f>
        <v>0</v>
      </c>
      <c r="M225" s="6"/>
      <c r="N225" s="6"/>
      <c r="O225" s="6"/>
      <c r="P225" s="6"/>
      <c r="Q225" s="6"/>
      <c r="R225" s="6"/>
      <c r="S225" s="6">
        <f>'2013'!M65</f>
        <v>0</v>
      </c>
      <c r="T225" s="6">
        <f>'2013'!N65</f>
        <v>0</v>
      </c>
      <c r="U225" s="6">
        <f>'2013'!P65</f>
        <v>0</v>
      </c>
      <c r="V225" s="6">
        <f>'2013'!Q65</f>
        <v>0</v>
      </c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>
        <f>SUMIF('2013'!C:C,C225,'2013'!O:O)</f>
        <v>1.9300000000000002</v>
      </c>
      <c r="AQ225" s="6"/>
      <c r="AR225" s="6">
        <f>'2013'!R65</f>
        <v>0</v>
      </c>
      <c r="AS225" s="6">
        <f>'2013'!S65</f>
        <v>0.39</v>
      </c>
      <c r="AT225" s="6">
        <f>'2013'!T65</f>
        <v>0.38100000000000001</v>
      </c>
      <c r="AU225" s="6">
        <f>'2013'!U65</f>
        <v>0.39300000000000002</v>
      </c>
      <c r="AV225" s="6">
        <f>'2013'!V65</f>
        <v>0.433</v>
      </c>
      <c r="AW225" s="6">
        <f>'2013'!W65</f>
        <v>0.42899999999999999</v>
      </c>
      <c r="AX225" s="6">
        <f>'2013'!X65</f>
        <v>0</v>
      </c>
      <c r="AY225" s="6">
        <f>'2013'!Y65</f>
        <v>0</v>
      </c>
      <c r="AZ225" s="6">
        <f>'2013'!Z65</f>
        <v>0.34599999999999997</v>
      </c>
      <c r="BA225" s="6">
        <f>'2013'!AA65</f>
        <v>0.30199999999999999</v>
      </c>
      <c r="BB225" s="6">
        <f>'2013'!AB65</f>
        <v>0.33700000000000002</v>
      </c>
      <c r="BC225" s="6">
        <f>'2013'!AC65</f>
        <v>0.40699999999999997</v>
      </c>
      <c r="BD225" s="6">
        <f>'2013'!AD65</f>
        <v>0.436</v>
      </c>
      <c r="BE225" s="6">
        <f>'2013'!AE65</f>
        <v>0</v>
      </c>
      <c r="BF225" s="6">
        <f>'2013'!AF65</f>
        <v>0</v>
      </c>
      <c r="BG225" s="6">
        <f>'2013'!AG65</f>
        <v>0.42599999999999999</v>
      </c>
      <c r="BH225" s="6">
        <f>'2013'!AH65</f>
        <v>0</v>
      </c>
      <c r="BI225" s="6">
        <f>'2013'!AI65</f>
        <v>0.41199999999999998</v>
      </c>
      <c r="BJ225" s="6">
        <f>'2013'!AJ65</f>
        <v>0.375</v>
      </c>
      <c r="BK225" s="6">
        <f>'2013'!AK65</f>
        <v>0.47299999999999998</v>
      </c>
      <c r="BL225" s="6">
        <f>'2013'!AL65</f>
        <v>0.54</v>
      </c>
      <c r="BM225" s="6">
        <f>'2013'!AM65</f>
        <v>0.55800000000000005</v>
      </c>
      <c r="BN225" s="6">
        <f>'2013'!AN65</f>
        <v>0.57999999999999996</v>
      </c>
      <c r="BO225" s="6">
        <f>'2013'!AO65</f>
        <v>0</v>
      </c>
      <c r="BP225" s="6">
        <f>'2013'!AP65</f>
        <v>0</v>
      </c>
      <c r="BQ225" s="6">
        <f>'2013'!AQ65</f>
        <v>0.59099999999999997</v>
      </c>
      <c r="BR225" s="6">
        <f>'2013'!AR65</f>
        <v>0.59699999999999998</v>
      </c>
      <c r="BS225" s="6">
        <f>'2013'!AS65</f>
        <v>0.61399999999999999</v>
      </c>
      <c r="BT225" s="6">
        <f>'2013'!AT65</f>
        <v>0.63</v>
      </c>
      <c r="BU225" s="6">
        <f>'2013'!AU65</f>
        <v>0.66600000000000004</v>
      </c>
      <c r="BV225" s="6">
        <f>'2013'!AV65</f>
        <v>0.64800000000000002</v>
      </c>
      <c r="BW225" s="6">
        <f>'2013'!AW65</f>
        <v>0.66200000000000003</v>
      </c>
      <c r="BX225" s="6">
        <f>'2013'!AX65</f>
        <v>0.64300000000000002</v>
      </c>
      <c r="BY225" s="6">
        <f>'2013'!AY65</f>
        <v>0.65300000000000002</v>
      </c>
      <c r="BZ225" s="6">
        <f>'2013'!AZ65</f>
        <v>0.48699999999999999</v>
      </c>
      <c r="CA225" s="6">
        <f>'2013'!BA65</f>
        <v>0.439</v>
      </c>
      <c r="CB225" s="6">
        <f>'2013'!BB65</f>
        <v>0.36</v>
      </c>
      <c r="CC225" s="6">
        <f>'2013'!BC65</f>
        <v>0.318</v>
      </c>
      <c r="CD225" s="6">
        <f>'2013'!BD65</f>
        <v>0</v>
      </c>
      <c r="CE225" s="6">
        <f>'2013'!BE65</f>
        <v>0.251</v>
      </c>
      <c r="CF225" s="6">
        <f>'2013'!BF65</f>
        <v>0.248</v>
      </c>
      <c r="CG225" s="6">
        <f>'2013'!BG65</f>
        <v>0.248</v>
      </c>
      <c r="CH225" s="6">
        <f>'2013'!BH65</f>
        <v>0.248</v>
      </c>
      <c r="CI225" s="6">
        <f>'2013'!BI65</f>
        <v>0.23599999999999999</v>
      </c>
      <c r="CJ225" s="6">
        <f>'2013'!BJ65</f>
        <v>0.26500000000000001</v>
      </c>
      <c r="CK225" s="6">
        <f>'2013'!BK65</f>
        <v>0</v>
      </c>
      <c r="CL225" s="6">
        <f>'2013'!BL65</f>
        <v>0</v>
      </c>
      <c r="CM225" s="6">
        <f>'2013'!BM65</f>
        <v>0</v>
      </c>
      <c r="CN225" s="6">
        <f>'2013'!BN65</f>
        <v>0</v>
      </c>
      <c r="CO225" s="6">
        <f>'2013'!BO65</f>
        <v>0</v>
      </c>
      <c r="CP225" s="6">
        <f>'2013'!BP65</f>
        <v>0</v>
      </c>
      <c r="CQ225" s="6">
        <f>'2013'!BQ65</f>
        <v>0</v>
      </c>
    </row>
    <row r="226" spans="1:95" x14ac:dyDescent="0.25">
      <c r="A226" s="6" t="str">
        <f>'2013'!A66</f>
        <v>Свитанок</v>
      </c>
      <c r="B226" s="6" t="str">
        <f>'2013'!B66</f>
        <v>Масив 2</v>
      </c>
      <c r="C226" s="6" t="str">
        <f>'2013'!C66</f>
        <v>37-2</v>
      </c>
      <c r="D226" s="6">
        <f>'2013'!D66</f>
        <v>12.27</v>
      </c>
      <c r="E226" s="6">
        <f>'2013'!E66</f>
        <v>12.27</v>
      </c>
      <c r="F226" s="6">
        <f>'2013'!F66</f>
        <v>12.27</v>
      </c>
      <c r="G226" s="6"/>
      <c r="H226" s="6"/>
      <c r="I226" s="6"/>
      <c r="J226" s="6"/>
      <c r="K226" s="6">
        <f>'2013'!I66</f>
        <v>0</v>
      </c>
      <c r="L226" s="6">
        <f>'2013'!J66</f>
        <v>0</v>
      </c>
      <c r="M226" s="6"/>
      <c r="N226" s="6"/>
      <c r="O226" s="6"/>
      <c r="P226" s="6"/>
      <c r="Q226" s="6"/>
      <c r="R226" s="6"/>
      <c r="S226" s="6">
        <f>'2013'!M66</f>
        <v>0</v>
      </c>
      <c r="T226" s="6">
        <f>'2013'!N66</f>
        <v>0</v>
      </c>
      <c r="U226" s="6">
        <f>'2013'!P66</f>
        <v>0</v>
      </c>
      <c r="V226" s="6">
        <f>'2013'!Q66</f>
        <v>0</v>
      </c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>
        <f>SUMIF('2013'!C:C,C226,'2013'!O:O)</f>
        <v>0</v>
      </c>
      <c r="AQ226" s="6"/>
      <c r="AR226" s="6">
        <f>'2013'!R66</f>
        <v>0</v>
      </c>
      <c r="AS226" s="6">
        <f>'2013'!S66</f>
        <v>0.496</v>
      </c>
      <c r="AT226" s="6">
        <f>'2013'!T66</f>
        <v>0.54600000000000004</v>
      </c>
      <c r="AU226" s="6">
        <f>'2013'!U66</f>
        <v>0.55500000000000005</v>
      </c>
      <c r="AV226" s="6">
        <f>'2013'!V66</f>
        <v>0.56699999999999995</v>
      </c>
      <c r="AW226" s="6">
        <f>'2013'!W66</f>
        <v>0.55100000000000005</v>
      </c>
      <c r="AX226" s="6">
        <f>'2013'!X66</f>
        <v>0</v>
      </c>
      <c r="AY226" s="6">
        <f>'2013'!Y66</f>
        <v>0</v>
      </c>
      <c r="AZ226" s="6">
        <f>'2013'!Z66</f>
        <v>0.38400000000000001</v>
      </c>
      <c r="BA226" s="6">
        <f>'2013'!AA66</f>
        <v>0.32800000000000001</v>
      </c>
      <c r="BB226" s="6">
        <f>'2013'!AB66</f>
        <v>0.38400000000000001</v>
      </c>
      <c r="BC226" s="6">
        <f>'2013'!AC66</f>
        <v>0.40899999999999997</v>
      </c>
      <c r="BD226" s="6">
        <f>'2013'!AD66</f>
        <v>0.40699999999999997</v>
      </c>
      <c r="BE226" s="6">
        <f>'2013'!AE66</f>
        <v>0</v>
      </c>
      <c r="BF226" s="6">
        <f>'2013'!AF66</f>
        <v>0</v>
      </c>
      <c r="BG226" s="6">
        <f>'2013'!AG66</f>
        <v>0.40200000000000002</v>
      </c>
      <c r="BH226" s="6">
        <f>'2013'!AH66</f>
        <v>0</v>
      </c>
      <c r="BI226" s="6">
        <f>'2013'!AI66</f>
        <v>0.41599999999999998</v>
      </c>
      <c r="BJ226" s="6">
        <f>'2013'!AJ66</f>
        <v>0.42699999999999999</v>
      </c>
      <c r="BK226" s="6">
        <f>'2013'!AK66</f>
        <v>0.40600000000000003</v>
      </c>
      <c r="BL226" s="6">
        <f>'2013'!AL66</f>
        <v>0.43099999999999999</v>
      </c>
      <c r="BM226" s="6">
        <f>'2013'!AM66</f>
        <v>0.441</v>
      </c>
      <c r="BN226" s="6">
        <f>'2013'!AN66</f>
        <v>0.64800000000000002</v>
      </c>
      <c r="BO226" s="6">
        <f>'2013'!AO66</f>
        <v>0</v>
      </c>
      <c r="BP226" s="6">
        <f>'2013'!AP66</f>
        <v>0</v>
      </c>
      <c r="BQ226" s="6">
        <f>'2013'!AQ66</f>
        <v>0.75900000000000001</v>
      </c>
      <c r="BR226" s="6">
        <f>'2013'!AR66</f>
        <v>0.75600000000000001</v>
      </c>
      <c r="BS226" s="6">
        <f>'2013'!AS66</f>
        <v>0.78100000000000003</v>
      </c>
      <c r="BT226" s="6">
        <f>'2013'!AT66</f>
        <v>0.76500000000000001</v>
      </c>
      <c r="BU226" s="6">
        <f>'2013'!AU66</f>
        <v>0.73699999999999999</v>
      </c>
      <c r="BV226" s="6">
        <f>'2013'!AV66</f>
        <v>0.70899999999999996</v>
      </c>
      <c r="BW226" s="6">
        <f>'2013'!AW66</f>
        <v>0.70499999999999996</v>
      </c>
      <c r="BX226" s="6">
        <f>'2013'!AX66</f>
        <v>0.61199999999999999</v>
      </c>
      <c r="BY226" s="6">
        <f>'2013'!AY66</f>
        <v>0.59699999999999998</v>
      </c>
      <c r="BZ226" s="6">
        <f>'2013'!AZ66</f>
        <v>0.497</v>
      </c>
      <c r="CA226" s="6">
        <f>'2013'!BA66</f>
        <v>0.39400000000000002</v>
      </c>
      <c r="CB226" s="6">
        <f>'2013'!BB66</f>
        <v>0.34200000000000003</v>
      </c>
      <c r="CC226" s="6">
        <f>'2013'!BC66</f>
        <v>0.309</v>
      </c>
      <c r="CD226" s="6">
        <f>'2013'!BD66</f>
        <v>0</v>
      </c>
      <c r="CE226" s="6">
        <f>'2013'!BE66</f>
        <v>0.26600000000000001</v>
      </c>
      <c r="CF226" s="6">
        <f>'2013'!BF66</f>
        <v>0.252</v>
      </c>
      <c r="CG226" s="6">
        <f>'2013'!BG66</f>
        <v>0.252</v>
      </c>
      <c r="CH226" s="6">
        <f>'2013'!BH66</f>
        <v>0.24099999999999999</v>
      </c>
      <c r="CI226" s="6">
        <f>'2013'!BI66</f>
        <v>0.22800000000000001</v>
      </c>
      <c r="CJ226" s="6">
        <f>'2013'!BJ66</f>
        <v>0.23599999999999999</v>
      </c>
      <c r="CK226" s="6">
        <f>'2013'!BK66</f>
        <v>0</v>
      </c>
      <c r="CL226" s="6">
        <f>'2013'!BL66</f>
        <v>0</v>
      </c>
      <c r="CM226" s="6">
        <f>'2013'!BM66</f>
        <v>0</v>
      </c>
      <c r="CN226" s="6">
        <f>'2013'!BN66</f>
        <v>0</v>
      </c>
      <c r="CO226" s="6">
        <f>'2013'!BO66</f>
        <v>0</v>
      </c>
      <c r="CP226" s="6">
        <f>'2013'!BP66</f>
        <v>0</v>
      </c>
      <c r="CQ226" s="6">
        <f>'2013'!BQ66</f>
        <v>0</v>
      </c>
    </row>
    <row r="227" spans="1:95" x14ac:dyDescent="0.25">
      <c r="A227" s="6" t="str">
        <f>'2013'!A67</f>
        <v>Свитанок</v>
      </c>
      <c r="B227" s="6" t="str">
        <f>'2013'!B67</f>
        <v>Масив 2</v>
      </c>
      <c r="C227" s="6" t="str">
        <f>'2013'!C67</f>
        <v>37-3</v>
      </c>
      <c r="D227" s="6">
        <f>'2013'!D67</f>
        <v>4.38</v>
      </c>
      <c r="E227" s="6">
        <f>'2013'!E67</f>
        <v>4.38</v>
      </c>
      <c r="F227" s="6">
        <f>'2013'!F67</f>
        <v>4.38</v>
      </c>
      <c r="G227" s="6"/>
      <c r="H227" s="6"/>
      <c r="I227" s="6"/>
      <c r="J227" s="6"/>
      <c r="K227" s="6" t="str">
        <f>'2013'!I67</f>
        <v>Подсолнечник</v>
      </c>
      <c r="L227" s="6">
        <f>'2013'!J67</f>
        <v>0</v>
      </c>
      <c r="M227" s="6"/>
      <c r="N227" s="6"/>
      <c r="O227" s="6"/>
      <c r="P227" s="6"/>
      <c r="Q227" s="6"/>
      <c r="R227" s="6"/>
      <c r="S227" s="6">
        <f>'2013'!M67</f>
        <v>0</v>
      </c>
      <c r="T227" s="6">
        <f>'2013'!N67</f>
        <v>0</v>
      </c>
      <c r="U227" s="6">
        <f>'2013'!P67</f>
        <v>0</v>
      </c>
      <c r="V227" s="6">
        <f>'2013'!Q67</f>
        <v>0</v>
      </c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>
        <f>SUMIF('2013'!C:C,C227,'2013'!O:O)</f>
        <v>2.38</v>
      </c>
      <c r="AQ227" s="6"/>
      <c r="AR227" s="6">
        <f>'2013'!R67</f>
        <v>0</v>
      </c>
      <c r="AS227" s="6">
        <f>'2013'!S67</f>
        <v>0.42099999999999999</v>
      </c>
      <c r="AT227" s="6">
        <f>'2013'!T67</f>
        <v>0.41199999999999998</v>
      </c>
      <c r="AU227" s="6">
        <f>'2013'!U67</f>
        <v>0.43099999999999999</v>
      </c>
      <c r="AV227" s="6">
        <f>'2013'!V67</f>
        <v>0.435</v>
      </c>
      <c r="AW227" s="6">
        <f>'2013'!W67</f>
        <v>0.40100000000000002</v>
      </c>
      <c r="AX227" s="6">
        <f>'2013'!X67</f>
        <v>0</v>
      </c>
      <c r="AY227" s="6">
        <f>'2013'!Y67</f>
        <v>0</v>
      </c>
      <c r="AZ227" s="6">
        <f>'2013'!Z67</f>
        <v>0.32300000000000001</v>
      </c>
      <c r="BA227" s="6">
        <f>'2013'!AA67</f>
        <v>0.30199999999999999</v>
      </c>
      <c r="BB227" s="6">
        <f>'2013'!AB67</f>
        <v>0.308</v>
      </c>
      <c r="BC227" s="6">
        <f>'2013'!AC67</f>
        <v>0.34300000000000003</v>
      </c>
      <c r="BD227" s="6">
        <f>'2013'!AD67</f>
        <v>0.373</v>
      </c>
      <c r="BE227" s="6">
        <f>'2013'!AE67</f>
        <v>0</v>
      </c>
      <c r="BF227" s="6">
        <f>'2013'!AF67</f>
        <v>0</v>
      </c>
      <c r="BG227" s="6">
        <f>'2013'!AG67</f>
        <v>0.42099999999999999</v>
      </c>
      <c r="BH227" s="6">
        <f>'2013'!AH67</f>
        <v>0</v>
      </c>
      <c r="BI227" s="6">
        <f>'2013'!AI67</f>
        <v>0.47099999999999997</v>
      </c>
      <c r="BJ227" s="6">
        <f>'2013'!AJ67</f>
        <v>0.52700000000000002</v>
      </c>
      <c r="BK227" s="6">
        <f>'2013'!AK67</f>
        <v>0.53900000000000003</v>
      </c>
      <c r="BL227" s="6">
        <f>'2013'!AL67</f>
        <v>0.59699999999999998</v>
      </c>
      <c r="BM227" s="6">
        <f>'2013'!AM67</f>
        <v>0.66200000000000003</v>
      </c>
      <c r="BN227" s="6">
        <f>'2013'!AN67</f>
        <v>0.73599999999999999</v>
      </c>
      <c r="BO227" s="6">
        <f>'2013'!AO67</f>
        <v>0</v>
      </c>
      <c r="BP227" s="6">
        <f>'2013'!AP67</f>
        <v>0</v>
      </c>
      <c r="BQ227" s="6">
        <f>'2013'!AQ67</f>
        <v>0.749</v>
      </c>
      <c r="BR227" s="6">
        <f>'2013'!AR67</f>
        <v>0.753</v>
      </c>
      <c r="BS227" s="6">
        <f>'2013'!AS67</f>
        <v>0.76100000000000001</v>
      </c>
      <c r="BT227" s="6">
        <f>'2013'!AT67</f>
        <v>0.76200000000000001</v>
      </c>
      <c r="BU227" s="6">
        <f>'2013'!AU67</f>
        <v>0.748</v>
      </c>
      <c r="BV227" s="6">
        <f>'2013'!AV67</f>
        <v>0.69299999999999995</v>
      </c>
      <c r="BW227" s="6">
        <f>'2013'!AW67</f>
        <v>0.65</v>
      </c>
      <c r="BX227" s="6">
        <f>'2013'!AX67</f>
        <v>0.54500000000000004</v>
      </c>
      <c r="BY227" s="6">
        <f>'2013'!AY67</f>
        <v>0.46300000000000002</v>
      </c>
      <c r="BZ227" s="6">
        <f>'2013'!AZ67</f>
        <v>0.38100000000000001</v>
      </c>
      <c r="CA227" s="6">
        <f>'2013'!BA67</f>
        <v>0.35899999999999999</v>
      </c>
      <c r="CB227" s="6">
        <f>'2013'!BB67</f>
        <v>0.314</v>
      </c>
      <c r="CC227" s="6">
        <f>'2013'!BC67</f>
        <v>0.26500000000000001</v>
      </c>
      <c r="CD227" s="6">
        <f>'2013'!BD67</f>
        <v>0</v>
      </c>
      <c r="CE227" s="6">
        <f>'2013'!BE67</f>
        <v>0.22500000000000001</v>
      </c>
      <c r="CF227" s="6">
        <f>'2013'!BF67</f>
        <v>0.22700000000000001</v>
      </c>
      <c r="CG227" s="6">
        <f>'2013'!BG67</f>
        <v>0.22800000000000001</v>
      </c>
      <c r="CH227" s="6">
        <f>'2013'!BH67</f>
        <v>0.22</v>
      </c>
      <c r="CI227" s="6">
        <f>'2013'!BI67</f>
        <v>0.21299999999999999</v>
      </c>
      <c r="CJ227" s="6">
        <f>'2013'!BJ67</f>
        <v>0.21</v>
      </c>
      <c r="CK227" s="6">
        <f>'2013'!BK67</f>
        <v>0</v>
      </c>
      <c r="CL227" s="6">
        <f>'2013'!BL67</f>
        <v>0</v>
      </c>
      <c r="CM227" s="6">
        <f>'2013'!BM67</f>
        <v>0</v>
      </c>
      <c r="CN227" s="6">
        <f>'2013'!BN67</f>
        <v>0</v>
      </c>
      <c r="CO227" s="6">
        <f>'2013'!BO67</f>
        <v>0</v>
      </c>
      <c r="CP227" s="6">
        <f>'2013'!BP67</f>
        <v>0</v>
      </c>
      <c r="CQ227" s="6">
        <f>'2013'!BQ67</f>
        <v>0</v>
      </c>
    </row>
    <row r="228" spans="1:95" x14ac:dyDescent="0.25">
      <c r="A228" s="6" t="str">
        <f>'2013'!A68</f>
        <v>Свитанок</v>
      </c>
      <c r="B228" s="6" t="str">
        <f>'2013'!B68</f>
        <v>Масив 2</v>
      </c>
      <c r="C228" s="6" t="str">
        <f>'2013'!C68</f>
        <v>37-4</v>
      </c>
      <c r="D228" s="6">
        <f>'2013'!D68</f>
        <v>12.7</v>
      </c>
      <c r="E228" s="6">
        <f>'2013'!E68</f>
        <v>15</v>
      </c>
      <c r="F228" s="6">
        <f>'2013'!F68</f>
        <v>15</v>
      </c>
      <c r="G228" s="6"/>
      <c r="H228" s="6"/>
      <c r="I228" s="6"/>
      <c r="J228" s="6"/>
      <c r="K228" s="6">
        <f>'2013'!I68</f>
        <v>0</v>
      </c>
      <c r="L228" s="6">
        <f>'2013'!J68</f>
        <v>0</v>
      </c>
      <c r="M228" s="6"/>
      <c r="N228" s="6"/>
      <c r="O228" s="6"/>
      <c r="P228" s="6"/>
      <c r="Q228" s="6"/>
      <c r="R228" s="6"/>
      <c r="S228" s="6">
        <f>'2013'!M68</f>
        <v>0</v>
      </c>
      <c r="T228" s="6">
        <f>'2013'!N68</f>
        <v>0</v>
      </c>
      <c r="U228" s="6">
        <f>'2013'!P68</f>
        <v>0</v>
      </c>
      <c r="V228" s="6">
        <f>'2013'!Q68</f>
        <v>0</v>
      </c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>
        <f>SUMIF('2013'!C:C,C228,'2013'!O:O)</f>
        <v>0</v>
      </c>
      <c r="AQ228" s="6"/>
      <c r="AR228" s="6">
        <f>'2013'!R68</f>
        <v>0</v>
      </c>
      <c r="AS228" s="6">
        <f>'2013'!S68</f>
        <v>0.39</v>
      </c>
      <c r="AT228" s="6">
        <f>'2013'!T68</f>
        <v>0.38100000000000001</v>
      </c>
      <c r="AU228" s="6">
        <f>'2013'!U68</f>
        <v>0.39300000000000002</v>
      </c>
      <c r="AV228" s="6">
        <f>'2013'!V68</f>
        <v>0.433</v>
      </c>
      <c r="AW228" s="6">
        <f>'2013'!W68</f>
        <v>0.42899999999999999</v>
      </c>
      <c r="AX228" s="6">
        <f>'2013'!X68</f>
        <v>0</v>
      </c>
      <c r="AY228" s="6">
        <f>'2013'!Y68</f>
        <v>0</v>
      </c>
      <c r="AZ228" s="6">
        <f>'2013'!Z68</f>
        <v>0.34599999999999997</v>
      </c>
      <c r="BA228" s="6">
        <f>'2013'!AA68</f>
        <v>0.30199999999999999</v>
      </c>
      <c r="BB228" s="6">
        <f>'2013'!AB68</f>
        <v>0.33700000000000002</v>
      </c>
      <c r="BC228" s="6">
        <f>'2013'!AC68</f>
        <v>0.40699999999999997</v>
      </c>
      <c r="BD228" s="6">
        <f>'2013'!AD68</f>
        <v>0.436</v>
      </c>
      <c r="BE228" s="6">
        <f>'2013'!AE68</f>
        <v>0</v>
      </c>
      <c r="BF228" s="6">
        <f>'2013'!AF68</f>
        <v>0</v>
      </c>
      <c r="BG228" s="6">
        <f>'2013'!AG68</f>
        <v>0.42599999999999999</v>
      </c>
      <c r="BH228" s="6">
        <f>'2013'!AH68</f>
        <v>0</v>
      </c>
      <c r="BI228" s="6">
        <f>'2013'!AI68</f>
        <v>0.41199999999999998</v>
      </c>
      <c r="BJ228" s="6">
        <f>'2013'!AJ68</f>
        <v>0.375</v>
      </c>
      <c r="BK228" s="6">
        <f>'2013'!AK68</f>
        <v>0.47299999999999998</v>
      </c>
      <c r="BL228" s="6">
        <f>'2013'!AL68</f>
        <v>0.54</v>
      </c>
      <c r="BM228" s="6">
        <f>'2013'!AM68</f>
        <v>0.55800000000000005</v>
      </c>
      <c r="BN228" s="6">
        <f>'2013'!AN68</f>
        <v>0.57999999999999996</v>
      </c>
      <c r="BO228" s="6">
        <f>'2013'!AO68</f>
        <v>0</v>
      </c>
      <c r="BP228" s="6">
        <f>'2013'!AP68</f>
        <v>0</v>
      </c>
      <c r="BQ228" s="6">
        <f>'2013'!AQ68</f>
        <v>0.59099999999999997</v>
      </c>
      <c r="BR228" s="6">
        <f>'2013'!AR68</f>
        <v>0.59699999999999998</v>
      </c>
      <c r="BS228" s="6">
        <f>'2013'!AS68</f>
        <v>0.61399999999999999</v>
      </c>
      <c r="BT228" s="6">
        <f>'2013'!AT68</f>
        <v>0.63</v>
      </c>
      <c r="BU228" s="6">
        <f>'2013'!AU68</f>
        <v>0.66600000000000004</v>
      </c>
      <c r="BV228" s="6">
        <f>'2013'!AV68</f>
        <v>0.64800000000000002</v>
      </c>
      <c r="BW228" s="6">
        <f>'2013'!AW68</f>
        <v>0.66200000000000003</v>
      </c>
      <c r="BX228" s="6">
        <f>'2013'!AX68</f>
        <v>0.64300000000000002</v>
      </c>
      <c r="BY228" s="6">
        <f>'2013'!AY68</f>
        <v>0.65300000000000002</v>
      </c>
      <c r="BZ228" s="6">
        <f>'2013'!AZ68</f>
        <v>0.48699999999999999</v>
      </c>
      <c r="CA228" s="6">
        <f>'2013'!BA68</f>
        <v>0.439</v>
      </c>
      <c r="CB228" s="6">
        <f>'2013'!BB68</f>
        <v>0.36</v>
      </c>
      <c r="CC228" s="6">
        <f>'2013'!BC68</f>
        <v>0.318</v>
      </c>
      <c r="CD228" s="6">
        <f>'2013'!BD68</f>
        <v>0</v>
      </c>
      <c r="CE228" s="6">
        <f>'2013'!BE68</f>
        <v>0.251</v>
      </c>
      <c r="CF228" s="6">
        <f>'2013'!BF68</f>
        <v>0.248</v>
      </c>
      <c r="CG228" s="6">
        <f>'2013'!BG68</f>
        <v>0.248</v>
      </c>
      <c r="CH228" s="6">
        <f>'2013'!BH68</f>
        <v>0.248</v>
      </c>
      <c r="CI228" s="6">
        <f>'2013'!BI68</f>
        <v>0.23599999999999999</v>
      </c>
      <c r="CJ228" s="6">
        <f>'2013'!BJ68</f>
        <v>0.26500000000000001</v>
      </c>
      <c r="CK228" s="6">
        <f>'2013'!BK68</f>
        <v>0</v>
      </c>
      <c r="CL228" s="6">
        <f>'2013'!BL68</f>
        <v>0</v>
      </c>
      <c r="CM228" s="6">
        <f>'2013'!BM68</f>
        <v>0</v>
      </c>
      <c r="CN228" s="6">
        <f>'2013'!BN68</f>
        <v>0</v>
      </c>
      <c r="CO228" s="6">
        <f>'2013'!BO68</f>
        <v>0</v>
      </c>
      <c r="CP228" s="6">
        <f>'2013'!BP68</f>
        <v>0</v>
      </c>
      <c r="CQ228" s="6">
        <f>'2013'!BQ68</f>
        <v>0</v>
      </c>
    </row>
    <row r="229" spans="1:95" x14ac:dyDescent="0.25">
      <c r="A229" s="6" t="str">
        <f>'2013'!A69</f>
        <v>Свитанок</v>
      </c>
      <c r="B229" s="6" t="str">
        <f>'2013'!B69</f>
        <v>Масив 2</v>
      </c>
      <c r="C229" s="6">
        <f>'2013'!C69</f>
        <v>38</v>
      </c>
      <c r="D229" s="6">
        <f>'2013'!D69</f>
        <v>63.49</v>
      </c>
      <c r="E229" s="6">
        <f>'2013'!E69</f>
        <v>63.49</v>
      </c>
      <c r="F229" s="6">
        <f>'2013'!F69</f>
        <v>63.49</v>
      </c>
      <c r="G229" s="6"/>
      <c r="H229" s="6"/>
      <c r="I229" s="6"/>
      <c r="J229" s="6"/>
      <c r="K229" s="6" t="str">
        <f>'2013'!I69</f>
        <v>Подсолнечник</v>
      </c>
      <c r="L229" s="6">
        <f>'2013'!J69</f>
        <v>0</v>
      </c>
      <c r="M229" s="6"/>
      <c r="N229" s="6"/>
      <c r="O229" s="6"/>
      <c r="P229" s="6"/>
      <c r="Q229" s="6"/>
      <c r="R229" s="6"/>
      <c r="S229" s="6" t="str">
        <f>'2013'!M69</f>
        <v>PR64E83</v>
      </c>
      <c r="T229" s="6">
        <f>'2013'!N69</f>
        <v>3.15</v>
      </c>
      <c r="U229" s="6">
        <f>'2013'!P69</f>
        <v>0</v>
      </c>
      <c r="V229" s="6">
        <f>'2013'!Q69</f>
        <v>0</v>
      </c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>
        <f>SUMIF('2013'!C:C,C229,'2013'!O:O)</f>
        <v>2.42</v>
      </c>
      <c r="AQ229" s="6"/>
      <c r="AR229" s="6">
        <f>'2013'!R69</f>
        <v>0</v>
      </c>
      <c r="AS229" s="6">
        <f>'2013'!S69</f>
        <v>0.41199999999999998</v>
      </c>
      <c r="AT229" s="6">
        <f>'2013'!T69</f>
        <v>0.46100000000000002</v>
      </c>
      <c r="AU229" s="6">
        <f>'2013'!U69</f>
        <v>0.47</v>
      </c>
      <c r="AV229" s="6">
        <f>'2013'!V69</f>
        <v>0.49299999999999999</v>
      </c>
      <c r="AW229" s="6">
        <f>'2013'!W69</f>
        <v>0.45800000000000002</v>
      </c>
      <c r="AX229" s="6">
        <f>'2013'!X69</f>
        <v>0</v>
      </c>
      <c r="AY229" s="6">
        <f>'2013'!Y69</f>
        <v>0</v>
      </c>
      <c r="AZ229" s="6">
        <f>'2013'!Z69</f>
        <v>0.38200000000000001</v>
      </c>
      <c r="BA229" s="6">
        <f>'2013'!AA69</f>
        <v>0.308</v>
      </c>
      <c r="BB229" s="6">
        <f>'2013'!AB69</f>
        <v>0.29899999999999999</v>
      </c>
      <c r="BC229" s="6">
        <f>'2013'!AC69</f>
        <v>0.30199999999999999</v>
      </c>
      <c r="BD229" s="6">
        <f>'2013'!AD69</f>
        <v>0.32</v>
      </c>
      <c r="BE229" s="6">
        <f>'2013'!AE69</f>
        <v>0</v>
      </c>
      <c r="BF229" s="6">
        <f>'2013'!AF69</f>
        <v>0</v>
      </c>
      <c r="BG229" s="6">
        <f>'2013'!AG69</f>
        <v>0.47799999999999998</v>
      </c>
      <c r="BH229" s="6">
        <f>'2013'!AH69</f>
        <v>0</v>
      </c>
      <c r="BI229" s="6">
        <f>'2013'!AI69</f>
        <v>0.48299999999999998</v>
      </c>
      <c r="BJ229" s="6">
        <f>'2013'!AJ69</f>
        <v>0.51500000000000001</v>
      </c>
      <c r="BK229" s="6">
        <f>'2013'!AK69</f>
        <v>0.51500000000000001</v>
      </c>
      <c r="BL229" s="6">
        <f>'2013'!AL69</f>
        <v>0.55500000000000005</v>
      </c>
      <c r="BM229" s="6">
        <f>'2013'!AM69</f>
        <v>0.59699999999999998</v>
      </c>
      <c r="BN229" s="6">
        <f>'2013'!AN69</f>
        <v>0.747</v>
      </c>
      <c r="BO229" s="6">
        <f>'2013'!AO69</f>
        <v>0</v>
      </c>
      <c r="BP229" s="6">
        <f>'2013'!AP69</f>
        <v>0</v>
      </c>
      <c r="BQ229" s="6">
        <f>'2013'!AQ69</f>
        <v>0.73499999999999999</v>
      </c>
      <c r="BR229" s="6">
        <f>'2013'!AR69</f>
        <v>0.70599999999999996</v>
      </c>
      <c r="BS229" s="6">
        <f>'2013'!AS69</f>
        <v>0.76</v>
      </c>
      <c r="BT229" s="6">
        <f>'2013'!AT69</f>
        <v>0.75700000000000001</v>
      </c>
      <c r="BU229" s="6">
        <f>'2013'!AU69</f>
        <v>0.73499999999999999</v>
      </c>
      <c r="BV229" s="6">
        <f>'2013'!AV69</f>
        <v>0.72399999999999998</v>
      </c>
      <c r="BW229" s="6">
        <f>'2013'!AW69</f>
        <v>0.58099999999999996</v>
      </c>
      <c r="BX229" s="6">
        <f>'2013'!AX69</f>
        <v>0.49399999999999999</v>
      </c>
      <c r="BY229" s="6">
        <f>'2013'!AY69</f>
        <v>0.42599999999999999</v>
      </c>
      <c r="BZ229" s="6">
        <f>'2013'!AZ69</f>
        <v>0.316</v>
      </c>
      <c r="CA229" s="6">
        <f>'2013'!BA69</f>
        <v>0.3</v>
      </c>
      <c r="CB229" s="6">
        <f>'2013'!BB69</f>
        <v>0.27200000000000002</v>
      </c>
      <c r="CC229" s="6">
        <f>'2013'!BC69</f>
        <v>0.24299999999999999</v>
      </c>
      <c r="CD229" s="6">
        <f>'2013'!BD69</f>
        <v>0</v>
      </c>
      <c r="CE229" s="6">
        <f>'2013'!BE69</f>
        <v>0.22700000000000001</v>
      </c>
      <c r="CF229" s="6">
        <f>'2013'!BF69</f>
        <v>0.23300000000000001</v>
      </c>
      <c r="CG229" s="6">
        <f>'2013'!BG69</f>
        <v>0.24099999999999999</v>
      </c>
      <c r="CH229" s="6">
        <f>'2013'!BH69</f>
        <v>0.23</v>
      </c>
      <c r="CI229" s="6">
        <f>'2013'!BI69</f>
        <v>0.222</v>
      </c>
      <c r="CJ229" s="6">
        <f>'2013'!BJ69</f>
        <v>0.214</v>
      </c>
      <c r="CK229" s="6">
        <f>'2013'!BK69</f>
        <v>0</v>
      </c>
      <c r="CL229" s="6">
        <f>'2013'!BL69</f>
        <v>0</v>
      </c>
      <c r="CM229" s="6">
        <f>'2013'!BM69</f>
        <v>0</v>
      </c>
      <c r="CN229" s="6">
        <f>'2013'!BN69</f>
        <v>0</v>
      </c>
      <c r="CO229" s="6">
        <f>'2013'!BO69</f>
        <v>0</v>
      </c>
      <c r="CP229" s="6">
        <f>'2013'!BP69</f>
        <v>0</v>
      </c>
      <c r="CQ229" s="6">
        <f>'2013'!BQ69</f>
        <v>0</v>
      </c>
    </row>
    <row r="230" spans="1:95" x14ac:dyDescent="0.25">
      <c r="A230" s="6" t="str">
        <f>'2013'!A70</f>
        <v>Свитанок</v>
      </c>
      <c r="B230" s="6" t="str">
        <f>'2013'!B70</f>
        <v>Масив 2</v>
      </c>
      <c r="C230" s="6" t="str">
        <f>'2013'!C70</f>
        <v>39-40</v>
      </c>
      <c r="D230" s="6">
        <f>'2013'!D70</f>
        <v>183.89</v>
      </c>
      <c r="E230" s="6">
        <f>'2013'!E70</f>
        <v>183.89</v>
      </c>
      <c r="F230" s="6">
        <f>'2013'!F70</f>
        <v>183.89</v>
      </c>
      <c r="G230" s="6"/>
      <c r="H230" s="6"/>
      <c r="I230" s="6"/>
      <c r="J230" s="6"/>
      <c r="K230" s="6" t="str">
        <f>'2013'!I70</f>
        <v>Подсолнечник</v>
      </c>
      <c r="L230" s="6">
        <f>'2013'!J70</f>
        <v>0</v>
      </c>
      <c r="M230" s="6"/>
      <c r="N230" s="6"/>
      <c r="O230" s="6"/>
      <c r="P230" s="6"/>
      <c r="Q230" s="6"/>
      <c r="R230" s="6"/>
      <c r="S230" s="6" t="str">
        <f>'2013'!M70</f>
        <v>PR64E83</v>
      </c>
      <c r="T230" s="6">
        <f>'2013'!N70</f>
        <v>2.4900000000000002</v>
      </c>
      <c r="U230" s="6">
        <f>'2013'!P70</f>
        <v>0</v>
      </c>
      <c r="V230" s="6">
        <f>'2013'!Q70</f>
        <v>0</v>
      </c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>
        <f>SUMIF('2013'!C:C,C230,'2013'!O:O)</f>
        <v>2.4500000000000002</v>
      </c>
      <c r="AQ230" s="6"/>
      <c r="AR230" s="6">
        <f>'2013'!R70</f>
        <v>0</v>
      </c>
      <c r="AS230" s="6">
        <f>'2013'!S70</f>
        <v>0.32700000000000001</v>
      </c>
      <c r="AT230" s="6">
        <f>'2013'!T70</f>
        <v>0.34699999999999998</v>
      </c>
      <c r="AU230" s="6">
        <f>'2013'!U70</f>
        <v>0.35399999999999998</v>
      </c>
      <c r="AV230" s="6">
        <f>'2013'!V70</f>
        <v>0.35899999999999999</v>
      </c>
      <c r="AW230" s="6">
        <f>'2013'!W70</f>
        <v>0.35799999999999998</v>
      </c>
      <c r="AX230" s="6">
        <f>'2013'!X70</f>
        <v>0</v>
      </c>
      <c r="AY230" s="6">
        <f>'2013'!Y70</f>
        <v>0</v>
      </c>
      <c r="AZ230" s="6">
        <f>'2013'!Z70</f>
        <v>0.26300000000000001</v>
      </c>
      <c r="BA230" s="6">
        <f>'2013'!AA70</f>
        <v>0.27400000000000002</v>
      </c>
      <c r="BB230" s="6">
        <f>'2013'!AB70</f>
        <v>0.28799999999999998</v>
      </c>
      <c r="BC230" s="6">
        <f>'2013'!AC70</f>
        <v>0.29299999999999998</v>
      </c>
      <c r="BD230" s="6">
        <f>'2013'!AD70</f>
        <v>0.32500000000000001</v>
      </c>
      <c r="BE230" s="6">
        <f>'2013'!AE70</f>
        <v>0</v>
      </c>
      <c r="BF230" s="6">
        <f>'2013'!AF70</f>
        <v>0</v>
      </c>
      <c r="BG230" s="6">
        <f>'2013'!AG70</f>
        <v>0.42099999999999999</v>
      </c>
      <c r="BH230" s="6">
        <f>'2013'!AH70</f>
        <v>0</v>
      </c>
      <c r="BI230" s="6">
        <f>'2013'!AI70</f>
        <v>0.46800000000000003</v>
      </c>
      <c r="BJ230" s="6">
        <f>'2013'!AJ70</f>
        <v>0.504</v>
      </c>
      <c r="BK230" s="6">
        <f>'2013'!AK70</f>
        <v>0.501</v>
      </c>
      <c r="BL230" s="6">
        <f>'2013'!AL70</f>
        <v>0.53600000000000003</v>
      </c>
      <c r="BM230" s="6">
        <f>'2013'!AM70</f>
        <v>0.56999999999999995</v>
      </c>
      <c r="BN230" s="6">
        <f>'2013'!AN70</f>
        <v>0.74299999999999999</v>
      </c>
      <c r="BO230" s="6">
        <f>'2013'!AO70</f>
        <v>0</v>
      </c>
      <c r="BP230" s="6">
        <f>'2013'!AP70</f>
        <v>0</v>
      </c>
      <c r="BQ230" s="6">
        <f>'2013'!AQ70</f>
        <v>0.75800000000000001</v>
      </c>
      <c r="BR230" s="6">
        <f>'2013'!AR70</f>
        <v>0.77</v>
      </c>
      <c r="BS230" s="6">
        <f>'2013'!AS70</f>
        <v>0.79700000000000004</v>
      </c>
      <c r="BT230" s="6">
        <f>'2013'!AT70</f>
        <v>0.78800000000000003</v>
      </c>
      <c r="BU230" s="6">
        <f>'2013'!AU70</f>
        <v>0.76300000000000001</v>
      </c>
      <c r="BV230" s="6">
        <f>'2013'!AV70</f>
        <v>0.75900000000000001</v>
      </c>
      <c r="BW230" s="6">
        <f>'2013'!AW70</f>
        <v>0.59899999999999998</v>
      </c>
      <c r="BX230" s="6">
        <f>'2013'!AX70</f>
        <v>0.48499999999999999</v>
      </c>
      <c r="BY230" s="6">
        <f>'2013'!AY70</f>
        <v>0.49299999999999999</v>
      </c>
      <c r="BZ230" s="6">
        <f>'2013'!AZ70</f>
        <v>0.378</v>
      </c>
      <c r="CA230" s="6">
        <f>'2013'!BA70</f>
        <v>0.33900000000000002</v>
      </c>
      <c r="CB230" s="6">
        <f>'2013'!BB70</f>
        <v>0.29599999999999999</v>
      </c>
      <c r="CC230" s="6">
        <f>'2013'!BC70</f>
        <v>0.27200000000000002</v>
      </c>
      <c r="CD230" s="6">
        <f>'2013'!BD70</f>
        <v>0</v>
      </c>
      <c r="CE230" s="6">
        <f>'2013'!BE70</f>
        <v>0.23699999999999999</v>
      </c>
      <c r="CF230" s="6">
        <f>'2013'!BF70</f>
        <v>0.23200000000000001</v>
      </c>
      <c r="CG230" s="6">
        <f>'2013'!BG70</f>
        <v>0.23699999999999999</v>
      </c>
      <c r="CH230" s="6">
        <f>'2013'!BH70</f>
        <v>0.224</v>
      </c>
      <c r="CI230" s="6">
        <f>'2013'!BI70</f>
        <v>0.215</v>
      </c>
      <c r="CJ230" s="6">
        <f>'2013'!BJ70</f>
        <v>0.22700000000000001</v>
      </c>
      <c r="CK230" s="6">
        <f>'2013'!BK70</f>
        <v>0</v>
      </c>
      <c r="CL230" s="6">
        <f>'2013'!BL70</f>
        <v>0</v>
      </c>
      <c r="CM230" s="6">
        <f>'2013'!BM70</f>
        <v>0</v>
      </c>
      <c r="CN230" s="6">
        <f>'2013'!BN70</f>
        <v>0</v>
      </c>
      <c r="CO230" s="6">
        <f>'2013'!BO70</f>
        <v>0</v>
      </c>
      <c r="CP230" s="6">
        <f>'2013'!BP70</f>
        <v>0</v>
      </c>
      <c r="CQ230" s="6">
        <f>'2013'!BQ70</f>
        <v>0</v>
      </c>
    </row>
    <row r="231" spans="1:95" x14ac:dyDescent="0.25">
      <c r="A231" s="6" t="str">
        <f>'2013'!A71</f>
        <v>Свитанок</v>
      </c>
      <c r="B231" s="6" t="str">
        <f>'2013'!B71</f>
        <v>Масив 2</v>
      </c>
      <c r="C231" s="6">
        <f>'2013'!C71</f>
        <v>43</v>
      </c>
      <c r="D231" s="6">
        <f>'2013'!D71</f>
        <v>100.38</v>
      </c>
      <c r="E231" s="6">
        <f>'2013'!E71</f>
        <v>100.38</v>
      </c>
      <c r="F231" s="6">
        <f>'2013'!F71</f>
        <v>100.38</v>
      </c>
      <c r="G231" s="6"/>
      <c r="H231" s="6"/>
      <c r="I231" s="6"/>
      <c r="J231" s="6"/>
      <c r="K231" s="6" t="str">
        <f>'2013'!I71</f>
        <v>Подсолнечник</v>
      </c>
      <c r="L231" s="6">
        <f>'2013'!J71</f>
        <v>0</v>
      </c>
      <c r="M231" s="6"/>
      <c r="N231" s="6"/>
      <c r="O231" s="6"/>
      <c r="P231" s="6"/>
      <c r="Q231" s="6"/>
      <c r="R231" s="6"/>
      <c r="S231" s="6" t="str">
        <f>'2013'!M71</f>
        <v>НК Ферти</v>
      </c>
      <c r="T231" s="6">
        <f>'2013'!N71</f>
        <v>3.13</v>
      </c>
      <c r="U231" s="6">
        <f>'2013'!P71</f>
        <v>0</v>
      </c>
      <c r="V231" s="6">
        <f>'2013'!Q71</f>
        <v>0</v>
      </c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>
        <f>SUMIF('2013'!C:C,C231,'2013'!O:O)</f>
        <v>2.63</v>
      </c>
      <c r="AQ231" s="6"/>
      <c r="AR231" s="6">
        <f>'2013'!R71</f>
        <v>0</v>
      </c>
      <c r="AS231" s="6">
        <f>'2013'!S71</f>
        <v>0.501</v>
      </c>
      <c r="AT231" s="6">
        <f>'2013'!T71</f>
        <v>0.56000000000000005</v>
      </c>
      <c r="AU231" s="6">
        <f>'2013'!U71</f>
        <v>0.57199999999999995</v>
      </c>
      <c r="AV231" s="6">
        <f>'2013'!V71</f>
        <v>0.57599999999999996</v>
      </c>
      <c r="AW231" s="6">
        <f>'2013'!W71</f>
        <v>0.59899999999999998</v>
      </c>
      <c r="AX231" s="6">
        <f>'2013'!X71</f>
        <v>0</v>
      </c>
      <c r="AY231" s="6">
        <f>'2013'!Y71</f>
        <v>0</v>
      </c>
      <c r="AZ231" s="6">
        <f>'2013'!Z71</f>
        <v>0.41199999999999998</v>
      </c>
      <c r="BA231" s="6">
        <f>'2013'!AA71</f>
        <v>0.34100000000000003</v>
      </c>
      <c r="BB231" s="6">
        <f>'2013'!AB71</f>
        <v>0.27900000000000003</v>
      </c>
      <c r="BC231" s="6">
        <f>'2013'!AC71</f>
        <v>0.249</v>
      </c>
      <c r="BD231" s="6">
        <f>'2013'!AD71</f>
        <v>0.27800000000000002</v>
      </c>
      <c r="BE231" s="6">
        <f>'2013'!AE71</f>
        <v>0</v>
      </c>
      <c r="BF231" s="6">
        <f>'2013'!AF71</f>
        <v>0</v>
      </c>
      <c r="BG231" s="6">
        <f>'2013'!AG71</f>
        <v>0.30299999999999999</v>
      </c>
      <c r="BH231" s="6">
        <f>'2013'!AH71</f>
        <v>0</v>
      </c>
      <c r="BI231" s="6">
        <f>'2013'!AI71</f>
        <v>0.32200000000000001</v>
      </c>
      <c r="BJ231" s="6">
        <f>'2013'!AJ71</f>
        <v>0.379</v>
      </c>
      <c r="BK231" s="6">
        <f>'2013'!AK71</f>
        <v>0.38800000000000001</v>
      </c>
      <c r="BL231" s="6">
        <f>'2013'!AL71</f>
        <v>0.437</v>
      </c>
      <c r="BM231" s="6">
        <f>'2013'!AM71</f>
        <v>0.45200000000000001</v>
      </c>
      <c r="BN231" s="6">
        <f>'2013'!AN71</f>
        <v>0.68600000000000005</v>
      </c>
      <c r="BO231" s="6">
        <f>'2013'!AO71</f>
        <v>0</v>
      </c>
      <c r="BP231" s="6">
        <f>'2013'!AP71</f>
        <v>0</v>
      </c>
      <c r="BQ231" s="6">
        <f>'2013'!AQ71</f>
        <v>0.71</v>
      </c>
      <c r="BR231" s="6">
        <f>'2013'!AR71</f>
        <v>0.71499999999999997</v>
      </c>
      <c r="BS231" s="6">
        <f>'2013'!AS71</f>
        <v>0.76300000000000001</v>
      </c>
      <c r="BT231" s="6">
        <f>'2013'!AT71</f>
        <v>0.753</v>
      </c>
      <c r="BU231" s="6">
        <f>'2013'!AU71</f>
        <v>0.73699999999999999</v>
      </c>
      <c r="BV231" s="6">
        <f>'2013'!AV71</f>
        <v>0</v>
      </c>
      <c r="BW231" s="6">
        <f>'2013'!AW71</f>
        <v>0.69899999999999995</v>
      </c>
      <c r="BX231" s="6">
        <f>'2013'!AX71</f>
        <v>0.54800000000000004</v>
      </c>
      <c r="BY231" s="6">
        <f>'2013'!AY71</f>
        <v>0.56999999999999995</v>
      </c>
      <c r="BZ231" s="6">
        <f>'2013'!AZ71</f>
        <v>0.39</v>
      </c>
      <c r="CA231" s="6">
        <f>'2013'!BA71</f>
        <v>0.34200000000000003</v>
      </c>
      <c r="CB231" s="6">
        <f>'2013'!BB71</f>
        <v>0.31</v>
      </c>
      <c r="CC231" s="6">
        <f>'2013'!BC71</f>
        <v>0.307</v>
      </c>
      <c r="CD231" s="6">
        <f>'2013'!BD71</f>
        <v>0</v>
      </c>
      <c r="CE231" s="6">
        <f>'2013'!BE71</f>
        <v>0.27200000000000002</v>
      </c>
      <c r="CF231" s="6">
        <f>'2013'!BF71</f>
        <v>0.28399999999999997</v>
      </c>
      <c r="CG231" s="6">
        <f>'2013'!BG71</f>
        <v>0.27800000000000002</v>
      </c>
      <c r="CH231" s="6">
        <f>'2013'!BH71</f>
        <v>0.245</v>
      </c>
      <c r="CI231" s="6">
        <f>'2013'!BI71</f>
        <v>0.23300000000000001</v>
      </c>
      <c r="CJ231" s="6">
        <f>'2013'!BJ71</f>
        <v>0.22700000000000001</v>
      </c>
      <c r="CK231" s="6">
        <f>'2013'!BK71</f>
        <v>0</v>
      </c>
      <c r="CL231" s="6">
        <f>'2013'!BL71</f>
        <v>0</v>
      </c>
      <c r="CM231" s="6">
        <f>'2013'!BM71</f>
        <v>0</v>
      </c>
      <c r="CN231" s="6">
        <f>'2013'!BN71</f>
        <v>0</v>
      </c>
      <c r="CO231" s="6">
        <f>'2013'!BO71</f>
        <v>0</v>
      </c>
      <c r="CP231" s="6">
        <f>'2013'!BP71</f>
        <v>0</v>
      </c>
      <c r="CQ231" s="6">
        <f>'2013'!BQ71</f>
        <v>0</v>
      </c>
    </row>
    <row r="232" spans="1:95" x14ac:dyDescent="0.25">
      <c r="A232" s="6" t="str">
        <f>'2013'!A72</f>
        <v>Свитанок</v>
      </c>
      <c r="B232" s="6" t="str">
        <f>'2013'!B72</f>
        <v>Масив 2</v>
      </c>
      <c r="C232" s="6" t="str">
        <f>'2013'!C72</f>
        <v>44-1</v>
      </c>
      <c r="D232" s="6">
        <f>'2013'!D72</f>
        <v>17.5</v>
      </c>
      <c r="E232" s="6">
        <f>'2013'!E72</f>
        <v>17.5</v>
      </c>
      <c r="F232" s="6">
        <f>'2013'!F72</f>
        <v>17.5</v>
      </c>
      <c r="G232" s="6"/>
      <c r="H232" s="6"/>
      <c r="I232" s="6"/>
      <c r="J232" s="6"/>
      <c r="K232" s="6" t="str">
        <f>'2013'!I72</f>
        <v>Подсолнечник</v>
      </c>
      <c r="L232" s="6">
        <f>'2013'!J72</f>
        <v>0</v>
      </c>
      <c r="M232" s="6"/>
      <c r="N232" s="6"/>
      <c r="O232" s="6"/>
      <c r="P232" s="6"/>
      <c r="Q232" s="6"/>
      <c r="R232" s="6"/>
      <c r="S232" s="6" t="str">
        <f>'2013'!M72</f>
        <v>PR64F50</v>
      </c>
      <c r="T232" s="6">
        <f>'2013'!N72</f>
        <v>3.05</v>
      </c>
      <c r="U232" s="6">
        <f>'2013'!P72</f>
        <v>0</v>
      </c>
      <c r="V232" s="6">
        <f>'2013'!Q72</f>
        <v>0</v>
      </c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>
        <f>SUMIF('2013'!C:C,C232,'2013'!O:O)</f>
        <v>2.29</v>
      </c>
      <c r="AQ232" s="6"/>
      <c r="AR232" s="6">
        <f>'2013'!R72</f>
        <v>0</v>
      </c>
      <c r="AS232" s="6">
        <f>'2013'!S72</f>
        <v>0.30399999999999999</v>
      </c>
      <c r="AT232" s="6">
        <f>'2013'!T72</f>
        <v>0.28999999999999998</v>
      </c>
      <c r="AU232" s="6">
        <f>'2013'!U72</f>
        <v>0.29599999999999999</v>
      </c>
      <c r="AV232" s="6">
        <f>'2013'!V72</f>
        <v>0.316</v>
      </c>
      <c r="AW232" s="6">
        <f>'2013'!W72</f>
        <v>0.30599999999999999</v>
      </c>
      <c r="AX232" s="6">
        <f>'2013'!X72</f>
        <v>0</v>
      </c>
      <c r="AY232" s="6">
        <f>'2013'!Y72</f>
        <v>0</v>
      </c>
      <c r="AZ232" s="6">
        <f>'2013'!Z72</f>
        <v>0.29399999999999998</v>
      </c>
      <c r="BA232" s="6">
        <f>'2013'!AA72</f>
        <v>0.28399999999999997</v>
      </c>
      <c r="BB232" s="6">
        <f>'2013'!AB72</f>
        <v>0.309</v>
      </c>
      <c r="BC232" s="6">
        <f>'2013'!AC72</f>
        <v>0.35</v>
      </c>
      <c r="BD232" s="6">
        <f>'2013'!AD72</f>
        <v>0.35499999999999998</v>
      </c>
      <c r="BE232" s="6">
        <f>'2013'!AE72</f>
        <v>0</v>
      </c>
      <c r="BF232" s="6">
        <f>'2013'!AF72</f>
        <v>0</v>
      </c>
      <c r="BG232" s="6">
        <f>'2013'!AG72</f>
        <v>0.51300000000000001</v>
      </c>
      <c r="BH232" s="6">
        <f>'2013'!AH72</f>
        <v>0</v>
      </c>
      <c r="BI232" s="6">
        <f>'2013'!AI72</f>
        <v>0.55400000000000005</v>
      </c>
      <c r="BJ232" s="6">
        <f>'2013'!AJ72</f>
        <v>0.57599999999999996</v>
      </c>
      <c r="BK232" s="6">
        <f>'2013'!AK72</f>
        <v>0.58399999999999996</v>
      </c>
      <c r="BL232" s="6">
        <f>'2013'!AL72</f>
        <v>0.59099999999999997</v>
      </c>
      <c r="BM232" s="6">
        <f>'2013'!AM72</f>
        <v>0.60099999999999998</v>
      </c>
      <c r="BN232" s="6">
        <f>'2013'!AN72</f>
        <v>0.749</v>
      </c>
      <c r="BO232" s="6">
        <f>'2013'!AO72</f>
        <v>0</v>
      </c>
      <c r="BP232" s="6">
        <f>'2013'!AP72</f>
        <v>0</v>
      </c>
      <c r="BQ232" s="6">
        <f>'2013'!AQ72</f>
        <v>0.752</v>
      </c>
      <c r="BR232" s="6">
        <f>'2013'!AR72</f>
        <v>0.75600000000000001</v>
      </c>
      <c r="BS232" s="6">
        <f>'2013'!AS72</f>
        <v>0.78400000000000003</v>
      </c>
      <c r="BT232" s="6">
        <f>'2013'!AT72</f>
        <v>0.77800000000000002</v>
      </c>
      <c r="BU232" s="6">
        <f>'2013'!AU72</f>
        <v>0.76900000000000002</v>
      </c>
      <c r="BV232" s="6">
        <f>'2013'!AV72</f>
        <v>0.752</v>
      </c>
      <c r="BW232" s="6">
        <f>'2013'!AW72</f>
        <v>0.70599999999999996</v>
      </c>
      <c r="BX232" s="6">
        <f>'2013'!AX72</f>
        <v>0.53500000000000003</v>
      </c>
      <c r="BY232" s="6">
        <f>'2013'!AY72</f>
        <v>0.50600000000000001</v>
      </c>
      <c r="BZ232" s="6">
        <f>'2013'!AZ72</f>
        <v>0.34300000000000003</v>
      </c>
      <c r="CA232" s="6">
        <f>'2013'!BA72</f>
        <v>0.30099999999999999</v>
      </c>
      <c r="CB232" s="6">
        <f>'2013'!BB72</f>
        <v>0.27600000000000002</v>
      </c>
      <c r="CC232" s="6">
        <f>'2013'!BC72</f>
        <v>0.25700000000000001</v>
      </c>
      <c r="CD232" s="6">
        <f>'2013'!BD72</f>
        <v>0</v>
      </c>
      <c r="CE232" s="6">
        <f>'2013'!BE72</f>
        <v>0.224</v>
      </c>
      <c r="CF232" s="6">
        <f>'2013'!BF72</f>
        <v>0.22</v>
      </c>
      <c r="CG232" s="6">
        <f>'2013'!BG72</f>
        <v>0.22</v>
      </c>
      <c r="CH232" s="6">
        <f>'2013'!BH72</f>
        <v>0.218</v>
      </c>
      <c r="CI232" s="6">
        <f>'2013'!BI72</f>
        <v>0.20300000000000001</v>
      </c>
      <c r="CJ232" s="6">
        <f>'2013'!BJ72</f>
        <v>0.19500000000000001</v>
      </c>
      <c r="CK232" s="6">
        <f>'2013'!BK72</f>
        <v>0</v>
      </c>
      <c r="CL232" s="6">
        <f>'2013'!BL72</f>
        <v>0</v>
      </c>
      <c r="CM232" s="6">
        <f>'2013'!BM72</f>
        <v>0</v>
      </c>
      <c r="CN232" s="6">
        <f>'2013'!BN72</f>
        <v>0</v>
      </c>
      <c r="CO232" s="6">
        <f>'2013'!BO72</f>
        <v>0</v>
      </c>
      <c r="CP232" s="6">
        <f>'2013'!BP72</f>
        <v>0</v>
      </c>
      <c r="CQ232" s="6">
        <f>'2013'!BQ72</f>
        <v>0</v>
      </c>
    </row>
    <row r="233" spans="1:95" x14ac:dyDescent="0.25">
      <c r="A233" s="6" t="str">
        <f>'2013'!A73</f>
        <v>Свитанок</v>
      </c>
      <c r="B233" s="6" t="str">
        <f>'2013'!B73</f>
        <v>Масив 2</v>
      </c>
      <c r="C233" s="6" t="str">
        <f>'2013'!C73</f>
        <v>44-2</v>
      </c>
      <c r="D233" s="6">
        <f>'2013'!D73</f>
        <v>4.95</v>
      </c>
      <c r="E233" s="6">
        <f>'2013'!E73</f>
        <v>4.95</v>
      </c>
      <c r="F233" s="6">
        <f>'2013'!F73</f>
        <v>4.95</v>
      </c>
      <c r="G233" s="6"/>
      <c r="H233" s="6"/>
      <c r="I233" s="6"/>
      <c r="J233" s="6"/>
      <c r="K233" s="6" t="str">
        <f>'2013'!I73</f>
        <v>Кукуруза</v>
      </c>
      <c r="L233" s="6">
        <f>'2013'!J73</f>
        <v>0</v>
      </c>
      <c r="M233" s="6"/>
      <c r="N233" s="6"/>
      <c r="O233" s="6"/>
      <c r="P233" s="6"/>
      <c r="Q233" s="6"/>
      <c r="R233" s="6"/>
      <c r="S233" s="6" t="str">
        <f>'2013'!M73</f>
        <v>НК Люциус</v>
      </c>
      <c r="T233" s="6">
        <f>'2013'!N73</f>
        <v>0.57999999999999996</v>
      </c>
      <c r="U233" s="6">
        <f>'2013'!P73</f>
        <v>0</v>
      </c>
      <c r="V233" s="6">
        <f>'2013'!Q73</f>
        <v>0</v>
      </c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>
        <f>SUMIF('2013'!C:C,C233,'2013'!O:O)</f>
        <v>4.93</v>
      </c>
      <c r="AQ233" s="6"/>
      <c r="AR233" s="6">
        <f>'2013'!R73</f>
        <v>0</v>
      </c>
      <c r="AS233" s="6">
        <f>'2013'!S73</f>
        <v>0.34599999999999997</v>
      </c>
      <c r="AT233" s="6">
        <f>'2013'!T73</f>
        <v>0.47499999999999998</v>
      </c>
      <c r="AU233" s="6">
        <f>'2013'!U73</f>
        <v>0.49299999999999999</v>
      </c>
      <c r="AV233" s="6">
        <f>'2013'!V73</f>
        <v>0.48599999999999999</v>
      </c>
      <c r="AW233" s="6">
        <f>'2013'!W73</f>
        <v>0.46800000000000003</v>
      </c>
      <c r="AX233" s="6">
        <f>'2013'!X73</f>
        <v>0</v>
      </c>
      <c r="AY233" s="6">
        <f>'2013'!Y73</f>
        <v>0</v>
      </c>
      <c r="AZ233" s="6">
        <f>'2013'!Z73</f>
        <v>0.33800000000000002</v>
      </c>
      <c r="BA233" s="6">
        <f>'2013'!AA73</f>
        <v>0.31900000000000001</v>
      </c>
      <c r="BB233" s="6">
        <f>'2013'!AB73</f>
        <v>0.28599999999999998</v>
      </c>
      <c r="BC233" s="6">
        <f>'2013'!AC73</f>
        <v>0.28199999999999997</v>
      </c>
      <c r="BD233" s="6">
        <f>'2013'!AD73</f>
        <v>0.29599999999999999</v>
      </c>
      <c r="BE233" s="6">
        <f>'2013'!AE73</f>
        <v>0</v>
      </c>
      <c r="BF233" s="6">
        <f>'2013'!AF73</f>
        <v>0</v>
      </c>
      <c r="BG233" s="6">
        <f>'2013'!AG73</f>
        <v>0.33100000000000002</v>
      </c>
      <c r="BH233" s="6">
        <f>'2013'!AH73</f>
        <v>0</v>
      </c>
      <c r="BI233" s="6">
        <f>'2013'!AI73</f>
        <v>0.42899999999999999</v>
      </c>
      <c r="BJ233" s="6">
        <f>'2013'!AJ73</f>
        <v>0.47299999999999998</v>
      </c>
      <c r="BK233" s="6">
        <f>'2013'!AK73</f>
        <v>0.48599999999999999</v>
      </c>
      <c r="BL233" s="6">
        <f>'2013'!AL73</f>
        <v>0.55000000000000004</v>
      </c>
      <c r="BM233" s="6">
        <f>'2013'!AM73</f>
        <v>0.56299999999999994</v>
      </c>
      <c r="BN233" s="6">
        <f>'2013'!AN73</f>
        <v>0.74199999999999999</v>
      </c>
      <c r="BO233" s="6">
        <f>'2013'!AO73</f>
        <v>0</v>
      </c>
      <c r="BP233" s="6">
        <f>'2013'!AP73</f>
        <v>0</v>
      </c>
      <c r="BQ233" s="6">
        <f>'2013'!AQ73</f>
        <v>0.76400000000000001</v>
      </c>
      <c r="BR233" s="6">
        <f>'2013'!AR73</f>
        <v>0.77</v>
      </c>
      <c r="BS233" s="6">
        <f>'2013'!AS73</f>
        <v>0.77600000000000002</v>
      </c>
      <c r="BT233" s="6">
        <f>'2013'!AT73</f>
        <v>0.76900000000000002</v>
      </c>
      <c r="BU233" s="6">
        <f>'2013'!AU73</f>
        <v>0.70399999999999996</v>
      </c>
      <c r="BV233" s="6">
        <f>'2013'!AV73</f>
        <v>0.63300000000000001</v>
      </c>
      <c r="BW233" s="6">
        <f>'2013'!AW73</f>
        <v>0.60599999999999998</v>
      </c>
      <c r="BX233" s="6">
        <f>'2013'!AX73</f>
        <v>0.45300000000000001</v>
      </c>
      <c r="BY233" s="6">
        <f>'2013'!AY73</f>
        <v>0.42399999999999999</v>
      </c>
      <c r="BZ233" s="6">
        <f>'2013'!AZ73</f>
        <v>0.312</v>
      </c>
      <c r="CA233" s="6">
        <f>'2013'!BA73</f>
        <v>0.28999999999999998</v>
      </c>
      <c r="CB233" s="6">
        <f>'2013'!BB73</f>
        <v>0.25900000000000001</v>
      </c>
      <c r="CC233" s="6">
        <f>'2013'!BC73</f>
        <v>0.23499999999999999</v>
      </c>
      <c r="CD233" s="6">
        <f>'2013'!BD73</f>
        <v>0</v>
      </c>
      <c r="CE233" s="6">
        <f>'2013'!BE73</f>
        <v>0.223</v>
      </c>
      <c r="CF233" s="6">
        <f>'2013'!BF73</f>
        <v>0.223</v>
      </c>
      <c r="CG233" s="6">
        <f>'2013'!BG73</f>
        <v>0.221</v>
      </c>
      <c r="CH233" s="6">
        <f>'2013'!BH73</f>
        <v>0.21299999999999999</v>
      </c>
      <c r="CI233" s="6">
        <f>'2013'!BI73</f>
        <v>0.20799999999999999</v>
      </c>
      <c r="CJ233" s="6">
        <f>'2013'!BJ73</f>
        <v>0.19900000000000001</v>
      </c>
      <c r="CK233" s="6">
        <f>'2013'!BK73</f>
        <v>0</v>
      </c>
      <c r="CL233" s="6">
        <f>'2013'!BL73</f>
        <v>0</v>
      </c>
      <c r="CM233" s="6">
        <f>'2013'!BM73</f>
        <v>0</v>
      </c>
      <c r="CN233" s="6">
        <f>'2013'!BN73</f>
        <v>0</v>
      </c>
      <c r="CO233" s="6">
        <f>'2013'!BO73</f>
        <v>0</v>
      </c>
      <c r="CP233" s="6">
        <f>'2013'!BP73</f>
        <v>0</v>
      </c>
      <c r="CQ233" s="6">
        <f>'2013'!BQ73</f>
        <v>0</v>
      </c>
    </row>
    <row r="234" spans="1:95" x14ac:dyDescent="0.25">
      <c r="A234" s="6" t="str">
        <f>'2013'!A74</f>
        <v>Свитанок</v>
      </c>
      <c r="B234" s="6" t="str">
        <f>'2013'!B74</f>
        <v>Масив 2</v>
      </c>
      <c r="C234" s="6" t="str">
        <f>'2013'!C74</f>
        <v>44-3</v>
      </c>
      <c r="D234" s="6">
        <f>'2013'!D74</f>
        <v>35.14</v>
      </c>
      <c r="E234" s="6">
        <f>'2013'!E74</f>
        <v>35.14</v>
      </c>
      <c r="F234" s="6">
        <f>'2013'!F74</f>
        <v>35.14</v>
      </c>
      <c r="G234" s="6"/>
      <c r="H234" s="6"/>
      <c r="I234" s="6"/>
      <c r="J234" s="6"/>
      <c r="K234" s="6" t="str">
        <f>'2013'!I74</f>
        <v>Кукуруза</v>
      </c>
      <c r="L234" s="6">
        <f>'2013'!J74</f>
        <v>0</v>
      </c>
      <c r="M234" s="6"/>
      <c r="N234" s="6"/>
      <c r="O234" s="6"/>
      <c r="P234" s="6"/>
      <c r="Q234" s="6"/>
      <c r="R234" s="6"/>
      <c r="S234" s="6" t="str">
        <f>'2013'!M74</f>
        <v>Селест</v>
      </c>
      <c r="T234" s="6">
        <f>'2013'!N74</f>
        <v>6.78</v>
      </c>
      <c r="U234" s="6">
        <f>'2013'!P74</f>
        <v>0</v>
      </c>
      <c r="V234" s="6">
        <f>'2013'!Q74</f>
        <v>0</v>
      </c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>
        <f>SUMIF('2013'!C:C,C234,'2013'!O:O)</f>
        <v>5.6899999999999995</v>
      </c>
      <c r="AQ234" s="6"/>
      <c r="AR234" s="6">
        <f>'2013'!R74</f>
        <v>0</v>
      </c>
      <c r="AS234" s="6">
        <f>'2013'!S74</f>
        <v>0.41</v>
      </c>
      <c r="AT234" s="6">
        <f>'2013'!T74</f>
        <v>0.29599999999999999</v>
      </c>
      <c r="AU234" s="6">
        <f>'2013'!U74</f>
        <v>0.318</v>
      </c>
      <c r="AV234" s="6">
        <f>'2013'!V74</f>
        <v>0.36399999999999999</v>
      </c>
      <c r="AW234" s="6">
        <f>'2013'!W74</f>
        <v>0.46300000000000002</v>
      </c>
      <c r="AX234" s="6">
        <f>'2013'!X74</f>
        <v>0</v>
      </c>
      <c r="AY234" s="6">
        <f>'2013'!Y74</f>
        <v>0</v>
      </c>
      <c r="AZ234" s="6">
        <f>'2013'!Z74</f>
        <v>0.317</v>
      </c>
      <c r="BA234" s="6">
        <f>'2013'!AA74</f>
        <v>0.32200000000000001</v>
      </c>
      <c r="BB234" s="6">
        <f>'2013'!AB74</f>
        <v>0.315</v>
      </c>
      <c r="BC234" s="6">
        <f>'2013'!AC74</f>
        <v>0.3</v>
      </c>
      <c r="BD234" s="6">
        <f>'2013'!AD74</f>
        <v>0.317</v>
      </c>
      <c r="BE234" s="6">
        <f>'2013'!AE74</f>
        <v>0</v>
      </c>
      <c r="BF234" s="6">
        <f>'2013'!AF74</f>
        <v>0</v>
      </c>
      <c r="BG234" s="6">
        <f>'2013'!AG74</f>
        <v>0.36699999999999999</v>
      </c>
      <c r="BH234" s="6">
        <f>'2013'!AH74</f>
        <v>0</v>
      </c>
      <c r="BI234" s="6">
        <f>'2013'!AI74</f>
        <v>0.49</v>
      </c>
      <c r="BJ234" s="6">
        <f>'2013'!AJ74</f>
        <v>0.498</v>
      </c>
      <c r="BK234" s="6">
        <f>'2013'!AK74</f>
        <v>0.54100000000000004</v>
      </c>
      <c r="BL234" s="6">
        <f>'2013'!AL74</f>
        <v>0.60899999999999999</v>
      </c>
      <c r="BM234" s="6">
        <f>'2013'!AM74</f>
        <v>0.66300000000000003</v>
      </c>
      <c r="BN234" s="6">
        <f>'2013'!AN74</f>
        <v>0.75</v>
      </c>
      <c r="BO234" s="6">
        <f>'2013'!AO74</f>
        <v>0</v>
      </c>
      <c r="BP234" s="6">
        <f>'2013'!AP74</f>
        <v>0</v>
      </c>
      <c r="BQ234" s="6">
        <f>'2013'!AQ74</f>
        <v>0.76</v>
      </c>
      <c r="BR234" s="6">
        <f>'2013'!AR74</f>
        <v>0.75900000000000001</v>
      </c>
      <c r="BS234" s="6">
        <f>'2013'!AS74</f>
        <v>0.749</v>
      </c>
      <c r="BT234" s="6">
        <f>'2013'!AT74</f>
        <v>0.69799999999999995</v>
      </c>
      <c r="BU234" s="6">
        <f>'2013'!AU74</f>
        <v>0.65</v>
      </c>
      <c r="BV234" s="6">
        <f>'2013'!AV74</f>
        <v>0</v>
      </c>
      <c r="BW234" s="6">
        <f>'2013'!AW74</f>
        <v>0.55200000000000005</v>
      </c>
      <c r="BX234" s="6">
        <f>'2013'!AX74</f>
        <v>0.47799999999999998</v>
      </c>
      <c r="BY234" s="6">
        <f>'2013'!AY74</f>
        <v>0.43099999999999999</v>
      </c>
      <c r="BZ234" s="6">
        <f>'2013'!AZ74</f>
        <v>0.372</v>
      </c>
      <c r="CA234" s="6">
        <f>'2013'!BA74</f>
        <v>0.33400000000000002</v>
      </c>
      <c r="CB234" s="6">
        <f>'2013'!BB74</f>
        <v>0.28599999999999998</v>
      </c>
      <c r="CC234" s="6">
        <f>'2013'!BC74</f>
        <v>0.26200000000000001</v>
      </c>
      <c r="CD234" s="6">
        <f>'2013'!BD74</f>
        <v>0</v>
      </c>
      <c r="CE234" s="6">
        <f>'2013'!BE74</f>
        <v>0.22600000000000001</v>
      </c>
      <c r="CF234" s="6">
        <f>'2013'!BF74</f>
        <v>0.22800000000000001</v>
      </c>
      <c r="CG234" s="6">
        <f>'2013'!BG74</f>
        <v>0.23400000000000001</v>
      </c>
      <c r="CH234" s="6">
        <f>'2013'!BH74</f>
        <v>0.223</v>
      </c>
      <c r="CI234" s="6">
        <f>'2013'!BI74</f>
        <v>0.214</v>
      </c>
      <c r="CJ234" s="6">
        <f>'2013'!BJ74</f>
        <v>0.21099999999999999</v>
      </c>
      <c r="CK234" s="6">
        <f>'2013'!BK74</f>
        <v>0</v>
      </c>
      <c r="CL234" s="6">
        <f>'2013'!BL74</f>
        <v>0</v>
      </c>
      <c r="CM234" s="6">
        <f>'2013'!BM74</f>
        <v>0</v>
      </c>
      <c r="CN234" s="6">
        <f>'2013'!BN74</f>
        <v>0</v>
      </c>
      <c r="CO234" s="6">
        <f>'2013'!BO74</f>
        <v>0</v>
      </c>
      <c r="CP234" s="6">
        <f>'2013'!BP74</f>
        <v>0</v>
      </c>
      <c r="CQ234" s="6">
        <f>'2013'!BQ74</f>
        <v>0</v>
      </c>
    </row>
    <row r="235" spans="1:95" x14ac:dyDescent="0.25">
      <c r="A235" s="6" t="str">
        <f>'2013'!A75</f>
        <v>Свитанок</v>
      </c>
      <c r="B235" s="6" t="str">
        <f>'2013'!B75</f>
        <v>Масив 2</v>
      </c>
      <c r="C235" s="6">
        <f>'2013'!C75</f>
        <v>45</v>
      </c>
      <c r="D235" s="6">
        <f>'2013'!D75</f>
        <v>11.88</v>
      </c>
      <c r="E235" s="6">
        <f>'2013'!E75</f>
        <v>11.88</v>
      </c>
      <c r="F235" s="6">
        <f>'2013'!F75</f>
        <v>11.88</v>
      </c>
      <c r="G235" s="6"/>
      <c r="H235" s="6"/>
      <c r="I235" s="6"/>
      <c r="J235" s="6"/>
      <c r="K235" s="6">
        <f>'2013'!I75</f>
        <v>0</v>
      </c>
      <c r="L235" s="6">
        <f>'2013'!J75</f>
        <v>0</v>
      </c>
      <c r="M235" s="6"/>
      <c r="N235" s="6"/>
      <c r="O235" s="6"/>
      <c r="P235" s="6"/>
      <c r="Q235" s="6"/>
      <c r="R235" s="6"/>
      <c r="S235" s="6">
        <f>'2013'!M75</f>
        <v>0</v>
      </c>
      <c r="T235" s="6">
        <f>'2013'!N75</f>
        <v>0</v>
      </c>
      <c r="U235" s="6">
        <f>'2013'!P75</f>
        <v>0</v>
      </c>
      <c r="V235" s="6">
        <f>'2013'!Q75</f>
        <v>0</v>
      </c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>
        <f>SUMIF('2013'!C:C,C235,'2013'!O:O)</f>
        <v>0</v>
      </c>
      <c r="AQ235" s="6"/>
      <c r="AR235" s="6">
        <f>'2013'!R75</f>
        <v>0</v>
      </c>
      <c r="AS235" s="6">
        <f>'2013'!S75</f>
        <v>0.35499999999999998</v>
      </c>
      <c r="AT235" s="6">
        <f>'2013'!T75</f>
        <v>0.38400000000000001</v>
      </c>
      <c r="AU235" s="6">
        <f>'2013'!U75</f>
        <v>0.38</v>
      </c>
      <c r="AV235" s="6">
        <f>'2013'!V75</f>
        <v>0.36799999999999999</v>
      </c>
      <c r="AW235" s="6">
        <f>'2013'!W75</f>
        <v>0.36299999999999999</v>
      </c>
      <c r="AX235" s="6">
        <f>'2013'!X75</f>
        <v>0</v>
      </c>
      <c r="AY235" s="6">
        <f>'2013'!Y75</f>
        <v>0</v>
      </c>
      <c r="AZ235" s="6">
        <f>'2013'!Z75</f>
        <v>0.316</v>
      </c>
      <c r="BA235" s="6">
        <f>'2013'!AA75</f>
        <v>0.311</v>
      </c>
      <c r="BB235" s="6">
        <f>'2013'!AB75</f>
        <v>0.32200000000000001</v>
      </c>
      <c r="BC235" s="6">
        <f>'2013'!AC75</f>
        <v>0.33700000000000002</v>
      </c>
      <c r="BD235" s="6">
        <f>'2013'!AD75</f>
        <v>0.35299999999999998</v>
      </c>
      <c r="BE235" s="6">
        <f>'2013'!AE75</f>
        <v>0</v>
      </c>
      <c r="BF235" s="6">
        <f>'2013'!AF75</f>
        <v>0</v>
      </c>
      <c r="BG235" s="6">
        <f>'2013'!AG75</f>
        <v>0.42299999999999999</v>
      </c>
      <c r="BH235" s="6">
        <f>'2013'!AH75</f>
        <v>0</v>
      </c>
      <c r="BI235" s="6">
        <f>'2013'!AI75</f>
        <v>0.49099999999999999</v>
      </c>
      <c r="BJ235" s="6">
        <f>'2013'!AJ75</f>
        <v>0.51</v>
      </c>
      <c r="BK235" s="6">
        <f>'2013'!AK75</f>
        <v>0.54600000000000004</v>
      </c>
      <c r="BL235" s="6">
        <f>'2013'!AL75</f>
        <v>0.58699999999999997</v>
      </c>
      <c r="BM235" s="6">
        <f>'2013'!AM75</f>
        <v>0.61099999999999999</v>
      </c>
      <c r="BN235" s="6">
        <f>'2013'!AN75</f>
        <v>0.64400000000000002</v>
      </c>
      <c r="BO235" s="6">
        <f>'2013'!AO75</f>
        <v>0</v>
      </c>
      <c r="BP235" s="6">
        <f>'2013'!AP75</f>
        <v>0</v>
      </c>
      <c r="BQ235" s="6">
        <f>'2013'!AQ75</f>
        <v>0.65200000000000002</v>
      </c>
      <c r="BR235" s="6">
        <f>'2013'!AR75</f>
        <v>0.63600000000000001</v>
      </c>
      <c r="BS235" s="6">
        <f>'2013'!AS75</f>
        <v>0.61699999999999999</v>
      </c>
      <c r="BT235" s="6">
        <f>'2013'!AT75</f>
        <v>0.59</v>
      </c>
      <c r="BU235" s="6">
        <f>'2013'!AU75</f>
        <v>0.58299999999999996</v>
      </c>
      <c r="BV235" s="6">
        <f>'2013'!AV75</f>
        <v>0.58499999999999996</v>
      </c>
      <c r="BW235" s="6">
        <f>'2013'!AW75</f>
        <v>0.59</v>
      </c>
      <c r="BX235" s="6">
        <f>'2013'!AX75</f>
        <v>0.55500000000000005</v>
      </c>
      <c r="BY235" s="6">
        <f>'2013'!AY75</f>
        <v>0.54</v>
      </c>
      <c r="BZ235" s="6">
        <f>'2013'!AZ75</f>
        <v>0.495</v>
      </c>
      <c r="CA235" s="6">
        <f>'2013'!BA75</f>
        <v>0.47499999999999998</v>
      </c>
      <c r="CB235" s="6">
        <f>'2013'!BB75</f>
        <v>0.436</v>
      </c>
      <c r="CC235" s="6">
        <f>'2013'!BC75</f>
        <v>0.35699999999999998</v>
      </c>
      <c r="CD235" s="6">
        <f>'2013'!BD75</f>
        <v>0</v>
      </c>
      <c r="CE235" s="6">
        <f>'2013'!BE75</f>
        <v>0.312</v>
      </c>
      <c r="CF235" s="6">
        <f>'2013'!BF75</f>
        <v>0.29499999999999998</v>
      </c>
      <c r="CG235" s="6">
        <f>'2013'!BG75</f>
        <v>0.30099999999999999</v>
      </c>
      <c r="CH235" s="6">
        <f>'2013'!BH75</f>
        <v>0.318</v>
      </c>
      <c r="CI235" s="6">
        <f>'2013'!BI75</f>
        <v>0.31</v>
      </c>
      <c r="CJ235" s="6">
        <f>'2013'!BJ75</f>
        <v>0.309</v>
      </c>
      <c r="CK235" s="6">
        <f>'2013'!BK75</f>
        <v>0</v>
      </c>
      <c r="CL235" s="6">
        <f>'2013'!BL75</f>
        <v>0</v>
      </c>
      <c r="CM235" s="6">
        <f>'2013'!BM75</f>
        <v>0</v>
      </c>
      <c r="CN235" s="6">
        <f>'2013'!BN75</f>
        <v>0</v>
      </c>
      <c r="CO235" s="6">
        <f>'2013'!BO75</f>
        <v>0</v>
      </c>
      <c r="CP235" s="6">
        <f>'2013'!BP75</f>
        <v>0</v>
      </c>
      <c r="CQ235" s="6">
        <f>'2013'!BQ75</f>
        <v>0</v>
      </c>
    </row>
    <row r="236" spans="1:95" x14ac:dyDescent="0.25">
      <c r="A236" s="6" t="str">
        <f>'2013'!A76</f>
        <v>Свитанок</v>
      </c>
      <c r="B236" s="6" t="str">
        <f>'2013'!B76</f>
        <v>Масив 2</v>
      </c>
      <c r="C236" s="6" t="str">
        <f>'2013'!C76</f>
        <v>45-1</v>
      </c>
      <c r="D236" s="6">
        <f>'2013'!D76</f>
        <v>5</v>
      </c>
      <c r="E236" s="6">
        <f>'2013'!E76</f>
        <v>5</v>
      </c>
      <c r="F236" s="6">
        <f>'2013'!F76</f>
        <v>5</v>
      </c>
      <c r="G236" s="6"/>
      <c r="H236" s="6"/>
      <c r="I236" s="6"/>
      <c r="J236" s="6"/>
      <c r="K236" s="6" t="str">
        <f>'2013'!I76</f>
        <v>Кукуруза</v>
      </c>
      <c r="L236" s="6">
        <f>'2013'!J76</f>
        <v>0</v>
      </c>
      <c r="M236" s="6"/>
      <c r="N236" s="6"/>
      <c r="O236" s="6"/>
      <c r="P236" s="6"/>
      <c r="Q236" s="6"/>
      <c r="R236" s="6"/>
      <c r="S236" s="6">
        <f>'2013'!M76</f>
        <v>0</v>
      </c>
      <c r="T236" s="6">
        <f>'2013'!N76</f>
        <v>0</v>
      </c>
      <c r="U236" s="6">
        <f>'2013'!P76</f>
        <v>0</v>
      </c>
      <c r="V236" s="6">
        <f>'2013'!Q76</f>
        <v>0</v>
      </c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>
        <f>SUMIF('2013'!C:C,C236,'2013'!O:O)</f>
        <v>5.4</v>
      </c>
      <c r="AQ236" s="6"/>
      <c r="AR236" s="6">
        <f>'2013'!R76</f>
        <v>0</v>
      </c>
      <c r="AS236" s="6">
        <f>'2013'!S76</f>
        <v>0.49199999999999999</v>
      </c>
      <c r="AT236" s="6">
        <f>'2013'!T76</f>
        <v>0.44600000000000001</v>
      </c>
      <c r="AU236" s="6">
        <f>'2013'!U76</f>
        <v>0.45300000000000001</v>
      </c>
      <c r="AV236" s="6">
        <f>'2013'!V76</f>
        <v>0.498</v>
      </c>
      <c r="AW236" s="6">
        <f>'2013'!W76</f>
        <v>0.51700000000000002</v>
      </c>
      <c r="AX236" s="6">
        <f>'2013'!X76</f>
        <v>0</v>
      </c>
      <c r="AY236" s="6">
        <f>'2013'!Y76</f>
        <v>0</v>
      </c>
      <c r="AZ236" s="6">
        <f>'2013'!Z76</f>
        <v>0.34100000000000003</v>
      </c>
      <c r="BA236" s="6">
        <f>'2013'!AA76</f>
        <v>0.312</v>
      </c>
      <c r="BB236" s="6">
        <f>'2013'!AB76</f>
        <v>0.30599999999999999</v>
      </c>
      <c r="BC236" s="6">
        <f>'2013'!AC76</f>
        <v>0.32100000000000001</v>
      </c>
      <c r="BD236" s="6">
        <f>'2013'!AD76</f>
        <v>0.34100000000000003</v>
      </c>
      <c r="BE236" s="6">
        <f>'2013'!AE76</f>
        <v>0</v>
      </c>
      <c r="BF236" s="6">
        <f>'2013'!AF76</f>
        <v>0</v>
      </c>
      <c r="BG236" s="6">
        <f>'2013'!AG76</f>
        <v>0.48799999999999999</v>
      </c>
      <c r="BH236" s="6">
        <f>'2013'!AH76</f>
        <v>0</v>
      </c>
      <c r="BI236" s="6">
        <f>'2013'!AI76</f>
        <v>0.51600000000000001</v>
      </c>
      <c r="BJ236" s="6">
        <f>'2013'!AJ76</f>
        <v>0.53700000000000003</v>
      </c>
      <c r="BK236" s="6">
        <f>'2013'!AK76</f>
        <v>0.53100000000000003</v>
      </c>
      <c r="BL236" s="6">
        <f>'2013'!AL76</f>
        <v>0.57899999999999996</v>
      </c>
      <c r="BM236" s="6">
        <f>'2013'!AM76</f>
        <v>0.61899999999999999</v>
      </c>
      <c r="BN236" s="6">
        <f>'2013'!AN76</f>
        <v>0.72899999999999998</v>
      </c>
      <c r="BO236" s="6">
        <f>'2013'!AO76</f>
        <v>0</v>
      </c>
      <c r="BP236" s="6">
        <f>'2013'!AP76</f>
        <v>0</v>
      </c>
      <c r="BQ236" s="6">
        <f>'2013'!AQ76</f>
        <v>0.72199999999999998</v>
      </c>
      <c r="BR236" s="6">
        <f>'2013'!AR76</f>
        <v>0.72699999999999998</v>
      </c>
      <c r="BS236" s="6">
        <f>'2013'!AS76</f>
        <v>0.70199999999999996</v>
      </c>
      <c r="BT236" s="6">
        <f>'2013'!AT76</f>
        <v>0.64</v>
      </c>
      <c r="BU236" s="6">
        <f>'2013'!AU76</f>
        <v>0.56699999999999995</v>
      </c>
      <c r="BV236" s="6">
        <f>'2013'!AV76</f>
        <v>0.55000000000000004</v>
      </c>
      <c r="BW236" s="6">
        <f>'2013'!AW76</f>
        <v>0.53700000000000003</v>
      </c>
      <c r="BX236" s="6">
        <f>'2013'!AX76</f>
        <v>0.501</v>
      </c>
      <c r="BY236" s="6">
        <f>'2013'!AY76</f>
        <v>0.504</v>
      </c>
      <c r="BZ236" s="6">
        <f>'2013'!AZ76</f>
        <v>0.45100000000000001</v>
      </c>
      <c r="CA236" s="6">
        <f>'2013'!BA76</f>
        <v>0.41799999999999998</v>
      </c>
      <c r="CB236" s="6">
        <f>'2013'!BB76</f>
        <v>0.41599999999999998</v>
      </c>
      <c r="CC236" s="6">
        <f>'2013'!BC76</f>
        <v>0.34399999999999997</v>
      </c>
      <c r="CD236" s="6">
        <f>'2013'!BD76</f>
        <v>0</v>
      </c>
      <c r="CE236" s="6">
        <f>'2013'!BE76</f>
        <v>0.29099999999999998</v>
      </c>
      <c r="CF236" s="6">
        <f>'2013'!BF76</f>
        <v>0.27900000000000003</v>
      </c>
      <c r="CG236" s="6">
        <f>'2013'!BG76</f>
        <v>0.27600000000000002</v>
      </c>
      <c r="CH236" s="6">
        <f>'2013'!BH76</f>
        <v>0.28499999999999998</v>
      </c>
      <c r="CI236" s="6">
        <f>'2013'!BI76</f>
        <v>0.26500000000000001</v>
      </c>
      <c r="CJ236" s="6">
        <f>'2013'!BJ76</f>
        <v>0.27100000000000002</v>
      </c>
      <c r="CK236" s="6">
        <f>'2013'!BK76</f>
        <v>0</v>
      </c>
      <c r="CL236" s="6">
        <f>'2013'!BL76</f>
        <v>0</v>
      </c>
      <c r="CM236" s="6">
        <f>'2013'!BM76</f>
        <v>0</v>
      </c>
      <c r="CN236" s="6">
        <f>'2013'!BN76</f>
        <v>0</v>
      </c>
      <c r="CO236" s="6">
        <f>'2013'!BO76</f>
        <v>0</v>
      </c>
      <c r="CP236" s="6">
        <f>'2013'!BP76</f>
        <v>0</v>
      </c>
      <c r="CQ236" s="6">
        <f>'2013'!BQ76</f>
        <v>0</v>
      </c>
    </row>
    <row r="237" spans="1:95" x14ac:dyDescent="0.25">
      <c r="A237" s="6" t="str">
        <f>'2013'!A77</f>
        <v>Свитанок</v>
      </c>
      <c r="B237" s="6" t="str">
        <f>'2013'!B77</f>
        <v>Масив 2</v>
      </c>
      <c r="C237" s="6" t="str">
        <f>'2013'!C77</f>
        <v>45-2</v>
      </c>
      <c r="D237" s="6">
        <f>'2013'!D77</f>
        <v>4.53</v>
      </c>
      <c r="E237" s="6">
        <f>'2013'!E77</f>
        <v>4.53</v>
      </c>
      <c r="F237" s="6">
        <f>'2013'!F77</f>
        <v>4.53</v>
      </c>
      <c r="G237" s="6"/>
      <c r="H237" s="6"/>
      <c r="I237" s="6"/>
      <c r="J237" s="6"/>
      <c r="K237" s="6" t="str">
        <f>'2013'!I77</f>
        <v>Кукуруза</v>
      </c>
      <c r="L237" s="6">
        <f>'2013'!J77</f>
        <v>0</v>
      </c>
      <c r="M237" s="6"/>
      <c r="N237" s="6"/>
      <c r="O237" s="6"/>
      <c r="P237" s="6"/>
      <c r="Q237" s="6"/>
      <c r="R237" s="6"/>
      <c r="S237" s="6">
        <f>'2013'!M77</f>
        <v>0</v>
      </c>
      <c r="T237" s="6">
        <f>'2013'!N77</f>
        <v>0</v>
      </c>
      <c r="U237" s="6">
        <f>'2013'!P77</f>
        <v>0</v>
      </c>
      <c r="V237" s="6">
        <f>'2013'!Q77</f>
        <v>0</v>
      </c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>
        <f>SUMIF('2013'!C:C,C237,'2013'!O:O)</f>
        <v>5.85</v>
      </c>
      <c r="AQ237" s="6"/>
      <c r="AR237" s="6">
        <f>'2013'!R77</f>
        <v>0</v>
      </c>
      <c r="AS237" s="6">
        <f>'2013'!S77</f>
        <v>0.32800000000000001</v>
      </c>
      <c r="AT237" s="6">
        <f>'2013'!T77</f>
        <v>0.30399999999999999</v>
      </c>
      <c r="AU237" s="6">
        <f>'2013'!U77</f>
        <v>0.315</v>
      </c>
      <c r="AV237" s="6">
        <f>'2013'!V77</f>
        <v>0.34300000000000003</v>
      </c>
      <c r="AW237" s="6">
        <f>'2013'!W77</f>
        <v>0.35899999999999999</v>
      </c>
      <c r="AX237" s="6">
        <f>'2013'!X77</f>
        <v>0</v>
      </c>
      <c r="AY237" s="6">
        <f>'2013'!Y77</f>
        <v>0</v>
      </c>
      <c r="AZ237" s="6">
        <f>'2013'!Z77</f>
        <v>0.33100000000000002</v>
      </c>
      <c r="BA237" s="6">
        <f>'2013'!AA77</f>
        <v>0.312</v>
      </c>
      <c r="BB237" s="6">
        <f>'2013'!AB77</f>
        <v>0.33300000000000002</v>
      </c>
      <c r="BC237" s="6">
        <f>'2013'!AC77</f>
        <v>0.372</v>
      </c>
      <c r="BD237" s="6">
        <f>'2013'!AD77</f>
        <v>0.39500000000000002</v>
      </c>
      <c r="BE237" s="6">
        <f>'2013'!AE77</f>
        <v>0</v>
      </c>
      <c r="BF237" s="6">
        <f>'2013'!AF77</f>
        <v>0</v>
      </c>
      <c r="BG237" s="6">
        <f>'2013'!AG77</f>
        <v>0.48499999999999999</v>
      </c>
      <c r="BH237" s="6">
        <f>'2013'!AH77</f>
        <v>0</v>
      </c>
      <c r="BI237" s="6">
        <f>'2013'!AI77</f>
        <v>0.50900000000000001</v>
      </c>
      <c r="BJ237" s="6">
        <f>'2013'!AJ77</f>
        <v>0.54100000000000004</v>
      </c>
      <c r="BK237" s="6">
        <f>'2013'!AK77</f>
        <v>0.56100000000000005</v>
      </c>
      <c r="BL237" s="6">
        <f>'2013'!AL77</f>
        <v>0.59499999999999997</v>
      </c>
      <c r="BM237" s="6">
        <f>'2013'!AM77</f>
        <v>0.61599999999999999</v>
      </c>
      <c r="BN237" s="6">
        <f>'2013'!AN77</f>
        <v>0.65800000000000003</v>
      </c>
      <c r="BO237" s="6">
        <f>'2013'!AO77</f>
        <v>0</v>
      </c>
      <c r="BP237" s="6">
        <f>'2013'!AP77</f>
        <v>0</v>
      </c>
      <c r="BQ237" s="6">
        <f>'2013'!AQ77</f>
        <v>0.65200000000000002</v>
      </c>
      <c r="BR237" s="6">
        <f>'2013'!AR77</f>
        <v>0.64700000000000002</v>
      </c>
      <c r="BS237" s="6">
        <f>'2013'!AS77</f>
        <v>0.64900000000000002</v>
      </c>
      <c r="BT237" s="6">
        <f>'2013'!AT77</f>
        <v>0.63200000000000001</v>
      </c>
      <c r="BU237" s="6">
        <f>'2013'!AU77</f>
        <v>0.61699999999999999</v>
      </c>
      <c r="BV237" s="6">
        <f>'2013'!AV77</f>
        <v>0.61899999999999999</v>
      </c>
      <c r="BW237" s="6">
        <f>'2013'!AW77</f>
        <v>0.60299999999999998</v>
      </c>
      <c r="BX237" s="6">
        <f>'2013'!AX77</f>
        <v>0.56799999999999995</v>
      </c>
      <c r="BY237" s="6">
        <f>'2013'!AY77</f>
        <v>0.56899999999999995</v>
      </c>
      <c r="BZ237" s="6">
        <f>'2013'!AZ77</f>
        <v>0.51200000000000001</v>
      </c>
      <c r="CA237" s="6">
        <f>'2013'!BA77</f>
        <v>0.47499999999999998</v>
      </c>
      <c r="CB237" s="6">
        <f>'2013'!BB77</f>
        <v>0.433</v>
      </c>
      <c r="CC237" s="6">
        <f>'2013'!BC77</f>
        <v>0.39200000000000002</v>
      </c>
      <c r="CD237" s="6">
        <f>'2013'!BD77</f>
        <v>0</v>
      </c>
      <c r="CE237" s="6">
        <f>'2013'!BE77</f>
        <v>0.29899999999999999</v>
      </c>
      <c r="CF237" s="6">
        <f>'2013'!BF77</f>
        <v>0.29299999999999998</v>
      </c>
      <c r="CG237" s="6">
        <f>'2013'!BG77</f>
        <v>0.28899999999999998</v>
      </c>
      <c r="CH237" s="6">
        <f>'2013'!BH77</f>
        <v>0.28599999999999998</v>
      </c>
      <c r="CI237" s="6">
        <f>'2013'!BI77</f>
        <v>0.27200000000000002</v>
      </c>
      <c r="CJ237" s="6">
        <f>'2013'!BJ77</f>
        <v>0.27500000000000002</v>
      </c>
      <c r="CK237" s="6">
        <f>'2013'!BK77</f>
        <v>0</v>
      </c>
      <c r="CL237" s="6">
        <f>'2013'!BL77</f>
        <v>0</v>
      </c>
      <c r="CM237" s="6">
        <f>'2013'!BM77</f>
        <v>0</v>
      </c>
      <c r="CN237" s="6">
        <f>'2013'!BN77</f>
        <v>0</v>
      </c>
      <c r="CO237" s="6">
        <f>'2013'!BO77</f>
        <v>0</v>
      </c>
      <c r="CP237" s="6">
        <f>'2013'!BP77</f>
        <v>0</v>
      </c>
      <c r="CQ237" s="6">
        <f>'2013'!BQ77</f>
        <v>0</v>
      </c>
    </row>
    <row r="238" spans="1:95" x14ac:dyDescent="0.25">
      <c r="A238" s="6" t="str">
        <f>'2013'!A78</f>
        <v>Свитанок</v>
      </c>
      <c r="B238" s="6" t="str">
        <f>'2013'!B78</f>
        <v>Масив 2</v>
      </c>
      <c r="C238" s="6">
        <f>'2013'!C78</f>
        <v>48</v>
      </c>
      <c r="D238" s="6">
        <f>'2013'!D78</f>
        <v>3.1</v>
      </c>
      <c r="E238" s="6">
        <f>'2013'!E78</f>
        <v>3.1</v>
      </c>
      <c r="F238" s="6">
        <f>'2013'!F78</f>
        <v>3.1</v>
      </c>
      <c r="G238" s="6"/>
      <c r="H238" s="6"/>
      <c r="I238" s="6"/>
      <c r="J238" s="6"/>
      <c r="K238" s="6" t="str">
        <f>'2013'!I78</f>
        <v>Подсолнечник</v>
      </c>
      <c r="L238" s="6">
        <f>'2013'!J78</f>
        <v>0</v>
      </c>
      <c r="M238" s="6"/>
      <c r="N238" s="6"/>
      <c r="O238" s="6"/>
      <c r="P238" s="6"/>
      <c r="Q238" s="6"/>
      <c r="R238" s="6"/>
      <c r="S238" s="6" t="str">
        <f>'2013'!M78</f>
        <v>PR64E83</v>
      </c>
      <c r="T238" s="6">
        <f>'2013'!N78</f>
        <v>1.62</v>
      </c>
      <c r="U238" s="6">
        <f>'2013'!P78</f>
        <v>0</v>
      </c>
      <c r="V238" s="6">
        <f>'2013'!Q78</f>
        <v>0</v>
      </c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>
        <f>SUMIF('2013'!C:C,C238,'2013'!O:O)</f>
        <v>2.31</v>
      </c>
      <c r="AQ238" s="6"/>
      <c r="AR238" s="6">
        <f>'2013'!R78</f>
        <v>0</v>
      </c>
      <c r="AS238" s="6">
        <f>'2013'!S78</f>
        <v>0.5</v>
      </c>
      <c r="AT238" s="6">
        <f>'2013'!T78</f>
        <v>0.41899999999999998</v>
      </c>
      <c r="AU238" s="6">
        <f>'2013'!U78</f>
        <v>0.41499999999999998</v>
      </c>
      <c r="AV238" s="6">
        <f>'2013'!V78</f>
        <v>0.42399999999999999</v>
      </c>
      <c r="AW238" s="6">
        <f>'2013'!W78</f>
        <v>0.48899999999999999</v>
      </c>
      <c r="AX238" s="6">
        <f>'2013'!X78</f>
        <v>0</v>
      </c>
      <c r="AY238" s="6">
        <f>'2013'!Y78</f>
        <v>0</v>
      </c>
      <c r="AZ238" s="6">
        <f>'2013'!Z78</f>
        <v>0.42099999999999999</v>
      </c>
      <c r="BA238" s="6">
        <f>'2013'!AA78</f>
        <v>0.39200000000000002</v>
      </c>
      <c r="BB238" s="6">
        <f>'2013'!AB78</f>
        <v>0.41299999999999998</v>
      </c>
      <c r="BC238" s="6">
        <f>'2013'!AC78</f>
        <v>0.41799999999999998</v>
      </c>
      <c r="BD238" s="6">
        <f>'2013'!AD78</f>
        <v>0.42399999999999999</v>
      </c>
      <c r="BE238" s="6">
        <f>'2013'!AE78</f>
        <v>0</v>
      </c>
      <c r="BF238" s="6">
        <f>'2013'!AF78</f>
        <v>0</v>
      </c>
      <c r="BG238" s="6">
        <f>'2013'!AG78</f>
        <v>0.41699999999999998</v>
      </c>
      <c r="BH238" s="6">
        <f>'2013'!AH78</f>
        <v>0</v>
      </c>
      <c r="BI238" s="6">
        <f>'2013'!AI78</f>
        <v>0.56299999999999994</v>
      </c>
      <c r="BJ238" s="6">
        <f>'2013'!AJ78</f>
        <v>0.57699999999999996</v>
      </c>
      <c r="BK238" s="6">
        <f>'2013'!AK78</f>
        <v>0.59199999999999997</v>
      </c>
      <c r="BL238" s="6">
        <f>'2013'!AL78</f>
        <v>0.626</v>
      </c>
      <c r="BM238" s="6">
        <f>'2013'!AM78</f>
        <v>0.66900000000000004</v>
      </c>
      <c r="BN238" s="6">
        <f>'2013'!AN78</f>
        <v>0.71299999999999997</v>
      </c>
      <c r="BO238" s="6">
        <f>'2013'!AO78</f>
        <v>0</v>
      </c>
      <c r="BP238" s="6">
        <f>'2013'!AP78</f>
        <v>0</v>
      </c>
      <c r="BQ238" s="6">
        <f>'2013'!AQ78</f>
        <v>0.70799999999999996</v>
      </c>
      <c r="BR238" s="6">
        <f>'2013'!AR78</f>
        <v>0.70399999999999996</v>
      </c>
      <c r="BS238" s="6">
        <f>'2013'!AS78</f>
        <v>0.71199999999999997</v>
      </c>
      <c r="BT238" s="6">
        <f>'2013'!AT78</f>
        <v>0.71199999999999997</v>
      </c>
      <c r="BU238" s="6">
        <f>'2013'!AU78</f>
        <v>0.70699999999999996</v>
      </c>
      <c r="BV238" s="6">
        <f>'2013'!AV78</f>
        <v>0</v>
      </c>
      <c r="BW238" s="6">
        <f>'2013'!AW78</f>
        <v>0.60199999999999998</v>
      </c>
      <c r="BX238" s="6">
        <f>'2013'!AX78</f>
        <v>0.58499999999999996</v>
      </c>
      <c r="BY238" s="6">
        <f>'2013'!AY78</f>
        <v>0.61499999999999999</v>
      </c>
      <c r="BZ238" s="6">
        <f>'2013'!AZ78</f>
        <v>0.496</v>
      </c>
      <c r="CA238" s="6">
        <f>'2013'!BA78</f>
        <v>0.47199999999999998</v>
      </c>
      <c r="CB238" s="6">
        <f>'2013'!BB78</f>
        <v>0.40699999999999997</v>
      </c>
      <c r="CC238" s="6">
        <f>'2013'!BC78</f>
        <v>0.35699999999999998</v>
      </c>
      <c r="CD238" s="6">
        <f>'2013'!BD78</f>
        <v>0</v>
      </c>
      <c r="CE238" s="6">
        <f>'2013'!BE78</f>
        <v>0.28399999999999997</v>
      </c>
      <c r="CF238" s="6">
        <f>'2013'!BF78</f>
        <v>0.27600000000000002</v>
      </c>
      <c r="CG238" s="6">
        <f>'2013'!BG78</f>
        <v>0.27300000000000002</v>
      </c>
      <c r="CH238" s="6">
        <f>'2013'!BH78</f>
        <v>0.26500000000000001</v>
      </c>
      <c r="CI238" s="6">
        <f>'2013'!BI78</f>
        <v>0.25700000000000001</v>
      </c>
      <c r="CJ238" s="6">
        <f>'2013'!BJ78</f>
        <v>0.23400000000000001</v>
      </c>
      <c r="CK238" s="6">
        <f>'2013'!BK78</f>
        <v>0</v>
      </c>
      <c r="CL238" s="6">
        <f>'2013'!BL78</f>
        <v>0</v>
      </c>
      <c r="CM238" s="6">
        <f>'2013'!BM78</f>
        <v>0</v>
      </c>
      <c r="CN238" s="6">
        <f>'2013'!BN78</f>
        <v>0</v>
      </c>
      <c r="CO238" s="6">
        <f>'2013'!BO78</f>
        <v>0</v>
      </c>
      <c r="CP238" s="6">
        <f>'2013'!BP78</f>
        <v>0</v>
      </c>
      <c r="CQ238" s="6">
        <f>'2013'!BQ78</f>
        <v>0</v>
      </c>
    </row>
    <row r="239" spans="1:95" x14ac:dyDescent="0.25">
      <c r="A239" s="6" t="str">
        <f>'2013'!A79</f>
        <v>Свитанок</v>
      </c>
      <c r="B239" s="6" t="str">
        <f>'2013'!B79</f>
        <v>Масив 2</v>
      </c>
      <c r="C239" s="6">
        <f>'2013'!C79</f>
        <v>72</v>
      </c>
      <c r="D239" s="6">
        <f>'2013'!D79</f>
        <v>90</v>
      </c>
      <c r="E239" s="6">
        <f>'2013'!E79</f>
        <v>90</v>
      </c>
      <c r="F239" s="6">
        <f>'2013'!F79</f>
        <v>90</v>
      </c>
      <c r="G239" s="6"/>
      <c r="H239" s="6"/>
      <c r="I239" s="6"/>
      <c r="J239" s="6"/>
      <c r="K239" s="6" t="str">
        <f>'2013'!I79</f>
        <v>Пшеница озимая</v>
      </c>
      <c r="L239" s="6">
        <f>'2013'!J79</f>
        <v>0</v>
      </c>
      <c r="M239" s="6"/>
      <c r="N239" s="6"/>
      <c r="O239" s="6"/>
      <c r="P239" s="6"/>
      <c r="Q239" s="6"/>
      <c r="R239" s="6"/>
      <c r="S239" s="6">
        <f>'2013'!M79</f>
        <v>0</v>
      </c>
      <c r="T239" s="6">
        <f>'2013'!N79</f>
        <v>0</v>
      </c>
      <c r="U239" s="6">
        <f>'2013'!P79</f>
        <v>0</v>
      </c>
      <c r="V239" s="6">
        <f>'2013'!Q79</f>
        <v>0</v>
      </c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>
        <f>T239</f>
        <v>0</v>
      </c>
      <c r="AP239" s="6">
        <f>SUMIF('2013'!C:C,C239,'2013'!O:O)</f>
        <v>3.9299999999999997</v>
      </c>
      <c r="AQ239" s="6"/>
      <c r="AR239" s="6"/>
      <c r="AS239" s="6">
        <f>'2013'!S79</f>
        <v>0.36399999999999999</v>
      </c>
      <c r="AT239" s="6">
        <f>'2013'!T79</f>
        <v>0.311</v>
      </c>
      <c r="AU239" s="6">
        <f>'2013'!U79</f>
        <v>0.316</v>
      </c>
      <c r="AV239" s="6">
        <f>'2013'!V79</f>
        <v>0.36099999999999999</v>
      </c>
      <c r="AW239" s="6">
        <f>'2013'!W79</f>
        <v>0.39200000000000002</v>
      </c>
      <c r="AX239" s="6"/>
      <c r="AY239" s="6"/>
      <c r="AZ239" s="6">
        <f>'2013'!Z79</f>
        <v>0.35899999999999999</v>
      </c>
      <c r="BA239" s="6">
        <f>'2013'!AA79</f>
        <v>0.35299999999999998</v>
      </c>
      <c r="BB239" s="6">
        <f>'2013'!AB79</f>
        <v>0.37</v>
      </c>
      <c r="BC239" s="6">
        <f>'2013'!AC79</f>
        <v>0.432</v>
      </c>
      <c r="BD239" s="6">
        <f>'2013'!AD79</f>
        <v>0.47399999999999998</v>
      </c>
      <c r="BE239" s="6"/>
      <c r="BF239" s="6"/>
      <c r="BG239" s="6">
        <f>'2013'!AG79</f>
        <v>0.41</v>
      </c>
      <c r="BH239" s="6"/>
      <c r="BI239" s="6">
        <f>'2013'!AI79</f>
        <v>0.27900000000000003</v>
      </c>
      <c r="BJ239" s="6">
        <f>'2013'!AJ79</f>
        <v>0.27200000000000002</v>
      </c>
      <c r="BK239" s="6">
        <f>'2013'!AK79</f>
        <v>0.27500000000000002</v>
      </c>
      <c r="BL239" s="6">
        <f>'2013'!AL79</f>
        <v>0.30499999999999999</v>
      </c>
      <c r="BM239" s="6">
        <f>'2013'!AM79</f>
        <v>0.28499999999999998</v>
      </c>
      <c r="BN239" s="6">
        <f>'2013'!AN79</f>
        <v>0.36599999999999999</v>
      </c>
      <c r="BO239" s="6"/>
      <c r="BP239" s="6"/>
      <c r="BQ239" s="6">
        <f>'2013'!AQ79</f>
        <v>0.377</v>
      </c>
      <c r="BR239" s="6">
        <f>'2013'!AR79</f>
        <v>0.45100000000000001</v>
      </c>
      <c r="BS239" s="6">
        <f>'2013'!AS79</f>
        <v>0.48299999999999998</v>
      </c>
      <c r="BT239" s="6">
        <f>'2013'!AT79</f>
        <v>0.51600000000000001</v>
      </c>
      <c r="BU239" s="6">
        <f>'2013'!AU79</f>
        <v>0.622</v>
      </c>
      <c r="BV239" s="6">
        <f>'2013'!AV79</f>
        <v>0.65600000000000003</v>
      </c>
      <c r="BW239" s="6">
        <f>'2013'!AW79</f>
        <v>0.70599999999999996</v>
      </c>
      <c r="BX239" s="6">
        <f>'2013'!AX79</f>
        <v>0.78700000000000003</v>
      </c>
      <c r="BY239" s="6">
        <f>'2013'!AY79</f>
        <v>0.79600000000000004</v>
      </c>
      <c r="BZ239" s="6">
        <f>'2013'!AZ79</f>
        <v>0.82</v>
      </c>
      <c r="CA239" s="6">
        <f>'2013'!BA79</f>
        <v>0.76300000000000001</v>
      </c>
      <c r="CB239" s="6">
        <f>'2013'!BB79</f>
        <v>0.76100000000000001</v>
      </c>
      <c r="CC239" s="6">
        <f>'2013'!BC79</f>
        <v>0.70499999999999996</v>
      </c>
      <c r="CD239" s="6"/>
      <c r="CE239" s="6">
        <f>'2013'!BE79</f>
        <v>0.55200000000000005</v>
      </c>
      <c r="CF239" s="6">
        <f>'2013'!BF79</f>
        <v>0.55500000000000005</v>
      </c>
      <c r="CG239" s="6">
        <f>'2013'!BG79</f>
        <v>0.55500000000000005</v>
      </c>
      <c r="CH239" s="6">
        <f>'2013'!BH79</f>
        <v>0.55700000000000005</v>
      </c>
      <c r="CI239" s="6">
        <f>'2013'!BI79</f>
        <v>0.51700000000000002</v>
      </c>
      <c r="CJ239" s="6">
        <f>'2013'!BJ79</f>
        <v>0.51200000000000001</v>
      </c>
      <c r="CK239" s="6"/>
      <c r="CL239" s="6"/>
      <c r="CM239" s="6"/>
      <c r="CN239" s="6"/>
      <c r="CO239" s="6"/>
      <c r="CP239" s="6"/>
      <c r="CQ239" s="6"/>
    </row>
    <row r="240" spans="1:95" x14ac:dyDescent="0.25">
      <c r="A240" s="6" t="str">
        <f>'2013'!A80</f>
        <v>Свитанок</v>
      </c>
      <c r="B240" s="6" t="str">
        <f>'2013'!B80</f>
        <v>Масив 2</v>
      </c>
      <c r="C240" s="6">
        <f>'2013'!C80</f>
        <v>88</v>
      </c>
      <c r="D240" s="6">
        <f>'2013'!D80</f>
        <v>25.04</v>
      </c>
      <c r="E240" s="6">
        <f>'2013'!E80</f>
        <v>25.04</v>
      </c>
      <c r="F240" s="6">
        <f>'2013'!F80</f>
        <v>25.04</v>
      </c>
      <c r="G240" s="6"/>
      <c r="H240" s="6"/>
      <c r="I240" s="6"/>
      <c r="J240" s="6"/>
      <c r="K240" s="6" t="str">
        <f>'2013'!I80</f>
        <v>Кукуруза</v>
      </c>
      <c r="L240" s="6">
        <f>'2013'!J80</f>
        <v>0</v>
      </c>
      <c r="M240" s="6"/>
      <c r="N240" s="6"/>
      <c r="O240" s="6"/>
      <c r="P240" s="6"/>
      <c r="Q240" s="6"/>
      <c r="R240" s="6"/>
      <c r="S240" s="6" t="str">
        <f>'2013'!M80</f>
        <v>DK 440</v>
      </c>
      <c r="T240" s="6">
        <f>'2013'!N80</f>
        <v>10</v>
      </c>
      <c r="U240" s="6">
        <f>'2013'!P80</f>
        <v>0</v>
      </c>
      <c r="V240" s="6">
        <f>'2013'!Q80</f>
        <v>0</v>
      </c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>
        <f>SUMIF('2013'!C:C,C240,'2013'!O:O)</f>
        <v>5.61</v>
      </c>
      <c r="AQ240" s="6"/>
      <c r="AR240" s="6">
        <f>'2013'!R80</f>
        <v>0</v>
      </c>
      <c r="AS240" s="6">
        <f>'2013'!S80</f>
        <v>0.26</v>
      </c>
      <c r="AT240" s="6">
        <f>'2013'!T80</f>
        <v>0.24</v>
      </c>
      <c r="AU240" s="6">
        <f>'2013'!U80</f>
        <v>0.26400000000000001</v>
      </c>
      <c r="AV240" s="6">
        <f>'2013'!V80</f>
        <v>0.28100000000000003</v>
      </c>
      <c r="AW240" s="6">
        <f>'2013'!W80</f>
        <v>0.27900000000000003</v>
      </c>
      <c r="AX240" s="6">
        <f>'2013'!X80</f>
        <v>0</v>
      </c>
      <c r="AY240" s="6">
        <f>'2013'!Y80</f>
        <v>0</v>
      </c>
      <c r="AZ240" s="6">
        <f>'2013'!Z80</f>
        <v>0.29899999999999999</v>
      </c>
      <c r="BA240" s="6">
        <f>'2013'!AA80</f>
        <v>0.307</v>
      </c>
      <c r="BB240" s="6">
        <f>'2013'!AB80</f>
        <v>0.35099999999999998</v>
      </c>
      <c r="BC240" s="6">
        <f>'2013'!AC80</f>
        <v>0.36599999999999999</v>
      </c>
      <c r="BD240" s="6">
        <f>'2013'!AD80</f>
        <v>0.38900000000000001</v>
      </c>
      <c r="BE240" s="6">
        <f>'2013'!AE80</f>
        <v>0</v>
      </c>
      <c r="BF240" s="6">
        <f>'2013'!AF80</f>
        <v>0</v>
      </c>
      <c r="BG240" s="6">
        <f>'2013'!AG80</f>
        <v>0.433</v>
      </c>
      <c r="BH240" s="6">
        <f>'2013'!AH80</f>
        <v>0</v>
      </c>
      <c r="BI240" s="6">
        <f>'2013'!AI80</f>
        <v>0.47599999999999998</v>
      </c>
      <c r="BJ240" s="6">
        <f>'2013'!AJ80</f>
        <v>0.52600000000000002</v>
      </c>
      <c r="BK240" s="6">
        <f>'2013'!AK80</f>
        <v>0.60499999999999998</v>
      </c>
      <c r="BL240" s="6">
        <f>'2013'!AL80</f>
        <v>0.67200000000000004</v>
      </c>
      <c r="BM240" s="6">
        <f>'2013'!AM80</f>
        <v>0.69399999999999995</v>
      </c>
      <c r="BN240" s="6">
        <f>'2013'!AN80</f>
        <v>0.75600000000000001</v>
      </c>
      <c r="BO240" s="6">
        <f>'2013'!AO80</f>
        <v>0</v>
      </c>
      <c r="BP240" s="6">
        <f>'2013'!AP80</f>
        <v>0</v>
      </c>
      <c r="BQ240" s="6">
        <f>'2013'!AQ80</f>
        <v>0.75900000000000001</v>
      </c>
      <c r="BR240" s="6">
        <f>'2013'!AR80</f>
        <v>0.748</v>
      </c>
      <c r="BS240" s="6">
        <f>'2013'!AS80</f>
        <v>0.71399999999999997</v>
      </c>
      <c r="BT240" s="6">
        <f>'2013'!AT80</f>
        <v>0.67100000000000004</v>
      </c>
      <c r="BU240" s="6">
        <f>'2013'!AU80</f>
        <v>0.61</v>
      </c>
      <c r="BV240" s="6">
        <f>'2013'!AV80</f>
        <v>0.54500000000000004</v>
      </c>
      <c r="BW240" s="6">
        <f>'2013'!AW80</f>
        <v>0.50800000000000001</v>
      </c>
      <c r="BX240" s="6">
        <f>'2013'!AX80</f>
        <v>0.49</v>
      </c>
      <c r="BY240" s="6">
        <f>'2013'!AY80</f>
        <v>0.48</v>
      </c>
      <c r="BZ240" s="6">
        <f>'2013'!AZ80</f>
        <v>0.46</v>
      </c>
      <c r="CA240" s="6">
        <f>'2013'!BA80</f>
        <v>0.373</v>
      </c>
      <c r="CB240" s="6">
        <f>'2013'!BB80</f>
        <v>0.29099999999999998</v>
      </c>
      <c r="CC240" s="6">
        <f>'2013'!BC80</f>
        <v>0.24</v>
      </c>
      <c r="CD240" s="6">
        <f>'2013'!BD80</f>
        <v>0</v>
      </c>
      <c r="CE240" s="6">
        <f>'2013'!BE80</f>
        <v>0.22900000000000001</v>
      </c>
      <c r="CF240" s="6">
        <f>'2013'!BF80</f>
        <v>0.247</v>
      </c>
      <c r="CG240" s="6">
        <f>'2013'!BG80</f>
        <v>0.246</v>
      </c>
      <c r="CH240" s="6">
        <f>'2013'!BH80</f>
        <v>0.22800000000000001</v>
      </c>
      <c r="CI240" s="6">
        <f>'2013'!BI80</f>
        <v>0.216</v>
      </c>
      <c r="CJ240" s="6">
        <f>'2013'!BJ80</f>
        <v>0.21099999999999999</v>
      </c>
      <c r="CK240" s="6">
        <f>'2013'!BK80</f>
        <v>0</v>
      </c>
      <c r="CL240" s="6">
        <f>'2013'!BL80</f>
        <v>0</v>
      </c>
      <c r="CM240" s="6">
        <f>'2013'!BM80</f>
        <v>0</v>
      </c>
      <c r="CN240" s="6">
        <f>'2013'!BN80</f>
        <v>0</v>
      </c>
      <c r="CO240" s="6">
        <f>'2013'!BO80</f>
        <v>0</v>
      </c>
      <c r="CP240" s="6">
        <f>'2013'!BP80</f>
        <v>0</v>
      </c>
      <c r="CQ240" s="6">
        <f>'2013'!BQ80</f>
        <v>0</v>
      </c>
    </row>
    <row r="241" spans="1:95" x14ac:dyDescent="0.25">
      <c r="A241" s="6" t="str">
        <f>'2013'!A81</f>
        <v>Свитанок</v>
      </c>
      <c r="B241" s="6" t="str">
        <f>'2013'!B81</f>
        <v>Масив 2</v>
      </c>
      <c r="C241" s="6">
        <f>'2013'!C81</f>
        <v>89</v>
      </c>
      <c r="D241" s="6">
        <f>'2013'!D81</f>
        <v>35.57</v>
      </c>
      <c r="E241" s="6">
        <f>'2013'!E81</f>
        <v>35.57</v>
      </c>
      <c r="F241" s="6">
        <f>'2013'!F81</f>
        <v>35.57</v>
      </c>
      <c r="G241" s="6"/>
      <c r="H241" s="6"/>
      <c r="I241" s="6"/>
      <c r="J241" s="6"/>
      <c r="K241" s="6" t="str">
        <f>'2013'!I81</f>
        <v>Сорго</v>
      </c>
      <c r="L241" s="6">
        <f>'2013'!J81</f>
        <v>0</v>
      </c>
      <c r="M241" s="6"/>
      <c r="N241" s="6"/>
      <c r="O241" s="6"/>
      <c r="P241" s="6"/>
      <c r="Q241" s="6"/>
      <c r="R241" s="6"/>
      <c r="S241" s="6" t="str">
        <f>'2013'!M81</f>
        <v>Даш Е</v>
      </c>
      <c r="T241" s="6">
        <f>'2013'!N81</f>
        <v>3.24</v>
      </c>
      <c r="U241" s="6">
        <f>'2013'!P81</f>
        <v>0</v>
      </c>
      <c r="V241" s="6">
        <f>'2013'!Q81</f>
        <v>0</v>
      </c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>
        <f>SUMIF('2013'!C:C,C241,'2013'!O:O)</f>
        <v>3.47</v>
      </c>
      <c r="AQ241" s="6"/>
      <c r="AR241" s="6">
        <f>'2013'!R81</f>
        <v>0</v>
      </c>
      <c r="AS241" s="6">
        <f>'2013'!S81</f>
        <v>0.217</v>
      </c>
      <c r="AT241" s="6">
        <f>'2013'!T81</f>
        <v>0.248</v>
      </c>
      <c r="AU241" s="6">
        <f>'2013'!U81</f>
        <v>0.26400000000000001</v>
      </c>
      <c r="AV241" s="6">
        <f>'2013'!V81</f>
        <v>0.26700000000000002</v>
      </c>
      <c r="AW241" s="6">
        <f>'2013'!W81</f>
        <v>0.27800000000000002</v>
      </c>
      <c r="AX241" s="6">
        <f>'2013'!X81</f>
        <v>0</v>
      </c>
      <c r="AY241" s="6">
        <f>'2013'!Y81</f>
        <v>0</v>
      </c>
      <c r="AZ241" s="6">
        <f>'2013'!Z81</f>
        <v>0.28699999999999998</v>
      </c>
      <c r="BA241" s="6">
        <f>'2013'!AA81</f>
        <v>0.28100000000000003</v>
      </c>
      <c r="BB241" s="6">
        <f>'2013'!AB81</f>
        <v>0.29599999999999999</v>
      </c>
      <c r="BC241" s="6">
        <f>'2013'!AC81</f>
        <v>0.311</v>
      </c>
      <c r="BD241" s="6">
        <f>'2013'!AD81</f>
        <v>0.35299999999999998</v>
      </c>
      <c r="BE241" s="6">
        <f>'2013'!AE81</f>
        <v>0</v>
      </c>
      <c r="BF241" s="6">
        <f>'2013'!AF81</f>
        <v>0</v>
      </c>
      <c r="BG241" s="6">
        <f>'2013'!AG81</f>
        <v>0.53900000000000003</v>
      </c>
      <c r="BH241" s="6">
        <f>'2013'!AH81</f>
        <v>0</v>
      </c>
      <c r="BI241" s="6">
        <f>'2013'!AI81</f>
        <v>0.55500000000000005</v>
      </c>
      <c r="BJ241" s="6">
        <f>'2013'!AJ81</f>
        <v>0.56200000000000006</v>
      </c>
      <c r="BK241" s="6">
        <f>'2013'!AK81</f>
        <v>0.59899999999999998</v>
      </c>
      <c r="BL241" s="6">
        <f>'2013'!AL81</f>
        <v>0.64600000000000002</v>
      </c>
      <c r="BM241" s="6">
        <f>'2013'!AM81</f>
        <v>0.69199999999999995</v>
      </c>
      <c r="BN241" s="6">
        <f>'2013'!AN81</f>
        <v>0.77100000000000002</v>
      </c>
      <c r="BO241" s="6">
        <f>'2013'!AO81</f>
        <v>0</v>
      </c>
      <c r="BP241" s="6">
        <f>'2013'!AP81</f>
        <v>0</v>
      </c>
      <c r="BQ241" s="6">
        <f>'2013'!AQ81</f>
        <v>0.78</v>
      </c>
      <c r="BR241" s="6">
        <f>'2013'!AR81</f>
        <v>0.79500000000000004</v>
      </c>
      <c r="BS241" s="6">
        <f>'2013'!AS81</f>
        <v>0.74399999999999999</v>
      </c>
      <c r="BT241" s="6">
        <f>'2013'!AT81</f>
        <v>0.68500000000000005</v>
      </c>
      <c r="BU241" s="6">
        <f>'2013'!AU81</f>
        <v>0.66200000000000003</v>
      </c>
      <c r="BV241" s="6">
        <f>'2013'!AV81</f>
        <v>0.64200000000000002</v>
      </c>
      <c r="BW241" s="6">
        <f>'2013'!AW81</f>
        <v>0</v>
      </c>
      <c r="BX241" s="6">
        <f>'2013'!AX81</f>
        <v>0.42799999999999999</v>
      </c>
      <c r="BY241" s="6">
        <f>'2013'!AY81</f>
        <v>0.432</v>
      </c>
      <c r="BZ241" s="6">
        <f>'2013'!AZ81</f>
        <v>0.39200000000000002</v>
      </c>
      <c r="CA241" s="6">
        <f>'2013'!BA81</f>
        <v>0.41799999999999998</v>
      </c>
      <c r="CB241" s="6">
        <f>'2013'!BB81</f>
        <v>0.34599999999999997</v>
      </c>
      <c r="CC241" s="6">
        <f>'2013'!BC81</f>
        <v>0.309</v>
      </c>
      <c r="CD241" s="6">
        <f>'2013'!BD81</f>
        <v>0</v>
      </c>
      <c r="CE241" s="6">
        <f>'2013'!BE81</f>
        <v>0.28999999999999998</v>
      </c>
      <c r="CF241" s="6">
        <f>'2013'!BF81</f>
        <v>0.28000000000000003</v>
      </c>
      <c r="CG241" s="6">
        <f>'2013'!BG81</f>
        <v>0.30199999999999999</v>
      </c>
      <c r="CH241" s="6">
        <f>'2013'!BH81</f>
        <v>0.32700000000000001</v>
      </c>
      <c r="CI241" s="6">
        <f>'2013'!BI81</f>
        <v>0.28199999999999997</v>
      </c>
      <c r="CJ241" s="6">
        <f>'2013'!BJ81</f>
        <v>0.27500000000000002</v>
      </c>
      <c r="CK241" s="6">
        <f>'2013'!BK81</f>
        <v>0</v>
      </c>
      <c r="CL241" s="6">
        <f>'2013'!BL81</f>
        <v>0</v>
      </c>
      <c r="CM241" s="6">
        <f>'2013'!BM81</f>
        <v>0</v>
      </c>
      <c r="CN241" s="6">
        <f>'2013'!BN81</f>
        <v>0</v>
      </c>
      <c r="CO241" s="6">
        <f>'2013'!BO81</f>
        <v>0</v>
      </c>
      <c r="CP241" s="6">
        <f>'2013'!BP81</f>
        <v>0</v>
      </c>
      <c r="CQ241" s="6">
        <f>'2013'!BQ81</f>
        <v>0</v>
      </c>
    </row>
    <row r="242" spans="1:95" x14ac:dyDescent="0.25">
      <c r="A242" s="6" t="str">
        <f>'2013'!A82</f>
        <v>Свитанок</v>
      </c>
      <c r="B242" s="6" t="str">
        <f>'2013'!B82</f>
        <v>Масив 3</v>
      </c>
      <c r="C242" s="6">
        <f>'2013'!C82</f>
        <v>128</v>
      </c>
      <c r="D242" s="6">
        <f>'2013'!D82</f>
        <v>7.97</v>
      </c>
      <c r="E242" s="6">
        <f>'2013'!E82</f>
        <v>7.97</v>
      </c>
      <c r="F242" s="6">
        <f>'2013'!F82</f>
        <v>7.97</v>
      </c>
      <c r="G242" s="6"/>
      <c r="H242" s="6"/>
      <c r="I242" s="6"/>
      <c r="J242" s="6"/>
      <c r="K242" s="6" t="str">
        <f>'2013'!I82</f>
        <v>Пшеница озимая</v>
      </c>
      <c r="L242" s="6">
        <f>'2013'!J82</f>
        <v>0</v>
      </c>
      <c r="M242" s="6"/>
      <c r="N242" s="6"/>
      <c r="O242" s="6"/>
      <c r="P242" s="6"/>
      <c r="Q242" s="6"/>
      <c r="R242" s="6"/>
      <c r="S242" s="6">
        <f>'2013'!M82</f>
        <v>0</v>
      </c>
      <c r="T242" s="6">
        <f>'2013'!N82</f>
        <v>0</v>
      </c>
      <c r="U242" s="6">
        <f>'2013'!P82</f>
        <v>0</v>
      </c>
      <c r="V242" s="6">
        <f>'2013'!Q82</f>
        <v>0</v>
      </c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>
        <f>T242</f>
        <v>0</v>
      </c>
      <c r="AP242" s="6">
        <f>SUMIF('2013'!C:C,C242,'2013'!O:O)</f>
        <v>2.48</v>
      </c>
      <c r="AQ242" s="6"/>
      <c r="AR242" s="6"/>
      <c r="AS242" s="6">
        <f>'2013'!S82</f>
        <v>0.36599999999999999</v>
      </c>
      <c r="AT242" s="6">
        <f>'2013'!T82</f>
        <v>0.39900000000000002</v>
      </c>
      <c r="AU242" s="6">
        <f>'2013'!U82</f>
        <v>0.41699999999999998</v>
      </c>
      <c r="AV242" s="6">
        <f>'2013'!V82</f>
        <v>0.41199999999999998</v>
      </c>
      <c r="AW242" s="6">
        <f>'2013'!W82</f>
        <v>0.40400000000000003</v>
      </c>
      <c r="AX242" s="6"/>
      <c r="AY242" s="6"/>
      <c r="AZ242" s="6">
        <f>'2013'!Z82</f>
        <v>0.45200000000000001</v>
      </c>
      <c r="BA242" s="6">
        <f>'2013'!AA82</f>
        <v>0.46800000000000003</v>
      </c>
      <c r="BB242" s="6">
        <f>'2013'!AB82</f>
        <v>0.47</v>
      </c>
      <c r="BC242" s="6">
        <f>'2013'!AC82</f>
        <v>0.47</v>
      </c>
      <c r="BD242" s="6">
        <f>'2013'!AD82</f>
        <v>0.4</v>
      </c>
      <c r="BE242" s="6"/>
      <c r="BF242" s="6"/>
      <c r="BG242" s="6">
        <f>'2013'!AG82</f>
        <v>0.442</v>
      </c>
      <c r="BH242" s="6"/>
      <c r="BI242" s="6">
        <f>'2013'!AI82</f>
        <v>0.42099999999999999</v>
      </c>
      <c r="BJ242" s="6">
        <f>'2013'!AJ82</f>
        <v>0.42</v>
      </c>
      <c r="BK242" s="6">
        <f>'2013'!AK82</f>
        <v>0.43</v>
      </c>
      <c r="BL242" s="6">
        <f>'2013'!AL82</f>
        <v>0.46700000000000003</v>
      </c>
      <c r="BM242" s="6">
        <f>'2013'!AM82</f>
        <v>0.53500000000000003</v>
      </c>
      <c r="BN242" s="6">
        <f>'2013'!AN82</f>
        <v>0.62</v>
      </c>
      <c r="BO242" s="6"/>
      <c r="BP242" s="6"/>
      <c r="BQ242" s="6">
        <f>'2013'!AQ82</f>
        <v>0.64400000000000002</v>
      </c>
      <c r="BR242" s="6">
        <f>'2013'!AR82</f>
        <v>0.621</v>
      </c>
      <c r="BS242" s="6">
        <f>'2013'!AS82</f>
        <v>0.67</v>
      </c>
      <c r="BT242" s="6">
        <f>'2013'!AT82</f>
        <v>0.63700000000000001</v>
      </c>
      <c r="BU242" s="6">
        <f>'2013'!AU82</f>
        <v>0.65300000000000002</v>
      </c>
      <c r="BV242" s="6"/>
      <c r="BW242" s="6"/>
      <c r="BX242" s="6">
        <f>'2013'!AX82</f>
        <v>0.65500000000000003</v>
      </c>
      <c r="BY242" s="6">
        <f>'2013'!AY82</f>
        <v>0.63800000000000001</v>
      </c>
      <c r="BZ242" s="6">
        <f>'2013'!AZ82</f>
        <v>0.61</v>
      </c>
      <c r="CA242" s="6">
        <f>'2013'!BA82</f>
        <v>0.55100000000000005</v>
      </c>
      <c r="CB242" s="6">
        <f>'2013'!BB82</f>
        <v>0.48</v>
      </c>
      <c r="CC242" s="6">
        <f>'2013'!BC82</f>
        <v>0.371</v>
      </c>
      <c r="CD242" s="6"/>
      <c r="CE242" s="6">
        <f>'2013'!BE82</f>
        <v>0.35199999999999998</v>
      </c>
      <c r="CF242" s="6">
        <f>'2013'!BF82</f>
        <v>0.33300000000000002</v>
      </c>
      <c r="CG242" s="6">
        <f>'2013'!BG82</f>
        <v>0.36699999999999999</v>
      </c>
      <c r="CH242" s="6">
        <f>'2013'!BH82</f>
        <v>0.35</v>
      </c>
      <c r="CI242" s="6">
        <f>'2013'!BI82</f>
        <v>0.33</v>
      </c>
      <c r="CJ242" s="6">
        <f>'2013'!BJ82</f>
        <v>0.33500000000000002</v>
      </c>
      <c r="CK242" s="6"/>
      <c r="CL242" s="6"/>
      <c r="CM242" s="6"/>
      <c r="CN242" s="6"/>
      <c r="CO242" s="6"/>
      <c r="CP242" s="6"/>
      <c r="CQ242" s="6"/>
    </row>
    <row r="243" spans="1:95" x14ac:dyDescent="0.25">
      <c r="A243" s="6" t="str">
        <f>'2013'!A83</f>
        <v>Свитанок</v>
      </c>
      <c r="B243" s="6" t="str">
        <f>'2013'!B83</f>
        <v>Масив 3</v>
      </c>
      <c r="C243" s="6">
        <f>'2013'!C83</f>
        <v>131</v>
      </c>
      <c r="D243" s="6">
        <f>'2013'!D83</f>
        <v>66.09</v>
      </c>
      <c r="E243" s="6">
        <f>'2013'!E83</f>
        <v>66.09</v>
      </c>
      <c r="F243" s="6">
        <f>'2013'!F83</f>
        <v>66.09</v>
      </c>
      <c r="G243" s="6"/>
      <c r="H243" s="6"/>
      <c r="I243" s="6"/>
      <c r="J243" s="6"/>
      <c r="K243" s="6" t="str">
        <f>'2013'!I83</f>
        <v>Подсолнечник</v>
      </c>
      <c r="L243" s="6">
        <f>'2013'!J83</f>
        <v>0</v>
      </c>
      <c r="M243" s="6"/>
      <c r="N243" s="6"/>
      <c r="O243" s="6"/>
      <c r="P243" s="6"/>
      <c r="Q243" s="6"/>
      <c r="R243" s="6"/>
      <c r="S243" s="6">
        <f>'2013'!M83</f>
        <v>0</v>
      </c>
      <c r="T243" s="6">
        <f>'2013'!N83</f>
        <v>1.95</v>
      </c>
      <c r="U243" s="6">
        <f>'2013'!P83</f>
        <v>0</v>
      </c>
      <c r="V243" s="6">
        <f>'2013'!Q83</f>
        <v>0</v>
      </c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>
        <f>SUMIF('2013'!C:C,C243,'2013'!O:O)</f>
        <v>1.52</v>
      </c>
      <c r="AQ243" s="6"/>
      <c r="AR243" s="6">
        <f>'2013'!R83</f>
        <v>0</v>
      </c>
      <c r="AS243" s="6">
        <f>'2013'!S83</f>
        <v>0.43</v>
      </c>
      <c r="AT243" s="6">
        <f>'2013'!T83</f>
        <v>0.47099999999999997</v>
      </c>
      <c r="AU243" s="6">
        <f>'2013'!U83</f>
        <v>0.47899999999999998</v>
      </c>
      <c r="AV243" s="6">
        <f>'2013'!V83</f>
        <v>0.47599999999999998</v>
      </c>
      <c r="AW243" s="6">
        <f>'2013'!W83</f>
        <v>0.47299999999999998</v>
      </c>
      <c r="AX243" s="6">
        <f>'2013'!X83</f>
        <v>0</v>
      </c>
      <c r="AY243" s="6">
        <f>'2013'!Y83</f>
        <v>0</v>
      </c>
      <c r="AZ243" s="6">
        <f>'2013'!Z83</f>
        <v>0.38600000000000001</v>
      </c>
      <c r="BA243" s="6">
        <f>'2013'!AA83</f>
        <v>0.36699999999999999</v>
      </c>
      <c r="BB243" s="6">
        <f>'2013'!AB83</f>
        <v>0.32200000000000001</v>
      </c>
      <c r="BC243" s="6">
        <f>'2013'!AC83</f>
        <v>0.29599999999999999</v>
      </c>
      <c r="BD243" s="6">
        <f>'2013'!AD83</f>
        <v>0.29099999999999998</v>
      </c>
      <c r="BE243" s="6">
        <f>'2013'!AE83</f>
        <v>0</v>
      </c>
      <c r="BF243" s="6">
        <f>'2013'!AF83</f>
        <v>0</v>
      </c>
      <c r="BG243" s="6">
        <f>'2013'!AG83</f>
        <v>0.28499999999999998</v>
      </c>
      <c r="BH243" s="6">
        <f>'2013'!AH83</f>
        <v>0</v>
      </c>
      <c r="BI243" s="6">
        <f>'2013'!AI83</f>
        <v>0.28599999999999998</v>
      </c>
      <c r="BJ243" s="6">
        <f>'2013'!AJ83</f>
        <v>0.372</v>
      </c>
      <c r="BK243" s="6">
        <f>'2013'!AK83</f>
        <v>0.38100000000000001</v>
      </c>
      <c r="BL243" s="6">
        <f>'2013'!AL83</f>
        <v>0.40200000000000002</v>
      </c>
      <c r="BM243" s="6">
        <f>'2013'!AM83</f>
        <v>0.39800000000000002</v>
      </c>
      <c r="BN243" s="6">
        <f>'2013'!AN83</f>
        <v>0.57199999999999995</v>
      </c>
      <c r="BO243" s="6">
        <f>'2013'!AO83</f>
        <v>0</v>
      </c>
      <c r="BP243" s="6">
        <f>'2013'!AP83</f>
        <v>0</v>
      </c>
      <c r="BQ243" s="6">
        <f>'2013'!AQ83</f>
        <v>0.70599999999999996</v>
      </c>
      <c r="BR243" s="6">
        <f>'2013'!AR83</f>
        <v>0.71799999999999997</v>
      </c>
      <c r="BS243" s="6">
        <f>'2013'!AS83</f>
        <v>0.755</v>
      </c>
      <c r="BT243" s="6">
        <f>'2013'!AT83</f>
        <v>0.72799999999999998</v>
      </c>
      <c r="BU243" s="6">
        <f>'2013'!AU83</f>
        <v>0.69799999999999995</v>
      </c>
      <c r="BV243" s="6">
        <f>'2013'!AV83</f>
        <v>0</v>
      </c>
      <c r="BW243" s="6">
        <f>'2013'!AW83</f>
        <v>0.50700000000000001</v>
      </c>
      <c r="BX243" s="6">
        <f>'2013'!AX83</f>
        <v>0.496</v>
      </c>
      <c r="BY243" s="6">
        <f>'2013'!AY83</f>
        <v>0.45500000000000002</v>
      </c>
      <c r="BZ243" s="6">
        <f>'2013'!AZ83</f>
        <v>0.38</v>
      </c>
      <c r="CA243" s="6">
        <f>'2013'!BA83</f>
        <v>0.35</v>
      </c>
      <c r="CB243" s="6">
        <f>'2013'!BB83</f>
        <v>0.32100000000000001</v>
      </c>
      <c r="CC243" s="6">
        <f>'2013'!BC83</f>
        <v>0.29299999999999998</v>
      </c>
      <c r="CD243" s="6">
        <f>'2013'!BD83</f>
        <v>0</v>
      </c>
      <c r="CE243" s="6">
        <f>'2013'!BE83</f>
        <v>0.252</v>
      </c>
      <c r="CF243" s="6">
        <f>'2013'!BF83</f>
        <v>0.255</v>
      </c>
      <c r="CG243" s="6">
        <f>'2013'!BG83</f>
        <v>0.27400000000000002</v>
      </c>
      <c r="CH243" s="6">
        <f>'2013'!BH83</f>
        <v>0.28299999999999997</v>
      </c>
      <c r="CI243" s="6">
        <f>'2013'!BI83</f>
        <v>0.246</v>
      </c>
      <c r="CJ243" s="6">
        <f>'2013'!BJ83</f>
        <v>0.23699999999999999</v>
      </c>
      <c r="CK243" s="6">
        <f>'2013'!BK83</f>
        <v>0</v>
      </c>
      <c r="CL243" s="6">
        <f>'2013'!BL83</f>
        <v>0</v>
      </c>
      <c r="CM243" s="6">
        <f>'2013'!BM83</f>
        <v>0</v>
      </c>
      <c r="CN243" s="6">
        <f>'2013'!BN83</f>
        <v>0</v>
      </c>
      <c r="CO243" s="6">
        <f>'2013'!BO83</f>
        <v>0</v>
      </c>
      <c r="CP243" s="6">
        <f>'2013'!BP83</f>
        <v>0</v>
      </c>
      <c r="CQ243" s="6">
        <f>'2013'!BQ83</f>
        <v>0</v>
      </c>
    </row>
    <row r="244" spans="1:95" x14ac:dyDescent="0.25">
      <c r="A244" s="6" t="str">
        <f>'2013'!A84</f>
        <v>Свитанок</v>
      </c>
      <c r="B244" s="6" t="str">
        <f>'2013'!B84</f>
        <v>Масив 3</v>
      </c>
      <c r="C244" s="6">
        <f>'2013'!C84</f>
        <v>132</v>
      </c>
      <c r="D244" s="6">
        <f>'2013'!D84</f>
        <v>17.5</v>
      </c>
      <c r="E244" s="6">
        <f>'2013'!E84</f>
        <v>17.5</v>
      </c>
      <c r="F244" s="6">
        <f>'2013'!F84</f>
        <v>17.5</v>
      </c>
      <c r="G244" s="6"/>
      <c r="H244" s="6"/>
      <c r="I244" s="6"/>
      <c r="J244" s="6"/>
      <c r="K244" s="6" t="str">
        <f>'2013'!I84</f>
        <v>Подсолнечник</v>
      </c>
      <c r="L244" s="6">
        <f>'2013'!J84</f>
        <v>0</v>
      </c>
      <c r="M244" s="6"/>
      <c r="N244" s="6"/>
      <c r="O244" s="6"/>
      <c r="P244" s="6"/>
      <c r="Q244" s="6"/>
      <c r="R244" s="6"/>
      <c r="S244" s="6">
        <f>'2013'!M84</f>
        <v>0</v>
      </c>
      <c r="T244" s="6">
        <f>'2013'!N84</f>
        <v>0</v>
      </c>
      <c r="U244" s="6">
        <f>'2013'!P84</f>
        <v>0</v>
      </c>
      <c r="V244" s="6">
        <f>'2013'!Q84</f>
        <v>0</v>
      </c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>
        <f>SUMIF('2013'!C:C,C244,'2013'!O:O)</f>
        <v>1.89</v>
      </c>
      <c r="AQ244" s="6"/>
      <c r="AR244" s="6">
        <f>'2013'!R84</f>
        <v>0</v>
      </c>
      <c r="AS244" s="6">
        <f>'2013'!S84</f>
        <v>0.42499999999999999</v>
      </c>
      <c r="AT244" s="6">
        <f>'2013'!T84</f>
        <v>0.45700000000000002</v>
      </c>
      <c r="AU244" s="6">
        <f>'2013'!U84</f>
        <v>0.45900000000000002</v>
      </c>
      <c r="AV244" s="6">
        <f>'2013'!V84</f>
        <v>0.47299999999999998</v>
      </c>
      <c r="AW244" s="6">
        <f>'2013'!W84</f>
        <v>0.46700000000000003</v>
      </c>
      <c r="AX244" s="6">
        <f>'2013'!X84</f>
        <v>0</v>
      </c>
      <c r="AY244" s="6">
        <f>'2013'!Y84</f>
        <v>0</v>
      </c>
      <c r="AZ244" s="6">
        <f>'2013'!Z84</f>
        <v>0.45900000000000002</v>
      </c>
      <c r="BA244" s="6">
        <f>'2013'!AA84</f>
        <v>0.46400000000000002</v>
      </c>
      <c r="BB244" s="6">
        <f>'2013'!AB84</f>
        <v>0.44800000000000001</v>
      </c>
      <c r="BC244" s="6">
        <f>'2013'!AC84</f>
        <v>0.42199999999999999</v>
      </c>
      <c r="BD244" s="6">
        <f>'2013'!AD84</f>
        <v>0.42299999999999999</v>
      </c>
      <c r="BE244" s="6">
        <f>'2013'!AE84</f>
        <v>0</v>
      </c>
      <c r="BF244" s="6">
        <f>'2013'!AF84</f>
        <v>0</v>
      </c>
      <c r="BG244" s="6">
        <f>'2013'!AG84</f>
        <v>0.41</v>
      </c>
      <c r="BH244" s="6">
        <f>'2013'!AH84</f>
        <v>0</v>
      </c>
      <c r="BI244" s="6">
        <f>'2013'!AI84</f>
        <v>0.39800000000000002</v>
      </c>
      <c r="BJ244" s="6">
        <f>'2013'!AJ84</f>
        <v>0.441</v>
      </c>
      <c r="BK244" s="6">
        <f>'2013'!AK84</f>
        <v>0.45300000000000001</v>
      </c>
      <c r="BL244" s="6">
        <f>'2013'!AL84</f>
        <v>0.48</v>
      </c>
      <c r="BM244" s="6">
        <f>'2013'!AM84</f>
        <v>0.51</v>
      </c>
      <c r="BN244" s="6">
        <f>'2013'!AN84</f>
        <v>0.61599999999999999</v>
      </c>
      <c r="BO244" s="6">
        <f>'2013'!AO84</f>
        <v>0</v>
      </c>
      <c r="BP244" s="6">
        <f>'2013'!AP84</f>
        <v>0</v>
      </c>
      <c r="BQ244" s="6">
        <f>'2013'!AQ84</f>
        <v>0.71399999999999997</v>
      </c>
      <c r="BR244" s="6">
        <f>'2013'!AR84</f>
        <v>0.72</v>
      </c>
      <c r="BS244" s="6">
        <f>'2013'!AS84</f>
        <v>0.77</v>
      </c>
      <c r="BT244" s="6">
        <f>'2013'!AT84</f>
        <v>0.77700000000000002</v>
      </c>
      <c r="BU244" s="6">
        <f>'2013'!AU84</f>
        <v>0.73399999999999999</v>
      </c>
      <c r="BV244" s="6">
        <f>'2013'!AV84</f>
        <v>0</v>
      </c>
      <c r="BW244" s="6">
        <f>'2013'!AW84</f>
        <v>0.57899999999999996</v>
      </c>
      <c r="BX244" s="6">
        <f>'2013'!AX84</f>
        <v>0.58499999999999996</v>
      </c>
      <c r="BY244" s="6">
        <f>'2013'!AY84</f>
        <v>0.55700000000000005</v>
      </c>
      <c r="BZ244" s="6">
        <f>'2013'!AZ84</f>
        <v>0.51100000000000001</v>
      </c>
      <c r="CA244" s="6">
        <f>'2013'!BA84</f>
        <v>0.47199999999999998</v>
      </c>
      <c r="CB244" s="6">
        <f>'2013'!BB84</f>
        <v>0.44900000000000001</v>
      </c>
      <c r="CC244" s="6">
        <f>'2013'!BC84</f>
        <v>0.435</v>
      </c>
      <c r="CD244" s="6">
        <f>'2013'!BD84</f>
        <v>0</v>
      </c>
      <c r="CE244" s="6">
        <f>'2013'!BE84</f>
        <v>0.34300000000000003</v>
      </c>
      <c r="CF244" s="6">
        <f>'2013'!BF84</f>
        <v>0.33300000000000002</v>
      </c>
      <c r="CG244" s="6">
        <f>'2013'!BG84</f>
        <v>0.33</v>
      </c>
      <c r="CH244" s="6">
        <f>'2013'!BH84</f>
        <v>0.33300000000000002</v>
      </c>
      <c r="CI244" s="6">
        <f>'2013'!BI84</f>
        <v>0.315</v>
      </c>
      <c r="CJ244" s="6">
        <f>'2013'!BJ84</f>
        <v>0.311</v>
      </c>
      <c r="CK244" s="6">
        <f>'2013'!BK84</f>
        <v>0</v>
      </c>
      <c r="CL244" s="6">
        <f>'2013'!BL84</f>
        <v>0</v>
      </c>
      <c r="CM244" s="6">
        <f>'2013'!BM84</f>
        <v>0</v>
      </c>
      <c r="CN244" s="6">
        <f>'2013'!BN84</f>
        <v>0</v>
      </c>
      <c r="CO244" s="6">
        <f>'2013'!BO84</f>
        <v>0</v>
      </c>
      <c r="CP244" s="6">
        <f>'2013'!BP84</f>
        <v>0</v>
      </c>
      <c r="CQ244" s="6">
        <f>'2013'!BQ84</f>
        <v>0</v>
      </c>
    </row>
    <row r="245" spans="1:95" x14ac:dyDescent="0.25">
      <c r="A245" s="6" t="str">
        <f>'2013'!A85</f>
        <v>Свитанок</v>
      </c>
      <c r="B245" s="6" t="str">
        <f>'2013'!B85</f>
        <v>Масив 3</v>
      </c>
      <c r="C245" s="6">
        <f>'2013'!C85</f>
        <v>133</v>
      </c>
      <c r="D245" s="6">
        <f>'2013'!D85</f>
        <v>10.97</v>
      </c>
      <c r="E245" s="6">
        <f>'2013'!E85</f>
        <v>10.97</v>
      </c>
      <c r="F245" s="6">
        <f>'2013'!F85</f>
        <v>10.97</v>
      </c>
      <c r="G245" s="6"/>
      <c r="H245" s="6"/>
      <c r="I245" s="6"/>
      <c r="J245" s="6"/>
      <c r="K245" s="6" t="str">
        <f>'2013'!I85</f>
        <v>Пар</v>
      </c>
      <c r="L245" s="6">
        <f>'2013'!J85</f>
        <v>0</v>
      </c>
      <c r="M245" s="6"/>
      <c r="N245" s="6"/>
      <c r="O245" s="6"/>
      <c r="P245" s="6"/>
      <c r="Q245" s="6"/>
      <c r="R245" s="6"/>
      <c r="S245" s="6">
        <f>'2013'!M85</f>
        <v>0</v>
      </c>
      <c r="T245" s="6">
        <f>'2013'!N85</f>
        <v>0</v>
      </c>
      <c r="U245" s="6">
        <f>'2013'!P85</f>
        <v>0</v>
      </c>
      <c r="V245" s="6">
        <f>'2013'!Q85</f>
        <v>0</v>
      </c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>
        <f>SUMIF('2013'!C:C,C245,'2013'!O:O)</f>
        <v>0</v>
      </c>
      <c r="AQ245" s="6"/>
      <c r="AR245" s="6">
        <f>'2013'!R85</f>
        <v>0</v>
      </c>
      <c r="AS245" s="6">
        <f>'2013'!S85</f>
        <v>0.39800000000000002</v>
      </c>
      <c r="AT245" s="6">
        <f>'2013'!T85</f>
        <v>0.47699999999999998</v>
      </c>
      <c r="AU245" s="6">
        <f>'2013'!U85</f>
        <v>0.52</v>
      </c>
      <c r="AV245" s="6">
        <f>'2013'!V85</f>
        <v>0.53800000000000003</v>
      </c>
      <c r="AW245" s="6">
        <f>'2013'!W85</f>
        <v>0.50700000000000001</v>
      </c>
      <c r="AX245" s="6">
        <f>'2013'!X85</f>
        <v>0</v>
      </c>
      <c r="AY245" s="6">
        <f>'2013'!Y85</f>
        <v>0</v>
      </c>
      <c r="AZ245" s="6">
        <f>'2013'!Z85</f>
        <v>0.48299999999999998</v>
      </c>
      <c r="BA245" s="6">
        <f>'2013'!AA85</f>
        <v>0.35899999999999999</v>
      </c>
      <c r="BB245" s="6">
        <f>'2013'!AB85</f>
        <v>0.40200000000000002</v>
      </c>
      <c r="BC245" s="6">
        <f>'2013'!AC85</f>
        <v>0.47599999999999998</v>
      </c>
      <c r="BD245" s="6">
        <f>'2013'!AD85</f>
        <v>0.40600000000000003</v>
      </c>
      <c r="BE245" s="6">
        <f>'2013'!AE85</f>
        <v>0</v>
      </c>
      <c r="BF245" s="6">
        <f>'2013'!AF85</f>
        <v>0</v>
      </c>
      <c r="BG245" s="6">
        <f>'2013'!AG85</f>
        <v>0.38300000000000001</v>
      </c>
      <c r="BH245" s="6">
        <f>'2013'!AH85</f>
        <v>0</v>
      </c>
      <c r="BI245" s="6">
        <f>'2013'!AI85</f>
        <v>0.36399999999999999</v>
      </c>
      <c r="BJ245" s="6">
        <f>'2013'!AJ85</f>
        <v>0.29899999999999999</v>
      </c>
      <c r="BK245" s="6">
        <f>'2013'!AK85</f>
        <v>0.28399999999999997</v>
      </c>
      <c r="BL245" s="6">
        <f>'2013'!AL85</f>
        <v>0.28999999999999998</v>
      </c>
      <c r="BM245" s="6">
        <f>'2013'!AM85</f>
        <v>0.315</v>
      </c>
      <c r="BN245" s="6">
        <f>'2013'!AN85</f>
        <v>0.42699999999999999</v>
      </c>
      <c r="BO245" s="6">
        <f>'2013'!AO85</f>
        <v>0</v>
      </c>
      <c r="BP245" s="6">
        <f>'2013'!AP85</f>
        <v>0</v>
      </c>
      <c r="BQ245" s="6">
        <f>'2013'!AQ85</f>
        <v>0.44700000000000001</v>
      </c>
      <c r="BR245" s="6">
        <f>'2013'!AR85</f>
        <v>0.46200000000000002</v>
      </c>
      <c r="BS245" s="6">
        <f>'2013'!AS85</f>
        <v>0.48599999999999999</v>
      </c>
      <c r="BT245" s="6">
        <f>'2013'!AT85</f>
        <v>0.54500000000000004</v>
      </c>
      <c r="BU245" s="6">
        <f>'2013'!AU85</f>
        <v>0.61399999999999999</v>
      </c>
      <c r="BV245" s="6">
        <f>'2013'!AV85</f>
        <v>0</v>
      </c>
      <c r="BW245" s="6">
        <f>'2013'!AW85</f>
        <v>0</v>
      </c>
      <c r="BX245" s="6">
        <f>'2013'!AX85</f>
        <v>0.72799999999999998</v>
      </c>
      <c r="BY245" s="6">
        <f>'2013'!AY85</f>
        <v>0.75600000000000001</v>
      </c>
      <c r="BZ245" s="6">
        <f>'2013'!AZ85</f>
        <v>0.76300000000000001</v>
      </c>
      <c r="CA245" s="6">
        <f>'2013'!BA85</f>
        <v>0.68600000000000005</v>
      </c>
      <c r="CB245" s="6">
        <f>'2013'!BB85</f>
        <v>0.63300000000000001</v>
      </c>
      <c r="CC245" s="6">
        <f>'2013'!BC85</f>
        <v>0.59099999999999997</v>
      </c>
      <c r="CD245" s="6">
        <f>'2013'!BD85</f>
        <v>0</v>
      </c>
      <c r="CE245" s="6">
        <f>'2013'!BE85</f>
        <v>0.38900000000000001</v>
      </c>
      <c r="CF245" s="6">
        <f>'2013'!BF85</f>
        <v>0.39500000000000002</v>
      </c>
      <c r="CG245" s="6">
        <f>'2013'!BG85</f>
        <v>0.42699999999999999</v>
      </c>
      <c r="CH245" s="6">
        <f>'2013'!BH85</f>
        <v>0.44500000000000001</v>
      </c>
      <c r="CI245" s="6">
        <f>'2013'!BI85</f>
        <v>0.41399999999999998</v>
      </c>
      <c r="CJ245" s="6">
        <f>'2013'!BJ85</f>
        <v>0.433</v>
      </c>
      <c r="CK245" s="6">
        <f>'2013'!BK85</f>
        <v>0</v>
      </c>
      <c r="CL245" s="6">
        <f>'2013'!BL85</f>
        <v>0</v>
      </c>
      <c r="CM245" s="6">
        <f>'2013'!BM85</f>
        <v>0</v>
      </c>
      <c r="CN245" s="6">
        <f>'2013'!BN85</f>
        <v>0</v>
      </c>
      <c r="CO245" s="6">
        <f>'2013'!BO85</f>
        <v>0</v>
      </c>
      <c r="CP245" s="6">
        <f>'2013'!BP85</f>
        <v>0</v>
      </c>
      <c r="CQ245" s="6">
        <f>'2013'!BQ85</f>
        <v>0</v>
      </c>
    </row>
    <row r="246" spans="1:95" x14ac:dyDescent="0.25">
      <c r="A246" s="6" t="str">
        <f>'2013'!A86</f>
        <v>Свитанок</v>
      </c>
      <c r="B246" s="6" t="str">
        <f>'2013'!B86</f>
        <v>Масив 3</v>
      </c>
      <c r="C246" s="6">
        <f>'2013'!C86</f>
        <v>134</v>
      </c>
      <c r="D246" s="6">
        <f>'2013'!D86</f>
        <v>68.06</v>
      </c>
      <c r="E246" s="6">
        <f>'2013'!E86</f>
        <v>68.06</v>
      </c>
      <c r="F246" s="6">
        <f>'2013'!F86</f>
        <v>68.06</v>
      </c>
      <c r="G246" s="6"/>
      <c r="H246" s="6"/>
      <c r="I246" s="6"/>
      <c r="J246" s="6"/>
      <c r="K246" s="6" t="str">
        <f>'2013'!I86</f>
        <v>Подсолнечник</v>
      </c>
      <c r="L246" s="6">
        <f>'2013'!J86</f>
        <v>0</v>
      </c>
      <c r="M246" s="6"/>
      <c r="N246" s="6"/>
      <c r="O246" s="6"/>
      <c r="P246" s="6"/>
      <c r="Q246" s="6"/>
      <c r="R246" s="6"/>
      <c r="S246" s="6">
        <f>'2013'!M86</f>
        <v>0</v>
      </c>
      <c r="T246" s="6">
        <f>'2013'!N86</f>
        <v>1.43</v>
      </c>
      <c r="U246" s="6">
        <f>'2013'!P86</f>
        <v>0</v>
      </c>
      <c r="V246" s="6">
        <f>'2013'!Q86</f>
        <v>0</v>
      </c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>
        <f>SUMIF('2013'!C:C,C246,'2013'!O:O)</f>
        <v>1.6800000000000002</v>
      </c>
      <c r="AQ246" s="6"/>
      <c r="AR246" s="6">
        <f>'2013'!R86</f>
        <v>0</v>
      </c>
      <c r="AS246" s="6">
        <f>'2013'!S86</f>
        <v>0.372</v>
      </c>
      <c r="AT246" s="6">
        <f>'2013'!T86</f>
        <v>0.38300000000000001</v>
      </c>
      <c r="AU246" s="6">
        <f>'2013'!U86</f>
        <v>0.41</v>
      </c>
      <c r="AV246" s="6">
        <f>'2013'!V86</f>
        <v>0.40699999999999997</v>
      </c>
      <c r="AW246" s="6">
        <f>'2013'!W86</f>
        <v>0.39700000000000002</v>
      </c>
      <c r="AX246" s="6">
        <f>'2013'!X86</f>
        <v>0</v>
      </c>
      <c r="AY246" s="6">
        <f>'2013'!Y86</f>
        <v>0</v>
      </c>
      <c r="AZ246" s="6">
        <f>'2013'!Z86</f>
        <v>0.35</v>
      </c>
      <c r="BA246" s="6">
        <f>'2013'!AA86</f>
        <v>0.34399999999999997</v>
      </c>
      <c r="BB246" s="6">
        <f>'2013'!AB86</f>
        <v>0.35799999999999998</v>
      </c>
      <c r="BC246" s="6">
        <f>'2013'!AC86</f>
        <v>0.371</v>
      </c>
      <c r="BD246" s="6">
        <f>'2013'!AD86</f>
        <v>0.40200000000000002</v>
      </c>
      <c r="BE246" s="6">
        <f>'2013'!AE86</f>
        <v>0</v>
      </c>
      <c r="BF246" s="6">
        <f>'2013'!AF86</f>
        <v>0</v>
      </c>
      <c r="BG246" s="6">
        <f>'2013'!AG86</f>
        <v>0.436</v>
      </c>
      <c r="BH246" s="6">
        <f>'2013'!AH86</f>
        <v>0</v>
      </c>
      <c r="BI246" s="6">
        <f>'2013'!AI86</f>
        <v>0.438</v>
      </c>
      <c r="BJ246" s="6">
        <f>'2013'!AJ86</f>
        <v>0.54900000000000004</v>
      </c>
      <c r="BK246" s="6">
        <f>'2013'!AK86</f>
        <v>0.60299999999999998</v>
      </c>
      <c r="BL246" s="6">
        <f>'2013'!AL86</f>
        <v>0.66100000000000003</v>
      </c>
      <c r="BM246" s="6">
        <f>'2013'!AM86</f>
        <v>0.70199999999999996</v>
      </c>
      <c r="BN246" s="6">
        <f>'2013'!AN86</f>
        <v>0.74299999999999999</v>
      </c>
      <c r="BO246" s="6">
        <f>'2013'!AO86</f>
        <v>0</v>
      </c>
      <c r="BP246" s="6">
        <f>'2013'!AP86</f>
        <v>0</v>
      </c>
      <c r="BQ246" s="6">
        <f>'2013'!AQ86</f>
        <v>0.64700000000000002</v>
      </c>
      <c r="BR246" s="6">
        <f>'2013'!AR86</f>
        <v>0.59899999999999998</v>
      </c>
      <c r="BS246" s="6">
        <f>'2013'!AS86</f>
        <v>0.52500000000000002</v>
      </c>
      <c r="BT246" s="6">
        <f>'2013'!AT86</f>
        <v>0.45500000000000002</v>
      </c>
      <c r="BU246" s="6">
        <f>'2013'!AU86</f>
        <v>0.45300000000000001</v>
      </c>
      <c r="BV246" s="6">
        <f>'2013'!AV86</f>
        <v>0</v>
      </c>
      <c r="BW246" s="6">
        <f>'2013'!AW86</f>
        <v>0.44700000000000001</v>
      </c>
      <c r="BX246" s="6">
        <f>'2013'!AX86</f>
        <v>0.47499999999999998</v>
      </c>
      <c r="BY246" s="6">
        <f>'2013'!AY86</f>
        <v>0.48499999999999999</v>
      </c>
      <c r="BZ246" s="6">
        <f>'2013'!AZ86</f>
        <v>0.42</v>
      </c>
      <c r="CA246" s="6">
        <f>'2013'!BA86</f>
        <v>0.41499999999999998</v>
      </c>
      <c r="CB246" s="6">
        <f>'2013'!BB86</f>
        <v>0.36599999999999999</v>
      </c>
      <c r="CC246" s="6">
        <f>'2013'!BC86</f>
        <v>0.33300000000000002</v>
      </c>
      <c r="CD246" s="6">
        <f>'2013'!BD86</f>
        <v>0</v>
      </c>
      <c r="CE246" s="6">
        <f>'2013'!BE86</f>
        <v>0.30499999999999999</v>
      </c>
      <c r="CF246" s="6">
        <f>'2013'!BF86</f>
        <v>0.32200000000000001</v>
      </c>
      <c r="CG246" s="6">
        <f>'2013'!BG86</f>
        <v>0.307</v>
      </c>
      <c r="CH246" s="6">
        <f>'2013'!BH86</f>
        <v>0</v>
      </c>
      <c r="CI246" s="6">
        <f>'2013'!BI86</f>
        <v>0.3</v>
      </c>
      <c r="CJ246" s="6">
        <f>'2013'!BJ86</f>
        <v>0.29699999999999999</v>
      </c>
      <c r="CK246" s="6">
        <f>'2013'!BK86</f>
        <v>0</v>
      </c>
      <c r="CL246" s="6">
        <f>'2013'!BL86</f>
        <v>0</v>
      </c>
      <c r="CM246" s="6">
        <f>'2013'!BM86</f>
        <v>0</v>
      </c>
      <c r="CN246" s="6">
        <f>'2013'!BN86</f>
        <v>0</v>
      </c>
      <c r="CO246" s="6">
        <f>'2013'!BO86</f>
        <v>0</v>
      </c>
      <c r="CP246" s="6">
        <f>'2013'!BP86</f>
        <v>0</v>
      </c>
      <c r="CQ246" s="6">
        <f>'2013'!BQ86</f>
        <v>0</v>
      </c>
    </row>
    <row r="247" spans="1:95" x14ac:dyDescent="0.25">
      <c r="A247" s="6" t="str">
        <f>'2013'!A87</f>
        <v>Свитанок</v>
      </c>
      <c r="B247" s="6" t="str">
        <f>'2013'!B87</f>
        <v>Масив 3</v>
      </c>
      <c r="C247" s="6">
        <f>'2013'!C87</f>
        <v>137</v>
      </c>
      <c r="D247" s="6">
        <f>'2013'!D87</f>
        <v>15.96</v>
      </c>
      <c r="E247" s="6">
        <f>'2013'!E87</f>
        <v>15.96</v>
      </c>
      <c r="F247" s="6">
        <f>'2013'!F87</f>
        <v>15.96</v>
      </c>
      <c r="G247" s="6"/>
      <c r="H247" s="6"/>
      <c r="I247" s="6"/>
      <c r="J247" s="6"/>
      <c r="K247" s="6" t="str">
        <f>'2013'!I87</f>
        <v>Подсолнечник</v>
      </c>
      <c r="L247" s="6">
        <f>'2013'!J87</f>
        <v>0</v>
      </c>
      <c r="M247" s="6"/>
      <c r="N247" s="6"/>
      <c r="O247" s="6"/>
      <c r="P247" s="6"/>
      <c r="Q247" s="6"/>
      <c r="R247" s="6"/>
      <c r="S247" s="6">
        <f>'2013'!M87</f>
        <v>0</v>
      </c>
      <c r="T247" s="6">
        <f>'2013'!N87</f>
        <v>1.05</v>
      </c>
      <c r="U247" s="6">
        <f>'2013'!P87</f>
        <v>0</v>
      </c>
      <c r="V247" s="6">
        <f>'2013'!Q87</f>
        <v>0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>
        <f>SUMIF('2013'!C:C,C247,'2013'!O:O)</f>
        <v>1.8199999999999998</v>
      </c>
      <c r="AQ247" s="6"/>
      <c r="AR247" s="6">
        <f>'2013'!R87</f>
        <v>0</v>
      </c>
      <c r="AS247" s="6">
        <f>'2013'!S87</f>
        <v>0.31</v>
      </c>
      <c r="AT247" s="6">
        <f>'2013'!T87</f>
        <v>0.309</v>
      </c>
      <c r="AU247" s="6">
        <f>'2013'!U87</f>
        <v>0.33300000000000002</v>
      </c>
      <c r="AV247" s="6">
        <f>'2013'!V87</f>
        <v>0.34599999999999997</v>
      </c>
      <c r="AW247" s="6">
        <f>'2013'!W87</f>
        <v>0.34100000000000003</v>
      </c>
      <c r="AX247" s="6">
        <f>'2013'!X87</f>
        <v>0</v>
      </c>
      <c r="AY247" s="6">
        <f>'2013'!Y87</f>
        <v>0</v>
      </c>
      <c r="AZ247" s="6">
        <f>'2013'!Z87</f>
        <v>0.30599999999999999</v>
      </c>
      <c r="BA247" s="6">
        <f>'2013'!AA87</f>
        <v>0.30399999999999999</v>
      </c>
      <c r="BB247" s="6">
        <f>'2013'!AB87</f>
        <v>0.34699999999999998</v>
      </c>
      <c r="BC247" s="6">
        <f>'2013'!AC87</f>
        <v>0.38600000000000001</v>
      </c>
      <c r="BD247" s="6">
        <f>'2013'!AD87</f>
        <v>0.41699999999999998</v>
      </c>
      <c r="BE247" s="6">
        <f>'2013'!AE87</f>
        <v>0</v>
      </c>
      <c r="BF247" s="6">
        <f>'2013'!AF87</f>
        <v>0.437</v>
      </c>
      <c r="BG247" s="6">
        <f>'2013'!AG87</f>
        <v>0.45400000000000001</v>
      </c>
      <c r="BH247" s="6">
        <f>'2013'!AH87</f>
        <v>0</v>
      </c>
      <c r="BI247" s="6">
        <f>'2013'!AI87</f>
        <v>0.46800000000000003</v>
      </c>
      <c r="BJ247" s="6">
        <f>'2013'!AJ87</f>
        <v>0.48299999999999998</v>
      </c>
      <c r="BK247" s="6">
        <f>'2013'!AK87</f>
        <v>0.50700000000000001</v>
      </c>
      <c r="BL247" s="6">
        <f>'2013'!AL87</f>
        <v>0.55700000000000005</v>
      </c>
      <c r="BM247" s="6">
        <f>'2013'!AM87</f>
        <v>0.56200000000000006</v>
      </c>
      <c r="BN247" s="6">
        <f>'2013'!AN87</f>
        <v>0.64700000000000002</v>
      </c>
      <c r="BO247" s="6">
        <f>'2013'!AO87</f>
        <v>0</v>
      </c>
      <c r="BP247" s="6">
        <f>'2013'!AP87</f>
        <v>0</v>
      </c>
      <c r="BQ247" s="6">
        <f>'2013'!AQ87</f>
        <v>0.64300000000000002</v>
      </c>
      <c r="BR247" s="6">
        <f>'2013'!AR87</f>
        <v>0.61099999999999999</v>
      </c>
      <c r="BS247" s="6">
        <f>'2013'!AS87</f>
        <v>0.60599999999999998</v>
      </c>
      <c r="BT247" s="6">
        <f>'2013'!AT87</f>
        <v>0.58399999999999996</v>
      </c>
      <c r="BU247" s="6">
        <f>'2013'!AU87</f>
        <v>0.57999999999999996</v>
      </c>
      <c r="BV247" s="6">
        <f>'2013'!AV87</f>
        <v>0.58099999999999996</v>
      </c>
      <c r="BW247" s="6">
        <f>'2013'!AW87</f>
        <v>0.61</v>
      </c>
      <c r="BX247" s="6">
        <f>'2013'!AX87</f>
        <v>0.59799999999999998</v>
      </c>
      <c r="BY247" s="6">
        <f>'2013'!AY87</f>
        <v>0.58899999999999997</v>
      </c>
      <c r="BZ247" s="6">
        <f>'2013'!AZ87</f>
        <v>0.55100000000000005</v>
      </c>
      <c r="CA247" s="6">
        <f>'2013'!BA87</f>
        <v>0.48099999999999998</v>
      </c>
      <c r="CB247" s="6">
        <f>'2013'!BB87</f>
        <v>0.40600000000000003</v>
      </c>
      <c r="CC247" s="6">
        <f>'2013'!BC87</f>
        <v>0.34</v>
      </c>
      <c r="CD247" s="6">
        <f>'2013'!BD87</f>
        <v>0</v>
      </c>
      <c r="CE247" s="6">
        <f>'2013'!BE87</f>
        <v>0.29399999999999998</v>
      </c>
      <c r="CF247" s="6">
        <f>'2013'!BF87</f>
        <v>0.28499999999999998</v>
      </c>
      <c r="CG247" s="6">
        <f>'2013'!BG87</f>
        <v>0.3</v>
      </c>
      <c r="CH247" s="6">
        <f>'2013'!BH87</f>
        <v>0.30499999999999999</v>
      </c>
      <c r="CI247" s="6">
        <f>'2013'!BI87</f>
        <v>0.28399999999999997</v>
      </c>
      <c r="CJ247" s="6">
        <f>'2013'!BJ87</f>
        <v>0.27900000000000003</v>
      </c>
      <c r="CK247" s="6">
        <f>'2013'!BK87</f>
        <v>0</v>
      </c>
      <c r="CL247" s="6">
        <f>'2013'!BL87</f>
        <v>0</v>
      </c>
      <c r="CM247" s="6">
        <f>'2013'!BM87</f>
        <v>0</v>
      </c>
      <c r="CN247" s="6">
        <f>'2013'!BN87</f>
        <v>0</v>
      </c>
      <c r="CO247" s="6">
        <f>'2013'!BO87</f>
        <v>0</v>
      </c>
      <c r="CP247" s="6">
        <f>'2013'!BP87</f>
        <v>0</v>
      </c>
      <c r="CQ247" s="6">
        <f>'2013'!BQ87</f>
        <v>0</v>
      </c>
    </row>
    <row r="248" spans="1:95" x14ac:dyDescent="0.25">
      <c r="A248" s="6" t="str">
        <f>'2013'!A88</f>
        <v>Свитанок</v>
      </c>
      <c r="B248" s="6" t="str">
        <f>'2013'!B88</f>
        <v>Масив 3</v>
      </c>
      <c r="C248" s="6">
        <f>'2013'!C88</f>
        <v>140</v>
      </c>
      <c r="D248" s="6">
        <f>'2013'!D88</f>
        <v>14.62</v>
      </c>
      <c r="E248" s="6">
        <f>'2013'!E88</f>
        <v>14.62</v>
      </c>
      <c r="F248" s="6">
        <f>'2013'!F88</f>
        <v>14.62</v>
      </c>
      <c r="G248" s="6"/>
      <c r="H248" s="6"/>
      <c r="I248" s="6"/>
      <c r="J248" s="6"/>
      <c r="K248" s="6" t="str">
        <f>'2013'!I88</f>
        <v>Подсолнечник</v>
      </c>
      <c r="L248" s="6">
        <f>'2013'!J88</f>
        <v>0</v>
      </c>
      <c r="M248" s="6"/>
      <c r="N248" s="6"/>
      <c r="O248" s="6"/>
      <c r="P248" s="6"/>
      <c r="Q248" s="6"/>
      <c r="R248" s="6"/>
      <c r="S248" s="6">
        <f>'2013'!M88</f>
        <v>0</v>
      </c>
      <c r="T248" s="6">
        <f>'2013'!N88</f>
        <v>0</v>
      </c>
      <c r="U248" s="6">
        <f>'2013'!P88</f>
        <v>0</v>
      </c>
      <c r="V248" s="6">
        <f>'2013'!Q88</f>
        <v>0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>
        <f>SUMIF('2013'!C:C,C248,'2013'!O:O)</f>
        <v>1.8399999999999999</v>
      </c>
      <c r="AQ248" s="6"/>
      <c r="AR248" s="6">
        <f>'2013'!R88</f>
        <v>0</v>
      </c>
      <c r="AS248" s="6">
        <f>'2013'!S88</f>
        <v>0</v>
      </c>
      <c r="AT248" s="6">
        <f>'2013'!T88</f>
        <v>0.37</v>
      </c>
      <c r="AU248" s="6">
        <f>'2013'!U88</f>
        <v>0.38700000000000001</v>
      </c>
      <c r="AV248" s="6">
        <f>'2013'!V88</f>
        <v>0.40799999999999997</v>
      </c>
      <c r="AW248" s="6">
        <f>'2013'!W88</f>
        <v>0.38400000000000001</v>
      </c>
      <c r="AX248" s="6">
        <f>'2013'!X88</f>
        <v>0</v>
      </c>
      <c r="AY248" s="6">
        <f>'2013'!Y88</f>
        <v>0</v>
      </c>
      <c r="AZ248" s="6">
        <f>'2013'!Z88</f>
        <v>0.34</v>
      </c>
      <c r="BA248" s="6">
        <f>'2013'!AA88</f>
        <v>0.34699999999999998</v>
      </c>
      <c r="BB248" s="6">
        <f>'2013'!AB88</f>
        <v>0.38</v>
      </c>
      <c r="BC248" s="6">
        <f>'2013'!AC88</f>
        <v>0.378</v>
      </c>
      <c r="BD248" s="6">
        <f>'2013'!AD88</f>
        <v>0.39600000000000002</v>
      </c>
      <c r="BE248" s="6">
        <f>'2013'!AE88</f>
        <v>0</v>
      </c>
      <c r="BF248" s="6">
        <f>'2013'!AF88</f>
        <v>0</v>
      </c>
      <c r="BG248" s="6">
        <f>'2013'!AG88</f>
        <v>0.40200000000000002</v>
      </c>
      <c r="BH248" s="6">
        <f>'2013'!AH88</f>
        <v>0</v>
      </c>
      <c r="BI248" s="6">
        <f>'2013'!AI88</f>
        <v>0.40899999999999997</v>
      </c>
      <c r="BJ248" s="6">
        <f>'2013'!AJ88</f>
        <v>0.436</v>
      </c>
      <c r="BK248" s="6">
        <f>'2013'!AK88</f>
        <v>0.45200000000000001</v>
      </c>
      <c r="BL248" s="6">
        <f>'2013'!AL88</f>
        <v>0.51700000000000002</v>
      </c>
      <c r="BM248" s="6">
        <f>'2013'!AM88</f>
        <v>0.51500000000000001</v>
      </c>
      <c r="BN248" s="6">
        <f>'2013'!AN88</f>
        <v>0.64</v>
      </c>
      <c r="BO248" s="6">
        <f>'2013'!AO88</f>
        <v>0</v>
      </c>
      <c r="BP248" s="6">
        <f>'2013'!AP88</f>
        <v>0</v>
      </c>
      <c r="BQ248" s="6">
        <f>'2013'!AQ88</f>
        <v>0.60399999999999998</v>
      </c>
      <c r="BR248" s="6">
        <f>'2013'!AR88</f>
        <v>0.60099999999999998</v>
      </c>
      <c r="BS248" s="6">
        <f>'2013'!AS88</f>
        <v>0.60799999999999998</v>
      </c>
      <c r="BT248" s="6">
        <f>'2013'!AT88</f>
        <v>0.61299999999999999</v>
      </c>
      <c r="BU248" s="6">
        <f>'2013'!AU88</f>
        <v>0.57999999999999996</v>
      </c>
      <c r="BV248" s="6">
        <f>'2013'!AV88</f>
        <v>0.58099999999999996</v>
      </c>
      <c r="BW248" s="6">
        <f>'2013'!AW88</f>
        <v>0.58299999999999996</v>
      </c>
      <c r="BX248" s="6">
        <f>'2013'!AX88</f>
        <v>0.55800000000000005</v>
      </c>
      <c r="BY248" s="6">
        <f>'2013'!AY88</f>
        <v>0.55500000000000005</v>
      </c>
      <c r="BZ248" s="6">
        <f>'2013'!AZ88</f>
        <v>0.58699999999999997</v>
      </c>
      <c r="CA248" s="6">
        <f>'2013'!BA88</f>
        <v>0.54700000000000004</v>
      </c>
      <c r="CB248" s="6">
        <f>'2013'!BB88</f>
        <v>0.47499999999999998</v>
      </c>
      <c r="CC248" s="6">
        <f>'2013'!BC88</f>
        <v>0.41899999999999998</v>
      </c>
      <c r="CD248" s="6">
        <f>'2013'!BD88</f>
        <v>0</v>
      </c>
      <c r="CE248" s="6">
        <f>'2013'!BE88</f>
        <v>0.33500000000000002</v>
      </c>
      <c r="CF248" s="6">
        <f>'2013'!BF88</f>
        <v>0.32700000000000001</v>
      </c>
      <c r="CG248" s="6">
        <f>'2013'!BG88</f>
        <v>0.34799999999999998</v>
      </c>
      <c r="CH248" s="6">
        <f>'2013'!BH88</f>
        <v>0.36799999999999999</v>
      </c>
      <c r="CI248" s="6">
        <f>'2013'!BI88</f>
        <v>0.34499999999999997</v>
      </c>
      <c r="CJ248" s="6">
        <f>'2013'!BJ88</f>
        <v>0.34100000000000003</v>
      </c>
      <c r="CK248" s="6">
        <f>'2013'!BK88</f>
        <v>0</v>
      </c>
      <c r="CL248" s="6">
        <f>'2013'!BL88</f>
        <v>0</v>
      </c>
      <c r="CM248" s="6">
        <f>'2013'!BM88</f>
        <v>0</v>
      </c>
      <c r="CN248" s="6">
        <f>'2013'!BN88</f>
        <v>0</v>
      </c>
      <c r="CO248" s="6">
        <f>'2013'!BO88</f>
        <v>0</v>
      </c>
      <c r="CP248" s="6">
        <f>'2013'!BP88</f>
        <v>0</v>
      </c>
      <c r="CQ248" s="6">
        <f>'2013'!BQ88</f>
        <v>0</v>
      </c>
    </row>
    <row r="249" spans="1:95" x14ac:dyDescent="0.25">
      <c r="A249" s="6" t="str">
        <f>'2013'!A89</f>
        <v>Свитанок</v>
      </c>
      <c r="B249" s="6" t="str">
        <f>'2013'!B89</f>
        <v>Масив 3</v>
      </c>
      <c r="C249" s="6">
        <f>'2013'!C89</f>
        <v>141</v>
      </c>
      <c r="D249" s="6">
        <f>'2013'!D89</f>
        <v>28.21</v>
      </c>
      <c r="E249" s="6">
        <f>'2013'!E89</f>
        <v>28.21</v>
      </c>
      <c r="F249" s="6">
        <f>'2013'!F89</f>
        <v>28.21</v>
      </c>
      <c r="G249" s="6"/>
      <c r="H249" s="6"/>
      <c r="I249" s="6"/>
      <c r="J249" s="6"/>
      <c r="K249" s="6" t="str">
        <f>'2013'!I89</f>
        <v>Подсолнечник</v>
      </c>
      <c r="L249" s="6">
        <f>'2013'!J89</f>
        <v>0</v>
      </c>
      <c r="M249" s="6"/>
      <c r="N249" s="6"/>
      <c r="O249" s="6"/>
      <c r="P249" s="6"/>
      <c r="Q249" s="6"/>
      <c r="R249" s="6"/>
      <c r="S249" s="6">
        <f>'2013'!M89</f>
        <v>0</v>
      </c>
      <c r="T249" s="6">
        <f>'2013'!N89</f>
        <v>0</v>
      </c>
      <c r="U249" s="6">
        <f>'2013'!P89</f>
        <v>0</v>
      </c>
      <c r="V249" s="6">
        <f>'2013'!Q89</f>
        <v>0</v>
      </c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>
        <f>SUMIF('2013'!C:C,C249,'2013'!O:O)</f>
        <v>1.8800000000000001</v>
      </c>
      <c r="AQ249" s="6"/>
      <c r="AR249" s="6">
        <f>'2013'!R89</f>
        <v>0</v>
      </c>
      <c r="AS249" s="6">
        <f>'2013'!S89</f>
        <v>0.36599999999999999</v>
      </c>
      <c r="AT249" s="6">
        <f>'2013'!T89</f>
        <v>0.378</v>
      </c>
      <c r="AU249" s="6">
        <f>'2013'!U89</f>
        <v>0.374</v>
      </c>
      <c r="AV249" s="6">
        <f>'2013'!V89</f>
        <v>0.39200000000000002</v>
      </c>
      <c r="AW249" s="6">
        <f>'2013'!W89</f>
        <v>0.4</v>
      </c>
      <c r="AX249" s="6">
        <f>'2013'!X89</f>
        <v>0</v>
      </c>
      <c r="AY249" s="6">
        <f>'2013'!Y89</f>
        <v>0</v>
      </c>
      <c r="AZ249" s="6">
        <f>'2013'!Z89</f>
        <v>0.36899999999999999</v>
      </c>
      <c r="BA249" s="6">
        <f>'2013'!AA89</f>
        <v>0.29799999999999999</v>
      </c>
      <c r="BB249" s="6">
        <f>'2013'!AB89</f>
        <v>0.39700000000000002</v>
      </c>
      <c r="BC249" s="6">
        <f>'2013'!AC89</f>
        <v>0.437</v>
      </c>
      <c r="BD249" s="6">
        <f>'2013'!AD89</f>
        <v>0.46800000000000003</v>
      </c>
      <c r="BE249" s="6">
        <f>'2013'!AE89</f>
        <v>0</v>
      </c>
      <c r="BF249" s="6">
        <f>'2013'!AF89</f>
        <v>0</v>
      </c>
      <c r="BG249" s="6">
        <f>'2013'!AG89</f>
        <v>0.51100000000000001</v>
      </c>
      <c r="BH249" s="6">
        <f>'2013'!AH89</f>
        <v>0</v>
      </c>
      <c r="BI249" s="6">
        <f>'2013'!AI89</f>
        <v>0.51200000000000001</v>
      </c>
      <c r="BJ249" s="6">
        <f>'2013'!AJ89</f>
        <v>0.52</v>
      </c>
      <c r="BK249" s="6">
        <f>'2013'!AK89</f>
        <v>0.48499999999999999</v>
      </c>
      <c r="BL249" s="6">
        <f>'2013'!AL89</f>
        <v>0.55700000000000005</v>
      </c>
      <c r="BM249" s="6">
        <f>'2013'!AM89</f>
        <v>0.56899999999999995</v>
      </c>
      <c r="BN249" s="6">
        <f>'2013'!AN89</f>
        <v>0.65100000000000002</v>
      </c>
      <c r="BO249" s="6">
        <f>'2013'!AO89</f>
        <v>0</v>
      </c>
      <c r="BP249" s="6">
        <f>'2013'!AP89</f>
        <v>0</v>
      </c>
      <c r="BQ249" s="6">
        <f>'2013'!AQ89</f>
        <v>0.65</v>
      </c>
      <c r="BR249" s="6">
        <f>'2013'!AR89</f>
        <v>0.64900000000000002</v>
      </c>
      <c r="BS249" s="6">
        <f>'2013'!AS89</f>
        <v>0.61699999999999999</v>
      </c>
      <c r="BT249" s="6">
        <f>'2013'!AT89</f>
        <v>0.57599999999999996</v>
      </c>
      <c r="BU249" s="6">
        <f>'2013'!AU89</f>
        <v>0.56899999999999995</v>
      </c>
      <c r="BV249" s="6">
        <f>'2013'!AV89</f>
        <v>0</v>
      </c>
      <c r="BW249" s="6">
        <f>'2013'!AW89</f>
        <v>0</v>
      </c>
      <c r="BX249" s="6">
        <f>'2013'!AX89</f>
        <v>0.57899999999999996</v>
      </c>
      <c r="BY249" s="6">
        <f>'2013'!AY89</f>
        <v>0.57099999999999995</v>
      </c>
      <c r="BZ249" s="6">
        <f>'2013'!AZ89</f>
        <v>0.503</v>
      </c>
      <c r="CA249" s="6">
        <f>'2013'!BA89</f>
        <v>0.45700000000000002</v>
      </c>
      <c r="CB249" s="6">
        <f>'2013'!BB89</f>
        <v>0.373</v>
      </c>
      <c r="CC249" s="6">
        <f>'2013'!BC89</f>
        <v>0.34100000000000003</v>
      </c>
      <c r="CD249" s="6">
        <f>'2013'!BD89</f>
        <v>0</v>
      </c>
      <c r="CE249" s="6">
        <f>'2013'!BE89</f>
        <v>0.26100000000000001</v>
      </c>
      <c r="CF249" s="6">
        <f>'2013'!BF89</f>
        <v>0.25900000000000001</v>
      </c>
      <c r="CG249" s="6">
        <f>'2013'!BG89</f>
        <v>0.26</v>
      </c>
      <c r="CH249" s="6">
        <f>'2013'!BH89</f>
        <v>0.252</v>
      </c>
      <c r="CI249" s="6">
        <f>'2013'!BI89</f>
        <v>0.23400000000000001</v>
      </c>
      <c r="CJ249" s="6">
        <f>'2013'!BJ89</f>
        <v>0.246</v>
      </c>
      <c r="CK249" s="6">
        <f>'2013'!BK89</f>
        <v>0</v>
      </c>
      <c r="CL249" s="6">
        <f>'2013'!BL89</f>
        <v>0</v>
      </c>
      <c r="CM249" s="6">
        <f>'2013'!BM89</f>
        <v>0</v>
      </c>
      <c r="CN249" s="6">
        <f>'2013'!BN89</f>
        <v>0</v>
      </c>
      <c r="CO249" s="6">
        <f>'2013'!BO89</f>
        <v>0</v>
      </c>
      <c r="CP249" s="6">
        <f>'2013'!BP89</f>
        <v>0</v>
      </c>
      <c r="CQ249" s="6">
        <f>'2013'!BQ89</f>
        <v>0</v>
      </c>
    </row>
    <row r="250" spans="1:95" x14ac:dyDescent="0.25">
      <c r="A250" s="6" t="str">
        <f>'2013'!A90</f>
        <v>Свитанок</v>
      </c>
      <c r="B250" s="6" t="str">
        <f>'2013'!B90</f>
        <v>Масив 3</v>
      </c>
      <c r="C250" s="6">
        <f>'2013'!C90</f>
        <v>142</v>
      </c>
      <c r="D250" s="6">
        <f>'2013'!D90</f>
        <v>22.89</v>
      </c>
      <c r="E250" s="6">
        <f>'2013'!E90</f>
        <v>22.89</v>
      </c>
      <c r="F250" s="6">
        <f>'2013'!F90</f>
        <v>22.89</v>
      </c>
      <c r="G250" s="6"/>
      <c r="H250" s="6"/>
      <c r="I250" s="6"/>
      <c r="J250" s="6"/>
      <c r="K250" s="6">
        <f>'2013'!I90</f>
        <v>0</v>
      </c>
      <c r="L250" s="6">
        <f>'2013'!J90</f>
        <v>0</v>
      </c>
      <c r="M250" s="6"/>
      <c r="N250" s="6"/>
      <c r="O250" s="6"/>
      <c r="P250" s="6"/>
      <c r="Q250" s="6"/>
      <c r="R250" s="6"/>
      <c r="S250" s="6">
        <f>'2013'!M90</f>
        <v>0</v>
      </c>
      <c r="T250" s="6">
        <f>'2013'!N90</f>
        <v>0</v>
      </c>
      <c r="U250" s="6">
        <f>'2013'!P90</f>
        <v>0</v>
      </c>
      <c r="V250" s="6">
        <f>'2013'!Q90</f>
        <v>0</v>
      </c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>
        <f>SUMIF('2013'!C:C,C250,'2013'!O:O)</f>
        <v>0</v>
      </c>
      <c r="AQ250" s="6"/>
      <c r="AR250" s="6">
        <f>'2013'!R90</f>
        <v>0</v>
      </c>
      <c r="AS250" s="6">
        <f>'2013'!S90</f>
        <v>0.441</v>
      </c>
      <c r="AT250" s="6">
        <f>'2013'!T90</f>
        <v>0.40699999999999997</v>
      </c>
      <c r="AU250" s="6">
        <f>'2013'!U90</f>
        <v>0.42099999999999999</v>
      </c>
      <c r="AV250" s="6">
        <f>'2013'!V90</f>
        <v>0.42799999999999999</v>
      </c>
      <c r="AW250" s="6">
        <f>'2013'!W90</f>
        <v>0.41699999999999998</v>
      </c>
      <c r="AX250" s="6">
        <f>'2013'!X90</f>
        <v>0</v>
      </c>
      <c r="AY250" s="6">
        <f>'2013'!Y90</f>
        <v>0</v>
      </c>
      <c r="AZ250" s="6">
        <f>'2013'!Z90</f>
        <v>0.34599999999999997</v>
      </c>
      <c r="BA250" s="6">
        <f>'2013'!AA90</f>
        <v>0.33700000000000002</v>
      </c>
      <c r="BB250" s="6">
        <f>'2013'!AB90</f>
        <v>0.33200000000000002</v>
      </c>
      <c r="BC250" s="6">
        <f>'2013'!AC90</f>
        <v>0.33500000000000002</v>
      </c>
      <c r="BD250" s="6">
        <f>'2013'!AD90</f>
        <v>0.34300000000000003</v>
      </c>
      <c r="BE250" s="6">
        <f>'2013'!AE90</f>
        <v>0</v>
      </c>
      <c r="BF250" s="6">
        <f>'2013'!AF90</f>
        <v>0</v>
      </c>
      <c r="BG250" s="6">
        <f>'2013'!AG90</f>
        <v>0.34599999999999997</v>
      </c>
      <c r="BH250" s="6">
        <f>'2013'!AH90</f>
        <v>0</v>
      </c>
      <c r="BI250" s="6">
        <f>'2013'!AI90</f>
        <v>0.377</v>
      </c>
      <c r="BJ250" s="6">
        <f>'2013'!AJ90</f>
        <v>0.41099999999999998</v>
      </c>
      <c r="BK250" s="6">
        <f>'2013'!AK90</f>
        <v>0.4</v>
      </c>
      <c r="BL250" s="6">
        <f>'2013'!AL90</f>
        <v>0.41599999999999998</v>
      </c>
      <c r="BM250" s="6">
        <f>'2013'!AM90</f>
        <v>0.439</v>
      </c>
      <c r="BN250" s="6">
        <f>'2013'!AN90</f>
        <v>0.47599999999999998</v>
      </c>
      <c r="BO250" s="6">
        <f>'2013'!AO90</f>
        <v>0</v>
      </c>
      <c r="BP250" s="6">
        <f>'2013'!AP90</f>
        <v>0</v>
      </c>
      <c r="BQ250" s="6">
        <f>'2013'!AQ90</f>
        <v>0.46</v>
      </c>
      <c r="BR250" s="6">
        <f>'2013'!AR90</f>
        <v>0.44</v>
      </c>
      <c r="BS250" s="6">
        <f>'2013'!AS90</f>
        <v>0.432</v>
      </c>
      <c r="BT250" s="6">
        <f>'2013'!AT90</f>
        <v>0.437</v>
      </c>
      <c r="BU250" s="6">
        <f>'2013'!AU90</f>
        <v>0.42899999999999999</v>
      </c>
      <c r="BV250" s="6">
        <f>'2013'!AV90</f>
        <v>0</v>
      </c>
      <c r="BW250" s="6">
        <f>'2013'!AW90</f>
        <v>0</v>
      </c>
      <c r="BX250" s="6">
        <f>'2013'!AX90</f>
        <v>0.72699999999999998</v>
      </c>
      <c r="BY250" s="6">
        <f>'2013'!AY90</f>
        <v>0.76300000000000001</v>
      </c>
      <c r="BZ250" s="6">
        <f>'2013'!AZ90</f>
        <v>0.64600000000000002</v>
      </c>
      <c r="CA250" s="6">
        <f>'2013'!BA90</f>
        <v>0.63400000000000001</v>
      </c>
      <c r="CB250" s="6">
        <f>'2013'!BB90</f>
        <v>0.53200000000000003</v>
      </c>
      <c r="CC250" s="6">
        <f>'2013'!BC90</f>
        <v>0.46100000000000002</v>
      </c>
      <c r="CD250" s="6">
        <f>'2013'!BD90</f>
        <v>0</v>
      </c>
      <c r="CE250" s="6">
        <f>'2013'!BE90</f>
        <v>0.39300000000000002</v>
      </c>
      <c r="CF250" s="6">
        <f>'2013'!BF90</f>
        <v>0.41499999999999998</v>
      </c>
      <c r="CG250" s="6">
        <f>'2013'!BG90</f>
        <v>0.40799999999999997</v>
      </c>
      <c r="CH250" s="6">
        <f>'2013'!BH90</f>
        <v>0.40899999999999997</v>
      </c>
      <c r="CI250" s="6">
        <f>'2013'!BI90</f>
        <v>0.36799999999999999</v>
      </c>
      <c r="CJ250" s="6">
        <f>'2013'!BJ90</f>
        <v>0.379</v>
      </c>
      <c r="CK250" s="6">
        <f>'2013'!BK90</f>
        <v>0</v>
      </c>
      <c r="CL250" s="6">
        <f>'2013'!BL90</f>
        <v>0</v>
      </c>
      <c r="CM250" s="6">
        <f>'2013'!BM90</f>
        <v>0</v>
      </c>
      <c r="CN250" s="6">
        <f>'2013'!BN90</f>
        <v>0</v>
      </c>
      <c r="CO250" s="6">
        <f>'2013'!BO90</f>
        <v>0</v>
      </c>
      <c r="CP250" s="6">
        <f>'2013'!BP90</f>
        <v>0</v>
      </c>
      <c r="CQ250" s="6">
        <f>'2013'!BQ90</f>
        <v>0</v>
      </c>
    </row>
    <row r="251" spans="1:95" x14ac:dyDescent="0.25">
      <c r="A251" s="6" t="str">
        <f>'2013'!A91</f>
        <v>Свитанок</v>
      </c>
      <c r="B251" s="6" t="str">
        <f>'2013'!B91</f>
        <v>Масив 3</v>
      </c>
      <c r="C251" s="6">
        <f>'2013'!C91</f>
        <v>143</v>
      </c>
      <c r="D251" s="6">
        <f>'2013'!D91</f>
        <v>6.29</v>
      </c>
      <c r="E251" s="6">
        <f>'2013'!E91</f>
        <v>6.29</v>
      </c>
      <c r="F251" s="6">
        <f>'2013'!F91</f>
        <v>6.29</v>
      </c>
      <c r="G251" s="6"/>
      <c r="H251" s="6"/>
      <c r="I251" s="6"/>
      <c r="J251" s="6"/>
      <c r="K251" s="6">
        <f>'2013'!I91</f>
        <v>0</v>
      </c>
      <c r="L251" s="6">
        <f>'2013'!J91</f>
        <v>0</v>
      </c>
      <c r="M251" s="6"/>
      <c r="N251" s="6"/>
      <c r="O251" s="6"/>
      <c r="P251" s="6"/>
      <c r="Q251" s="6"/>
      <c r="R251" s="6"/>
      <c r="S251" s="6">
        <f>'2013'!M91</f>
        <v>0</v>
      </c>
      <c r="T251" s="6">
        <f>'2013'!N91</f>
        <v>0</v>
      </c>
      <c r="U251" s="6">
        <f>'2013'!P91</f>
        <v>0</v>
      </c>
      <c r="V251" s="6">
        <f>'2013'!Q91</f>
        <v>0</v>
      </c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>
        <f>SUMIF('2013'!C:C,C251,'2013'!O:O)</f>
        <v>0</v>
      </c>
      <c r="AQ251" s="6"/>
      <c r="AR251" s="6">
        <f>'2013'!R91</f>
        <v>0</v>
      </c>
      <c r="AS251" s="6">
        <f>'2013'!S91</f>
        <v>0.40200000000000002</v>
      </c>
      <c r="AT251" s="6">
        <f>'2013'!T91</f>
        <v>0.41</v>
      </c>
      <c r="AU251" s="6">
        <f>'2013'!U91</f>
        <v>0.433</v>
      </c>
      <c r="AV251" s="6">
        <f>'2013'!V91</f>
        <v>0.47499999999999998</v>
      </c>
      <c r="AW251" s="6">
        <f>'2013'!W91</f>
        <v>0.47899999999999998</v>
      </c>
      <c r="AX251" s="6">
        <f>'2013'!X91</f>
        <v>0</v>
      </c>
      <c r="AY251" s="6">
        <f>'2013'!Y91</f>
        <v>0</v>
      </c>
      <c r="AZ251" s="6">
        <f>'2013'!Z91</f>
        <v>0.47599999999999998</v>
      </c>
      <c r="BA251" s="6">
        <f>'2013'!AA91</f>
        <v>0.438</v>
      </c>
      <c r="BB251" s="6">
        <f>'2013'!AB91</f>
        <v>0.46700000000000003</v>
      </c>
      <c r="BC251" s="6">
        <f>'2013'!AC91</f>
        <v>0.497</v>
      </c>
      <c r="BD251" s="6">
        <f>'2013'!AD91</f>
        <v>0.504</v>
      </c>
      <c r="BE251" s="6">
        <f>'2013'!AE91</f>
        <v>0</v>
      </c>
      <c r="BF251" s="6">
        <f>'2013'!AF91</f>
        <v>0</v>
      </c>
      <c r="BG251" s="6">
        <f>'2013'!AG91</f>
        <v>0.50800000000000001</v>
      </c>
      <c r="BH251" s="6">
        <f>'2013'!AH91</f>
        <v>0</v>
      </c>
      <c r="BI251" s="6">
        <f>'2013'!AI91</f>
        <v>0.51600000000000001</v>
      </c>
      <c r="BJ251" s="6">
        <f>'2013'!AJ91</f>
        <v>0.52300000000000002</v>
      </c>
      <c r="BK251" s="6">
        <f>'2013'!AK91</f>
        <v>0.51500000000000001</v>
      </c>
      <c r="BL251" s="6">
        <f>'2013'!AL91</f>
        <v>0.53800000000000003</v>
      </c>
      <c r="BM251" s="6">
        <f>'2013'!AM91</f>
        <v>0.53</v>
      </c>
      <c r="BN251" s="6">
        <f>'2013'!AN91</f>
        <v>0.57999999999999996</v>
      </c>
      <c r="BO251" s="6">
        <f>'2013'!AO91</f>
        <v>0</v>
      </c>
      <c r="BP251" s="6">
        <f>'2013'!AP91</f>
        <v>0</v>
      </c>
      <c r="BQ251" s="6">
        <f>'2013'!AQ91</f>
        <v>0.58299999999999996</v>
      </c>
      <c r="BR251" s="6">
        <f>'2013'!AR91</f>
        <v>0.60699999999999998</v>
      </c>
      <c r="BS251" s="6">
        <f>'2013'!AS91</f>
        <v>0.627</v>
      </c>
      <c r="BT251" s="6">
        <f>'2013'!AT91</f>
        <v>0.63100000000000001</v>
      </c>
      <c r="BU251" s="6">
        <f>'2013'!AU91</f>
        <v>0.63200000000000001</v>
      </c>
      <c r="BV251" s="6">
        <f>'2013'!AV91</f>
        <v>0</v>
      </c>
      <c r="BW251" s="6">
        <f>'2013'!AW91</f>
        <v>0.65400000000000003</v>
      </c>
      <c r="BX251" s="6">
        <f>'2013'!AX91</f>
        <v>0.68600000000000005</v>
      </c>
      <c r="BY251" s="6">
        <f>'2013'!AY91</f>
        <v>0.69</v>
      </c>
      <c r="BZ251" s="6">
        <f>'2013'!AZ91</f>
        <v>0.68799999999999994</v>
      </c>
      <c r="CA251" s="6">
        <f>'2013'!BA91</f>
        <v>0.66100000000000003</v>
      </c>
      <c r="CB251" s="6">
        <f>'2013'!BB91</f>
        <v>0.60099999999999998</v>
      </c>
      <c r="CC251" s="6">
        <f>'2013'!BC91</f>
        <v>0.57699999999999996</v>
      </c>
      <c r="CD251" s="6">
        <f>'2013'!BD91</f>
        <v>0</v>
      </c>
      <c r="CE251" s="6">
        <f>'2013'!BE91</f>
        <v>0.42499999999999999</v>
      </c>
      <c r="CF251" s="6">
        <f>'2013'!BF91</f>
        <v>0.41599999999999998</v>
      </c>
      <c r="CG251" s="6">
        <f>'2013'!BG91</f>
        <v>0.44800000000000001</v>
      </c>
      <c r="CH251" s="6">
        <f>'2013'!BH91</f>
        <v>0.45700000000000002</v>
      </c>
      <c r="CI251" s="6">
        <f>'2013'!BI91</f>
        <v>0.46500000000000002</v>
      </c>
      <c r="CJ251" s="6">
        <f>'2013'!BJ91</f>
        <v>0.46</v>
      </c>
      <c r="CK251" s="6">
        <f>'2013'!BK91</f>
        <v>0</v>
      </c>
      <c r="CL251" s="6">
        <f>'2013'!BL91</f>
        <v>0</v>
      </c>
      <c r="CM251" s="6">
        <f>'2013'!BM91</f>
        <v>0</v>
      </c>
      <c r="CN251" s="6">
        <f>'2013'!BN91</f>
        <v>0</v>
      </c>
      <c r="CO251" s="6">
        <f>'2013'!BO91</f>
        <v>0</v>
      </c>
      <c r="CP251" s="6">
        <f>'2013'!BP91</f>
        <v>0</v>
      </c>
      <c r="CQ251" s="6">
        <f>'2013'!BQ91</f>
        <v>0</v>
      </c>
    </row>
    <row r="252" spans="1:95" x14ac:dyDescent="0.25">
      <c r="A252" s="6" t="str">
        <f>'2013'!A92</f>
        <v>Свитанок</v>
      </c>
      <c r="B252" s="6" t="str">
        <f>'2013'!B92</f>
        <v>Масив 3</v>
      </c>
      <c r="C252" s="6">
        <f>'2013'!C92</f>
        <v>144</v>
      </c>
      <c r="D252" s="6">
        <f>'2013'!D92</f>
        <v>30.03</v>
      </c>
      <c r="E252" s="6">
        <f>'2013'!E92</f>
        <v>30.03</v>
      </c>
      <c r="F252" s="6">
        <f>'2013'!F92</f>
        <v>30.03</v>
      </c>
      <c r="G252" s="6"/>
      <c r="H252" s="6"/>
      <c r="I252" s="6"/>
      <c r="J252" s="6"/>
      <c r="K252" s="6">
        <f>'2013'!I92</f>
        <v>0</v>
      </c>
      <c r="L252" s="6">
        <f>'2013'!J92</f>
        <v>0</v>
      </c>
      <c r="M252" s="6"/>
      <c r="N252" s="6"/>
      <c r="O252" s="6"/>
      <c r="P252" s="6"/>
      <c r="Q252" s="6"/>
      <c r="R252" s="6"/>
      <c r="S252" s="6">
        <f>'2013'!M92</f>
        <v>0</v>
      </c>
      <c r="T252" s="6">
        <f>'2013'!N92</f>
        <v>0</v>
      </c>
      <c r="U252" s="6">
        <f>'2013'!P92</f>
        <v>0</v>
      </c>
      <c r="V252" s="6">
        <f>'2013'!Q92</f>
        <v>0</v>
      </c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>
        <f>SUMIF('2013'!C:C,C252,'2013'!O:O)</f>
        <v>0</v>
      </c>
      <c r="AQ252" s="6"/>
      <c r="AR252" s="6">
        <f>'2013'!R92</f>
        <v>0</v>
      </c>
      <c r="AS252" s="6">
        <f>'2013'!S92</f>
        <v>0.40600000000000003</v>
      </c>
      <c r="AT252" s="6">
        <f>'2013'!T92</f>
        <v>0.42699999999999999</v>
      </c>
      <c r="AU252" s="6">
        <f>'2013'!U92</f>
        <v>0.433</v>
      </c>
      <c r="AV252" s="6">
        <f>'2013'!V92</f>
        <v>0.45300000000000001</v>
      </c>
      <c r="AW252" s="6">
        <f>'2013'!W92</f>
        <v>0.47</v>
      </c>
      <c r="AX252" s="6">
        <f>'2013'!X92</f>
        <v>0</v>
      </c>
      <c r="AY252" s="6">
        <f>'2013'!Y92</f>
        <v>0</v>
      </c>
      <c r="AZ252" s="6">
        <f>'2013'!Z92</f>
        <v>0.35599999999999998</v>
      </c>
      <c r="BA252" s="6">
        <f>'2013'!AA92</f>
        <v>0.317</v>
      </c>
      <c r="BB252" s="6">
        <f>'2013'!AB92</f>
        <v>0.28000000000000003</v>
      </c>
      <c r="BC252" s="6">
        <f>'2013'!AC92</f>
        <v>0.27200000000000002</v>
      </c>
      <c r="BD252" s="6">
        <f>'2013'!AD92</f>
        <v>0.33500000000000002</v>
      </c>
      <c r="BE252" s="6">
        <f>'2013'!AE92</f>
        <v>0</v>
      </c>
      <c r="BF252" s="6">
        <f>'2013'!AF92</f>
        <v>0</v>
      </c>
      <c r="BG252" s="6">
        <f>'2013'!AG92</f>
        <v>0.40899999999999997</v>
      </c>
      <c r="BH252" s="6">
        <f>'2013'!AH92</f>
        <v>0</v>
      </c>
      <c r="BI252" s="6">
        <f>'2013'!AI92</f>
        <v>0.40699999999999997</v>
      </c>
      <c r="BJ252" s="6">
        <f>'2013'!AJ92</f>
        <v>0.40200000000000002</v>
      </c>
      <c r="BK252" s="6">
        <f>'2013'!AK92</f>
        <v>0.42</v>
      </c>
      <c r="BL252" s="6">
        <f>'2013'!AL92</f>
        <v>0.43</v>
      </c>
      <c r="BM252" s="6">
        <f>'2013'!AM92</f>
        <v>0.40600000000000003</v>
      </c>
      <c r="BN252" s="6">
        <f>'2013'!AN92</f>
        <v>0.44800000000000001</v>
      </c>
      <c r="BO252" s="6">
        <f>'2013'!AO92</f>
        <v>0</v>
      </c>
      <c r="BP252" s="6">
        <f>'2013'!AP92</f>
        <v>0</v>
      </c>
      <c r="BQ252" s="6">
        <f>'2013'!AQ92</f>
        <v>0.46300000000000002</v>
      </c>
      <c r="BR252" s="6">
        <f>'2013'!AR92</f>
        <v>0.46899999999999997</v>
      </c>
      <c r="BS252" s="6">
        <f>'2013'!AS92</f>
        <v>0.55600000000000005</v>
      </c>
      <c r="BT252" s="6">
        <f>'2013'!AT92</f>
        <v>0.58299999999999996</v>
      </c>
      <c r="BU252" s="6">
        <f>'2013'!AU92</f>
        <v>0.59</v>
      </c>
      <c r="BV252" s="6">
        <f>'2013'!AV92</f>
        <v>0</v>
      </c>
      <c r="BW252" s="6">
        <f>'2013'!AW92</f>
        <v>0</v>
      </c>
      <c r="BX252" s="6">
        <f>'2013'!AX92</f>
        <v>0.61499999999999999</v>
      </c>
      <c r="BY252" s="6">
        <f>'2013'!AY92</f>
        <v>0.61499999999999999</v>
      </c>
      <c r="BZ252" s="6">
        <f>'2013'!AZ92</f>
        <v>0.52</v>
      </c>
      <c r="CA252" s="6">
        <f>'2013'!BA92</f>
        <v>0.44</v>
      </c>
      <c r="CB252" s="6">
        <f>'2013'!BB92</f>
        <v>0.4</v>
      </c>
      <c r="CC252" s="6">
        <f>'2013'!BC92</f>
        <v>0.34100000000000003</v>
      </c>
      <c r="CD252" s="6">
        <f>'2013'!BD92</f>
        <v>0</v>
      </c>
      <c r="CE252" s="6">
        <f>'2013'!BE92</f>
        <v>0.31900000000000001</v>
      </c>
      <c r="CF252" s="6">
        <f>'2013'!BF92</f>
        <v>0.29499999999999998</v>
      </c>
      <c r="CG252" s="6">
        <f>'2013'!BG92</f>
        <v>0.29599999999999999</v>
      </c>
      <c r="CH252" s="6">
        <f>'2013'!BH92</f>
        <v>0.27900000000000003</v>
      </c>
      <c r="CI252" s="6">
        <f>'2013'!BI92</f>
        <v>0.26</v>
      </c>
      <c r="CJ252" s="6">
        <f>'2013'!BJ92</f>
        <v>0.24299999999999999</v>
      </c>
      <c r="CK252" s="6">
        <f>'2013'!BK92</f>
        <v>0</v>
      </c>
      <c r="CL252" s="6">
        <f>'2013'!BL92</f>
        <v>0</v>
      </c>
      <c r="CM252" s="6">
        <f>'2013'!BM92</f>
        <v>0</v>
      </c>
      <c r="CN252" s="6">
        <f>'2013'!BN92</f>
        <v>0</v>
      </c>
      <c r="CO252" s="6">
        <f>'2013'!BO92</f>
        <v>0</v>
      </c>
      <c r="CP252" s="6">
        <f>'2013'!BP92</f>
        <v>0</v>
      </c>
      <c r="CQ252" s="6">
        <f>'2013'!BQ92</f>
        <v>0</v>
      </c>
    </row>
    <row r="253" spans="1:95" x14ac:dyDescent="0.25">
      <c r="A253" s="6" t="str">
        <f>'2013'!A93</f>
        <v>Свитанок</v>
      </c>
      <c r="B253" s="6" t="str">
        <f>'2013'!B93</f>
        <v>Масив 3</v>
      </c>
      <c r="C253" s="6">
        <f>'2013'!C93</f>
        <v>300</v>
      </c>
      <c r="D253" s="6">
        <f>'2013'!D93</f>
        <v>10.18</v>
      </c>
      <c r="E253" s="6">
        <f>'2013'!E93</f>
        <v>10.18</v>
      </c>
      <c r="F253" s="6">
        <f>'2013'!F93</f>
        <v>10.18</v>
      </c>
      <c r="G253" s="6"/>
      <c r="H253" s="6"/>
      <c r="I253" s="6"/>
      <c r="J253" s="6"/>
      <c r="K253" s="6">
        <f>'2013'!I93</f>
        <v>0</v>
      </c>
      <c r="L253" s="6">
        <f>'2013'!J93</f>
        <v>0</v>
      </c>
      <c r="M253" s="6"/>
      <c r="N253" s="6"/>
      <c r="O253" s="6"/>
      <c r="P253" s="6"/>
      <c r="Q253" s="6"/>
      <c r="R253" s="6"/>
      <c r="S253" s="6">
        <f>'2013'!M93</f>
        <v>0</v>
      </c>
      <c r="T253" s="6">
        <f>'2013'!N93</f>
        <v>0</v>
      </c>
      <c r="U253" s="6">
        <f>'2013'!P93</f>
        <v>0</v>
      </c>
      <c r="V253" s="6">
        <f>'2013'!Q93</f>
        <v>0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>
        <f>SUMIF('2013'!C:C,C253,'2013'!O:O)</f>
        <v>0</v>
      </c>
      <c r="AQ253" s="6"/>
      <c r="AR253" s="6">
        <f>'2013'!R93</f>
        <v>0</v>
      </c>
      <c r="AS253" s="6">
        <f>'2013'!S93</f>
        <v>0</v>
      </c>
      <c r="AT253" s="6">
        <f>'2013'!T93</f>
        <v>0.253</v>
      </c>
      <c r="AU253" s="6">
        <f>'2013'!U93</f>
        <v>0.26</v>
      </c>
      <c r="AV253" s="6">
        <f>'2013'!V93</f>
        <v>0.28799999999999998</v>
      </c>
      <c r="AW253" s="6">
        <f>'2013'!W93</f>
        <v>0.29399999999999998</v>
      </c>
      <c r="AX253" s="6">
        <f>'2013'!X93</f>
        <v>0</v>
      </c>
      <c r="AY253" s="6">
        <f>'2013'!Y93</f>
        <v>0</v>
      </c>
      <c r="AZ253" s="6">
        <f>'2013'!Z93</f>
        <v>0.28799999999999998</v>
      </c>
      <c r="BA253" s="6">
        <f>'2013'!AA93</f>
        <v>0.27600000000000002</v>
      </c>
      <c r="BB253" s="6">
        <f>'2013'!AB93</f>
        <v>0.29099999999999998</v>
      </c>
      <c r="BC253" s="6">
        <f>'2013'!AC93</f>
        <v>0.30399999999999999</v>
      </c>
      <c r="BD253" s="6">
        <f>'2013'!AD93</f>
        <v>0.33600000000000002</v>
      </c>
      <c r="BE253" s="6">
        <f>'2013'!AE93</f>
        <v>0</v>
      </c>
      <c r="BF253" s="6">
        <f>'2013'!AF93</f>
        <v>0</v>
      </c>
      <c r="BG253" s="6">
        <f>'2013'!AG93</f>
        <v>0.40200000000000002</v>
      </c>
      <c r="BH253" s="6">
        <f>'2013'!AH93</f>
        <v>0</v>
      </c>
      <c r="BI253" s="6">
        <f>'2013'!AI93</f>
        <v>0.49199999999999999</v>
      </c>
      <c r="BJ253" s="6">
        <f>'2013'!AJ93</f>
        <v>0.51600000000000001</v>
      </c>
      <c r="BK253" s="6">
        <f>'2013'!AK93</f>
        <v>0.56399999999999995</v>
      </c>
      <c r="BL253" s="6">
        <f>'2013'!AL93</f>
        <v>0.626</v>
      </c>
      <c r="BM253" s="6">
        <f>'2013'!AM93</f>
        <v>0.64</v>
      </c>
      <c r="BN253" s="6">
        <f>'2013'!AN93</f>
        <v>0.67800000000000005</v>
      </c>
      <c r="BO253" s="6">
        <f>'2013'!AO93</f>
        <v>0</v>
      </c>
      <c r="BP253" s="6">
        <f>'2013'!AP93</f>
        <v>0</v>
      </c>
      <c r="BQ253" s="6">
        <f>'2013'!AQ93</f>
        <v>0.67400000000000004</v>
      </c>
      <c r="BR253" s="6">
        <f>'2013'!AR93</f>
        <v>0.67500000000000004</v>
      </c>
      <c r="BS253" s="6">
        <f>'2013'!AS93</f>
        <v>0.56799999999999995</v>
      </c>
      <c r="BT253" s="6">
        <f>'2013'!AT93</f>
        <v>0.499</v>
      </c>
      <c r="BU253" s="6">
        <f>'2013'!AU93</f>
        <v>0.47299999999999998</v>
      </c>
      <c r="BV253" s="6">
        <f>'2013'!AV93</f>
        <v>0</v>
      </c>
      <c r="BW253" s="6">
        <f>'2013'!AW93</f>
        <v>0</v>
      </c>
      <c r="BX253" s="6">
        <f>'2013'!AX93</f>
        <v>0.46600000000000003</v>
      </c>
      <c r="BY253" s="6">
        <f>'2013'!AY93</f>
        <v>0.47699999999999998</v>
      </c>
      <c r="BZ253" s="6">
        <f>'2013'!AZ93</f>
        <v>0.45400000000000001</v>
      </c>
      <c r="CA253" s="6">
        <f>'2013'!BA93</f>
        <v>0.41099999999999998</v>
      </c>
      <c r="CB253" s="6">
        <f>'2013'!BB93</f>
        <v>0.377</v>
      </c>
      <c r="CC253" s="6">
        <f>'2013'!BC93</f>
        <v>0.32600000000000001</v>
      </c>
      <c r="CD253" s="6">
        <f>'2013'!BD93</f>
        <v>0</v>
      </c>
      <c r="CE253" s="6">
        <f>'2013'!BE93</f>
        <v>0.25800000000000001</v>
      </c>
      <c r="CF253" s="6">
        <f>'2013'!BF93</f>
        <v>0.25</v>
      </c>
      <c r="CG253" s="6">
        <f>'2013'!BG93</f>
        <v>0.247</v>
      </c>
      <c r="CH253" s="6">
        <f>'2013'!BH93</f>
        <v>0.25</v>
      </c>
      <c r="CI253" s="6">
        <f>'2013'!BI93</f>
        <v>0.254</v>
      </c>
      <c r="CJ253" s="6">
        <f>'2013'!BJ93</f>
        <v>0.27100000000000002</v>
      </c>
      <c r="CK253" s="6">
        <f>'2013'!BK93</f>
        <v>0</v>
      </c>
      <c r="CL253" s="6">
        <f>'2013'!BL93</f>
        <v>0</v>
      </c>
      <c r="CM253" s="6">
        <f>'2013'!BM93</f>
        <v>0</v>
      </c>
      <c r="CN253" s="6">
        <f>'2013'!BN93</f>
        <v>0</v>
      </c>
      <c r="CO253" s="6">
        <f>'2013'!BO93</f>
        <v>0</v>
      </c>
      <c r="CP253" s="6">
        <f>'2013'!BP93</f>
        <v>0</v>
      </c>
      <c r="CQ253" s="6">
        <f>'2013'!BQ93</f>
        <v>0</v>
      </c>
    </row>
    <row r="254" spans="1:95" x14ac:dyDescent="0.25">
      <c r="A254" s="6" t="str">
        <f>'2013'!A94</f>
        <v>Свитанок</v>
      </c>
      <c r="B254" s="6" t="str">
        <f>'2013'!B94</f>
        <v>Масив 3</v>
      </c>
      <c r="C254" s="6">
        <f>'2013'!C94</f>
        <v>41</v>
      </c>
      <c r="D254" s="6">
        <f>'2013'!D94</f>
        <v>40.51</v>
      </c>
      <c r="E254" s="6">
        <f>'2013'!E94</f>
        <v>40.51</v>
      </c>
      <c r="F254" s="6">
        <f>'2013'!F94</f>
        <v>40.51</v>
      </c>
      <c r="G254" s="6"/>
      <c r="H254" s="6"/>
      <c r="I254" s="6"/>
      <c r="J254" s="6"/>
      <c r="K254" s="6" t="str">
        <f>'2013'!I94</f>
        <v>Пшеница озимая</v>
      </c>
      <c r="L254" s="6">
        <f>'2013'!J94</f>
        <v>0</v>
      </c>
      <c r="M254" s="6"/>
      <c r="N254" s="6"/>
      <c r="O254" s="6"/>
      <c r="P254" s="6"/>
      <c r="Q254" s="6"/>
      <c r="R254" s="6"/>
      <c r="S254" s="6" t="str">
        <f>'2013'!M94</f>
        <v>Шестопалівка</v>
      </c>
      <c r="T254" s="6">
        <f>'2013'!N94</f>
        <v>3.21</v>
      </c>
      <c r="U254" s="6">
        <f>'2013'!P94</f>
        <v>0</v>
      </c>
      <c r="V254" s="6">
        <f>'2013'!Q94</f>
        <v>0</v>
      </c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>
        <f>T254</f>
        <v>3.21</v>
      </c>
      <c r="AP254" s="6">
        <f>SUMIF('2013'!C:C,C254,'2013'!O:O)</f>
        <v>3.59</v>
      </c>
      <c r="AQ254" s="6"/>
      <c r="AR254" s="6"/>
      <c r="AS254" s="6">
        <f>'2013'!S94</f>
        <v>0.42099999999999999</v>
      </c>
      <c r="AT254" s="6">
        <f>'2013'!T94</f>
        <v>0.47099999999999997</v>
      </c>
      <c r="AU254" s="6">
        <f>'2013'!U94</f>
        <v>0.48399999999999999</v>
      </c>
      <c r="AV254" s="6">
        <f>'2013'!V94</f>
        <v>0.53300000000000003</v>
      </c>
      <c r="AW254" s="6">
        <f>'2013'!W94</f>
        <v>0.51600000000000001</v>
      </c>
      <c r="AX254" s="6"/>
      <c r="AY254" s="6"/>
      <c r="AZ254" s="6">
        <f>'2013'!Z94</f>
        <v>0.433</v>
      </c>
      <c r="BA254" s="6">
        <f>'2013'!AA94</f>
        <v>0.374</v>
      </c>
      <c r="BB254" s="6">
        <f>'2013'!AB94</f>
        <v>0.41199999999999998</v>
      </c>
      <c r="BC254" s="6">
        <f>'2013'!AC94</f>
        <v>0.45300000000000001</v>
      </c>
      <c r="BD254" s="6">
        <f>'2013'!AD94</f>
        <v>0.44700000000000001</v>
      </c>
      <c r="BE254" s="6"/>
      <c r="BF254" s="6"/>
      <c r="BG254" s="6">
        <f>'2013'!AG94</f>
        <v>0.439</v>
      </c>
      <c r="BH254" s="6"/>
      <c r="BI254" s="6">
        <f>'2013'!AI94</f>
        <v>0.437</v>
      </c>
      <c r="BJ254" s="6">
        <f>'2013'!AJ94</f>
        <v>0.36299999999999999</v>
      </c>
      <c r="BK254" s="6">
        <f>'2013'!AK94</f>
        <v>0.34499999999999997</v>
      </c>
      <c r="BL254" s="6">
        <f>'2013'!AL94</f>
        <v>0.39500000000000002</v>
      </c>
      <c r="BM254" s="6">
        <f>'2013'!AM94</f>
        <v>0.436</v>
      </c>
      <c r="BN254" s="6">
        <f>'2013'!AN94</f>
        <v>0.46500000000000002</v>
      </c>
      <c r="BO254" s="6"/>
      <c r="BP254" s="6"/>
      <c r="BQ254" s="6">
        <f>'2013'!AQ94</f>
        <v>0.49299999999999999</v>
      </c>
      <c r="BR254" s="6">
        <f>'2013'!AR94</f>
        <v>0.51600000000000001</v>
      </c>
      <c r="BS254" s="6">
        <f>'2013'!AS94</f>
        <v>0.56799999999999995</v>
      </c>
      <c r="BT254" s="6">
        <f>'2013'!AT94</f>
        <v>0.60199999999999998</v>
      </c>
      <c r="BU254" s="6">
        <f>'2013'!AU94</f>
        <v>0.627</v>
      </c>
      <c r="BV254" s="6"/>
      <c r="BW254" s="6">
        <f>'2013'!AW94</f>
        <v>0.69299999999999995</v>
      </c>
      <c r="BX254" s="6">
        <f>'2013'!AX94</f>
        <v>0.74399999999999999</v>
      </c>
      <c r="BY254" s="6">
        <f>'2013'!AY94</f>
        <v>0.755</v>
      </c>
      <c r="BZ254" s="6">
        <f>'2013'!AZ94</f>
        <v>0.76500000000000001</v>
      </c>
      <c r="CA254" s="6">
        <f>'2013'!BA94</f>
        <v>0.68700000000000006</v>
      </c>
      <c r="CB254" s="6">
        <f>'2013'!BB94</f>
        <v>0.64600000000000002</v>
      </c>
      <c r="CC254" s="6">
        <f>'2013'!BC94</f>
        <v>0.58799999999999997</v>
      </c>
      <c r="CD254" s="6"/>
      <c r="CE254" s="6">
        <f>'2013'!BE94</f>
        <v>0.46600000000000003</v>
      </c>
      <c r="CF254" s="6">
        <f>'2013'!BF94</f>
        <v>0.42099999999999999</v>
      </c>
      <c r="CG254" s="6">
        <f>'2013'!BG94</f>
        <v>0.40799999999999997</v>
      </c>
      <c r="CH254" s="6">
        <f>'2013'!BH94</f>
        <v>0.40699999999999997</v>
      </c>
      <c r="CI254" s="6">
        <f>'2013'!BI94</f>
        <v>0.40200000000000002</v>
      </c>
      <c r="CJ254" s="6">
        <f>'2013'!BJ94</f>
        <v>0.41399999999999998</v>
      </c>
      <c r="CK254" s="6"/>
      <c r="CL254" s="6"/>
      <c r="CM254" s="6"/>
      <c r="CN254" s="6"/>
      <c r="CO254" s="6"/>
      <c r="CP254" s="6"/>
      <c r="CQ254" s="6"/>
    </row>
    <row r="255" spans="1:95" x14ac:dyDescent="0.25">
      <c r="A255" s="6" t="str">
        <f>'2013'!A95</f>
        <v>Свитанок</v>
      </c>
      <c r="B255" s="6" t="str">
        <f>'2013'!B95</f>
        <v>Масив 3</v>
      </c>
      <c r="C255" s="6" t="str">
        <f>'2013'!C95</f>
        <v>45-3</v>
      </c>
      <c r="D255" s="6">
        <f>'2013'!D95</f>
        <v>5.72</v>
      </c>
      <c r="E255" s="6">
        <f>'2013'!E95</f>
        <v>5</v>
      </c>
      <c r="F255" s="6">
        <f>'2013'!F95</f>
        <v>5</v>
      </c>
      <c r="G255" s="6"/>
      <c r="H255" s="6"/>
      <c r="I255" s="6"/>
      <c r="J255" s="6"/>
      <c r="K255" s="6" t="str">
        <f>'2013'!I95</f>
        <v>Кукуруза</v>
      </c>
      <c r="L255" s="6">
        <f>'2013'!J95</f>
        <v>0</v>
      </c>
      <c r="M255" s="6"/>
      <c r="N255" s="6"/>
      <c r="O255" s="6"/>
      <c r="P255" s="6"/>
      <c r="Q255" s="6"/>
      <c r="R255" s="6"/>
      <c r="S255" s="6">
        <f>'2013'!M95</f>
        <v>0</v>
      </c>
      <c r="T255" s="6">
        <f>'2013'!N95</f>
        <v>0</v>
      </c>
      <c r="U255" s="6">
        <f>'2013'!P95</f>
        <v>0</v>
      </c>
      <c r="V255" s="6">
        <f>'2013'!Q95</f>
        <v>0</v>
      </c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>
        <f>SUMIF('2013'!C:C,C255,'2013'!O:O)</f>
        <v>5.16</v>
      </c>
      <c r="AQ255" s="6"/>
      <c r="AR255" s="6">
        <f>'2013'!R95</f>
        <v>0</v>
      </c>
      <c r="AS255" s="6">
        <f>'2013'!S95</f>
        <v>0.32700000000000001</v>
      </c>
      <c r="AT255" s="6">
        <f>'2013'!T95</f>
        <v>0.32900000000000001</v>
      </c>
      <c r="AU255" s="6">
        <f>'2013'!U95</f>
        <v>0.34100000000000003</v>
      </c>
      <c r="AV255" s="6">
        <f>'2013'!V95</f>
        <v>0.379</v>
      </c>
      <c r="AW255" s="6">
        <f>'2013'!W95</f>
        <v>0.436</v>
      </c>
      <c r="AX255" s="6">
        <f>'2013'!X95</f>
        <v>0</v>
      </c>
      <c r="AY255" s="6">
        <f>'2013'!Y95</f>
        <v>0</v>
      </c>
      <c r="AZ255" s="6">
        <f>'2013'!Z95</f>
        <v>0.36299999999999999</v>
      </c>
      <c r="BA255" s="6">
        <f>'2013'!AA95</f>
        <v>0.34100000000000003</v>
      </c>
      <c r="BB255" s="6">
        <f>'2013'!AB95</f>
        <v>0.38700000000000001</v>
      </c>
      <c r="BC255" s="6">
        <f>'2013'!AC95</f>
        <v>0.41399999999999998</v>
      </c>
      <c r="BD255" s="6">
        <f>'2013'!AD95</f>
        <v>0.44400000000000001</v>
      </c>
      <c r="BE255" s="6">
        <f>'2013'!AE95</f>
        <v>0</v>
      </c>
      <c r="BF255" s="6">
        <f>'2013'!AF95</f>
        <v>0</v>
      </c>
      <c r="BG255" s="6">
        <f>'2013'!AG95</f>
        <v>0.48499999999999999</v>
      </c>
      <c r="BH255" s="6">
        <f>'2013'!AH95</f>
        <v>0</v>
      </c>
      <c r="BI255" s="6">
        <f>'2013'!AI95</f>
        <v>0.51600000000000001</v>
      </c>
      <c r="BJ255" s="6">
        <f>'2013'!AJ95</f>
        <v>0.55200000000000005</v>
      </c>
      <c r="BK255" s="6">
        <f>'2013'!AK95</f>
        <v>0.58799999999999997</v>
      </c>
      <c r="BL255" s="6">
        <f>'2013'!AL95</f>
        <v>0.60899999999999999</v>
      </c>
      <c r="BM255" s="6">
        <f>'2013'!AM95</f>
        <v>0.64700000000000002</v>
      </c>
      <c r="BN255" s="6">
        <f>'2013'!AN95</f>
        <v>0.67800000000000005</v>
      </c>
      <c r="BO255" s="6">
        <f>'2013'!AO95</f>
        <v>0</v>
      </c>
      <c r="BP255" s="6">
        <f>'2013'!AP95</f>
        <v>0</v>
      </c>
      <c r="BQ255" s="6">
        <f>'2013'!AQ95</f>
        <v>0.66600000000000004</v>
      </c>
      <c r="BR255" s="6">
        <f>'2013'!AR95</f>
        <v>0.66100000000000003</v>
      </c>
      <c r="BS255" s="6">
        <f>'2013'!AS95</f>
        <v>0.67500000000000004</v>
      </c>
      <c r="BT255" s="6">
        <f>'2013'!AT95</f>
        <v>0.63400000000000001</v>
      </c>
      <c r="BU255" s="6">
        <f>'2013'!AU95</f>
        <v>0.59699999999999998</v>
      </c>
      <c r="BV255" s="6">
        <f>'2013'!AV95</f>
        <v>0.58399999999999996</v>
      </c>
      <c r="BW255" s="6">
        <f>'2013'!AW95</f>
        <v>0.58799999999999997</v>
      </c>
      <c r="BX255" s="6">
        <f>'2013'!AX95</f>
        <v>0.60199999999999998</v>
      </c>
      <c r="BY255" s="6">
        <f>'2013'!AY95</f>
        <v>0.59</v>
      </c>
      <c r="BZ255" s="6">
        <f>'2013'!AZ95</f>
        <v>0.56999999999999995</v>
      </c>
      <c r="CA255" s="6">
        <f>'2013'!BA95</f>
        <v>0.54300000000000004</v>
      </c>
      <c r="CB255" s="6">
        <f>'2013'!BB95</f>
        <v>0.46600000000000003</v>
      </c>
      <c r="CC255" s="6">
        <f>'2013'!BC95</f>
        <v>0.39200000000000002</v>
      </c>
      <c r="CD255" s="6">
        <f>'2013'!BD95</f>
        <v>0</v>
      </c>
      <c r="CE255" s="6">
        <f>'2013'!BE95</f>
        <v>0.32700000000000001</v>
      </c>
      <c r="CF255" s="6">
        <f>'2013'!BF95</f>
        <v>0.309</v>
      </c>
      <c r="CG255" s="6">
        <f>'2013'!BG95</f>
        <v>0.32200000000000001</v>
      </c>
      <c r="CH255" s="6">
        <f>'2013'!BH95</f>
        <v>0.32500000000000001</v>
      </c>
      <c r="CI255" s="6">
        <f>'2013'!BI95</f>
        <v>0.32</v>
      </c>
      <c r="CJ255" s="6">
        <f>'2013'!BJ95</f>
        <v>0.29399999999999998</v>
      </c>
      <c r="CK255" s="6">
        <f>'2013'!BK95</f>
        <v>0</v>
      </c>
      <c r="CL255" s="6">
        <f>'2013'!BL95</f>
        <v>0</v>
      </c>
      <c r="CM255" s="6">
        <f>'2013'!BM95</f>
        <v>0</v>
      </c>
      <c r="CN255" s="6">
        <f>'2013'!BN95</f>
        <v>0</v>
      </c>
      <c r="CO255" s="6">
        <f>'2013'!BO95</f>
        <v>0</v>
      </c>
      <c r="CP255" s="6">
        <f>'2013'!BP95</f>
        <v>0</v>
      </c>
      <c r="CQ255" s="6">
        <f>'2013'!BQ95</f>
        <v>0</v>
      </c>
    </row>
    <row r="256" spans="1:95" x14ac:dyDescent="0.25">
      <c r="A256" s="6" t="str">
        <f>'2013'!A96</f>
        <v>Свитанок</v>
      </c>
      <c r="B256" s="6" t="str">
        <f>'2013'!B96</f>
        <v>Масив 3</v>
      </c>
      <c r="C256" s="6">
        <f>'2013'!C96</f>
        <v>46</v>
      </c>
      <c r="D256" s="6">
        <f>'2013'!D96</f>
        <v>43.69</v>
      </c>
      <c r="E256" s="6">
        <f>'2013'!E96</f>
        <v>43.69</v>
      </c>
      <c r="F256" s="6">
        <f>'2013'!F96</f>
        <v>43.69</v>
      </c>
      <c r="G256" s="6"/>
      <c r="H256" s="6"/>
      <c r="I256" s="6"/>
      <c r="J256" s="6"/>
      <c r="K256" s="6" t="str">
        <f>'2013'!I96</f>
        <v>Пшеница озимая</v>
      </c>
      <c r="L256" s="6">
        <f>'2013'!J96</f>
        <v>0</v>
      </c>
      <c r="M256" s="6"/>
      <c r="N256" s="6"/>
      <c r="O256" s="6"/>
      <c r="P256" s="6"/>
      <c r="Q256" s="6"/>
      <c r="R256" s="6"/>
      <c r="S256" s="6" t="str">
        <f>'2013'!M96</f>
        <v>Антонівка</v>
      </c>
      <c r="T256" s="6">
        <f>'2013'!N96</f>
        <v>2.41</v>
      </c>
      <c r="U256" s="6">
        <f>'2013'!P96</f>
        <v>0</v>
      </c>
      <c r="V256" s="6">
        <f>'2013'!Q96</f>
        <v>0</v>
      </c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>
        <f t="shared" ref="AO256:AO257" si="3">T256</f>
        <v>2.41</v>
      </c>
      <c r="AP256" s="6">
        <f>SUMIF('2013'!C:C,C256,'2013'!O:O)</f>
        <v>3.34</v>
      </c>
      <c r="AQ256" s="6"/>
      <c r="AR256" s="6"/>
      <c r="AS256" s="6">
        <f>'2013'!S96</f>
        <v>0.436</v>
      </c>
      <c r="AT256" s="6">
        <f>'2013'!T96</f>
        <v>0.42899999999999999</v>
      </c>
      <c r="AU256" s="6">
        <f>'2013'!U96</f>
        <v>0.42899999999999999</v>
      </c>
      <c r="AV256" s="6">
        <f>'2013'!V96</f>
        <v>0.43</v>
      </c>
      <c r="AW256" s="6">
        <f>'2013'!W96</f>
        <v>0.43099999999999999</v>
      </c>
      <c r="AX256" s="6"/>
      <c r="AY256" s="6"/>
      <c r="AZ256" s="6">
        <f>'2013'!Z96</f>
        <v>0.38700000000000001</v>
      </c>
      <c r="BA256" s="6">
        <f>'2013'!AA96</f>
        <v>0.378</v>
      </c>
      <c r="BB256" s="6">
        <f>'2013'!AB96</f>
        <v>0.40899999999999997</v>
      </c>
      <c r="BC256" s="6">
        <f>'2013'!AC96</f>
        <v>0.47299999999999998</v>
      </c>
      <c r="BD256" s="6">
        <f>'2013'!AD96</f>
        <v>0.47199999999999998</v>
      </c>
      <c r="BE256" s="6"/>
      <c r="BF256" s="6"/>
      <c r="BG256" s="6">
        <f>'2013'!AG96</f>
        <v>0.433</v>
      </c>
      <c r="BH256" s="6"/>
      <c r="BI256" s="6">
        <f>'2013'!AI96</f>
        <v>0.374</v>
      </c>
      <c r="BJ256" s="6">
        <f>'2013'!AJ96</f>
        <v>0.32400000000000001</v>
      </c>
      <c r="BK256" s="6">
        <f>'2013'!AK96</f>
        <v>0.34300000000000003</v>
      </c>
      <c r="BL256" s="6">
        <f>'2013'!AL96</f>
        <v>0.34300000000000003</v>
      </c>
      <c r="BM256" s="6">
        <f>'2013'!AM96</f>
        <v>0.34200000000000003</v>
      </c>
      <c r="BN256" s="6">
        <f>'2013'!AN96</f>
        <v>0.40100000000000002</v>
      </c>
      <c r="BO256" s="6"/>
      <c r="BP256" s="6"/>
      <c r="BQ256" s="6">
        <f>'2013'!AQ96</f>
        <v>0.58899999999999997</v>
      </c>
      <c r="BR256" s="6">
        <f>'2013'!AR96</f>
        <v>0.56699999999999995</v>
      </c>
      <c r="BS256" s="6">
        <f>'2013'!AS96</f>
        <v>0.57199999999999995</v>
      </c>
      <c r="BT256" s="6">
        <f>'2013'!AT96</f>
        <v>0.58499999999999996</v>
      </c>
      <c r="BU256" s="6">
        <f>'2013'!AU96</f>
        <v>0.59</v>
      </c>
      <c r="BV256" s="6"/>
      <c r="BW256" s="6"/>
      <c r="BX256" s="6">
        <f>'2013'!AX96</f>
        <v>0.73199999999999998</v>
      </c>
      <c r="BY256" s="6">
        <f>'2013'!AY96</f>
        <v>0.746</v>
      </c>
      <c r="BZ256" s="6">
        <f>'2013'!AZ96</f>
        <v>0.70399999999999996</v>
      </c>
      <c r="CA256" s="6">
        <f>'2013'!BA96</f>
        <v>0.63900000000000001</v>
      </c>
      <c r="CB256" s="6">
        <f>'2013'!BB96</f>
        <v>0.56499999999999995</v>
      </c>
      <c r="CC256" s="6">
        <f>'2013'!BC96</f>
        <v>0.5</v>
      </c>
      <c r="CD256" s="6"/>
      <c r="CE256" s="6">
        <f>'2013'!BE96</f>
        <v>0.33400000000000002</v>
      </c>
      <c r="CF256" s="6">
        <f>'2013'!BF96</f>
        <v>0.33600000000000002</v>
      </c>
      <c r="CG256" s="6">
        <f>'2013'!BG96</f>
        <v>0.33200000000000002</v>
      </c>
      <c r="CH256" s="6">
        <f>'2013'!BH96</f>
        <v>0.33600000000000002</v>
      </c>
      <c r="CI256" s="6">
        <f>'2013'!BI96</f>
        <v>0.29499999999999998</v>
      </c>
      <c r="CJ256" s="6">
        <f>'2013'!BJ96</f>
        <v>0.311</v>
      </c>
      <c r="CK256" s="6"/>
      <c r="CL256" s="6"/>
      <c r="CM256" s="6"/>
      <c r="CN256" s="6"/>
      <c r="CO256" s="6"/>
      <c r="CP256" s="6"/>
      <c r="CQ256" s="6"/>
    </row>
    <row r="257" spans="1:95" x14ac:dyDescent="0.25">
      <c r="A257" s="6" t="str">
        <f>'2013'!A97</f>
        <v>Свитанок</v>
      </c>
      <c r="B257" s="6" t="str">
        <f>'2013'!B97</f>
        <v>Масив 3</v>
      </c>
      <c r="C257" s="6">
        <f>'2013'!C97</f>
        <v>47</v>
      </c>
      <c r="D257" s="6">
        <f>'2013'!D97</f>
        <v>86.5</v>
      </c>
      <c r="E257" s="6">
        <f>'2013'!E97</f>
        <v>86.5</v>
      </c>
      <c r="F257" s="6">
        <f>'2013'!F97</f>
        <v>86.5</v>
      </c>
      <c r="G257" s="6"/>
      <c r="H257" s="6"/>
      <c r="I257" s="6"/>
      <c r="J257" s="6"/>
      <c r="K257" s="6" t="str">
        <f>'2013'!I97</f>
        <v>Пшеница озимая</v>
      </c>
      <c r="L257" s="6">
        <f>'2013'!J97</f>
        <v>0</v>
      </c>
      <c r="M257" s="6"/>
      <c r="N257" s="6"/>
      <c r="O257" s="6"/>
      <c r="P257" s="6"/>
      <c r="Q257" s="6"/>
      <c r="R257" s="6"/>
      <c r="S257" s="6" t="str">
        <f>'2013'!M97</f>
        <v>Шестопалівка</v>
      </c>
      <c r="T257" s="6">
        <f>'2013'!N97</f>
        <v>3.93</v>
      </c>
      <c r="U257" s="6">
        <f>'2013'!P97</f>
        <v>0</v>
      </c>
      <c r="V257" s="6">
        <f>'2013'!Q97</f>
        <v>0</v>
      </c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>
        <f t="shared" si="3"/>
        <v>3.93</v>
      </c>
      <c r="AP257" s="6">
        <f>SUMIF('2013'!C:C,C257,'2013'!O:O)</f>
        <v>3.81</v>
      </c>
      <c r="AQ257" s="6"/>
      <c r="AR257" s="6"/>
      <c r="AS257" s="6">
        <f>'2013'!S97</f>
        <v>0.501</v>
      </c>
      <c r="AT257" s="6">
        <f>'2013'!T97</f>
        <v>0.54700000000000004</v>
      </c>
      <c r="AU257" s="6">
        <f>'2013'!U97</f>
        <v>0.58299999999999996</v>
      </c>
      <c r="AV257" s="6">
        <f>'2013'!V97</f>
        <v>0.57999999999999996</v>
      </c>
      <c r="AW257" s="6">
        <f>'2013'!W97</f>
        <v>0.58299999999999996</v>
      </c>
      <c r="AX257" s="6"/>
      <c r="AY257" s="6"/>
      <c r="AZ257" s="6">
        <f>'2013'!Z97</f>
        <v>0.42599999999999999</v>
      </c>
      <c r="BA257" s="6">
        <f>'2013'!AA97</f>
        <v>0.34799999999999998</v>
      </c>
      <c r="BB257" s="6">
        <f>'2013'!AB97</f>
        <v>0.309</v>
      </c>
      <c r="BC257" s="6">
        <f>'2013'!AC97</f>
        <v>0.27800000000000002</v>
      </c>
      <c r="BD257" s="6">
        <f>'2013'!AD97</f>
        <v>0.315</v>
      </c>
      <c r="BE257" s="6"/>
      <c r="BF257" s="6"/>
      <c r="BG257" s="6">
        <f>'2013'!AG97</f>
        <v>0.32700000000000001</v>
      </c>
      <c r="BH257" s="6"/>
      <c r="BI257" s="6">
        <f>'2013'!AI97</f>
        <v>0.317</v>
      </c>
      <c r="BJ257" s="6">
        <f>'2013'!AJ97</f>
        <v>0.30399999999999999</v>
      </c>
      <c r="BK257" s="6">
        <f>'2013'!AK97</f>
        <v>0.29099999999999998</v>
      </c>
      <c r="BL257" s="6">
        <f>'2013'!AL97</f>
        <v>0.307</v>
      </c>
      <c r="BM257" s="6">
        <f>'2013'!AM97</f>
        <v>0.29399999999999998</v>
      </c>
      <c r="BN257" s="6">
        <f>'2013'!AN97</f>
        <v>0.33200000000000002</v>
      </c>
      <c r="BO257" s="6"/>
      <c r="BP257" s="6">
        <f>'2013'!AP97</f>
        <v>0.374</v>
      </c>
      <c r="BQ257" s="6">
        <f>'2013'!AQ97</f>
        <v>0.40899999999999997</v>
      </c>
      <c r="BR257" s="6">
        <f>'2013'!AR97</f>
        <v>0.44400000000000001</v>
      </c>
      <c r="BS257" s="6">
        <f>'2013'!AS97</f>
        <v>0.46500000000000002</v>
      </c>
      <c r="BT257" s="6">
        <f>'2013'!AT97</f>
        <v>0.52100000000000002</v>
      </c>
      <c r="BU257" s="6">
        <f>'2013'!AU97</f>
        <v>0.56799999999999995</v>
      </c>
      <c r="BV257" s="6"/>
      <c r="BW257" s="6">
        <f>'2013'!AW97</f>
        <v>0.748</v>
      </c>
      <c r="BX257" s="6">
        <f>'2013'!AX97</f>
        <v>0.79</v>
      </c>
      <c r="BY257" s="6">
        <f>'2013'!AY97</f>
        <v>0.79600000000000004</v>
      </c>
      <c r="BZ257" s="6">
        <f>'2013'!AZ97</f>
        <v>0.80600000000000005</v>
      </c>
      <c r="CA257" s="6">
        <f>'2013'!BA97</f>
        <v>0.72099999999999997</v>
      </c>
      <c r="CB257" s="6">
        <f>'2013'!BB97</f>
        <v>0.67</v>
      </c>
      <c r="CC257" s="6">
        <f>'2013'!BC97</f>
        <v>0.61399999999999999</v>
      </c>
      <c r="CD257" s="6"/>
      <c r="CE257" s="6">
        <f>'2013'!BE97</f>
        <v>0.41</v>
      </c>
      <c r="CF257" s="6">
        <f>'2013'!BF97</f>
        <v>0.40600000000000003</v>
      </c>
      <c r="CG257" s="6">
        <f>'2013'!BG97</f>
        <v>0.40699999999999997</v>
      </c>
      <c r="CH257" s="6">
        <f>'2013'!BH97</f>
        <v>0.41599999999999998</v>
      </c>
      <c r="CI257" s="6">
        <f>'2013'!BI97</f>
        <v>0.36699999999999999</v>
      </c>
      <c r="CJ257" s="6">
        <f>'2013'!BJ97</f>
        <v>0.35199999999999998</v>
      </c>
      <c r="CK257" s="6"/>
      <c r="CL257" s="6"/>
      <c r="CM257" s="6"/>
      <c r="CN257" s="6"/>
      <c r="CO257" s="6"/>
      <c r="CP257" s="6"/>
      <c r="CQ257" s="6"/>
    </row>
    <row r="258" spans="1:95" x14ac:dyDescent="0.25">
      <c r="A258" s="6" t="str">
        <f>'2013'!A98</f>
        <v>Свитанок</v>
      </c>
      <c r="B258" s="6" t="str">
        <f>'2013'!B98</f>
        <v>Масив 3</v>
      </c>
      <c r="C258" s="6">
        <f>'2013'!C98</f>
        <v>49</v>
      </c>
      <c r="D258" s="6">
        <f>'2013'!D98</f>
        <v>83.06</v>
      </c>
      <c r="E258" s="6">
        <f>'2013'!E98</f>
        <v>83.06</v>
      </c>
      <c r="F258" s="6">
        <f>'2013'!F98</f>
        <v>83.06</v>
      </c>
      <c r="G258" s="6"/>
      <c r="H258" s="6"/>
      <c r="I258" s="6"/>
      <c r="J258" s="6"/>
      <c r="K258" s="6" t="str">
        <f>'2013'!I98</f>
        <v>Подсолнечник</v>
      </c>
      <c r="L258" s="6">
        <f>'2013'!J98</f>
        <v>0</v>
      </c>
      <c r="M258" s="6"/>
      <c r="N258" s="6"/>
      <c r="O258" s="6"/>
      <c r="P258" s="6"/>
      <c r="Q258" s="6"/>
      <c r="R258" s="6"/>
      <c r="S258" s="6" t="str">
        <f>'2013'!M98</f>
        <v>PR64E83</v>
      </c>
      <c r="T258" s="6">
        <f>'2013'!N98</f>
        <v>2.99</v>
      </c>
      <c r="U258" s="6">
        <f>'2013'!P98</f>
        <v>0</v>
      </c>
      <c r="V258" s="6">
        <f>'2013'!Q98</f>
        <v>0</v>
      </c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>
        <f>SUMIF('2013'!C:C,C258,'2013'!O:O)</f>
        <v>2.59</v>
      </c>
      <c r="AQ258" s="6"/>
      <c r="AR258" s="6">
        <f>'2013'!R98</f>
        <v>0</v>
      </c>
      <c r="AS258" s="6">
        <f>'2013'!S98</f>
        <v>0.56000000000000005</v>
      </c>
      <c r="AT258" s="6">
        <f>'2013'!T98</f>
        <v>0.626</v>
      </c>
      <c r="AU258" s="6">
        <f>'2013'!U98</f>
        <v>0.63400000000000001</v>
      </c>
      <c r="AV258" s="6">
        <f>'2013'!V98</f>
        <v>0.65</v>
      </c>
      <c r="AW258" s="6">
        <f>'2013'!W98</f>
        <v>0.66600000000000004</v>
      </c>
      <c r="AX258" s="6">
        <f>'2013'!X98</f>
        <v>0</v>
      </c>
      <c r="AY258" s="6">
        <f>'2013'!Y98</f>
        <v>0</v>
      </c>
      <c r="AZ258" s="6">
        <f>'2013'!Z98</f>
        <v>0.502</v>
      </c>
      <c r="BA258" s="6">
        <f>'2013'!AA98</f>
        <v>0.44</v>
      </c>
      <c r="BB258" s="6">
        <f>'2013'!AB98</f>
        <v>0.33100000000000002</v>
      </c>
      <c r="BC258" s="6">
        <f>'2013'!AC98</f>
        <v>0.30399999999999999</v>
      </c>
      <c r="BD258" s="6">
        <f>'2013'!AD98</f>
        <v>0.34</v>
      </c>
      <c r="BE258" s="6">
        <f>'2013'!AE98</f>
        <v>0</v>
      </c>
      <c r="BF258" s="6">
        <f>'2013'!AF98</f>
        <v>0</v>
      </c>
      <c r="BG258" s="6">
        <f>'2013'!AG98</f>
        <v>0.38600000000000001</v>
      </c>
      <c r="BH258" s="6">
        <f>'2013'!AH98</f>
        <v>0</v>
      </c>
      <c r="BI258" s="6">
        <f>'2013'!AI98</f>
        <v>0.48299999999999998</v>
      </c>
      <c r="BJ258" s="6">
        <f>'2013'!AJ98</f>
        <v>0.49299999999999999</v>
      </c>
      <c r="BK258" s="6">
        <f>'2013'!AK98</f>
        <v>0.497</v>
      </c>
      <c r="BL258" s="6">
        <f>'2013'!AL98</f>
        <v>0.54200000000000004</v>
      </c>
      <c r="BM258" s="6">
        <f>'2013'!AM98</f>
        <v>0.61099999999999999</v>
      </c>
      <c r="BN258" s="6">
        <f>'2013'!AN98</f>
        <v>0.75</v>
      </c>
      <c r="BO258" s="6">
        <f>'2013'!AO98</f>
        <v>0</v>
      </c>
      <c r="BP258" s="6">
        <f>'2013'!AP98</f>
        <v>0</v>
      </c>
      <c r="BQ258" s="6">
        <f>'2013'!AQ98</f>
        <v>0.75</v>
      </c>
      <c r="BR258" s="6">
        <f>'2013'!AR98</f>
        <v>0.75800000000000001</v>
      </c>
      <c r="BS258" s="6">
        <f>'2013'!AS98</f>
        <v>0.77</v>
      </c>
      <c r="BT258" s="6">
        <f>'2013'!AT98</f>
        <v>0.751</v>
      </c>
      <c r="BU258" s="6">
        <f>'2013'!AU98</f>
        <v>0.70099999999999996</v>
      </c>
      <c r="BV258" s="6">
        <f>'2013'!AV98</f>
        <v>0</v>
      </c>
      <c r="BW258" s="6">
        <f>'2013'!AW98</f>
        <v>0.55200000000000005</v>
      </c>
      <c r="BX258" s="6">
        <f>'2013'!AX98</f>
        <v>0.54100000000000004</v>
      </c>
      <c r="BY258" s="6">
        <f>'2013'!AY98</f>
        <v>0.54200000000000004</v>
      </c>
      <c r="BZ258" s="6">
        <f>'2013'!AZ98</f>
        <v>0.44700000000000001</v>
      </c>
      <c r="CA258" s="6">
        <f>'2013'!BA98</f>
        <v>0.36799999999999999</v>
      </c>
      <c r="CB258" s="6">
        <f>'2013'!BB98</f>
        <v>0.30499999999999999</v>
      </c>
      <c r="CC258" s="6">
        <f>'2013'!BC98</f>
        <v>0.28299999999999997</v>
      </c>
      <c r="CD258" s="6">
        <f>'2013'!BD98</f>
        <v>0</v>
      </c>
      <c r="CE258" s="6">
        <f>'2013'!BE98</f>
        <v>0.25700000000000001</v>
      </c>
      <c r="CF258" s="6">
        <f>'2013'!BF98</f>
        <v>0.252</v>
      </c>
      <c r="CG258" s="6">
        <f>'2013'!BG98</f>
        <v>0.246</v>
      </c>
      <c r="CH258" s="6">
        <f>'2013'!BH98</f>
        <v>0.22900000000000001</v>
      </c>
      <c r="CI258" s="6">
        <f>'2013'!BI98</f>
        <v>0.222</v>
      </c>
      <c r="CJ258" s="6">
        <f>'2013'!BJ98</f>
        <v>0.23100000000000001</v>
      </c>
      <c r="CK258" s="6">
        <f>'2013'!BK98</f>
        <v>0</v>
      </c>
      <c r="CL258" s="6">
        <f>'2013'!BL98</f>
        <v>0</v>
      </c>
      <c r="CM258" s="6">
        <f>'2013'!BM98</f>
        <v>0</v>
      </c>
      <c r="CN258" s="6">
        <f>'2013'!BN98</f>
        <v>0</v>
      </c>
      <c r="CO258" s="6">
        <f>'2013'!BO98</f>
        <v>0</v>
      </c>
      <c r="CP258" s="6">
        <f>'2013'!BP98</f>
        <v>0</v>
      </c>
      <c r="CQ258" s="6">
        <f>'2013'!BQ98</f>
        <v>0</v>
      </c>
    </row>
    <row r="259" spans="1:95" x14ac:dyDescent="0.25">
      <c r="A259" s="6" t="str">
        <f>'2013'!A99</f>
        <v>Свитанок</v>
      </c>
      <c r="B259" s="6" t="str">
        <f>'2013'!B99</f>
        <v>Масив 3</v>
      </c>
      <c r="C259" s="6" t="str">
        <f>'2013'!C99</f>
        <v>50-1</v>
      </c>
      <c r="D259" s="6">
        <f>'2013'!D99</f>
        <v>15.88</v>
      </c>
      <c r="E259" s="6">
        <f>'2013'!E99</f>
        <v>16.23</v>
      </c>
      <c r="F259" s="6">
        <f>'2013'!F99</f>
        <v>16.23</v>
      </c>
      <c r="G259" s="6"/>
      <c r="H259" s="6"/>
      <c r="I259" s="6"/>
      <c r="J259" s="6"/>
      <c r="K259" s="6" t="str">
        <f>'2013'!I99</f>
        <v>Подсолнечник</v>
      </c>
      <c r="L259" s="6">
        <f>'2013'!J99</f>
        <v>0</v>
      </c>
      <c r="M259" s="6"/>
      <c r="N259" s="6"/>
      <c r="O259" s="6"/>
      <c r="P259" s="6"/>
      <c r="Q259" s="6"/>
      <c r="R259" s="6"/>
      <c r="S259" s="6" t="str">
        <f>'2013'!M99</f>
        <v>PR64E83</v>
      </c>
      <c r="T259" s="6">
        <f>'2013'!N99</f>
        <v>1.86</v>
      </c>
      <c r="U259" s="6">
        <f>'2013'!P99</f>
        <v>0</v>
      </c>
      <c r="V259" s="6">
        <f>'2013'!Q99</f>
        <v>0</v>
      </c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>
        <f>SUMIF('2013'!C:C,C259,'2013'!O:O)</f>
        <v>1.72</v>
      </c>
      <c r="AQ259" s="6"/>
      <c r="AR259" s="6">
        <f>'2013'!R99</f>
        <v>0</v>
      </c>
      <c r="AS259" s="6">
        <f>'2013'!S99</f>
        <v>0.42499999999999999</v>
      </c>
      <c r="AT259" s="6">
        <f>'2013'!T99</f>
        <v>0.49299999999999999</v>
      </c>
      <c r="AU259" s="6">
        <f>'2013'!U99</f>
        <v>0.52400000000000002</v>
      </c>
      <c r="AV259" s="6">
        <f>'2013'!V99</f>
        <v>0.51300000000000001</v>
      </c>
      <c r="AW259" s="6">
        <f>'2013'!W99</f>
        <v>0.49099999999999999</v>
      </c>
      <c r="AX259" s="6">
        <f>'2013'!X99</f>
        <v>0</v>
      </c>
      <c r="AY259" s="6">
        <f>'2013'!Y99</f>
        <v>0</v>
      </c>
      <c r="AZ259" s="6">
        <f>'2013'!Z99</f>
        <v>0.44500000000000001</v>
      </c>
      <c r="BA259" s="6">
        <f>'2013'!AA99</f>
        <v>0.36299999999999999</v>
      </c>
      <c r="BB259" s="6">
        <f>'2013'!AB99</f>
        <v>0.38400000000000001</v>
      </c>
      <c r="BC259" s="6">
        <f>'2013'!AC99</f>
        <v>0.437</v>
      </c>
      <c r="BD259" s="6">
        <f>'2013'!AD99</f>
        <v>0.41599999999999998</v>
      </c>
      <c r="BE259" s="6">
        <f>'2013'!AE99</f>
        <v>0</v>
      </c>
      <c r="BF259" s="6">
        <f>'2013'!AF99</f>
        <v>0</v>
      </c>
      <c r="BG259" s="6">
        <f>'2013'!AG99</f>
        <v>0.44800000000000001</v>
      </c>
      <c r="BH259" s="6">
        <f>'2013'!AH99</f>
        <v>0</v>
      </c>
      <c r="BI259" s="6">
        <f>'2013'!AI99</f>
        <v>0.48699999999999999</v>
      </c>
      <c r="BJ259" s="6">
        <f>'2013'!AJ99</f>
        <v>0.48499999999999999</v>
      </c>
      <c r="BK259" s="6">
        <f>'2013'!AK99</f>
        <v>0.49199999999999999</v>
      </c>
      <c r="BL259" s="6">
        <f>'2013'!AL99</f>
        <v>0.495</v>
      </c>
      <c r="BM259" s="6">
        <f>'2013'!AM99</f>
        <v>0.46300000000000002</v>
      </c>
      <c r="BN259" s="6">
        <f>'2013'!AN99</f>
        <v>0.70099999999999996</v>
      </c>
      <c r="BO259" s="6">
        <f>'2013'!AO99</f>
        <v>0</v>
      </c>
      <c r="BP259" s="6">
        <f>'2013'!AP99</f>
        <v>0</v>
      </c>
      <c r="BQ259" s="6">
        <f>'2013'!AQ99</f>
        <v>0.67800000000000005</v>
      </c>
      <c r="BR259" s="6">
        <f>'2013'!AR99</f>
        <v>0.67600000000000005</v>
      </c>
      <c r="BS259" s="6">
        <f>'2013'!AS99</f>
        <v>0.65800000000000003</v>
      </c>
      <c r="BT259" s="6">
        <f>'2013'!AT99</f>
        <v>0.64</v>
      </c>
      <c r="BU259" s="6">
        <f>'2013'!AU99</f>
        <v>0.63500000000000001</v>
      </c>
      <c r="BV259" s="6">
        <f>'2013'!AV99</f>
        <v>0</v>
      </c>
      <c r="BW259" s="6">
        <f>'2013'!AW99</f>
        <v>0.66900000000000004</v>
      </c>
      <c r="BX259" s="6">
        <f>'2013'!AX99</f>
        <v>0.66</v>
      </c>
      <c r="BY259" s="6">
        <f>'2013'!AY99</f>
        <v>0.61099999999999999</v>
      </c>
      <c r="BZ259" s="6">
        <f>'2013'!AZ99</f>
        <v>0.54100000000000004</v>
      </c>
      <c r="CA259" s="6">
        <f>'2013'!BA99</f>
        <v>0.50600000000000001</v>
      </c>
      <c r="CB259" s="6">
        <f>'2013'!BB99</f>
        <v>0.47099999999999997</v>
      </c>
      <c r="CC259" s="6">
        <f>'2013'!BC99</f>
        <v>0.40899999999999997</v>
      </c>
      <c r="CD259" s="6">
        <f>'2013'!BD99</f>
        <v>0</v>
      </c>
      <c r="CE259" s="6">
        <f>'2013'!BE99</f>
        <v>0.315</v>
      </c>
      <c r="CF259" s="6">
        <f>'2013'!BF99</f>
        <v>0.316</v>
      </c>
      <c r="CG259" s="6">
        <f>'2013'!BG99</f>
        <v>0.32300000000000001</v>
      </c>
      <c r="CH259" s="6">
        <f>'2013'!BH99</f>
        <v>0.33200000000000002</v>
      </c>
      <c r="CI259" s="6">
        <f>'2013'!BI99</f>
        <v>0.32</v>
      </c>
      <c r="CJ259" s="6">
        <f>'2013'!BJ99</f>
        <v>0.317</v>
      </c>
      <c r="CK259" s="6">
        <f>'2013'!BK99</f>
        <v>0</v>
      </c>
      <c r="CL259" s="6">
        <f>'2013'!BL99</f>
        <v>0</v>
      </c>
      <c r="CM259" s="6">
        <f>'2013'!BM99</f>
        <v>0</v>
      </c>
      <c r="CN259" s="6">
        <f>'2013'!BN99</f>
        <v>0</v>
      </c>
      <c r="CO259" s="6">
        <f>'2013'!BO99</f>
        <v>0</v>
      </c>
      <c r="CP259" s="6">
        <f>'2013'!BP99</f>
        <v>0</v>
      </c>
      <c r="CQ259" s="6">
        <f>'2013'!BQ99</f>
        <v>0</v>
      </c>
    </row>
    <row r="260" spans="1:95" x14ac:dyDescent="0.25">
      <c r="A260" s="6" t="str">
        <f>'2013'!A100</f>
        <v>Свитанок</v>
      </c>
      <c r="B260" s="6" t="str">
        <f>'2013'!B100</f>
        <v>Масив 3</v>
      </c>
      <c r="C260" s="6" t="str">
        <f>'2013'!C100</f>
        <v>50-2</v>
      </c>
      <c r="D260" s="6">
        <f>'2013'!D100</f>
        <v>55.29</v>
      </c>
      <c r="E260" s="6">
        <f>'2013'!E100</f>
        <v>59.83</v>
      </c>
      <c r="F260" s="6">
        <f>'2013'!F100</f>
        <v>59.83</v>
      </c>
      <c r="G260" s="6"/>
      <c r="H260" s="6"/>
      <c r="I260" s="6"/>
      <c r="J260" s="6"/>
      <c r="K260" s="6" t="str">
        <f>'2013'!I100</f>
        <v>Подсолнечник</v>
      </c>
      <c r="L260" s="6">
        <f>'2013'!J100</f>
        <v>0</v>
      </c>
      <c r="M260" s="6"/>
      <c r="N260" s="6"/>
      <c r="O260" s="6"/>
      <c r="P260" s="6"/>
      <c r="Q260" s="6"/>
      <c r="R260" s="6"/>
      <c r="S260" s="6">
        <f>'2013'!M100</f>
        <v>0</v>
      </c>
      <c r="T260" s="6">
        <f>'2013'!N100</f>
        <v>2.78</v>
      </c>
      <c r="U260" s="6">
        <f>'2013'!P100</f>
        <v>0</v>
      </c>
      <c r="V260" s="6">
        <f>'2013'!Q100</f>
        <v>0</v>
      </c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>
        <f>SUMIF('2013'!C:C,C260,'2013'!O:O)</f>
        <v>2.2800000000000002</v>
      </c>
      <c r="AQ260" s="6"/>
      <c r="AR260" s="6">
        <f>'2013'!R100</f>
        <v>0</v>
      </c>
      <c r="AS260" s="6">
        <f>'2013'!S100</f>
        <v>0.44400000000000001</v>
      </c>
      <c r="AT260" s="6">
        <f>'2013'!T100</f>
        <v>0.433</v>
      </c>
      <c r="AU260" s="6">
        <f>'2013'!U100</f>
        <v>0.41799999999999998</v>
      </c>
      <c r="AV260" s="6">
        <f>'2013'!V100</f>
        <v>0.42199999999999999</v>
      </c>
      <c r="AW260" s="6">
        <f>'2013'!W100</f>
        <v>0.436</v>
      </c>
      <c r="AX260" s="6">
        <f>'2013'!X100</f>
        <v>0</v>
      </c>
      <c r="AY260" s="6">
        <f>'2013'!Y100</f>
        <v>0</v>
      </c>
      <c r="AZ260" s="6">
        <f>'2013'!Z100</f>
        <v>0.32900000000000001</v>
      </c>
      <c r="BA260" s="6">
        <f>'2013'!AA100</f>
        <v>0.32200000000000001</v>
      </c>
      <c r="BB260" s="6">
        <f>'2013'!AB100</f>
        <v>0.29299999999999998</v>
      </c>
      <c r="BC260" s="6">
        <f>'2013'!AC100</f>
        <v>0.28899999999999998</v>
      </c>
      <c r="BD260" s="6">
        <f>'2013'!AD100</f>
        <v>0.32500000000000001</v>
      </c>
      <c r="BE260" s="6">
        <f>'2013'!AE100</f>
        <v>0</v>
      </c>
      <c r="BF260" s="6">
        <f>'2013'!AF100</f>
        <v>0</v>
      </c>
      <c r="BG260" s="6">
        <f>'2013'!AG100</f>
        <v>0.45600000000000002</v>
      </c>
      <c r="BH260" s="6">
        <f>'2013'!AH100</f>
        <v>0</v>
      </c>
      <c r="BI260" s="6">
        <f>'2013'!AI100</f>
        <v>0.44900000000000001</v>
      </c>
      <c r="BJ260" s="6">
        <f>'2013'!AJ100</f>
        <v>0.44400000000000001</v>
      </c>
      <c r="BK260" s="6">
        <f>'2013'!AK100</f>
        <v>0.443</v>
      </c>
      <c r="BL260" s="6">
        <f>'2013'!AL100</f>
        <v>0.502</v>
      </c>
      <c r="BM260" s="6">
        <f>'2013'!AM100</f>
        <v>0.62</v>
      </c>
      <c r="BN260" s="6">
        <f>'2013'!AN100</f>
        <v>0.75600000000000001</v>
      </c>
      <c r="BO260" s="6">
        <f>'2013'!AO100</f>
        <v>0</v>
      </c>
      <c r="BP260" s="6">
        <f>'2013'!AP100</f>
        <v>0</v>
      </c>
      <c r="BQ260" s="6">
        <f>'2013'!AQ100</f>
        <v>0.77700000000000002</v>
      </c>
      <c r="BR260" s="6">
        <f>'2013'!AR100</f>
        <v>0.79200000000000004</v>
      </c>
      <c r="BS260" s="6">
        <f>'2013'!AS100</f>
        <v>0.80800000000000005</v>
      </c>
      <c r="BT260" s="6">
        <f>'2013'!AT100</f>
        <v>0.78600000000000003</v>
      </c>
      <c r="BU260" s="6">
        <f>'2013'!AU100</f>
        <v>0.76100000000000001</v>
      </c>
      <c r="BV260" s="6">
        <f>'2013'!AV100</f>
        <v>0</v>
      </c>
      <c r="BW260" s="6">
        <f>'2013'!AW100</f>
        <v>0</v>
      </c>
      <c r="BX260" s="6">
        <f>'2013'!AX100</f>
        <v>0.51600000000000001</v>
      </c>
      <c r="BY260" s="6">
        <f>'2013'!AY100</f>
        <v>0.44500000000000001</v>
      </c>
      <c r="BZ260" s="6">
        <f>'2013'!AZ100</f>
        <v>0.34499999999999997</v>
      </c>
      <c r="CA260" s="6">
        <f>'2013'!BA100</f>
        <v>0.33900000000000002</v>
      </c>
      <c r="CB260" s="6">
        <f>'2013'!BB100</f>
        <v>0.32600000000000001</v>
      </c>
      <c r="CC260" s="6">
        <f>'2013'!BC100</f>
        <v>0.33</v>
      </c>
      <c r="CD260" s="6">
        <f>'2013'!BD100</f>
        <v>0</v>
      </c>
      <c r="CE260" s="6">
        <f>'2013'!BE100</f>
        <v>0.25600000000000001</v>
      </c>
      <c r="CF260" s="6">
        <f>'2013'!BF100</f>
        <v>0.254</v>
      </c>
      <c r="CG260" s="6">
        <f>'2013'!BG100</f>
        <v>0.24399999999999999</v>
      </c>
      <c r="CH260" s="6">
        <f>'2013'!BH100</f>
        <v>0.22800000000000001</v>
      </c>
      <c r="CI260" s="6">
        <f>'2013'!BI100</f>
        <v>0.22500000000000001</v>
      </c>
      <c r="CJ260" s="6">
        <f>'2013'!BJ100</f>
        <v>0.224</v>
      </c>
      <c r="CK260" s="6">
        <f>'2013'!BK100</f>
        <v>0</v>
      </c>
      <c r="CL260" s="6">
        <f>'2013'!BL100</f>
        <v>0</v>
      </c>
      <c r="CM260" s="6">
        <f>'2013'!BM100</f>
        <v>0</v>
      </c>
      <c r="CN260" s="6">
        <f>'2013'!BN100</f>
        <v>0</v>
      </c>
      <c r="CO260" s="6">
        <f>'2013'!BO100</f>
        <v>0</v>
      </c>
      <c r="CP260" s="6">
        <f>'2013'!BP100</f>
        <v>0</v>
      </c>
      <c r="CQ260" s="6">
        <f>'2013'!BQ100</f>
        <v>0</v>
      </c>
    </row>
    <row r="261" spans="1:95" x14ac:dyDescent="0.25">
      <c r="A261" s="6" t="str">
        <f>'2013'!A101</f>
        <v>Свитанок</v>
      </c>
      <c r="B261" s="6" t="str">
        <f>'2013'!B101</f>
        <v>Масив 3</v>
      </c>
      <c r="C261" s="6" t="str">
        <f>'2013'!C101</f>
        <v>50-3</v>
      </c>
      <c r="D261" s="6">
        <f>'2013'!D101</f>
        <v>21.52</v>
      </c>
      <c r="E261" s="6">
        <f>'2013'!E101</f>
        <v>21.52</v>
      </c>
      <c r="F261" s="6">
        <f>'2013'!F101</f>
        <v>21.52</v>
      </c>
      <c r="G261" s="6"/>
      <c r="H261" s="6"/>
      <c r="I261" s="6"/>
      <c r="J261" s="6"/>
      <c r="K261" s="6" t="str">
        <f>'2013'!I101</f>
        <v>Пшеница озимая</v>
      </c>
      <c r="L261" s="6">
        <f>'2013'!J101</f>
        <v>0</v>
      </c>
      <c r="M261" s="6"/>
      <c r="N261" s="6"/>
      <c r="O261" s="6"/>
      <c r="P261" s="6"/>
      <c r="Q261" s="6"/>
      <c r="R261" s="6"/>
      <c r="S261" s="6" t="str">
        <f>'2013'!M101</f>
        <v>Шестопалівка</v>
      </c>
      <c r="T261" s="6">
        <f>'2013'!N101</f>
        <v>3.23</v>
      </c>
      <c r="U261" s="6">
        <f>'2013'!P101</f>
        <v>0</v>
      </c>
      <c r="V261" s="6">
        <f>'2013'!Q101</f>
        <v>0</v>
      </c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>
        <f t="shared" ref="AO261:AO266" si="4">T261</f>
        <v>3.23</v>
      </c>
      <c r="AP261" s="6">
        <f>SUMIF('2013'!C:C,C261,'2013'!O:O)</f>
        <v>3.2700000000000005</v>
      </c>
      <c r="AQ261" s="6"/>
      <c r="AR261" s="6"/>
      <c r="AS261" s="6">
        <f>'2013'!S101</f>
        <v>0.51300000000000001</v>
      </c>
      <c r="AT261" s="6">
        <f>'2013'!T101</f>
        <v>0.57599999999999996</v>
      </c>
      <c r="AU261" s="6">
        <f>'2013'!U101</f>
        <v>0.58199999999999996</v>
      </c>
      <c r="AV261" s="6">
        <f>'2013'!V101</f>
        <v>0.58599999999999997</v>
      </c>
      <c r="AW261" s="6">
        <f>'2013'!W101</f>
        <v>0.57199999999999995</v>
      </c>
      <c r="AX261" s="6"/>
      <c r="AY261" s="6"/>
      <c r="AZ261" s="6">
        <f>'2013'!Z101</f>
        <v>0.51900000000000002</v>
      </c>
      <c r="BA261" s="6">
        <f>'2013'!AA101</f>
        <v>0.46200000000000002</v>
      </c>
      <c r="BB261" s="6">
        <f>'2013'!AB101</f>
        <v>0.46200000000000002</v>
      </c>
      <c r="BC261" s="6">
        <f>'2013'!AC101</f>
        <v>0.45</v>
      </c>
      <c r="BD261" s="6">
        <f>'2013'!AD101</f>
        <v>0.441</v>
      </c>
      <c r="BE261" s="6"/>
      <c r="BF261" s="6"/>
      <c r="BG261" s="6">
        <f>'2013'!AG101</f>
        <v>0.443</v>
      </c>
      <c r="BH261" s="6"/>
      <c r="BI261" s="6">
        <f>'2013'!AI101</f>
        <v>0.38100000000000001</v>
      </c>
      <c r="BJ261" s="6">
        <f>'2013'!AJ101</f>
        <v>0.37</v>
      </c>
      <c r="BK261" s="6">
        <f>'2013'!AK101</f>
        <v>0.373</v>
      </c>
      <c r="BL261" s="6">
        <f>'2013'!AL101</f>
        <v>0.39700000000000002</v>
      </c>
      <c r="BM261" s="6">
        <f>'2013'!AM101</f>
        <v>0.40699999999999997</v>
      </c>
      <c r="BN261" s="6">
        <f>'2013'!AN101</f>
        <v>0.51700000000000002</v>
      </c>
      <c r="BO261" s="6"/>
      <c r="BP261" s="6"/>
      <c r="BQ261" s="6">
        <f>'2013'!AQ101</f>
        <v>0.53200000000000003</v>
      </c>
      <c r="BR261" s="6">
        <f>'2013'!AR101</f>
        <v>0.56399999999999995</v>
      </c>
      <c r="BS261" s="6">
        <f>'2013'!AS101</f>
        <v>0.621</v>
      </c>
      <c r="BT261" s="6">
        <f>'2013'!AT101</f>
        <v>0.61599999999999999</v>
      </c>
      <c r="BU261" s="6">
        <f>'2013'!AU101</f>
        <v>0.6</v>
      </c>
      <c r="BV261" s="6"/>
      <c r="BW261" s="6"/>
      <c r="BX261" s="6">
        <f>'2013'!AX101</f>
        <v>0.73499999999999999</v>
      </c>
      <c r="BY261" s="6">
        <f>'2013'!AY101</f>
        <v>0.73299999999999998</v>
      </c>
      <c r="BZ261" s="6">
        <f>'2013'!AZ101</f>
        <v>0.71399999999999997</v>
      </c>
      <c r="CA261" s="6">
        <f>'2013'!BA101</f>
        <v>0.63900000000000001</v>
      </c>
      <c r="CB261" s="6">
        <f>'2013'!BB101</f>
        <v>0.59299999999999997</v>
      </c>
      <c r="CC261" s="6">
        <f>'2013'!BC101</f>
        <v>0.48399999999999999</v>
      </c>
      <c r="CD261" s="6"/>
      <c r="CE261" s="6">
        <f>'2013'!BE101</f>
        <v>0.374</v>
      </c>
      <c r="CF261" s="6">
        <f>'2013'!BF101</f>
        <v>0.36099999999999999</v>
      </c>
      <c r="CG261" s="6">
        <f>'2013'!BG101</f>
        <v>0.35599999999999998</v>
      </c>
      <c r="CH261" s="6">
        <f>'2013'!BH101</f>
        <v>0.34899999999999998</v>
      </c>
      <c r="CI261" s="6">
        <f>'2013'!BI101</f>
        <v>0.34300000000000003</v>
      </c>
      <c r="CJ261" s="6">
        <f>'2013'!BJ101</f>
        <v>0.32700000000000001</v>
      </c>
      <c r="CK261" s="6"/>
      <c r="CL261" s="6"/>
      <c r="CM261" s="6"/>
      <c r="CN261" s="6"/>
      <c r="CO261" s="6"/>
      <c r="CP261" s="6"/>
      <c r="CQ261" s="6"/>
    </row>
    <row r="262" spans="1:95" x14ac:dyDescent="0.25">
      <c r="A262" s="6" t="str">
        <f>'2013'!A102</f>
        <v>Свитанок</v>
      </c>
      <c r="B262" s="6" t="str">
        <f>'2013'!B102</f>
        <v>Масив 3</v>
      </c>
      <c r="C262" s="6">
        <f>'2013'!C102</f>
        <v>51</v>
      </c>
      <c r="D262" s="6">
        <f>'2013'!D102</f>
        <v>49.24</v>
      </c>
      <c r="E262" s="6">
        <f>'2013'!E102</f>
        <v>49.24</v>
      </c>
      <c r="F262" s="6">
        <f>'2013'!F102</f>
        <v>49.24</v>
      </c>
      <c r="G262" s="6"/>
      <c r="H262" s="6"/>
      <c r="I262" s="6"/>
      <c r="J262" s="6"/>
      <c r="K262" s="6" t="str">
        <f>'2013'!I102</f>
        <v>Пшеница озимая</v>
      </c>
      <c r="L262" s="6">
        <f>'2013'!J102</f>
        <v>0</v>
      </c>
      <c r="M262" s="6"/>
      <c r="N262" s="6"/>
      <c r="O262" s="6"/>
      <c r="P262" s="6"/>
      <c r="Q262" s="6"/>
      <c r="R262" s="6"/>
      <c r="S262" s="6">
        <f>'2013'!M102</f>
        <v>0</v>
      </c>
      <c r="T262" s="6">
        <f>'2013'!N102</f>
        <v>0</v>
      </c>
      <c r="U262" s="6">
        <f>'2013'!P102</f>
        <v>0</v>
      </c>
      <c r="V262" s="6">
        <f>'2013'!Q102</f>
        <v>0</v>
      </c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>
        <f t="shared" si="4"/>
        <v>0</v>
      </c>
      <c r="AP262" s="6">
        <f>SUMIF('2013'!C:C,C262,'2013'!O:O)</f>
        <v>3.7</v>
      </c>
      <c r="AQ262" s="6"/>
      <c r="AR262" s="6"/>
      <c r="AS262" s="6">
        <f>'2013'!S102</f>
        <v>0.375</v>
      </c>
      <c r="AT262" s="6">
        <f>'2013'!T102</f>
        <v>0.38700000000000001</v>
      </c>
      <c r="AU262" s="6">
        <f>'2013'!U102</f>
        <v>0.40600000000000003</v>
      </c>
      <c r="AV262" s="6">
        <f>'2013'!V102</f>
        <v>0.45400000000000001</v>
      </c>
      <c r="AW262" s="6">
        <f>'2013'!W102</f>
        <v>0.44900000000000001</v>
      </c>
      <c r="AX262" s="6"/>
      <c r="AY262" s="6"/>
      <c r="AZ262" s="6">
        <f>'2013'!Z102</f>
        <v>0.39700000000000002</v>
      </c>
      <c r="BA262" s="6">
        <f>'2013'!AA102</f>
        <v>0.377</v>
      </c>
      <c r="BB262" s="6">
        <f>'2013'!AB102</f>
        <v>0.378</v>
      </c>
      <c r="BC262" s="6">
        <f>'2013'!AC102</f>
        <v>0.375</v>
      </c>
      <c r="BD262" s="6">
        <f>'2013'!AD102</f>
        <v>0.43099999999999999</v>
      </c>
      <c r="BE262" s="6"/>
      <c r="BF262" s="6"/>
      <c r="BG262" s="6">
        <f>'2013'!AG102</f>
        <v>0.44400000000000001</v>
      </c>
      <c r="BH262" s="6"/>
      <c r="BI262" s="6">
        <f>'2013'!AI102</f>
        <v>0.31</v>
      </c>
      <c r="BJ262" s="6">
        <f>'2013'!AJ102</f>
        <v>0.33100000000000002</v>
      </c>
      <c r="BK262" s="6">
        <f>'2013'!AK102</f>
        <v>0.32300000000000001</v>
      </c>
      <c r="BL262" s="6">
        <f>'2013'!AL102</f>
        <v>0.316</v>
      </c>
      <c r="BM262" s="6">
        <f>'2013'!AM102</f>
        <v>0.313</v>
      </c>
      <c r="BN262" s="6">
        <f>'2013'!AN102</f>
        <v>0.34300000000000003</v>
      </c>
      <c r="BO262" s="6"/>
      <c r="BP262" s="6"/>
      <c r="BQ262" s="6">
        <f>'2013'!AQ102</f>
        <v>0.35799999999999998</v>
      </c>
      <c r="BR262" s="6">
        <f>'2013'!AR102</f>
        <v>0.40600000000000003</v>
      </c>
      <c r="BS262" s="6">
        <f>'2013'!AS102</f>
        <v>0.46</v>
      </c>
      <c r="BT262" s="6">
        <f>'2013'!AT102</f>
        <v>0.51300000000000001</v>
      </c>
      <c r="BU262" s="6">
        <f>'2013'!AU102</f>
        <v>0.55000000000000004</v>
      </c>
      <c r="BV262" s="6"/>
      <c r="BW262" s="6"/>
      <c r="BX262" s="6">
        <f>'2013'!AX102</f>
        <v>0.77200000000000002</v>
      </c>
      <c r="BY262" s="6">
        <f>'2013'!AY102</f>
        <v>0.78500000000000003</v>
      </c>
      <c r="BZ262" s="6">
        <f>'2013'!AZ102</f>
        <v>0.78400000000000003</v>
      </c>
      <c r="CA262" s="6">
        <f>'2013'!BA102</f>
        <v>0.73799999999999999</v>
      </c>
      <c r="CB262" s="6">
        <f>'2013'!BB102</f>
        <v>0.67200000000000004</v>
      </c>
      <c r="CC262" s="6">
        <f>'2013'!BC102</f>
        <v>0.61299999999999999</v>
      </c>
      <c r="CD262" s="6"/>
      <c r="CE262" s="6">
        <f>'2013'!BE102</f>
        <v>0.45700000000000002</v>
      </c>
      <c r="CF262" s="6">
        <f>'2013'!BF102</f>
        <v>0.45500000000000002</v>
      </c>
      <c r="CG262" s="6">
        <f>'2013'!BG102</f>
        <v>0.42599999999999999</v>
      </c>
      <c r="CH262" s="6">
        <f>'2013'!BH102</f>
        <v>0.40799999999999997</v>
      </c>
      <c r="CI262" s="6">
        <f>'2013'!BI102</f>
        <v>0.438</v>
      </c>
      <c r="CJ262" s="6">
        <f>'2013'!BJ102</f>
        <v>0.42899999999999999</v>
      </c>
      <c r="CK262" s="6"/>
      <c r="CL262" s="6"/>
      <c r="CM262" s="6"/>
      <c r="CN262" s="6"/>
      <c r="CO262" s="6"/>
      <c r="CP262" s="6"/>
      <c r="CQ262" s="6"/>
    </row>
    <row r="263" spans="1:95" x14ac:dyDescent="0.25">
      <c r="A263" s="6" t="str">
        <f>'2013'!A103</f>
        <v>Свитанок</v>
      </c>
      <c r="B263" s="6" t="str">
        <f>'2013'!B103</f>
        <v>Масив 3</v>
      </c>
      <c r="C263" s="6">
        <f>'2013'!C103</f>
        <v>54</v>
      </c>
      <c r="D263" s="6">
        <f>'2013'!D103</f>
        <v>83.27</v>
      </c>
      <c r="E263" s="6">
        <f>'2013'!E103</f>
        <v>83.27</v>
      </c>
      <c r="F263" s="6">
        <f>'2013'!F103</f>
        <v>83.27</v>
      </c>
      <c r="G263" s="6"/>
      <c r="H263" s="6"/>
      <c r="I263" s="6"/>
      <c r="J263" s="6"/>
      <c r="K263" s="6" t="str">
        <f>'2013'!I103</f>
        <v>Пшеница озимая</v>
      </c>
      <c r="L263" s="6">
        <f>'2013'!J103</f>
        <v>0</v>
      </c>
      <c r="M263" s="6"/>
      <c r="N263" s="6"/>
      <c r="O263" s="6"/>
      <c r="P263" s="6"/>
      <c r="Q263" s="6"/>
      <c r="R263" s="6"/>
      <c r="S263" s="6">
        <f>'2013'!M103</f>
        <v>0</v>
      </c>
      <c r="T263" s="6">
        <f>'2013'!N103</f>
        <v>4.93</v>
      </c>
      <c r="U263" s="6">
        <f>'2013'!P103</f>
        <v>0</v>
      </c>
      <c r="V263" s="6">
        <f>'2013'!Q103</f>
        <v>0</v>
      </c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>
        <f t="shared" si="4"/>
        <v>4.93</v>
      </c>
      <c r="AP263" s="6">
        <f>SUMIF('2013'!C:C,C263,'2013'!O:O)</f>
        <v>4.4000000000000004</v>
      </c>
      <c r="AQ263" s="6"/>
      <c r="AR263" s="6"/>
      <c r="AS263" s="6">
        <f>'2013'!S103</f>
        <v>0.28199999999999997</v>
      </c>
      <c r="AT263" s="6">
        <f>'2013'!T103</f>
        <v>0.29199999999999998</v>
      </c>
      <c r="AU263" s="6">
        <f>'2013'!U103</f>
        <v>0.28899999999999998</v>
      </c>
      <c r="AV263" s="6">
        <f>'2013'!V103</f>
        <v>0.29899999999999999</v>
      </c>
      <c r="AW263" s="6">
        <f>'2013'!W103</f>
        <v>0.29399999999999998</v>
      </c>
      <c r="AX263" s="6"/>
      <c r="AY263" s="6"/>
      <c r="AZ263" s="6">
        <f>'2013'!Z103</f>
        <v>0.377</v>
      </c>
      <c r="BA263" s="6">
        <f>'2013'!AA103</f>
        <v>0.45</v>
      </c>
      <c r="BB263" s="6">
        <f>'2013'!AB103</f>
        <v>0.50600000000000001</v>
      </c>
      <c r="BC263" s="6">
        <f>'2013'!AC103</f>
        <v>0.51200000000000001</v>
      </c>
      <c r="BD263" s="6">
        <f>'2013'!AD103</f>
        <v>0.47799999999999998</v>
      </c>
      <c r="BE263" s="6"/>
      <c r="BF263" s="6"/>
      <c r="BG263" s="6">
        <f>'2013'!AG103</f>
        <v>0.41899999999999998</v>
      </c>
      <c r="BH263" s="6"/>
      <c r="BI263" s="6">
        <f>'2013'!AI103</f>
        <v>0.33800000000000002</v>
      </c>
      <c r="BJ263" s="6">
        <f>'2013'!AJ103</f>
        <v>0.315</v>
      </c>
      <c r="BK263" s="6">
        <f>'2013'!AK103</f>
        <v>0.29299999999999998</v>
      </c>
      <c r="BL263" s="6">
        <f>'2013'!AL103</f>
        <v>0.31900000000000001</v>
      </c>
      <c r="BM263" s="6">
        <f>'2013'!AM103</f>
        <v>0.312</v>
      </c>
      <c r="BN263" s="6">
        <f>'2013'!AN103</f>
        <v>0.39</v>
      </c>
      <c r="BO263" s="6"/>
      <c r="BP263" s="6">
        <f>'2013'!AP103</f>
        <v>0.42899999999999999</v>
      </c>
      <c r="BQ263" s="6">
        <f>'2013'!AQ103</f>
        <v>0.47399999999999998</v>
      </c>
      <c r="BR263" s="6">
        <f>'2013'!AR103</f>
        <v>0.44</v>
      </c>
      <c r="BS263" s="6">
        <f>'2013'!AS103</f>
        <v>0.47199999999999998</v>
      </c>
      <c r="BT263" s="6">
        <f>'2013'!AT103</f>
        <v>0.58899999999999997</v>
      </c>
      <c r="BU263" s="6">
        <f>'2013'!AU103</f>
        <v>0.67700000000000005</v>
      </c>
      <c r="BV263" s="6"/>
      <c r="BW263" s="6">
        <f>'2013'!AW103</f>
        <v>0.76400000000000001</v>
      </c>
      <c r="BX263" s="6">
        <f>'2013'!AX103</f>
        <v>0.79100000000000004</v>
      </c>
      <c r="BY263" s="6">
        <f>'2013'!AY103</f>
        <v>0.79500000000000004</v>
      </c>
      <c r="BZ263" s="6">
        <f>'2013'!AZ103</f>
        <v>0.79800000000000004</v>
      </c>
      <c r="CA263" s="6">
        <f>'2013'!BA103</f>
        <v>0.72</v>
      </c>
      <c r="CB263" s="6">
        <f>'2013'!BB103</f>
        <v>0.67300000000000004</v>
      </c>
      <c r="CC263" s="6">
        <f>'2013'!BC103</f>
        <v>0.60499999999999998</v>
      </c>
      <c r="CD263" s="6"/>
      <c r="CE263" s="6">
        <f>'2013'!BE103</f>
        <v>0.41899999999999998</v>
      </c>
      <c r="CF263" s="6">
        <f>'2013'!BF103</f>
        <v>0.42099999999999999</v>
      </c>
      <c r="CG263" s="6">
        <f>'2013'!BG103</f>
        <v>0.42199999999999999</v>
      </c>
      <c r="CH263" s="6">
        <f>'2013'!BH103</f>
        <v>0.42199999999999999</v>
      </c>
      <c r="CI263" s="6">
        <f>'2013'!BI103</f>
        <v>0.379</v>
      </c>
      <c r="CJ263" s="6">
        <f>'2013'!BJ103</f>
        <v>0.36799999999999999</v>
      </c>
      <c r="CK263" s="6"/>
      <c r="CL263" s="6"/>
      <c r="CM263" s="6"/>
      <c r="CN263" s="6"/>
      <c r="CO263" s="6"/>
      <c r="CP263" s="6"/>
      <c r="CQ263" s="6"/>
    </row>
    <row r="264" spans="1:95" x14ac:dyDescent="0.25">
      <c r="A264" s="6" t="str">
        <f>'2013'!A104</f>
        <v>Свитанок</v>
      </c>
      <c r="B264" s="6" t="str">
        <f>'2013'!B104</f>
        <v>Масив 3</v>
      </c>
      <c r="C264" s="6" t="str">
        <f>'2013'!C104</f>
        <v>56-1</v>
      </c>
      <c r="D264" s="6">
        <f>'2013'!D104</f>
        <v>24.21</v>
      </c>
      <c r="E264" s="6">
        <f>'2013'!E104</f>
        <v>24.21</v>
      </c>
      <c r="F264" s="6">
        <f>'2013'!F104</f>
        <v>24.21</v>
      </c>
      <c r="G264" s="6"/>
      <c r="H264" s="6"/>
      <c r="I264" s="6"/>
      <c r="J264" s="6"/>
      <c r="K264" s="6" t="str">
        <f>'2013'!I104</f>
        <v>Пшеница озимая</v>
      </c>
      <c r="L264" s="6">
        <f>'2013'!J104</f>
        <v>0</v>
      </c>
      <c r="M264" s="6"/>
      <c r="N264" s="6"/>
      <c r="O264" s="6"/>
      <c r="P264" s="6"/>
      <c r="Q264" s="6"/>
      <c r="R264" s="6"/>
      <c r="S264" s="6" t="str">
        <f>'2013'!M104</f>
        <v>Антонівка</v>
      </c>
      <c r="T264" s="6">
        <f>'2013'!N104</f>
        <v>3.1</v>
      </c>
      <c r="U264" s="6">
        <f>'2013'!P104</f>
        <v>0</v>
      </c>
      <c r="V264" s="6">
        <f>'2013'!Q104</f>
        <v>0</v>
      </c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>
        <f t="shared" si="4"/>
        <v>3.1</v>
      </c>
      <c r="AP264" s="6">
        <f>SUMIF('2013'!C:C,C264,'2013'!O:O)</f>
        <v>3.28</v>
      </c>
      <c r="AQ264" s="6"/>
      <c r="AR264" s="6"/>
      <c r="AS264" s="6">
        <f>'2013'!S104</f>
        <v>0.30399999999999999</v>
      </c>
      <c r="AT264" s="6">
        <f>'2013'!T104</f>
        <v>0.316</v>
      </c>
      <c r="AU264" s="6">
        <f>'2013'!U104</f>
        <v>0.317</v>
      </c>
      <c r="AV264" s="6">
        <f>'2013'!V104</f>
        <v>0.32900000000000001</v>
      </c>
      <c r="AW264" s="6">
        <f>'2013'!W104</f>
        <v>0.34300000000000003</v>
      </c>
      <c r="AX264" s="6"/>
      <c r="AY264" s="6"/>
      <c r="AZ264" s="6">
        <f>'2013'!Z104</f>
        <v>0.35499999999999998</v>
      </c>
      <c r="BA264" s="6">
        <f>'2013'!AA104</f>
        <v>0.34399999999999997</v>
      </c>
      <c r="BB264" s="6">
        <f>'2013'!AB104</f>
        <v>0.38200000000000001</v>
      </c>
      <c r="BC264" s="6">
        <f>'2013'!AC104</f>
        <v>0.48299999999999998</v>
      </c>
      <c r="BD264" s="6">
        <f>'2013'!AD104</f>
        <v>0.51900000000000002</v>
      </c>
      <c r="BE264" s="6"/>
      <c r="BF264" s="6"/>
      <c r="BG264" s="6">
        <f>'2013'!AG104</f>
        <v>0.51600000000000001</v>
      </c>
      <c r="BH264" s="6"/>
      <c r="BI264" s="6">
        <f>'2013'!AI104</f>
        <v>0.37</v>
      </c>
      <c r="BJ264" s="6">
        <f>'2013'!AJ104</f>
        <v>0.37</v>
      </c>
      <c r="BK264" s="6">
        <f>'2013'!AK104</f>
        <v>0.38400000000000001</v>
      </c>
      <c r="BL264" s="6">
        <f>'2013'!AL104</f>
        <v>0.40300000000000002</v>
      </c>
      <c r="BM264" s="6">
        <f>'2013'!AM104</f>
        <v>0.40699999999999997</v>
      </c>
      <c r="BN264" s="6">
        <f>'2013'!AN104</f>
        <v>0.46</v>
      </c>
      <c r="BO264" s="6"/>
      <c r="BP264" s="6"/>
      <c r="BQ264" s="6">
        <f>'2013'!AQ104</f>
        <v>0.49399999999999999</v>
      </c>
      <c r="BR264" s="6">
        <f>'2013'!AR104</f>
        <v>0.48899999999999999</v>
      </c>
      <c r="BS264" s="6">
        <f>'2013'!AS104</f>
        <v>0.51300000000000001</v>
      </c>
      <c r="BT264" s="6">
        <f>'2013'!AT104</f>
        <v>0.61099999999999999</v>
      </c>
      <c r="BU264" s="6">
        <f>'2013'!AU104</f>
        <v>0.64700000000000002</v>
      </c>
      <c r="BV264" s="6"/>
      <c r="BW264" s="6">
        <f>'2013'!AW104</f>
        <v>0.749</v>
      </c>
      <c r="BX264" s="6">
        <f>'2013'!AX104</f>
        <v>0.74</v>
      </c>
      <c r="BY264" s="6">
        <f>'2013'!AY104</f>
        <v>0.75600000000000001</v>
      </c>
      <c r="BZ264" s="6">
        <f>'2013'!AZ104</f>
        <v>0.71099999999999997</v>
      </c>
      <c r="CA264" s="6">
        <f>'2013'!BA104</f>
        <v>0.627</v>
      </c>
      <c r="CB264" s="6">
        <f>'2013'!BB104</f>
        <v>0.55100000000000005</v>
      </c>
      <c r="CC264" s="6">
        <f>'2013'!BC104</f>
        <v>0.499</v>
      </c>
      <c r="CD264" s="6"/>
      <c r="CE264" s="6">
        <f>'2013'!BE104</f>
        <v>0.30299999999999999</v>
      </c>
      <c r="CF264" s="6">
        <f>'2013'!BF104</f>
        <v>0.29599999999999999</v>
      </c>
      <c r="CG264" s="6">
        <f>'2013'!BG104</f>
        <v>0.29699999999999999</v>
      </c>
      <c r="CH264" s="6">
        <f>'2013'!BH104</f>
        <v>0.28699999999999998</v>
      </c>
      <c r="CI264" s="6">
        <f>'2013'!BI104</f>
        <v>0.26100000000000001</v>
      </c>
      <c r="CJ264" s="6">
        <f>'2013'!BJ104</f>
        <v>0.252</v>
      </c>
      <c r="CK264" s="6"/>
      <c r="CL264" s="6"/>
      <c r="CM264" s="6"/>
      <c r="CN264" s="6"/>
      <c r="CO264" s="6"/>
      <c r="CP264" s="6"/>
      <c r="CQ264" s="6"/>
    </row>
    <row r="265" spans="1:95" x14ac:dyDescent="0.25">
      <c r="A265" s="6" t="str">
        <f>'2013'!A105</f>
        <v>Свитанок</v>
      </c>
      <c r="B265" s="6" t="str">
        <f>'2013'!B105</f>
        <v>Масив 3</v>
      </c>
      <c r="C265" s="6" t="str">
        <f>'2013'!C105</f>
        <v>56-2</v>
      </c>
      <c r="D265" s="6">
        <f>'2013'!D105</f>
        <v>15.25</v>
      </c>
      <c r="E265" s="6">
        <f>'2013'!E105</f>
        <v>15.25</v>
      </c>
      <c r="F265" s="6">
        <f>'2013'!F105</f>
        <v>15.25</v>
      </c>
      <c r="G265" s="6"/>
      <c r="H265" s="6"/>
      <c r="I265" s="6"/>
      <c r="J265" s="6"/>
      <c r="K265" s="6" t="str">
        <f>'2013'!I105</f>
        <v>Пшеница озимая</v>
      </c>
      <c r="L265" s="6">
        <f>'2013'!J105</f>
        <v>0</v>
      </c>
      <c r="M265" s="6"/>
      <c r="N265" s="6"/>
      <c r="O265" s="6"/>
      <c r="P265" s="6"/>
      <c r="Q265" s="6"/>
      <c r="R265" s="6"/>
      <c r="S265" s="6" t="str">
        <f>'2013'!M105</f>
        <v>Антонівка</v>
      </c>
      <c r="T265" s="6">
        <f>'2013'!N105</f>
        <v>3.46</v>
      </c>
      <c r="U265" s="6">
        <f>'2013'!P105</f>
        <v>0</v>
      </c>
      <c r="V265" s="6">
        <f>'2013'!Q105</f>
        <v>0</v>
      </c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>
        <f t="shared" si="4"/>
        <v>3.46</v>
      </c>
      <c r="AP265" s="6">
        <f>SUMIF('2013'!C:C,C265,'2013'!O:O)</f>
        <v>4.01</v>
      </c>
      <c r="AQ265" s="6"/>
      <c r="AR265" s="6"/>
      <c r="AS265" s="6">
        <f>'2013'!S105</f>
        <v>0.28399999999999997</v>
      </c>
      <c r="AT265" s="6">
        <f>'2013'!T105</f>
        <v>0.33300000000000002</v>
      </c>
      <c r="AU265" s="6">
        <f>'2013'!U105</f>
        <v>0.33300000000000002</v>
      </c>
      <c r="AV265" s="6">
        <f>'2013'!V105</f>
        <v>0.33900000000000002</v>
      </c>
      <c r="AW265" s="6">
        <f>'2013'!W105</f>
        <v>0.33700000000000002</v>
      </c>
      <c r="AX265" s="6"/>
      <c r="AY265" s="6"/>
      <c r="AZ265" s="6">
        <f>'2013'!Z105</f>
        <v>0.32200000000000001</v>
      </c>
      <c r="BA265" s="6">
        <f>'2013'!AA105</f>
        <v>0.312</v>
      </c>
      <c r="BB265" s="6">
        <f>'2013'!AB105</f>
        <v>0.39900000000000002</v>
      </c>
      <c r="BC265" s="6">
        <f>'2013'!AC105</f>
        <v>0.505</v>
      </c>
      <c r="BD265" s="6">
        <f>'2013'!AD105</f>
        <v>0.51500000000000001</v>
      </c>
      <c r="BE265" s="6"/>
      <c r="BF265" s="6"/>
      <c r="BG265" s="6">
        <f>'2013'!AG105</f>
        <v>0.47699999999999998</v>
      </c>
      <c r="BH265" s="6"/>
      <c r="BI265" s="6">
        <f>'2013'!AI105</f>
        <v>0.35399999999999998</v>
      </c>
      <c r="BJ265" s="6">
        <f>'2013'!AJ105</f>
        <v>0.35399999999999998</v>
      </c>
      <c r="BK265" s="6">
        <f>'2013'!AK105</f>
        <v>0.36299999999999999</v>
      </c>
      <c r="BL265" s="6">
        <f>'2013'!AL105</f>
        <v>0.38800000000000001</v>
      </c>
      <c r="BM265" s="6">
        <f>'2013'!AM105</f>
        <v>0.39700000000000002</v>
      </c>
      <c r="BN265" s="6">
        <f>'2013'!AN105</f>
        <v>0.44500000000000001</v>
      </c>
      <c r="BO265" s="6"/>
      <c r="BP265" s="6"/>
      <c r="BQ265" s="6">
        <f>'2013'!AQ105</f>
        <v>0.495</v>
      </c>
      <c r="BR265" s="6">
        <f>'2013'!AR105</f>
        <v>0.49299999999999999</v>
      </c>
      <c r="BS265" s="6">
        <f>'2013'!AS105</f>
        <v>0.53900000000000003</v>
      </c>
      <c r="BT265" s="6">
        <f>'2013'!AT105</f>
        <v>0.60599999999999998</v>
      </c>
      <c r="BU265" s="6">
        <f>'2013'!AU105</f>
        <v>0.66</v>
      </c>
      <c r="BV265" s="6"/>
      <c r="BW265" s="6">
        <f>'2013'!AW105</f>
        <v>0.74199999999999999</v>
      </c>
      <c r="BX265" s="6">
        <f>'2013'!AX105</f>
        <v>0.77300000000000002</v>
      </c>
      <c r="BY265" s="6">
        <f>'2013'!AY105</f>
        <v>0.77300000000000002</v>
      </c>
      <c r="BZ265" s="6">
        <f>'2013'!AZ105</f>
        <v>0.751</v>
      </c>
      <c r="CA265" s="6">
        <f>'2013'!BA105</f>
        <v>0.69199999999999995</v>
      </c>
      <c r="CB265" s="6">
        <f>'2013'!BB105</f>
        <v>0.61899999999999999</v>
      </c>
      <c r="CC265" s="6">
        <f>'2013'!BC105</f>
        <v>0.54</v>
      </c>
      <c r="CD265" s="6"/>
      <c r="CE265" s="6">
        <f>'2013'!BE105</f>
        <v>0.33700000000000002</v>
      </c>
      <c r="CF265" s="6">
        <f>'2013'!BF105</f>
        <v>0.33800000000000002</v>
      </c>
      <c r="CG265" s="6">
        <f>'2013'!BG105</f>
        <v>0.34</v>
      </c>
      <c r="CH265" s="6">
        <f>'2013'!BH105</f>
        <v>0.32800000000000001</v>
      </c>
      <c r="CI265" s="6">
        <f>'2013'!BI105</f>
        <v>0.33800000000000002</v>
      </c>
      <c r="CJ265" s="6">
        <f>'2013'!BJ105</f>
        <v>0.34399999999999997</v>
      </c>
      <c r="CK265" s="6"/>
      <c r="CL265" s="6"/>
      <c r="CM265" s="6"/>
      <c r="CN265" s="6"/>
      <c r="CO265" s="6"/>
      <c r="CP265" s="6"/>
      <c r="CQ265" s="6"/>
    </row>
    <row r="266" spans="1:95" x14ac:dyDescent="0.25">
      <c r="A266" s="6" t="str">
        <f>'2013'!A106</f>
        <v>Свитанок</v>
      </c>
      <c r="B266" s="6" t="str">
        <f>'2013'!B106</f>
        <v>Масив 3</v>
      </c>
      <c r="C266" s="6" t="str">
        <f>'2013'!C106</f>
        <v>57-1</v>
      </c>
      <c r="D266" s="6">
        <f>'2013'!D106</f>
        <v>12.79</v>
      </c>
      <c r="E266" s="6">
        <f>'2013'!E106</f>
        <v>12.79</v>
      </c>
      <c r="F266" s="6">
        <f>'2013'!F106</f>
        <v>12.79</v>
      </c>
      <c r="G266" s="6"/>
      <c r="H266" s="6"/>
      <c r="I266" s="6"/>
      <c r="J266" s="6"/>
      <c r="K266" s="6" t="str">
        <f>'2013'!I106</f>
        <v>Пшеница озимая</v>
      </c>
      <c r="L266" s="6">
        <f>'2013'!J106</f>
        <v>0</v>
      </c>
      <c r="M266" s="6"/>
      <c r="N266" s="6"/>
      <c r="O266" s="6"/>
      <c r="P266" s="6"/>
      <c r="Q266" s="6"/>
      <c r="R266" s="6"/>
      <c r="S266" s="6" t="str">
        <f>'2013'!M106</f>
        <v>Антонівка</v>
      </c>
      <c r="T266" s="6">
        <f>'2013'!N106</f>
        <v>3.66</v>
      </c>
      <c r="U266" s="6">
        <f>'2013'!P106</f>
        <v>0</v>
      </c>
      <c r="V266" s="6">
        <f>'2013'!Q106</f>
        <v>0</v>
      </c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>
        <f t="shared" si="4"/>
        <v>3.66</v>
      </c>
      <c r="AP266" s="6">
        <f>SUMIF('2013'!C:C,C266,'2013'!O:O)</f>
        <v>3.1</v>
      </c>
      <c r="AQ266" s="6"/>
      <c r="AR266" s="6"/>
      <c r="AS266" s="6">
        <f>'2013'!S106</f>
        <v>0.29499999999999998</v>
      </c>
      <c r="AT266" s="6">
        <f>'2013'!T106</f>
        <v>0.29899999999999999</v>
      </c>
      <c r="AU266" s="6">
        <f>'2013'!U106</f>
        <v>0.30499999999999999</v>
      </c>
      <c r="AV266" s="6">
        <f>'2013'!V106</f>
        <v>0.34599999999999997</v>
      </c>
      <c r="AW266" s="6">
        <f>'2013'!W106</f>
        <v>0.38100000000000001</v>
      </c>
      <c r="AX266" s="6"/>
      <c r="AY266" s="6"/>
      <c r="AZ266" s="6">
        <f>'2013'!Z106</f>
        <v>0.375</v>
      </c>
      <c r="BA266" s="6">
        <f>'2013'!AA106</f>
        <v>0.39300000000000002</v>
      </c>
      <c r="BB266" s="6">
        <f>'2013'!AB106</f>
        <v>0.41599999999999998</v>
      </c>
      <c r="BC266" s="6">
        <f>'2013'!AC106</f>
        <v>0.46899999999999997</v>
      </c>
      <c r="BD266" s="6">
        <f>'2013'!AD106</f>
        <v>0.499</v>
      </c>
      <c r="BE266" s="6"/>
      <c r="BF266" s="6"/>
      <c r="BG266" s="6">
        <f>'2013'!AG106</f>
        <v>0.50800000000000001</v>
      </c>
      <c r="BH266" s="6"/>
      <c r="BI266" s="6">
        <f>'2013'!AI106</f>
        <v>0.35399999999999998</v>
      </c>
      <c r="BJ266" s="6">
        <f>'2013'!AJ106</f>
        <v>0.39500000000000002</v>
      </c>
      <c r="BK266" s="6">
        <f>'2013'!AK106</f>
        <v>0.41899999999999998</v>
      </c>
      <c r="BL266" s="6">
        <f>'2013'!AL106</f>
        <v>0.42099999999999999</v>
      </c>
      <c r="BM266" s="6">
        <f>'2013'!AM106</f>
        <v>0.378</v>
      </c>
      <c r="BN266" s="6">
        <f>'2013'!AN106</f>
        <v>0.47899999999999998</v>
      </c>
      <c r="BO266" s="6"/>
      <c r="BP266" s="6"/>
      <c r="BQ266" s="6">
        <f>'2013'!AQ106</f>
        <v>0.50600000000000001</v>
      </c>
      <c r="BR266" s="6">
        <f>'2013'!AR106</f>
        <v>0.53200000000000003</v>
      </c>
      <c r="BS266" s="6">
        <f>'2013'!AS106</f>
        <v>0.54100000000000004</v>
      </c>
      <c r="BT266" s="6">
        <f>'2013'!AT106</f>
        <v>0.61099999999999999</v>
      </c>
      <c r="BU266" s="6">
        <f>'2013'!AU106</f>
        <v>0.65800000000000003</v>
      </c>
      <c r="BV266" s="6"/>
      <c r="BW266" s="6">
        <f>'2013'!AW106</f>
        <v>0.68899999999999995</v>
      </c>
      <c r="BX266" s="6">
        <f>'2013'!AX106</f>
        <v>0.73399999999999999</v>
      </c>
      <c r="BY266" s="6">
        <f>'2013'!AY106</f>
        <v>0.74099999999999999</v>
      </c>
      <c r="BZ266" s="6">
        <f>'2013'!AZ106</f>
        <v>0.67400000000000004</v>
      </c>
      <c r="CA266" s="6">
        <f>'2013'!BA106</f>
        <v>0.60099999999999998</v>
      </c>
      <c r="CB266" s="6">
        <f>'2013'!BB106</f>
        <v>0.51200000000000001</v>
      </c>
      <c r="CC266" s="6">
        <f>'2013'!BC106</f>
        <v>0.41399999999999998</v>
      </c>
      <c r="CD266" s="6"/>
      <c r="CE266" s="6">
        <f>'2013'!BE106</f>
        <v>0.28299999999999997</v>
      </c>
      <c r="CF266" s="6">
        <f>'2013'!BF106</f>
        <v>0.29099999999999998</v>
      </c>
      <c r="CG266" s="6">
        <f>'2013'!BG106</f>
        <v>0.30099999999999999</v>
      </c>
      <c r="CH266" s="6">
        <f>'2013'!BH106</f>
        <v>0.29499999999999998</v>
      </c>
      <c r="CI266" s="6">
        <f>'2013'!BI106</f>
        <v>0.247</v>
      </c>
      <c r="CJ266" s="6">
        <f>'2013'!BJ106</f>
        <v>0.26200000000000001</v>
      </c>
      <c r="CK266" s="6"/>
      <c r="CL266" s="6"/>
      <c r="CM266" s="6"/>
      <c r="CN266" s="6"/>
      <c r="CO266" s="6"/>
      <c r="CP266" s="6"/>
      <c r="CQ266" s="6"/>
    </row>
    <row r="267" spans="1:95" x14ac:dyDescent="0.25">
      <c r="A267" s="6" t="str">
        <f>'2013'!A107</f>
        <v>Свитанок</v>
      </c>
      <c r="B267" s="6" t="str">
        <f>'2013'!B107</f>
        <v>Масив 3</v>
      </c>
      <c r="C267" s="6" t="str">
        <f>'2013'!C107</f>
        <v>57-2</v>
      </c>
      <c r="D267" s="6">
        <f>'2013'!D107</f>
        <v>5.01</v>
      </c>
      <c r="E267" s="6">
        <f>'2013'!E107</f>
        <v>5.01</v>
      </c>
      <c r="F267" s="6">
        <f>'2013'!F107</f>
        <v>5.01</v>
      </c>
      <c r="G267" s="6"/>
      <c r="H267" s="6"/>
      <c r="I267" s="6"/>
      <c r="J267" s="6"/>
      <c r="K267" s="6">
        <f>'2013'!I107</f>
        <v>0</v>
      </c>
      <c r="L267" s="6">
        <f>'2013'!J107</f>
        <v>0</v>
      </c>
      <c r="M267" s="6"/>
      <c r="N267" s="6"/>
      <c r="O267" s="6"/>
      <c r="P267" s="6"/>
      <c r="Q267" s="6"/>
      <c r="R267" s="6"/>
      <c r="S267" s="6">
        <f>'2013'!M107</f>
        <v>0</v>
      </c>
      <c r="T267" s="6">
        <f>'2013'!N107</f>
        <v>0</v>
      </c>
      <c r="U267" s="6">
        <f>'2013'!P107</f>
        <v>0</v>
      </c>
      <c r="V267" s="6">
        <f>'2013'!Q107</f>
        <v>0</v>
      </c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>
        <f>SUMIF('2013'!C:C,C267,'2013'!O:O)</f>
        <v>0</v>
      </c>
      <c r="AQ267" s="6"/>
      <c r="AR267" s="6">
        <f>'2013'!R107</f>
        <v>0</v>
      </c>
      <c r="AS267" s="6">
        <f>'2013'!S107</f>
        <v>0.35399999999999998</v>
      </c>
      <c r="AT267" s="6">
        <f>'2013'!T107</f>
        <v>0.33800000000000002</v>
      </c>
      <c r="AU267" s="6">
        <f>'2013'!U107</f>
        <v>0.33400000000000002</v>
      </c>
      <c r="AV267" s="6">
        <f>'2013'!V107</f>
        <v>0.34599999999999997</v>
      </c>
      <c r="AW267" s="6">
        <f>'2013'!W107</f>
        <v>0.42299999999999999</v>
      </c>
      <c r="AX267" s="6">
        <f>'2013'!X107</f>
        <v>0</v>
      </c>
      <c r="AY267" s="6">
        <f>'2013'!Y107</f>
        <v>0</v>
      </c>
      <c r="AZ267" s="6">
        <f>'2013'!Z107</f>
        <v>0.41599999999999998</v>
      </c>
      <c r="BA267" s="6">
        <f>'2013'!AA107</f>
        <v>0.39100000000000001</v>
      </c>
      <c r="BB267" s="6">
        <f>'2013'!AB107</f>
        <v>0.38900000000000001</v>
      </c>
      <c r="BC267" s="6">
        <f>'2013'!AC107</f>
        <v>0.38200000000000001</v>
      </c>
      <c r="BD267" s="6">
        <f>'2013'!AD107</f>
        <v>0.41299999999999998</v>
      </c>
      <c r="BE267" s="6">
        <f>'2013'!AE107</f>
        <v>0</v>
      </c>
      <c r="BF267" s="6">
        <f>'2013'!AF107</f>
        <v>0</v>
      </c>
      <c r="BG267" s="6">
        <f>'2013'!AG107</f>
        <v>0.46899999999999997</v>
      </c>
      <c r="BH267" s="6">
        <f>'2013'!AH107</f>
        <v>0</v>
      </c>
      <c r="BI267" s="6">
        <f>'2013'!AI107</f>
        <v>0.44500000000000001</v>
      </c>
      <c r="BJ267" s="6">
        <f>'2013'!AJ107</f>
        <v>0.437</v>
      </c>
      <c r="BK267" s="6">
        <f>'2013'!AK107</f>
        <v>0.43099999999999999</v>
      </c>
      <c r="BL267" s="6">
        <f>'2013'!AL107</f>
        <v>0.48099999999999998</v>
      </c>
      <c r="BM267" s="6">
        <f>'2013'!AM107</f>
        <v>0.45800000000000002</v>
      </c>
      <c r="BN267" s="6">
        <f>'2013'!AN107</f>
        <v>0.51600000000000001</v>
      </c>
      <c r="BO267" s="6">
        <f>'2013'!AO107</f>
        <v>0</v>
      </c>
      <c r="BP267" s="6">
        <f>'2013'!AP107</f>
        <v>0.52500000000000002</v>
      </c>
      <c r="BQ267" s="6">
        <f>'2013'!AQ107</f>
        <v>0.54400000000000004</v>
      </c>
      <c r="BR267" s="6">
        <f>'2013'!AR107</f>
        <v>0.55300000000000005</v>
      </c>
      <c r="BS267" s="6">
        <f>'2013'!AS107</f>
        <v>0.52400000000000002</v>
      </c>
      <c r="BT267" s="6">
        <f>'2013'!AT107</f>
        <v>0.58099999999999996</v>
      </c>
      <c r="BU267" s="6">
        <f>'2013'!AU107</f>
        <v>0.60299999999999998</v>
      </c>
      <c r="BV267" s="6">
        <f>'2013'!AV107</f>
        <v>0</v>
      </c>
      <c r="BW267" s="6">
        <f>'2013'!AW107</f>
        <v>0</v>
      </c>
      <c r="BX267" s="6">
        <f>'2013'!AX107</f>
        <v>0.60299999999999998</v>
      </c>
      <c r="BY267" s="6">
        <f>'2013'!AY107</f>
        <v>0.628</v>
      </c>
      <c r="BZ267" s="6">
        <f>'2013'!AZ107</f>
        <v>0.61199999999999999</v>
      </c>
      <c r="CA267" s="6">
        <f>'2013'!BA107</f>
        <v>0.56599999999999995</v>
      </c>
      <c r="CB267" s="6">
        <f>'2013'!BB107</f>
        <v>0.48499999999999999</v>
      </c>
      <c r="CC267" s="6">
        <f>'2013'!BC107</f>
        <v>0.38200000000000001</v>
      </c>
      <c r="CD267" s="6">
        <f>'2013'!BD107</f>
        <v>0</v>
      </c>
      <c r="CE267" s="6">
        <f>'2013'!BE107</f>
        <v>0.26400000000000001</v>
      </c>
      <c r="CF267" s="6">
        <f>'2013'!BF107</f>
        <v>0.26200000000000001</v>
      </c>
      <c r="CG267" s="6">
        <f>'2013'!BG107</f>
        <v>0.26700000000000002</v>
      </c>
      <c r="CH267" s="6">
        <f>'2013'!BH107</f>
        <v>0.26800000000000002</v>
      </c>
      <c r="CI267" s="6">
        <f>'2013'!BI107</f>
        <v>0.249</v>
      </c>
      <c r="CJ267" s="6">
        <f>'2013'!BJ107</f>
        <v>0.255</v>
      </c>
      <c r="CK267" s="6">
        <f>'2013'!BK107</f>
        <v>0</v>
      </c>
      <c r="CL267" s="6">
        <f>'2013'!BL107</f>
        <v>0</v>
      </c>
      <c r="CM267" s="6">
        <f>'2013'!BM107</f>
        <v>0</v>
      </c>
      <c r="CN267" s="6">
        <f>'2013'!BN107</f>
        <v>0</v>
      </c>
      <c r="CO267" s="6">
        <f>'2013'!BO107</f>
        <v>0</v>
      </c>
      <c r="CP267" s="6">
        <f>'2013'!BP107</f>
        <v>0</v>
      </c>
      <c r="CQ267" s="6">
        <f>'2013'!BQ107</f>
        <v>0</v>
      </c>
    </row>
    <row r="268" spans="1:95" x14ac:dyDescent="0.25">
      <c r="A268" s="6" t="str">
        <f>'2013'!A108</f>
        <v>Свитанок</v>
      </c>
      <c r="B268" s="6" t="str">
        <f>'2013'!B108</f>
        <v>Масив 3</v>
      </c>
      <c r="C268" s="6" t="str">
        <f>'2013'!C108</f>
        <v>57-3</v>
      </c>
      <c r="D268" s="6">
        <f>'2013'!D108</f>
        <v>1.47</v>
      </c>
      <c r="E268" s="6">
        <f>'2013'!E108</f>
        <v>1.47</v>
      </c>
      <c r="F268" s="6">
        <f>'2013'!F108</f>
        <v>1.47</v>
      </c>
      <c r="G268" s="6"/>
      <c r="H268" s="6"/>
      <c r="I268" s="6"/>
      <c r="J268" s="6"/>
      <c r="K268" s="6" t="str">
        <f>'2013'!I108</f>
        <v>Пшеница озимая</v>
      </c>
      <c r="L268" s="6">
        <f>'2013'!J108</f>
        <v>0</v>
      </c>
      <c r="M268" s="6"/>
      <c r="N268" s="6"/>
      <c r="O268" s="6"/>
      <c r="P268" s="6"/>
      <c r="Q268" s="6"/>
      <c r="R268" s="6"/>
      <c r="S268" s="6" t="str">
        <f>'2013'!M108</f>
        <v>Антонівка</v>
      </c>
      <c r="T268" s="6">
        <f>'2013'!N108</f>
        <v>0</v>
      </c>
      <c r="U268" s="6">
        <f>'2013'!P108</f>
        <v>0</v>
      </c>
      <c r="V268" s="6">
        <f>'2013'!Q108</f>
        <v>0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>
        <f t="shared" ref="AO268:AO269" si="5">T268</f>
        <v>0</v>
      </c>
      <c r="AP268" s="6">
        <f>SUMIF('2013'!C:C,C268,'2013'!O:O)</f>
        <v>3.3600000000000003</v>
      </c>
      <c r="AQ268" s="6"/>
      <c r="AR268" s="6"/>
      <c r="AS268" s="6">
        <f>'2013'!S108</f>
        <v>0.4</v>
      </c>
      <c r="AT268" s="6">
        <f>'2013'!T108</f>
        <v>0.46600000000000003</v>
      </c>
      <c r="AU268" s="6">
        <f>'2013'!U108</f>
        <v>0.51500000000000001</v>
      </c>
      <c r="AV268" s="6">
        <f>'2013'!V108</f>
        <v>0.48699999999999999</v>
      </c>
      <c r="AW268" s="6">
        <f>'2013'!W108</f>
        <v>0.437</v>
      </c>
      <c r="AX268" s="6"/>
      <c r="AY268" s="6"/>
      <c r="AZ268" s="6">
        <f>'2013'!Z108</f>
        <v>0.434</v>
      </c>
      <c r="BA268" s="6">
        <f>'2013'!AA108</f>
        <v>0.36599999999999999</v>
      </c>
      <c r="BB268" s="6">
        <f>'2013'!AB108</f>
        <v>0.39500000000000002</v>
      </c>
      <c r="BC268" s="6">
        <f>'2013'!AC108</f>
        <v>0.44600000000000001</v>
      </c>
      <c r="BD268" s="6">
        <f>'2013'!AD108</f>
        <v>0.496</v>
      </c>
      <c r="BE268" s="6"/>
      <c r="BF268" s="6"/>
      <c r="BG268" s="6">
        <f>'2013'!AG108</f>
        <v>0.51</v>
      </c>
      <c r="BH268" s="6"/>
      <c r="BI268" s="6">
        <f>'2013'!AI108</f>
        <v>0.50900000000000001</v>
      </c>
      <c r="BJ268" s="6">
        <f>'2013'!AJ108</f>
        <v>0.50800000000000001</v>
      </c>
      <c r="BK268" s="6">
        <f>'2013'!AK108</f>
        <v>0.53</v>
      </c>
      <c r="BL268" s="6">
        <f>'2013'!AL108</f>
        <v>0.56200000000000006</v>
      </c>
      <c r="BM268" s="6">
        <f>'2013'!AM108</f>
        <v>0.58799999999999997</v>
      </c>
      <c r="BN268" s="6">
        <f>'2013'!AN108</f>
        <v>0.61699999999999999</v>
      </c>
      <c r="BO268" s="6"/>
      <c r="BP268" s="6">
        <f>'2013'!AP108</f>
        <v>0.61</v>
      </c>
      <c r="BQ268" s="6">
        <f>'2013'!AQ108</f>
        <v>0.59299999999999997</v>
      </c>
      <c r="BR268" s="6">
        <f>'2013'!AR108</f>
        <v>0.58199999999999996</v>
      </c>
      <c r="BS268" s="6">
        <f>'2013'!AS108</f>
        <v>0.59</v>
      </c>
      <c r="BT268" s="6">
        <f>'2013'!AT108</f>
        <v>0.61799999999999999</v>
      </c>
      <c r="BU268" s="6">
        <f>'2013'!AU108</f>
        <v>0.64600000000000002</v>
      </c>
      <c r="BV268" s="6"/>
      <c r="BW268" s="6">
        <f>'2013'!AW108</f>
        <v>0.65500000000000003</v>
      </c>
      <c r="BX268" s="6">
        <f>'2013'!AX108</f>
        <v>0.71399999999999997</v>
      </c>
      <c r="BY268" s="6">
        <f>'2013'!AY108</f>
        <v>0.71099999999999997</v>
      </c>
      <c r="BZ268" s="6">
        <f>'2013'!AZ108</f>
        <v>0.68100000000000005</v>
      </c>
      <c r="CA268" s="6">
        <f>'2013'!BA108</f>
        <v>0.59599999999999997</v>
      </c>
      <c r="CB268" s="6">
        <f>'2013'!BB108</f>
        <v>0.51900000000000002</v>
      </c>
      <c r="CC268" s="6">
        <f>'2013'!BC108</f>
        <v>0.46700000000000003</v>
      </c>
      <c r="CD268" s="6"/>
      <c r="CE268" s="6">
        <f>'2013'!BE108</f>
        <v>0.31</v>
      </c>
      <c r="CF268" s="6">
        <f>'2013'!BF108</f>
        <v>0.32</v>
      </c>
      <c r="CG268" s="6">
        <f>'2013'!BG108</f>
        <v>0.31</v>
      </c>
      <c r="CH268" s="6">
        <f>'2013'!BH108</f>
        <v>0.30099999999999999</v>
      </c>
      <c r="CI268" s="6">
        <f>'2013'!BI108</f>
        <v>0.29299999999999998</v>
      </c>
      <c r="CJ268" s="6">
        <f>'2013'!BJ108</f>
        <v>0.30299999999999999</v>
      </c>
      <c r="CK268" s="6"/>
      <c r="CL268" s="6"/>
      <c r="CM268" s="6"/>
      <c r="CN268" s="6"/>
      <c r="CO268" s="6"/>
      <c r="CP268" s="6"/>
      <c r="CQ268" s="6"/>
    </row>
    <row r="269" spans="1:95" x14ac:dyDescent="0.25">
      <c r="A269" s="6" t="str">
        <f>'2013'!A109</f>
        <v>Свитанок</v>
      </c>
      <c r="B269" s="6" t="str">
        <f>'2013'!B109</f>
        <v>Масив 3</v>
      </c>
      <c r="C269" s="6" t="str">
        <f>'2013'!C109</f>
        <v>57-4</v>
      </c>
      <c r="D269" s="6">
        <f>'2013'!D109</f>
        <v>20.66</v>
      </c>
      <c r="E269" s="6">
        <f>'2013'!E109</f>
        <v>20.66</v>
      </c>
      <c r="F269" s="6">
        <f>'2013'!F109</f>
        <v>20.66</v>
      </c>
      <c r="G269" s="6"/>
      <c r="H269" s="6"/>
      <c r="I269" s="6"/>
      <c r="J269" s="6"/>
      <c r="K269" s="6" t="str">
        <f>'2013'!I109</f>
        <v>Пшеница озимая</v>
      </c>
      <c r="L269" s="6">
        <f>'2013'!J109</f>
        <v>0</v>
      </c>
      <c r="M269" s="6"/>
      <c r="N269" s="6"/>
      <c r="O269" s="6"/>
      <c r="P269" s="6"/>
      <c r="Q269" s="6"/>
      <c r="R269" s="6"/>
      <c r="S269" s="6">
        <f>'2013'!M109</f>
        <v>0</v>
      </c>
      <c r="T269" s="6">
        <f>'2013'!N109</f>
        <v>0</v>
      </c>
      <c r="U269" s="6">
        <f>'2013'!P109</f>
        <v>0</v>
      </c>
      <c r="V269" s="6">
        <f>'2013'!Q109</f>
        <v>0</v>
      </c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>
        <f t="shared" si="5"/>
        <v>0</v>
      </c>
      <c r="AP269" s="6">
        <f>SUMIF('2013'!C:C,C269,'2013'!O:O)</f>
        <v>3.5</v>
      </c>
      <c r="AQ269" s="6"/>
      <c r="AR269" s="6"/>
      <c r="AS269" s="6">
        <f>'2013'!S109</f>
        <v>0.498</v>
      </c>
      <c r="AT269" s="6">
        <f>'2013'!T109</f>
        <v>0.61299999999999999</v>
      </c>
      <c r="AU269" s="6">
        <f>'2013'!U109</f>
        <v>0.64200000000000002</v>
      </c>
      <c r="AV269" s="6">
        <f>'2013'!V109</f>
        <v>0.65700000000000003</v>
      </c>
      <c r="AW269" s="6">
        <f>'2013'!W109</f>
        <v>0.64800000000000002</v>
      </c>
      <c r="AX269" s="6"/>
      <c r="AY269" s="6"/>
      <c r="AZ269" s="6">
        <f>'2013'!Z109</f>
        <v>0.58299999999999996</v>
      </c>
      <c r="BA269" s="6">
        <f>'2013'!AA109</f>
        <v>0.48599999999999999</v>
      </c>
      <c r="BB269" s="6">
        <f>'2013'!AB109</f>
        <v>0.51500000000000001</v>
      </c>
      <c r="BC269" s="6">
        <f>'2013'!AC109</f>
        <v>0.52500000000000002</v>
      </c>
      <c r="BD269" s="6">
        <f>'2013'!AD109</f>
        <v>0.50800000000000001</v>
      </c>
      <c r="BE269" s="6"/>
      <c r="BF269" s="6"/>
      <c r="BG269" s="6">
        <f>'2013'!AG109</f>
        <v>0.502</v>
      </c>
      <c r="BH269" s="6"/>
      <c r="BI269" s="6">
        <f>'2013'!AI109</f>
        <v>0.41299999999999998</v>
      </c>
      <c r="BJ269" s="6">
        <f>'2013'!AJ109</f>
        <v>0.39700000000000002</v>
      </c>
      <c r="BK269" s="6">
        <f>'2013'!AK109</f>
        <v>0.40600000000000003</v>
      </c>
      <c r="BL269" s="6">
        <f>'2013'!AL109</f>
        <v>0.43099999999999999</v>
      </c>
      <c r="BM269" s="6">
        <f>'2013'!AM109</f>
        <v>0.434</v>
      </c>
      <c r="BN269" s="6">
        <f>'2013'!AN109</f>
        <v>0.52600000000000002</v>
      </c>
      <c r="BO269" s="6"/>
      <c r="BP269" s="6"/>
      <c r="BQ269" s="6">
        <f>'2013'!AQ109</f>
        <v>0.57399999999999995</v>
      </c>
      <c r="BR269" s="6">
        <f>'2013'!AR109</f>
        <v>0.57499999999999996</v>
      </c>
      <c r="BS269" s="6">
        <f>'2013'!AS109</f>
        <v>0.623</v>
      </c>
      <c r="BT269" s="6">
        <f>'2013'!AT109</f>
        <v>0.61299999999999999</v>
      </c>
      <c r="BU269" s="6">
        <f>'2013'!AU109</f>
        <v>0.64400000000000002</v>
      </c>
      <c r="BV269" s="6"/>
      <c r="BW269" s="6"/>
      <c r="BX269" s="6">
        <f>'2013'!AX109</f>
        <v>0.746</v>
      </c>
      <c r="BY269" s="6">
        <f>'2013'!AY109</f>
        <v>0.751</v>
      </c>
      <c r="BZ269" s="6">
        <f>'2013'!AZ109</f>
        <v>0.7</v>
      </c>
      <c r="CA269" s="6">
        <f>'2013'!BA109</f>
        <v>0.67</v>
      </c>
      <c r="CB269" s="6">
        <f>'2013'!BB109</f>
        <v>0.61699999999999999</v>
      </c>
      <c r="CC269" s="6">
        <f>'2013'!BC109</f>
        <v>0.53600000000000003</v>
      </c>
      <c r="CD269" s="6"/>
      <c r="CE269" s="6">
        <f>'2013'!BE109</f>
        <v>0.371</v>
      </c>
      <c r="CF269" s="6">
        <f>'2013'!BF109</f>
        <v>0.35699999999999998</v>
      </c>
      <c r="CG269" s="6">
        <f>'2013'!BG109</f>
        <v>0.35899999999999999</v>
      </c>
      <c r="CH269" s="6">
        <f>'2013'!BH109</f>
        <v>0.36199999999999999</v>
      </c>
      <c r="CI269" s="6">
        <f>'2013'!BI109</f>
        <v>0.34899999999999998</v>
      </c>
      <c r="CJ269" s="6">
        <f>'2013'!BJ109</f>
        <v>0.34599999999999997</v>
      </c>
      <c r="CK269" s="6"/>
      <c r="CL269" s="6"/>
      <c r="CM269" s="6"/>
      <c r="CN269" s="6"/>
      <c r="CO269" s="6"/>
      <c r="CP269" s="6"/>
      <c r="CQ269" s="6"/>
    </row>
    <row r="270" spans="1:95" x14ac:dyDescent="0.25">
      <c r="A270" s="6" t="str">
        <f>'2013'!A110</f>
        <v>Свитанок</v>
      </c>
      <c r="B270" s="6" t="str">
        <f>'2013'!B110</f>
        <v>Масив 3</v>
      </c>
      <c r="C270" s="6">
        <f>'2013'!C110</f>
        <v>58</v>
      </c>
      <c r="D270" s="6">
        <f>'2013'!D110</f>
        <v>27.01</v>
      </c>
      <c r="E270" s="6">
        <f>'2013'!E110</f>
        <v>27.01</v>
      </c>
      <c r="F270" s="6">
        <f>'2013'!F110</f>
        <v>27.01</v>
      </c>
      <c r="G270" s="6"/>
      <c r="H270" s="6"/>
      <c r="I270" s="6"/>
      <c r="J270" s="6"/>
      <c r="K270" s="6" t="str">
        <f>'2013'!I110</f>
        <v>Подсолнечник</v>
      </c>
      <c r="L270" s="6">
        <f>'2013'!J110</f>
        <v>0</v>
      </c>
      <c r="M270" s="6"/>
      <c r="N270" s="6"/>
      <c r="O270" s="6"/>
      <c r="P270" s="6"/>
      <c r="Q270" s="6"/>
      <c r="R270" s="6"/>
      <c r="S270" s="6">
        <f>'2013'!M110</f>
        <v>0</v>
      </c>
      <c r="T270" s="6">
        <f>'2013'!N110</f>
        <v>1.18</v>
      </c>
      <c r="U270" s="6">
        <f>'2013'!P110</f>
        <v>0</v>
      </c>
      <c r="V270" s="6">
        <f>'2013'!Q110</f>
        <v>0</v>
      </c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>
        <f>SUMIF('2013'!C:C,C270,'2013'!O:O)</f>
        <v>2.0100000000000002</v>
      </c>
      <c r="AQ270" s="6"/>
      <c r="AR270" s="6">
        <f>'2013'!R110</f>
        <v>0</v>
      </c>
      <c r="AS270" s="6">
        <f>'2013'!S110</f>
        <v>0.41299999999999998</v>
      </c>
      <c r="AT270" s="6">
        <f>'2013'!T110</f>
        <v>0.43099999999999999</v>
      </c>
      <c r="AU270" s="6">
        <f>'2013'!U110</f>
        <v>0.44700000000000001</v>
      </c>
      <c r="AV270" s="6">
        <f>'2013'!V110</f>
        <v>0.45500000000000002</v>
      </c>
      <c r="AW270" s="6">
        <f>'2013'!W110</f>
        <v>0.47099999999999997</v>
      </c>
      <c r="AX270" s="6">
        <f>'2013'!X110</f>
        <v>0</v>
      </c>
      <c r="AY270" s="6">
        <f>'2013'!Y110</f>
        <v>0</v>
      </c>
      <c r="AZ270" s="6">
        <f>'2013'!Z110</f>
        <v>0.36599999999999999</v>
      </c>
      <c r="BA270" s="6">
        <f>'2013'!AA110</f>
        <v>0.35099999999999998</v>
      </c>
      <c r="BB270" s="6">
        <f>'2013'!AB110</f>
        <v>0.34499999999999997</v>
      </c>
      <c r="BC270" s="6">
        <f>'2013'!AC110</f>
        <v>0.33900000000000002</v>
      </c>
      <c r="BD270" s="6">
        <f>'2013'!AD110</f>
        <v>0.375</v>
      </c>
      <c r="BE270" s="6">
        <f>'2013'!AE110</f>
        <v>0</v>
      </c>
      <c r="BF270" s="6">
        <f>'2013'!AF110</f>
        <v>0</v>
      </c>
      <c r="BG270" s="6">
        <f>'2013'!AG110</f>
        <v>0.42899999999999999</v>
      </c>
      <c r="BH270" s="6">
        <f>'2013'!AH110</f>
        <v>0</v>
      </c>
      <c r="BI270" s="6">
        <f>'2013'!AI110</f>
        <v>0.46600000000000003</v>
      </c>
      <c r="BJ270" s="6">
        <f>'2013'!AJ110</f>
        <v>0.496</v>
      </c>
      <c r="BK270" s="6">
        <f>'2013'!AK110</f>
        <v>0.48899999999999999</v>
      </c>
      <c r="BL270" s="6">
        <f>'2013'!AL110</f>
        <v>0.51300000000000001</v>
      </c>
      <c r="BM270" s="6">
        <f>'2013'!AM110</f>
        <v>0.55500000000000005</v>
      </c>
      <c r="BN270" s="6">
        <f>'2013'!AN110</f>
        <v>0.64700000000000002</v>
      </c>
      <c r="BO270" s="6">
        <f>'2013'!AO110</f>
        <v>0</v>
      </c>
      <c r="BP270" s="6">
        <f>'2013'!AP110</f>
        <v>0</v>
      </c>
      <c r="BQ270" s="6">
        <f>'2013'!AQ110</f>
        <v>0.67400000000000004</v>
      </c>
      <c r="BR270" s="6">
        <f>'2013'!AR110</f>
        <v>0.67100000000000004</v>
      </c>
      <c r="BS270" s="6">
        <f>'2013'!AS110</f>
        <v>0.67700000000000005</v>
      </c>
      <c r="BT270" s="6">
        <f>'2013'!AT110</f>
        <v>0.68500000000000005</v>
      </c>
      <c r="BU270" s="6">
        <f>'2013'!AU110</f>
        <v>0.64100000000000001</v>
      </c>
      <c r="BV270" s="6">
        <f>'2013'!AV110</f>
        <v>0</v>
      </c>
      <c r="BW270" s="6">
        <f>'2013'!AW110</f>
        <v>0</v>
      </c>
      <c r="BX270" s="6">
        <f>'2013'!AX110</f>
        <v>0.59599999999999997</v>
      </c>
      <c r="BY270" s="6">
        <f>'2013'!AY110</f>
        <v>0.58499999999999996</v>
      </c>
      <c r="BZ270" s="6">
        <f>'2013'!AZ110</f>
        <v>0.46600000000000003</v>
      </c>
      <c r="CA270" s="6">
        <f>'2013'!BA110</f>
        <v>0.438</v>
      </c>
      <c r="CB270" s="6">
        <f>'2013'!BB110</f>
        <v>0.36</v>
      </c>
      <c r="CC270" s="6">
        <f>'2013'!BC110</f>
        <v>0.32500000000000001</v>
      </c>
      <c r="CD270" s="6">
        <f>'2013'!BD110</f>
        <v>0</v>
      </c>
      <c r="CE270" s="6">
        <f>'2013'!BE110</f>
        <v>0.27400000000000002</v>
      </c>
      <c r="CF270" s="6">
        <f>'2013'!BF110</f>
        <v>0.27300000000000002</v>
      </c>
      <c r="CG270" s="6">
        <f>'2013'!BG110</f>
        <v>0.27400000000000002</v>
      </c>
      <c r="CH270" s="6">
        <f>'2013'!BH110</f>
        <v>0.27400000000000002</v>
      </c>
      <c r="CI270" s="6">
        <f>'2013'!BI110</f>
        <v>0.28100000000000003</v>
      </c>
      <c r="CJ270" s="6">
        <f>'2013'!BJ110</f>
        <v>0.28199999999999997</v>
      </c>
      <c r="CK270" s="6">
        <f>'2013'!BK110</f>
        <v>0</v>
      </c>
      <c r="CL270" s="6">
        <f>'2013'!BL110</f>
        <v>0</v>
      </c>
      <c r="CM270" s="6">
        <f>'2013'!BM110</f>
        <v>0</v>
      </c>
      <c r="CN270" s="6">
        <f>'2013'!BN110</f>
        <v>0</v>
      </c>
      <c r="CO270" s="6">
        <f>'2013'!BO110</f>
        <v>0</v>
      </c>
      <c r="CP270" s="6">
        <f>'2013'!BP110</f>
        <v>0</v>
      </c>
      <c r="CQ270" s="6">
        <f>'2013'!BQ110</f>
        <v>0</v>
      </c>
    </row>
    <row r="271" spans="1:95" x14ac:dyDescent="0.25">
      <c r="A271" s="6" t="str">
        <f>'2013'!A111</f>
        <v>Свитанок</v>
      </c>
      <c r="B271" s="6" t="str">
        <f>'2013'!B111</f>
        <v>Масив 3</v>
      </c>
      <c r="C271" s="6">
        <f>'2013'!C111</f>
        <v>61</v>
      </c>
      <c r="D271" s="6">
        <f>'2013'!D111</f>
        <v>44.49</v>
      </c>
      <c r="E271" s="6">
        <f>'2013'!E111</f>
        <v>40.22</v>
      </c>
      <c r="F271" s="6">
        <f>'2013'!F111</f>
        <v>40.22</v>
      </c>
      <c r="G271" s="6"/>
      <c r="H271" s="6"/>
      <c r="I271" s="6"/>
      <c r="J271" s="6"/>
      <c r="K271" s="6">
        <f>'2013'!I111</f>
        <v>0</v>
      </c>
      <c r="L271" s="6">
        <f>'2013'!J111</f>
        <v>0</v>
      </c>
      <c r="M271" s="6"/>
      <c r="N271" s="6"/>
      <c r="O271" s="6"/>
      <c r="P271" s="6"/>
      <c r="Q271" s="6"/>
      <c r="R271" s="6"/>
      <c r="S271" s="6">
        <f>'2013'!M111</f>
        <v>0</v>
      </c>
      <c r="T271" s="6">
        <f>'2013'!N111</f>
        <v>0</v>
      </c>
      <c r="U271" s="6">
        <f>'2013'!P111</f>
        <v>0</v>
      </c>
      <c r="V271" s="6">
        <f>'2013'!Q111</f>
        <v>0</v>
      </c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>
        <f>SUMIF('2013'!C:C,C271,'2013'!O:O)</f>
        <v>0</v>
      </c>
      <c r="AQ271" s="6"/>
      <c r="AR271" s="6">
        <f>'2013'!R111</f>
        <v>0</v>
      </c>
      <c r="AS271" s="6">
        <f>'2013'!S111</f>
        <v>0.25600000000000001</v>
      </c>
      <c r="AT271" s="6">
        <f>'2013'!T111</f>
        <v>0.26400000000000001</v>
      </c>
      <c r="AU271" s="6">
        <f>'2013'!U111</f>
        <v>0.27300000000000002</v>
      </c>
      <c r="AV271" s="6">
        <f>'2013'!V111</f>
        <v>0.28899999999999998</v>
      </c>
      <c r="AW271" s="6">
        <f>'2013'!W111</f>
        <v>0.30299999999999999</v>
      </c>
      <c r="AX271" s="6">
        <f>'2013'!X111</f>
        <v>0</v>
      </c>
      <c r="AY271" s="6">
        <f>'2013'!Y111</f>
        <v>0</v>
      </c>
      <c r="AZ271" s="6">
        <f>'2013'!Z111</f>
        <v>0.31900000000000001</v>
      </c>
      <c r="BA271" s="6">
        <f>'2013'!AA111</f>
        <v>0.33600000000000002</v>
      </c>
      <c r="BB271" s="6">
        <f>'2013'!AB111</f>
        <v>0.42599999999999999</v>
      </c>
      <c r="BC271" s="6">
        <f>'2013'!AC111</f>
        <v>0.47399999999999998</v>
      </c>
      <c r="BD271" s="6">
        <f>'2013'!AD111</f>
        <v>0.42899999999999999</v>
      </c>
      <c r="BE271" s="6">
        <f>'2013'!AE111</f>
        <v>0</v>
      </c>
      <c r="BF271" s="6">
        <f>'2013'!AF111</f>
        <v>0</v>
      </c>
      <c r="BG271" s="6">
        <f>'2013'!AG111</f>
        <v>0.42899999999999999</v>
      </c>
      <c r="BH271" s="6">
        <f>'2013'!AH111</f>
        <v>0</v>
      </c>
      <c r="BI271" s="6">
        <f>'2013'!AI111</f>
        <v>0.33600000000000002</v>
      </c>
      <c r="BJ271" s="6">
        <f>'2013'!AJ111</f>
        <v>0.32200000000000001</v>
      </c>
      <c r="BK271" s="6">
        <f>'2013'!AK111</f>
        <v>0.38200000000000001</v>
      </c>
      <c r="BL271" s="6">
        <f>'2013'!AL111</f>
        <v>0.38600000000000001</v>
      </c>
      <c r="BM271" s="6">
        <f>'2013'!AM111</f>
        <v>0.39300000000000002</v>
      </c>
      <c r="BN271" s="6">
        <f>'2013'!AN111</f>
        <v>0.434</v>
      </c>
      <c r="BO271" s="6">
        <f>'2013'!AO111</f>
        <v>0</v>
      </c>
      <c r="BP271" s="6">
        <f>'2013'!AP111</f>
        <v>0</v>
      </c>
      <c r="BQ271" s="6">
        <f>'2013'!AQ111</f>
        <v>0.51600000000000001</v>
      </c>
      <c r="BR271" s="6">
        <f>'2013'!AR111</f>
        <v>0.51600000000000001</v>
      </c>
      <c r="BS271" s="6">
        <f>'2013'!AS111</f>
        <v>0.54100000000000004</v>
      </c>
      <c r="BT271" s="6">
        <f>'2013'!AT111</f>
        <v>0.59099999999999997</v>
      </c>
      <c r="BU271" s="6">
        <f>'2013'!AU111</f>
        <v>0.61099999999999999</v>
      </c>
      <c r="BV271" s="6">
        <f>'2013'!AV111</f>
        <v>0</v>
      </c>
      <c r="BW271" s="6">
        <f>'2013'!AW111</f>
        <v>0</v>
      </c>
      <c r="BX271" s="6">
        <f>'2013'!AX111</f>
        <v>0.74</v>
      </c>
      <c r="BY271" s="6">
        <f>'2013'!AY111</f>
        <v>0.72699999999999998</v>
      </c>
      <c r="BZ271" s="6">
        <f>'2013'!AZ111</f>
        <v>0.72</v>
      </c>
      <c r="CA271" s="6">
        <f>'2013'!BA111</f>
        <v>0.64500000000000002</v>
      </c>
      <c r="CB271" s="6">
        <f>'2013'!BB111</f>
        <v>0.55700000000000005</v>
      </c>
      <c r="CC271" s="6">
        <f>'2013'!BC111</f>
        <v>0.48299999999999998</v>
      </c>
      <c r="CD271" s="6">
        <f>'2013'!BD111</f>
        <v>0</v>
      </c>
      <c r="CE271" s="6">
        <f>'2013'!BE111</f>
        <v>0.32200000000000001</v>
      </c>
      <c r="CF271" s="6">
        <f>'2013'!BF111</f>
        <v>0.33</v>
      </c>
      <c r="CG271" s="6">
        <f>'2013'!BG111</f>
        <v>0.34100000000000003</v>
      </c>
      <c r="CH271" s="6">
        <f>'2013'!BH111</f>
        <v>0.32600000000000001</v>
      </c>
      <c r="CI271" s="6">
        <f>'2013'!BI111</f>
        <v>0.308</v>
      </c>
      <c r="CJ271" s="6">
        <f>'2013'!BJ111</f>
        <v>0.28699999999999998</v>
      </c>
      <c r="CK271" s="6">
        <f>'2013'!BK111</f>
        <v>0</v>
      </c>
      <c r="CL271" s="6">
        <f>'2013'!BL111</f>
        <v>0</v>
      </c>
      <c r="CM271" s="6">
        <f>'2013'!BM111</f>
        <v>0</v>
      </c>
      <c r="CN271" s="6">
        <f>'2013'!BN111</f>
        <v>0</v>
      </c>
      <c r="CO271" s="6">
        <f>'2013'!BO111</f>
        <v>0</v>
      </c>
      <c r="CP271" s="6">
        <f>'2013'!BP111</f>
        <v>0</v>
      </c>
      <c r="CQ271" s="6">
        <f>'2013'!BQ111</f>
        <v>0</v>
      </c>
    </row>
    <row r="272" spans="1:95" x14ac:dyDescent="0.25">
      <c r="A272" s="6" t="str">
        <f>'2013'!A112</f>
        <v>Свитанок</v>
      </c>
      <c r="B272" s="6" t="str">
        <f>'2013'!B112</f>
        <v>Масив 3</v>
      </c>
      <c r="C272" s="6" t="str">
        <f>'2013'!C112</f>
        <v>61-1</v>
      </c>
      <c r="D272" s="6">
        <f>'2013'!D112</f>
        <v>34.770000000000003</v>
      </c>
      <c r="E272" s="6">
        <f>'2013'!E112</f>
        <v>34.770000000000003</v>
      </c>
      <c r="F272" s="6">
        <f>'2013'!F112</f>
        <v>34.770000000000003</v>
      </c>
      <c r="G272" s="6"/>
      <c r="H272" s="6"/>
      <c r="I272" s="6"/>
      <c r="J272" s="6"/>
      <c r="K272" s="6" t="str">
        <f>'2013'!I112</f>
        <v>Пшеница озимая</v>
      </c>
      <c r="L272" s="6">
        <f>'2013'!J112</f>
        <v>0</v>
      </c>
      <c r="M272" s="6"/>
      <c r="N272" s="6"/>
      <c r="O272" s="6"/>
      <c r="P272" s="6"/>
      <c r="Q272" s="6"/>
      <c r="R272" s="6"/>
      <c r="S272" s="6" t="str">
        <f>'2013'!M112</f>
        <v>Антонівка</v>
      </c>
      <c r="T272" s="6">
        <f>'2013'!N112</f>
        <v>2.6</v>
      </c>
      <c r="U272" s="6">
        <f>'2013'!P112</f>
        <v>0</v>
      </c>
      <c r="V272" s="6">
        <f>'2013'!Q112</f>
        <v>0</v>
      </c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>
        <f t="shared" ref="AO272:AO274" si="6">T272</f>
        <v>2.6</v>
      </c>
      <c r="AP272" s="6">
        <f>SUMIF('2013'!C:C,C272,'2013'!O:O)</f>
        <v>2.7399999999999998</v>
      </c>
      <c r="AQ272" s="6"/>
      <c r="AR272" s="6"/>
      <c r="AS272" s="6">
        <f>'2013'!S112</f>
        <v>0.23599999999999999</v>
      </c>
      <c r="AT272" s="6">
        <f>'2013'!T112</f>
        <v>0.23599999999999999</v>
      </c>
      <c r="AU272" s="6">
        <f>'2013'!U112</f>
        <v>0.26900000000000002</v>
      </c>
      <c r="AV272" s="6">
        <f>'2013'!V112</f>
        <v>0.29899999999999999</v>
      </c>
      <c r="AW272" s="6">
        <f>'2013'!W112</f>
        <v>0.312</v>
      </c>
      <c r="AX272" s="6"/>
      <c r="AY272" s="6"/>
      <c r="AZ272" s="6">
        <f>'2013'!Z112</f>
        <v>0.29899999999999999</v>
      </c>
      <c r="BA272" s="6">
        <f>'2013'!AA112</f>
        <v>0.29099999999999998</v>
      </c>
      <c r="BB272" s="6">
        <f>'2013'!AB112</f>
        <v>0.32100000000000001</v>
      </c>
      <c r="BC272" s="6">
        <f>'2013'!AC112</f>
        <v>0.33100000000000002</v>
      </c>
      <c r="BD272" s="6">
        <f>'2013'!AD112</f>
        <v>0.35299999999999998</v>
      </c>
      <c r="BE272" s="6"/>
      <c r="BF272" s="6"/>
      <c r="BG272" s="6">
        <f>'2013'!AG112</f>
        <v>0.38</v>
      </c>
      <c r="BH272" s="6"/>
      <c r="BI272" s="6">
        <f>'2013'!AI112</f>
        <v>0.35399999999999998</v>
      </c>
      <c r="BJ272" s="6">
        <f>'2013'!AJ112</f>
        <v>0.34799999999999998</v>
      </c>
      <c r="BK272" s="6">
        <f>'2013'!AK112</f>
        <v>0.314</v>
      </c>
      <c r="BL272" s="6">
        <f>'2013'!AL112</f>
        <v>0.38200000000000001</v>
      </c>
      <c r="BM272" s="6">
        <f>'2013'!AM112</f>
        <v>0.41799999999999998</v>
      </c>
      <c r="BN272" s="6">
        <f>'2013'!AN112</f>
        <v>0.47899999999999998</v>
      </c>
      <c r="BO272" s="6"/>
      <c r="BP272" s="6"/>
      <c r="BQ272" s="6">
        <f>'2013'!AQ112</f>
        <v>0.50800000000000001</v>
      </c>
      <c r="BR272" s="6">
        <f>'2013'!AR112</f>
        <v>0.48499999999999999</v>
      </c>
      <c r="BS272" s="6">
        <f>'2013'!AS112</f>
        <v>0.44900000000000001</v>
      </c>
      <c r="BT272" s="6">
        <f>'2013'!AT112</f>
        <v>0.47199999999999998</v>
      </c>
      <c r="BU272" s="6">
        <f>'2013'!AU112</f>
        <v>0.48399999999999999</v>
      </c>
      <c r="BV272" s="6"/>
      <c r="BW272" s="6">
        <f>'2013'!AW112</f>
        <v>0.63800000000000001</v>
      </c>
      <c r="BX272" s="6">
        <f>'2013'!AX112</f>
        <v>0.67900000000000005</v>
      </c>
      <c r="BY272" s="6">
        <f>'2013'!AY112</f>
        <v>0.68799999999999994</v>
      </c>
      <c r="BZ272" s="6">
        <f>'2013'!AZ112</f>
        <v>0.66</v>
      </c>
      <c r="CA272" s="6">
        <f>'2013'!BA112</f>
        <v>0.63600000000000001</v>
      </c>
      <c r="CB272" s="6">
        <f>'2013'!BB112</f>
        <v>0.56299999999999994</v>
      </c>
      <c r="CC272" s="6">
        <f>'2013'!BC112</f>
        <v>0.45700000000000002</v>
      </c>
      <c r="CD272" s="6"/>
      <c r="CE272" s="6">
        <f>'2013'!BE112</f>
        <v>0.309</v>
      </c>
      <c r="CF272" s="6">
        <f>'2013'!BF112</f>
        <v>0.315</v>
      </c>
      <c r="CG272" s="6">
        <f>'2013'!BG112</f>
        <v>0.316</v>
      </c>
      <c r="CH272" s="6">
        <f>'2013'!BH112</f>
        <v>0.316</v>
      </c>
      <c r="CI272" s="6">
        <f>'2013'!BI112</f>
        <v>0.29799999999999999</v>
      </c>
      <c r="CJ272" s="6">
        <f>'2013'!BJ112</f>
        <v>0.29299999999999998</v>
      </c>
      <c r="CK272" s="6"/>
      <c r="CL272" s="6"/>
      <c r="CM272" s="6"/>
      <c r="CN272" s="6"/>
      <c r="CO272" s="6"/>
      <c r="CP272" s="6"/>
      <c r="CQ272" s="6"/>
    </row>
    <row r="273" spans="1:95" x14ac:dyDescent="0.25">
      <c r="A273" s="6" t="str">
        <f>'2013'!A113</f>
        <v>Свитанок</v>
      </c>
      <c r="B273" s="6" t="str">
        <f>'2013'!B113</f>
        <v>Масив 3</v>
      </c>
      <c r="C273" s="6">
        <f>'2013'!C113</f>
        <v>65</v>
      </c>
      <c r="D273" s="6">
        <f>'2013'!D113</f>
        <v>22.62</v>
      </c>
      <c r="E273" s="6">
        <f>'2013'!E113</f>
        <v>22.62</v>
      </c>
      <c r="F273" s="6">
        <f>'2013'!F113</f>
        <v>22.62</v>
      </c>
      <c r="G273" s="6"/>
      <c r="H273" s="6"/>
      <c r="I273" s="6"/>
      <c r="J273" s="6"/>
      <c r="K273" s="6" t="str">
        <f>'2013'!I113</f>
        <v>Пшеница озимая</v>
      </c>
      <c r="L273" s="6">
        <f>'2013'!J113</f>
        <v>0</v>
      </c>
      <c r="M273" s="6"/>
      <c r="N273" s="6"/>
      <c r="O273" s="6"/>
      <c r="P273" s="6"/>
      <c r="Q273" s="6"/>
      <c r="R273" s="6"/>
      <c r="S273" s="6">
        <f>'2013'!M113</f>
        <v>0</v>
      </c>
      <c r="T273" s="6">
        <f>'2013'!N113</f>
        <v>0</v>
      </c>
      <c r="U273" s="6">
        <f>'2013'!P113</f>
        <v>0</v>
      </c>
      <c r="V273" s="6">
        <f>'2013'!Q113</f>
        <v>0</v>
      </c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>
        <f t="shared" si="6"/>
        <v>0</v>
      </c>
      <c r="AP273" s="6">
        <f>SUMIF('2013'!C:C,C273,'2013'!O:O)</f>
        <v>3.1</v>
      </c>
      <c r="AQ273" s="6"/>
      <c r="AR273" s="6"/>
      <c r="AS273" s="6">
        <f>'2013'!S113</f>
        <v>0.307</v>
      </c>
      <c r="AT273" s="6">
        <f>'2013'!T113</f>
        <v>0.28999999999999998</v>
      </c>
      <c r="AU273" s="6">
        <f>'2013'!U113</f>
        <v>0.311</v>
      </c>
      <c r="AV273" s="6">
        <f>'2013'!V113</f>
        <v>0.35099999999999998</v>
      </c>
      <c r="AW273" s="6">
        <f>'2013'!W113</f>
        <v>0.34399999999999997</v>
      </c>
      <c r="AX273" s="6"/>
      <c r="AY273" s="6"/>
      <c r="AZ273" s="6">
        <f>'2013'!Z113</f>
        <v>0.57399999999999995</v>
      </c>
      <c r="BA273" s="6">
        <f>'2013'!AA113</f>
        <v>0.51300000000000001</v>
      </c>
      <c r="BB273" s="6">
        <f>'2013'!AB113</f>
        <v>0.58299999999999996</v>
      </c>
      <c r="BC273" s="6">
        <f>'2013'!AC113</f>
        <v>0.59499999999999997</v>
      </c>
      <c r="BD273" s="6">
        <f>'2013'!AD113</f>
        <v>0.52600000000000002</v>
      </c>
      <c r="BE273" s="6"/>
      <c r="BF273" s="6"/>
      <c r="BG273" s="6">
        <f>'2013'!AG113</f>
        <v>0.433</v>
      </c>
      <c r="BH273" s="6"/>
      <c r="BI273" s="6">
        <f>'2013'!AI113</f>
        <v>0.39400000000000002</v>
      </c>
      <c r="BJ273" s="6">
        <f>'2013'!AJ113</f>
        <v>0.308</v>
      </c>
      <c r="BK273" s="6">
        <f>'2013'!AK113</f>
        <v>0.29699999999999999</v>
      </c>
      <c r="BL273" s="6">
        <f>'2013'!AL113</f>
        <v>0.30199999999999999</v>
      </c>
      <c r="BM273" s="6">
        <f>'2013'!AM113</f>
        <v>0.29899999999999999</v>
      </c>
      <c r="BN273" s="6">
        <f>'2013'!AN113</f>
        <v>0.432</v>
      </c>
      <c r="BO273" s="6"/>
      <c r="BP273" s="6"/>
      <c r="BQ273" s="6">
        <f>'2013'!AQ113</f>
        <v>0.59399999999999997</v>
      </c>
      <c r="BR273" s="6">
        <f>'2013'!AR113</f>
        <v>0.61799999999999999</v>
      </c>
      <c r="BS273" s="6">
        <f>'2013'!AS113</f>
        <v>0.56200000000000006</v>
      </c>
      <c r="BT273" s="6">
        <f>'2013'!AT113</f>
        <v>0.55800000000000005</v>
      </c>
      <c r="BU273" s="6">
        <f>'2013'!AU113</f>
        <v>0.60199999999999998</v>
      </c>
      <c r="BV273" s="6"/>
      <c r="BW273" s="6"/>
      <c r="BX273" s="6">
        <f>'2013'!AX113</f>
        <v>0.74</v>
      </c>
      <c r="BY273" s="6">
        <f>'2013'!AY113</f>
        <v>0.71199999999999997</v>
      </c>
      <c r="BZ273" s="6">
        <f>'2013'!AZ113</f>
        <v>0.69799999999999995</v>
      </c>
      <c r="CA273" s="6">
        <f>'2013'!BA113</f>
        <v>0.623</v>
      </c>
      <c r="CB273" s="6">
        <f>'2013'!BB113</f>
        <v>0.56200000000000006</v>
      </c>
      <c r="CC273" s="6">
        <f>'2013'!BC113</f>
        <v>0.438</v>
      </c>
      <c r="CD273" s="6"/>
      <c r="CE273" s="6">
        <f>'2013'!BE113</f>
        <v>0.316</v>
      </c>
      <c r="CF273" s="6">
        <f>'2013'!BF113</f>
        <v>0.31900000000000001</v>
      </c>
      <c r="CG273" s="6">
        <f>'2013'!BG113</f>
        <v>0.34200000000000003</v>
      </c>
      <c r="CH273" s="6">
        <f>'2013'!BH113</f>
        <v>0.35399999999999998</v>
      </c>
      <c r="CI273" s="6">
        <f>'2013'!BI113</f>
        <v>0.29299999999999998</v>
      </c>
      <c r="CJ273" s="6">
        <f>'2013'!BJ113</f>
        <v>0.29399999999999998</v>
      </c>
      <c r="CK273" s="6"/>
      <c r="CL273" s="6"/>
      <c r="CM273" s="6"/>
      <c r="CN273" s="6"/>
      <c r="CO273" s="6"/>
      <c r="CP273" s="6"/>
      <c r="CQ273" s="6"/>
    </row>
    <row r="274" spans="1:95" x14ac:dyDescent="0.25">
      <c r="A274" s="6" t="str">
        <f>'2013'!A114</f>
        <v>Свитанок</v>
      </c>
      <c r="B274" s="6" t="str">
        <f>'2013'!B114</f>
        <v>Масив 3</v>
      </c>
      <c r="C274" s="6">
        <f>'2013'!C114</f>
        <v>67</v>
      </c>
      <c r="D274" s="6">
        <f>'2013'!D114</f>
        <v>75.25</v>
      </c>
      <c r="E274" s="6">
        <f>'2013'!E114</f>
        <v>75.25</v>
      </c>
      <c r="F274" s="6">
        <f>'2013'!F114</f>
        <v>75.25</v>
      </c>
      <c r="G274" s="6"/>
      <c r="H274" s="6"/>
      <c r="I274" s="6"/>
      <c r="J274" s="6"/>
      <c r="K274" s="6" t="str">
        <f>'2013'!I114</f>
        <v>Пшеница озимая</v>
      </c>
      <c r="L274" s="6">
        <f>'2013'!J114</f>
        <v>0</v>
      </c>
      <c r="M274" s="6"/>
      <c r="N274" s="6"/>
      <c r="O274" s="6"/>
      <c r="P274" s="6"/>
      <c r="Q274" s="6"/>
      <c r="R274" s="6"/>
      <c r="S274" s="6">
        <f>'2013'!M114</f>
        <v>0</v>
      </c>
      <c r="T274" s="6">
        <f>'2013'!N114</f>
        <v>0</v>
      </c>
      <c r="U274" s="6">
        <f>'2013'!P114</f>
        <v>0</v>
      </c>
      <c r="V274" s="6">
        <f>'2013'!Q114</f>
        <v>0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>
        <f t="shared" si="6"/>
        <v>0</v>
      </c>
      <c r="AP274" s="6">
        <f>SUMIF('2013'!C:C,C274,'2013'!O:O)</f>
        <v>3.2399999999999998</v>
      </c>
      <c r="AQ274" s="6"/>
      <c r="AR274" s="6"/>
      <c r="AS274" s="6">
        <f>'2013'!S114</f>
        <v>0.31</v>
      </c>
      <c r="AT274" s="6">
        <f>'2013'!T114</f>
        <v>0.308</v>
      </c>
      <c r="AU274" s="6">
        <f>'2013'!U114</f>
        <v>0.313</v>
      </c>
      <c r="AV274" s="6">
        <f>'2013'!V114</f>
        <v>0.33700000000000002</v>
      </c>
      <c r="AW274" s="6">
        <f>'2013'!W114</f>
        <v>0.35599999999999998</v>
      </c>
      <c r="AX274" s="6"/>
      <c r="AY274" s="6"/>
      <c r="AZ274" s="6">
        <f>'2013'!Z114</f>
        <v>0.49299999999999999</v>
      </c>
      <c r="BA274" s="6">
        <f>'2013'!AA114</f>
        <v>0.499</v>
      </c>
      <c r="BB274" s="6">
        <f>'2013'!AB114</f>
        <v>0.621</v>
      </c>
      <c r="BC274" s="6">
        <f>'2013'!AC114</f>
        <v>0.66100000000000003</v>
      </c>
      <c r="BD274" s="6">
        <f>'2013'!AD114</f>
        <v>0.56999999999999995</v>
      </c>
      <c r="BE274" s="6"/>
      <c r="BF274" s="6"/>
      <c r="BG274" s="6">
        <f>'2013'!AG114</f>
        <v>0.35099999999999998</v>
      </c>
      <c r="BH274" s="6"/>
      <c r="BI274" s="6">
        <f>'2013'!AI114</f>
        <v>0.34</v>
      </c>
      <c r="BJ274" s="6">
        <f>'2013'!AJ114</f>
        <v>0.30099999999999999</v>
      </c>
      <c r="BK274" s="6">
        <f>'2013'!AK114</f>
        <v>0.28199999999999997</v>
      </c>
      <c r="BL274" s="6">
        <f>'2013'!AL114</f>
        <v>0.30599999999999999</v>
      </c>
      <c r="BM274" s="6">
        <f>'2013'!AM114</f>
        <v>0.312</v>
      </c>
      <c r="BN274" s="6">
        <f>'2013'!AN114</f>
        <v>0.41299999999999998</v>
      </c>
      <c r="BO274" s="6"/>
      <c r="BP274" s="6"/>
      <c r="BQ274" s="6">
        <f>'2013'!AQ114</f>
        <v>0.56599999999999995</v>
      </c>
      <c r="BR274" s="6">
        <f>'2013'!AR114</f>
        <v>0.53500000000000003</v>
      </c>
      <c r="BS274" s="6">
        <f>'2013'!AS114</f>
        <v>0.51500000000000001</v>
      </c>
      <c r="BT274" s="6">
        <f>'2013'!AT114</f>
        <v>0.54500000000000004</v>
      </c>
      <c r="BU274" s="6">
        <f>'2013'!AU114</f>
        <v>0.55100000000000005</v>
      </c>
      <c r="BV274" s="6"/>
      <c r="BW274" s="6"/>
      <c r="BX274" s="6">
        <f>'2013'!AX114</f>
        <v>0.78700000000000003</v>
      </c>
      <c r="BY274" s="6">
        <f>'2013'!AY114</f>
        <v>0.78400000000000003</v>
      </c>
      <c r="BZ274" s="6">
        <f>'2013'!AZ114</f>
        <v>0.77300000000000002</v>
      </c>
      <c r="CA274" s="6">
        <f>'2013'!BA114</f>
        <v>0.68799999999999994</v>
      </c>
      <c r="CB274" s="6">
        <f>'2013'!BB114</f>
        <v>0.61199999999999999</v>
      </c>
      <c r="CC274" s="6">
        <f>'2013'!BC114</f>
        <v>0.51700000000000002</v>
      </c>
      <c r="CD274" s="6"/>
      <c r="CE274" s="6">
        <f>'2013'!BE114</f>
        <v>0.373</v>
      </c>
      <c r="CF274" s="6">
        <f>'2013'!BF114</f>
        <v>0.36599999999999999</v>
      </c>
      <c r="CG274" s="6">
        <f>'2013'!BG114</f>
        <v>0.379</v>
      </c>
      <c r="CH274" s="6">
        <f>'2013'!BH114</f>
        <v>0.38300000000000001</v>
      </c>
      <c r="CI274" s="6">
        <f>'2013'!BI114</f>
        <v>0.32600000000000001</v>
      </c>
      <c r="CJ274" s="6">
        <f>'2013'!BJ114</f>
        <v>0.33800000000000002</v>
      </c>
      <c r="CK274" s="6"/>
      <c r="CL274" s="6"/>
      <c r="CM274" s="6"/>
      <c r="CN274" s="6"/>
      <c r="CO274" s="6"/>
      <c r="CP274" s="6"/>
      <c r="CQ274" s="6"/>
    </row>
    <row r="275" spans="1:95" x14ac:dyDescent="0.25">
      <c r="A275" s="6" t="str">
        <f>'2013'!A115</f>
        <v>Свитанок</v>
      </c>
      <c r="B275" s="6" t="str">
        <f>'2013'!B115</f>
        <v>Масив 3</v>
      </c>
      <c r="C275" s="6">
        <f>'2013'!C115</f>
        <v>68</v>
      </c>
      <c r="D275" s="6">
        <f>'2013'!D115</f>
        <v>4.58</v>
      </c>
      <c r="E275" s="6">
        <f>'2013'!E115</f>
        <v>4.58</v>
      </c>
      <c r="F275" s="6">
        <f>'2013'!F115</f>
        <v>4.58</v>
      </c>
      <c r="G275" s="6"/>
      <c r="H275" s="6"/>
      <c r="I275" s="6"/>
      <c r="J275" s="6"/>
      <c r="K275" s="6">
        <f>'2013'!I115</f>
        <v>0</v>
      </c>
      <c r="L275" s="6">
        <f>'2013'!J115</f>
        <v>0</v>
      </c>
      <c r="M275" s="6"/>
      <c r="N275" s="6"/>
      <c r="O275" s="6"/>
      <c r="P275" s="6"/>
      <c r="Q275" s="6"/>
      <c r="R275" s="6"/>
      <c r="S275" s="6">
        <f>'2013'!M115</f>
        <v>0</v>
      </c>
      <c r="T275" s="6">
        <f>'2013'!N115</f>
        <v>0</v>
      </c>
      <c r="U275" s="6">
        <f>'2013'!P115</f>
        <v>0</v>
      </c>
      <c r="V275" s="6">
        <f>'2013'!Q115</f>
        <v>0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>
        <f>SUMIF('2013'!C:C,C275,'2013'!O:O)</f>
        <v>0</v>
      </c>
      <c r="AQ275" s="6"/>
      <c r="AR275" s="6">
        <f>'2013'!R115</f>
        <v>0</v>
      </c>
      <c r="AS275" s="6">
        <f>'2013'!S115</f>
        <v>0.46100000000000002</v>
      </c>
      <c r="AT275" s="6">
        <f>'2013'!T115</f>
        <v>0.56299999999999994</v>
      </c>
      <c r="AU275" s="6">
        <f>'2013'!U115</f>
        <v>0.57799999999999996</v>
      </c>
      <c r="AV275" s="6">
        <f>'2013'!V115</f>
        <v>0.56100000000000005</v>
      </c>
      <c r="AW275" s="6">
        <f>'2013'!W115</f>
        <v>0.51600000000000001</v>
      </c>
      <c r="AX275" s="6">
        <f>'2013'!X115</f>
        <v>0</v>
      </c>
      <c r="AY275" s="6">
        <f>'2013'!Y115</f>
        <v>0</v>
      </c>
      <c r="AZ275" s="6">
        <f>'2013'!Z115</f>
        <v>0.44700000000000001</v>
      </c>
      <c r="BA275" s="6">
        <f>'2013'!AA115</f>
        <v>0.38800000000000001</v>
      </c>
      <c r="BB275" s="6">
        <f>'2013'!AB115</f>
        <v>0.375</v>
      </c>
      <c r="BC275" s="6">
        <f>'2013'!AC115</f>
        <v>0.44400000000000001</v>
      </c>
      <c r="BD275" s="6">
        <f>'2013'!AD115</f>
        <v>0.439</v>
      </c>
      <c r="BE275" s="6">
        <f>'2013'!AE115</f>
        <v>0</v>
      </c>
      <c r="BF275" s="6">
        <f>'2013'!AF115</f>
        <v>0</v>
      </c>
      <c r="BG275" s="6">
        <f>'2013'!AG115</f>
        <v>0.39500000000000002</v>
      </c>
      <c r="BH275" s="6">
        <f>'2013'!AH115</f>
        <v>0</v>
      </c>
      <c r="BI275" s="6">
        <f>'2013'!AI115</f>
        <v>0.35399999999999998</v>
      </c>
      <c r="BJ275" s="6">
        <f>'2013'!AJ115</f>
        <v>0.39600000000000002</v>
      </c>
      <c r="BK275" s="6">
        <f>'2013'!AK115</f>
        <v>0.38300000000000001</v>
      </c>
      <c r="BL275" s="6">
        <f>'2013'!AL115</f>
        <v>0.40699999999999997</v>
      </c>
      <c r="BM275" s="6">
        <f>'2013'!AM115</f>
        <v>0.44400000000000001</v>
      </c>
      <c r="BN275" s="6">
        <f>'2013'!AN115</f>
        <v>0.49199999999999999</v>
      </c>
      <c r="BO275" s="6">
        <f>'2013'!AO115</f>
        <v>0</v>
      </c>
      <c r="BP275" s="6">
        <f>'2013'!AP115</f>
        <v>0</v>
      </c>
      <c r="BQ275" s="6">
        <f>'2013'!AQ115</f>
        <v>0.54500000000000004</v>
      </c>
      <c r="BR275" s="6">
        <f>'2013'!AR115</f>
        <v>0.55600000000000005</v>
      </c>
      <c r="BS275" s="6">
        <f>'2013'!AS115</f>
        <v>0.59599999999999997</v>
      </c>
      <c r="BT275" s="6">
        <f>'2013'!AT115</f>
        <v>0.59399999999999997</v>
      </c>
      <c r="BU275" s="6">
        <f>'2013'!AU115</f>
        <v>0.63100000000000001</v>
      </c>
      <c r="BV275" s="6">
        <f>'2013'!AV115</f>
        <v>0</v>
      </c>
      <c r="BW275" s="6">
        <f>'2013'!AW115</f>
        <v>0</v>
      </c>
      <c r="BX275" s="6">
        <f>'2013'!AX115</f>
        <v>0.71699999999999997</v>
      </c>
      <c r="BY275" s="6">
        <f>'2013'!AY115</f>
        <v>0.74</v>
      </c>
      <c r="BZ275" s="6">
        <f>'2013'!AZ115</f>
        <v>0.76100000000000001</v>
      </c>
      <c r="CA275" s="6">
        <f>'2013'!BA115</f>
        <v>0.64600000000000002</v>
      </c>
      <c r="CB275" s="6">
        <f>'2013'!BB115</f>
        <v>0.59499999999999997</v>
      </c>
      <c r="CC275" s="6">
        <f>'2013'!BC115</f>
        <v>0.49399999999999999</v>
      </c>
      <c r="CD275" s="6">
        <f>'2013'!BD115</f>
        <v>0</v>
      </c>
      <c r="CE275" s="6">
        <f>'2013'!BE115</f>
        <v>0.35499999999999998</v>
      </c>
      <c r="CF275" s="6">
        <f>'2013'!BF115</f>
        <v>0.35599999999999998</v>
      </c>
      <c r="CG275" s="6">
        <f>'2013'!BG115</f>
        <v>0.35099999999999998</v>
      </c>
      <c r="CH275" s="6">
        <f>'2013'!BH115</f>
        <v>0.34</v>
      </c>
      <c r="CI275" s="6">
        <f>'2013'!BI115</f>
        <v>0.33700000000000002</v>
      </c>
      <c r="CJ275" s="6">
        <f>'2013'!BJ115</f>
        <v>0.34300000000000003</v>
      </c>
      <c r="CK275" s="6">
        <f>'2013'!BK115</f>
        <v>0</v>
      </c>
      <c r="CL275" s="6">
        <f>'2013'!BL115</f>
        <v>0</v>
      </c>
      <c r="CM275" s="6">
        <f>'2013'!BM115</f>
        <v>0</v>
      </c>
      <c r="CN275" s="6">
        <f>'2013'!BN115</f>
        <v>0</v>
      </c>
      <c r="CO275" s="6">
        <f>'2013'!BO115</f>
        <v>0</v>
      </c>
      <c r="CP275" s="6">
        <f>'2013'!BP115</f>
        <v>0</v>
      </c>
      <c r="CQ275" s="6">
        <f>'2013'!BQ115</f>
        <v>0</v>
      </c>
    </row>
    <row r="276" spans="1:95" x14ac:dyDescent="0.25">
      <c r="A276" s="6" t="str">
        <f>'2013'!A116</f>
        <v>Свитанок</v>
      </c>
      <c r="B276" s="6" t="str">
        <f>'2013'!B116</f>
        <v>Масив 3</v>
      </c>
      <c r="C276" s="6" t="str">
        <f>'2013'!C116</f>
        <v>68-1</v>
      </c>
      <c r="D276" s="6">
        <f>'2013'!D116</f>
        <v>5.0999999999999996</v>
      </c>
      <c r="E276" s="6">
        <f>'2013'!E116</f>
        <v>5.0999999999999996</v>
      </c>
      <c r="F276" s="6">
        <f>'2013'!F116</f>
        <v>5.0999999999999996</v>
      </c>
      <c r="G276" s="6"/>
      <c r="H276" s="6"/>
      <c r="I276" s="6"/>
      <c r="J276" s="6"/>
      <c r="K276" s="6" t="str">
        <f>'2013'!I116</f>
        <v>Пшеница озимая</v>
      </c>
      <c r="L276" s="6">
        <f>'2013'!J116</f>
        <v>0</v>
      </c>
      <c r="M276" s="6"/>
      <c r="N276" s="6"/>
      <c r="O276" s="6"/>
      <c r="P276" s="6"/>
      <c r="Q276" s="6"/>
      <c r="R276" s="6"/>
      <c r="S276" s="6" t="str">
        <f>'2013'!M116</f>
        <v>Антонівка</v>
      </c>
      <c r="T276" s="6">
        <f>'2013'!N116</f>
        <v>2.83</v>
      </c>
      <c r="U276" s="6">
        <f>'2013'!P116</f>
        <v>0</v>
      </c>
      <c r="V276" s="6">
        <f>'2013'!Q116</f>
        <v>0</v>
      </c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>
        <f t="shared" ref="AO276:AO277" si="7">T276</f>
        <v>2.83</v>
      </c>
      <c r="AP276" s="6">
        <f>SUMIF('2013'!C:C,C276,'2013'!O:O)</f>
        <v>3.5200000000000005</v>
      </c>
      <c r="AQ276" s="6"/>
      <c r="AR276" s="6"/>
      <c r="AS276" s="6">
        <f>'2013'!S116</f>
        <v>0.377</v>
      </c>
      <c r="AT276" s="6">
        <f>'2013'!T116</f>
        <v>0.435</v>
      </c>
      <c r="AU276" s="6">
        <f>'2013'!U116</f>
        <v>0.442</v>
      </c>
      <c r="AV276" s="6">
        <f>'2013'!V116</f>
        <v>0.443</v>
      </c>
      <c r="AW276" s="6">
        <f>'2013'!W116</f>
        <v>0.39500000000000002</v>
      </c>
      <c r="AX276" s="6"/>
      <c r="AY276" s="6"/>
      <c r="AZ276" s="6">
        <f>'2013'!Z116</f>
        <v>0.40300000000000002</v>
      </c>
      <c r="BA276" s="6">
        <f>'2013'!AA116</f>
        <v>0.39800000000000002</v>
      </c>
      <c r="BB276" s="6">
        <f>'2013'!AB116</f>
        <v>0.40799999999999997</v>
      </c>
      <c r="BC276" s="6">
        <f>'2013'!AC116</f>
        <v>0.45300000000000001</v>
      </c>
      <c r="BD276" s="6">
        <f>'2013'!AD116</f>
        <v>0.432</v>
      </c>
      <c r="BE276" s="6"/>
      <c r="BF276" s="6"/>
      <c r="BG276" s="6">
        <f>'2013'!AG116</f>
        <v>0.38200000000000001</v>
      </c>
      <c r="BH276" s="6"/>
      <c r="BI276" s="6">
        <f>'2013'!AI116</f>
        <v>0.34699999999999998</v>
      </c>
      <c r="BJ276" s="6">
        <f>'2013'!AJ116</f>
        <v>0.377</v>
      </c>
      <c r="BK276" s="6">
        <f>'2013'!AK116</f>
        <v>0.35699999999999998</v>
      </c>
      <c r="BL276" s="6">
        <f>'2013'!AL116</f>
        <v>0.38</v>
      </c>
      <c r="BM276" s="6">
        <f>'2013'!AM116</f>
        <v>0.443</v>
      </c>
      <c r="BN276" s="6">
        <f>'2013'!AN116</f>
        <v>0.55100000000000005</v>
      </c>
      <c r="BO276" s="6"/>
      <c r="BP276" s="6"/>
      <c r="BQ276" s="6">
        <f>'2013'!AQ116</f>
        <v>0.60299999999999998</v>
      </c>
      <c r="BR276" s="6">
        <f>'2013'!AR116</f>
        <v>0.58499999999999996</v>
      </c>
      <c r="BS276" s="6">
        <f>'2013'!AS116</f>
        <v>0.58699999999999997</v>
      </c>
      <c r="BT276" s="6">
        <f>'2013'!AT116</f>
        <v>0.61599999999999999</v>
      </c>
      <c r="BU276" s="6">
        <f>'2013'!AU116</f>
        <v>0.628</v>
      </c>
      <c r="BV276" s="6"/>
      <c r="BW276" s="6"/>
      <c r="BX276" s="6">
        <f>'2013'!AX116</f>
        <v>0.72599999999999998</v>
      </c>
      <c r="BY276" s="6">
        <f>'2013'!AY116</f>
        <v>0.73399999999999999</v>
      </c>
      <c r="BZ276" s="6">
        <f>'2013'!AZ116</f>
        <v>0.69699999999999995</v>
      </c>
      <c r="CA276" s="6">
        <f>'2013'!BA116</f>
        <v>0.63700000000000001</v>
      </c>
      <c r="CB276" s="6">
        <f>'2013'!BB116</f>
        <v>0.54</v>
      </c>
      <c r="CC276" s="6">
        <f>'2013'!BC116</f>
        <v>0.45600000000000002</v>
      </c>
      <c r="CD276" s="6"/>
      <c r="CE276" s="6">
        <f>'2013'!BE116</f>
        <v>0.35799999999999998</v>
      </c>
      <c r="CF276" s="6">
        <f>'2013'!BF116</f>
        <v>0.33900000000000002</v>
      </c>
      <c r="CG276" s="6">
        <f>'2013'!BG116</f>
        <v>0.33</v>
      </c>
      <c r="CH276" s="6">
        <f>'2013'!BH116</f>
        <v>0.314</v>
      </c>
      <c r="CI276" s="6">
        <f>'2013'!BI116</f>
        <v>0.31900000000000001</v>
      </c>
      <c r="CJ276" s="6">
        <f>'2013'!BJ116</f>
        <v>0.32200000000000001</v>
      </c>
      <c r="CK276" s="6"/>
      <c r="CL276" s="6"/>
      <c r="CM276" s="6"/>
      <c r="CN276" s="6"/>
      <c r="CO276" s="6"/>
      <c r="CP276" s="6"/>
      <c r="CQ276" s="6"/>
    </row>
    <row r="277" spans="1:95" x14ac:dyDescent="0.25">
      <c r="A277" s="6" t="str">
        <f>'2013'!A117</f>
        <v>Свитанок</v>
      </c>
      <c r="B277" s="6" t="str">
        <f>'2013'!B117</f>
        <v>Масив 3</v>
      </c>
      <c r="C277" s="6" t="str">
        <f>'2013'!C117</f>
        <v>68-2</v>
      </c>
      <c r="D277" s="6">
        <f>'2013'!D117</f>
        <v>4.99</v>
      </c>
      <c r="E277" s="6">
        <f>'2013'!E117</f>
        <v>4.99</v>
      </c>
      <c r="F277" s="6">
        <f>'2013'!F117</f>
        <v>4.99</v>
      </c>
      <c r="G277" s="6"/>
      <c r="H277" s="6"/>
      <c r="I277" s="6"/>
      <c r="J277" s="6"/>
      <c r="K277" s="6" t="str">
        <f>'2013'!I117</f>
        <v>Пшеница озимая</v>
      </c>
      <c r="L277" s="6">
        <f>'2013'!J117</f>
        <v>0</v>
      </c>
      <c r="M277" s="6"/>
      <c r="N277" s="6"/>
      <c r="O277" s="6"/>
      <c r="P277" s="6"/>
      <c r="Q277" s="6"/>
      <c r="R277" s="6"/>
      <c r="S277" s="6" t="str">
        <f>'2013'!M117</f>
        <v>Антоновка</v>
      </c>
      <c r="T277" s="6">
        <f>'2013'!N117</f>
        <v>2.83</v>
      </c>
      <c r="U277" s="6">
        <f>'2013'!P117</f>
        <v>0</v>
      </c>
      <c r="V277" s="6">
        <f>'2013'!Q117</f>
        <v>0</v>
      </c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>
        <f t="shared" si="7"/>
        <v>2.83</v>
      </c>
      <c r="AP277" s="6">
        <f>SUMIF('2013'!C:C,C277,'2013'!O:O)</f>
        <v>2.65</v>
      </c>
      <c r="AQ277" s="6"/>
      <c r="AR277" s="6"/>
      <c r="AS277" s="6">
        <f>'2013'!S117</f>
        <v>0.39</v>
      </c>
      <c r="AT277" s="6">
        <f>'2013'!T117</f>
        <v>0.41</v>
      </c>
      <c r="AU277" s="6">
        <f>'2013'!U117</f>
        <v>0.41299999999999998</v>
      </c>
      <c r="AV277" s="6">
        <f>'2013'!V117</f>
        <v>0.41699999999999998</v>
      </c>
      <c r="AW277" s="6">
        <f>'2013'!W117</f>
        <v>0.39100000000000001</v>
      </c>
      <c r="AX277" s="6"/>
      <c r="AY277" s="6"/>
      <c r="AZ277" s="6">
        <f>'2013'!Z117</f>
        <v>0.36</v>
      </c>
      <c r="BA277" s="6">
        <f>'2013'!AA117</f>
        <v>0.35199999999999998</v>
      </c>
      <c r="BB277" s="6">
        <f>'2013'!AB117</f>
        <v>0.434</v>
      </c>
      <c r="BC277" s="6">
        <f>'2013'!AC117</f>
        <v>0.46800000000000003</v>
      </c>
      <c r="BD277" s="6">
        <f>'2013'!AD117</f>
        <v>0.46</v>
      </c>
      <c r="BE277" s="6"/>
      <c r="BF277" s="6"/>
      <c r="BG277" s="6">
        <f>'2013'!AG117</f>
        <v>0.42699999999999999</v>
      </c>
      <c r="BH277" s="6"/>
      <c r="BI277" s="6">
        <f>'2013'!AI117</f>
        <v>0.40899999999999997</v>
      </c>
      <c r="BJ277" s="6">
        <f>'2013'!AJ117</f>
        <v>0.41299999999999998</v>
      </c>
      <c r="BK277" s="6">
        <f>'2013'!AK117</f>
        <v>0.4</v>
      </c>
      <c r="BL277" s="6">
        <f>'2013'!AL117</f>
        <v>0.41</v>
      </c>
      <c r="BM277" s="6">
        <f>'2013'!AM117</f>
        <v>0.40600000000000003</v>
      </c>
      <c r="BN277" s="6">
        <f>'2013'!AN117</f>
        <v>0.64500000000000002</v>
      </c>
      <c r="BO277" s="6"/>
      <c r="BP277" s="6"/>
      <c r="BQ277" s="6">
        <f>'2013'!AQ117</f>
        <v>0.66200000000000003</v>
      </c>
      <c r="BR277" s="6">
        <f>'2013'!AR117</f>
        <v>0.59499999999999997</v>
      </c>
      <c r="BS277" s="6">
        <f>'2013'!AS117</f>
        <v>0.621</v>
      </c>
      <c r="BT277" s="6">
        <f>'2013'!AT117</f>
        <v>0.65200000000000002</v>
      </c>
      <c r="BU277" s="6">
        <f>'2013'!AU117</f>
        <v>0.67500000000000004</v>
      </c>
      <c r="BV277" s="6"/>
      <c r="BW277" s="6"/>
      <c r="BX277" s="6">
        <f>'2013'!AX117</f>
        <v>0.69299999999999995</v>
      </c>
      <c r="BY277" s="6">
        <f>'2013'!AY117</f>
        <v>0.65800000000000003</v>
      </c>
      <c r="BZ277" s="6">
        <f>'2013'!AZ117</f>
        <v>0.64300000000000002</v>
      </c>
      <c r="CA277" s="6">
        <f>'2013'!BA117</f>
        <v>0.56899999999999995</v>
      </c>
      <c r="CB277" s="6">
        <f>'2013'!BB117</f>
        <v>0.47899999999999998</v>
      </c>
      <c r="CC277" s="6">
        <f>'2013'!BC117</f>
        <v>0.38500000000000001</v>
      </c>
      <c r="CD277" s="6"/>
      <c r="CE277" s="6">
        <f>'2013'!BE117</f>
        <v>0.30199999999999999</v>
      </c>
      <c r="CF277" s="6">
        <f>'2013'!BF117</f>
        <v>0.28299999999999997</v>
      </c>
      <c r="CG277" s="6">
        <f>'2013'!BG117</f>
        <v>0.27700000000000002</v>
      </c>
      <c r="CH277" s="6">
        <f>'2013'!BH117</f>
        <v>0.27500000000000002</v>
      </c>
      <c r="CI277" s="6">
        <f>'2013'!BI117</f>
        <v>0.27500000000000002</v>
      </c>
      <c r="CJ277" s="6">
        <f>'2013'!BJ117</f>
        <v>0.27</v>
      </c>
      <c r="CK277" s="6"/>
      <c r="CL277" s="6"/>
      <c r="CM277" s="6"/>
      <c r="CN277" s="6"/>
      <c r="CO277" s="6"/>
      <c r="CP277" s="6"/>
      <c r="CQ277" s="6"/>
    </row>
    <row r="278" spans="1:95" x14ac:dyDescent="0.25">
      <c r="A278" s="6" t="str">
        <f>'2013'!A118</f>
        <v>Свитанок</v>
      </c>
      <c r="B278" s="6" t="str">
        <f>'2013'!B118</f>
        <v>Масив 3</v>
      </c>
      <c r="C278" s="6" t="str">
        <f>'2013'!C118</f>
        <v>68-3</v>
      </c>
      <c r="D278" s="6">
        <f>'2013'!D118</f>
        <v>21.37</v>
      </c>
      <c r="E278" s="6">
        <f>'2013'!E118</f>
        <v>21.37</v>
      </c>
      <c r="F278" s="6">
        <f>'2013'!F118</f>
        <v>21.37</v>
      </c>
      <c r="G278" s="6"/>
      <c r="H278" s="6"/>
      <c r="I278" s="6"/>
      <c r="J278" s="6"/>
      <c r="K278" s="6" t="str">
        <f>'2013'!I118</f>
        <v>Ячмень яровой</v>
      </c>
      <c r="L278" s="6">
        <f>'2013'!J118</f>
        <v>0</v>
      </c>
      <c r="M278" s="6"/>
      <c r="N278" s="6"/>
      <c r="O278" s="6"/>
      <c r="P278" s="6"/>
      <c r="Q278" s="6"/>
      <c r="R278" s="6"/>
      <c r="S278" s="6" t="str">
        <f>'2013'!M118</f>
        <v>Достойний</v>
      </c>
      <c r="T278" s="6">
        <f>'2013'!N118</f>
        <v>1.38</v>
      </c>
      <c r="U278" s="6">
        <f>'2013'!P118</f>
        <v>0</v>
      </c>
      <c r="V278" s="6">
        <f>'2013'!Q118</f>
        <v>0</v>
      </c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>
        <f>SUMIF('2013'!C:C,C278,'2013'!O:O)</f>
        <v>2.87</v>
      </c>
      <c r="AQ278" s="6"/>
      <c r="AR278" s="6">
        <f>'2013'!R118</f>
        <v>0</v>
      </c>
      <c r="AS278" s="6">
        <f>'2013'!S118</f>
        <v>0.38200000000000001</v>
      </c>
      <c r="AT278" s="6">
        <f>'2013'!T118</f>
        <v>0.307</v>
      </c>
      <c r="AU278" s="6">
        <f>'2013'!U118</f>
        <v>0.32300000000000001</v>
      </c>
      <c r="AV278" s="6">
        <f>'2013'!V118</f>
        <v>0.36499999999999999</v>
      </c>
      <c r="AW278" s="6">
        <f>'2013'!W118</f>
        <v>0.40300000000000002</v>
      </c>
      <c r="AX278" s="6">
        <f>'2013'!X118</f>
        <v>0</v>
      </c>
      <c r="AY278" s="6">
        <f>'2013'!Y118</f>
        <v>0</v>
      </c>
      <c r="AZ278" s="6">
        <f>'2013'!Z118</f>
        <v>0.36599999999999999</v>
      </c>
      <c r="BA278" s="6">
        <f>'2013'!AA118</f>
        <v>0.47799999999999998</v>
      </c>
      <c r="BB278" s="6">
        <f>'2013'!AB118</f>
        <v>0.625</v>
      </c>
      <c r="BC278" s="6">
        <f>'2013'!AC118</f>
        <v>0.66300000000000003</v>
      </c>
      <c r="BD278" s="6">
        <f>'2013'!AD118</f>
        <v>0.61</v>
      </c>
      <c r="BE278" s="6">
        <f>'2013'!AE118</f>
        <v>0</v>
      </c>
      <c r="BF278" s="6">
        <f>'2013'!AF118</f>
        <v>0</v>
      </c>
      <c r="BG278" s="6">
        <f>'2013'!AG118</f>
        <v>0.26400000000000001</v>
      </c>
      <c r="BH278" s="6">
        <f>'2013'!AH118</f>
        <v>0</v>
      </c>
      <c r="BI278" s="6">
        <f>'2013'!AI118</f>
        <v>0.30199999999999999</v>
      </c>
      <c r="BJ278" s="6">
        <f>'2013'!AJ118</f>
        <v>0.34200000000000003</v>
      </c>
      <c r="BK278" s="6">
        <f>'2013'!AK118</f>
        <v>0.33300000000000002</v>
      </c>
      <c r="BL278" s="6">
        <f>'2013'!AL118</f>
        <v>0.35</v>
      </c>
      <c r="BM278" s="6">
        <f>'2013'!AM118</f>
        <v>0.35799999999999998</v>
      </c>
      <c r="BN278" s="6">
        <f>'2013'!AN118</f>
        <v>0.376</v>
      </c>
      <c r="BO278" s="6">
        <f>'2013'!AO118</f>
        <v>0</v>
      </c>
      <c r="BP278" s="6">
        <f>'2013'!AP118</f>
        <v>0</v>
      </c>
      <c r="BQ278" s="6">
        <f>'2013'!AQ118</f>
        <v>0.53</v>
      </c>
      <c r="BR278" s="6">
        <f>'2013'!AR118</f>
        <v>0.59099999999999997</v>
      </c>
      <c r="BS278" s="6">
        <f>'2013'!AS118</f>
        <v>0.60899999999999999</v>
      </c>
      <c r="BT278" s="6">
        <f>'2013'!AT118</f>
        <v>0.66</v>
      </c>
      <c r="BU278" s="6">
        <f>'2013'!AU118</f>
        <v>0.71199999999999997</v>
      </c>
      <c r="BV278" s="6">
        <f>'2013'!AV118</f>
        <v>0</v>
      </c>
      <c r="BW278" s="6">
        <f>'2013'!AW118</f>
        <v>0</v>
      </c>
      <c r="BX278" s="6">
        <f>'2013'!AX118</f>
        <v>0.752</v>
      </c>
      <c r="BY278" s="6">
        <f>'2013'!AY118</f>
        <v>0.71099999999999997</v>
      </c>
      <c r="BZ278" s="6">
        <f>'2013'!AZ118</f>
        <v>0.7</v>
      </c>
      <c r="CA278" s="6">
        <f>'2013'!BA118</f>
        <v>0.58299999999999996</v>
      </c>
      <c r="CB278" s="6">
        <f>'2013'!BB118</f>
        <v>0.53300000000000003</v>
      </c>
      <c r="CC278" s="6">
        <f>'2013'!BC118</f>
        <v>0.48399999999999999</v>
      </c>
      <c r="CD278" s="6">
        <f>'2013'!BD118</f>
        <v>0</v>
      </c>
      <c r="CE278" s="6">
        <f>'2013'!BE118</f>
        <v>0.32800000000000001</v>
      </c>
      <c r="CF278" s="6">
        <f>'2013'!BF118</f>
        <v>0.315</v>
      </c>
      <c r="CG278" s="6">
        <f>'2013'!BG118</f>
        <v>0.316</v>
      </c>
      <c r="CH278" s="6">
        <f>'2013'!BH118</f>
        <v>0.29499999999999998</v>
      </c>
      <c r="CI278" s="6">
        <f>'2013'!BI118</f>
        <v>0.28100000000000003</v>
      </c>
      <c r="CJ278" s="6">
        <f>'2013'!BJ118</f>
        <v>0.26900000000000002</v>
      </c>
      <c r="CK278" s="6">
        <f>'2013'!BK118</f>
        <v>0</v>
      </c>
      <c r="CL278" s="6">
        <f>'2013'!BL118</f>
        <v>0</v>
      </c>
      <c r="CM278" s="6">
        <f>'2013'!BM118</f>
        <v>0</v>
      </c>
      <c r="CN278" s="6">
        <f>'2013'!BN118</f>
        <v>0</v>
      </c>
      <c r="CO278" s="6">
        <f>'2013'!BO118</f>
        <v>0</v>
      </c>
      <c r="CP278" s="6">
        <f>'2013'!BP118</f>
        <v>0</v>
      </c>
      <c r="CQ278" s="6">
        <f>'2013'!BQ118</f>
        <v>0</v>
      </c>
    </row>
    <row r="279" spans="1:95" x14ac:dyDescent="0.25">
      <c r="A279" s="6" t="str">
        <f>'2013'!A119</f>
        <v>Свитанок</v>
      </c>
      <c r="B279" s="6" t="str">
        <f>'2013'!B119</f>
        <v>Масив 3</v>
      </c>
      <c r="C279" s="6">
        <f>'2013'!C119</f>
        <v>69</v>
      </c>
      <c r="D279" s="6">
        <f>'2013'!D119</f>
        <v>43.92</v>
      </c>
      <c r="E279" s="6">
        <f>'2013'!E119</f>
        <v>43.92</v>
      </c>
      <c r="F279" s="6">
        <f>'2013'!F119</f>
        <v>43.92</v>
      </c>
      <c r="G279" s="6"/>
      <c r="H279" s="6"/>
      <c r="I279" s="6"/>
      <c r="J279" s="6"/>
      <c r="K279" s="6" t="str">
        <f>'2013'!I119</f>
        <v>Подсолнечник</v>
      </c>
      <c r="L279" s="6">
        <f>'2013'!J119</f>
        <v>0</v>
      </c>
      <c r="M279" s="6"/>
      <c r="N279" s="6"/>
      <c r="O279" s="6"/>
      <c r="P279" s="6"/>
      <c r="Q279" s="6"/>
      <c r="R279" s="6"/>
      <c r="S279" s="6" t="str">
        <f>'2013'!M119</f>
        <v>LG5665M</v>
      </c>
      <c r="T279" s="6">
        <f>'2013'!N119</f>
        <v>2.52</v>
      </c>
      <c r="U279" s="6">
        <f>'2013'!P119</f>
        <v>0</v>
      </c>
      <c r="V279" s="6">
        <f>'2013'!Q119</f>
        <v>0</v>
      </c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>
        <f>SUMIF('2013'!C:C,C279,'2013'!O:O)</f>
        <v>1.89</v>
      </c>
      <c r="AQ279" s="6"/>
      <c r="AR279" s="6">
        <f>'2013'!R119</f>
        <v>0</v>
      </c>
      <c r="AS279" s="6">
        <f>'2013'!S119</f>
        <v>0.40699999999999997</v>
      </c>
      <c r="AT279" s="6">
        <f>'2013'!T119</f>
        <v>0.36799999999999999</v>
      </c>
      <c r="AU279" s="6">
        <f>'2013'!U119</f>
        <v>0.38500000000000001</v>
      </c>
      <c r="AV279" s="6">
        <f>'2013'!V119</f>
        <v>0.42899999999999999</v>
      </c>
      <c r="AW279" s="6">
        <f>'2013'!W119</f>
        <v>0.433</v>
      </c>
      <c r="AX279" s="6">
        <f>'2013'!X119</f>
        <v>0</v>
      </c>
      <c r="AY279" s="6">
        <f>'2013'!Y119</f>
        <v>0</v>
      </c>
      <c r="AZ279" s="6">
        <f>'2013'!Z119</f>
        <v>0.29399999999999998</v>
      </c>
      <c r="BA279" s="6">
        <f>'2013'!AA119</f>
        <v>0.28899999999999998</v>
      </c>
      <c r="BB279" s="6">
        <f>'2013'!AB119</f>
        <v>0.28299999999999997</v>
      </c>
      <c r="BC279" s="6">
        <f>'2013'!AC119</f>
        <v>0.26600000000000001</v>
      </c>
      <c r="BD279" s="6">
        <f>'2013'!AD119</f>
        <v>0.32</v>
      </c>
      <c r="BE279" s="6">
        <f>'2013'!AE119</f>
        <v>0</v>
      </c>
      <c r="BF279" s="6">
        <f>'2013'!AF119</f>
        <v>0</v>
      </c>
      <c r="BG279" s="6">
        <f>'2013'!AG119</f>
        <v>0.374</v>
      </c>
      <c r="BH279" s="6">
        <f>'2013'!AH119</f>
        <v>0</v>
      </c>
      <c r="BI279" s="6">
        <f>'2013'!AI119</f>
        <v>0.372</v>
      </c>
      <c r="BJ279" s="6">
        <f>'2013'!AJ119</f>
        <v>0.36499999999999999</v>
      </c>
      <c r="BK279" s="6">
        <f>'2013'!AK119</f>
        <v>0.4</v>
      </c>
      <c r="BL279" s="6">
        <f>'2013'!AL119</f>
        <v>0.504</v>
      </c>
      <c r="BM279" s="6">
        <f>'2013'!AM119</f>
        <v>0.60199999999999998</v>
      </c>
      <c r="BN279" s="6">
        <f>'2013'!AN119</f>
        <v>0.73599999999999999</v>
      </c>
      <c r="BO279" s="6">
        <f>'2013'!AO119</f>
        <v>0</v>
      </c>
      <c r="BP279" s="6">
        <f>'2013'!AP119</f>
        <v>0</v>
      </c>
      <c r="BQ279" s="6">
        <f>'2013'!AQ119</f>
        <v>0.745</v>
      </c>
      <c r="BR279" s="6">
        <f>'2013'!AR119</f>
        <v>0.75900000000000001</v>
      </c>
      <c r="BS279" s="6">
        <f>'2013'!AS119</f>
        <v>0.73599999999999999</v>
      </c>
      <c r="BT279" s="6">
        <f>'2013'!AT119</f>
        <v>0.68200000000000005</v>
      </c>
      <c r="BU279" s="6">
        <f>'2013'!AU119</f>
        <v>0.65200000000000002</v>
      </c>
      <c r="BV279" s="6">
        <f>'2013'!AV119</f>
        <v>0</v>
      </c>
      <c r="BW279" s="6">
        <f>'2013'!AW119</f>
        <v>0</v>
      </c>
      <c r="BX279" s="6">
        <f>'2013'!AX119</f>
        <v>0.48099999999999998</v>
      </c>
      <c r="BY279" s="6">
        <f>'2013'!AY119</f>
        <v>0.47299999999999998</v>
      </c>
      <c r="BZ279" s="6">
        <f>'2013'!AZ119</f>
        <v>0.35599999999999998</v>
      </c>
      <c r="CA279" s="6">
        <f>'2013'!BA119</f>
        <v>0.36199999999999999</v>
      </c>
      <c r="CB279" s="6">
        <f>'2013'!BB119</f>
        <v>0.34399999999999997</v>
      </c>
      <c r="CC279" s="6">
        <f>'2013'!BC119</f>
        <v>0.314</v>
      </c>
      <c r="CD279" s="6">
        <f>'2013'!BD119</f>
        <v>0</v>
      </c>
      <c r="CE279" s="6">
        <f>'2013'!BE119</f>
        <v>0.26300000000000001</v>
      </c>
      <c r="CF279" s="6">
        <f>'2013'!BF119</f>
        <v>0.26</v>
      </c>
      <c r="CG279" s="6">
        <f>'2013'!BG119</f>
        <v>0.26600000000000001</v>
      </c>
      <c r="CH279" s="6">
        <f>'2013'!BH119</f>
        <v>0.27400000000000002</v>
      </c>
      <c r="CI279" s="6">
        <f>'2013'!BI119</f>
        <v>0.254</v>
      </c>
      <c r="CJ279" s="6">
        <f>'2013'!BJ119</f>
        <v>0.25</v>
      </c>
      <c r="CK279" s="6">
        <f>'2013'!BK119</f>
        <v>0</v>
      </c>
      <c r="CL279" s="6">
        <f>'2013'!BL119</f>
        <v>0</v>
      </c>
      <c r="CM279" s="6">
        <f>'2013'!BM119</f>
        <v>0</v>
      </c>
      <c r="CN279" s="6">
        <f>'2013'!BN119</f>
        <v>0</v>
      </c>
      <c r="CO279" s="6">
        <f>'2013'!BO119</f>
        <v>0</v>
      </c>
      <c r="CP279" s="6">
        <f>'2013'!BP119</f>
        <v>0</v>
      </c>
      <c r="CQ279" s="6">
        <f>'2013'!BQ119</f>
        <v>0</v>
      </c>
    </row>
    <row r="280" spans="1:95" x14ac:dyDescent="0.25">
      <c r="A280" s="6" t="str">
        <f>'2013'!A120</f>
        <v>Свитанок</v>
      </c>
      <c r="B280" s="6" t="str">
        <f>'2013'!B120</f>
        <v>Масив 3</v>
      </c>
      <c r="C280" s="6">
        <f>'2013'!C120</f>
        <v>70</v>
      </c>
      <c r="D280" s="6">
        <f>'2013'!D120</f>
        <v>60.07</v>
      </c>
      <c r="E280" s="6">
        <f>'2013'!E120</f>
        <v>60.07</v>
      </c>
      <c r="F280" s="6">
        <f>'2013'!F120</f>
        <v>60.07</v>
      </c>
      <c r="G280" s="6"/>
      <c r="H280" s="6"/>
      <c r="I280" s="6"/>
      <c r="J280" s="6"/>
      <c r="K280" s="6" t="str">
        <f>'2013'!I120</f>
        <v>Ячмень яровой</v>
      </c>
      <c r="L280" s="6">
        <f>'2013'!J120</f>
        <v>0</v>
      </c>
      <c r="M280" s="6"/>
      <c r="N280" s="6"/>
      <c r="O280" s="6"/>
      <c r="P280" s="6"/>
      <c r="Q280" s="6"/>
      <c r="R280" s="6"/>
      <c r="S280" s="6">
        <f>'2013'!M120</f>
        <v>0</v>
      </c>
      <c r="T280" s="6">
        <f>'2013'!N120</f>
        <v>1.7</v>
      </c>
      <c r="U280" s="6">
        <f>'2013'!P120</f>
        <v>0</v>
      </c>
      <c r="V280" s="6">
        <f>'2013'!Q120</f>
        <v>0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>
        <f>SUMIF('2013'!C:C,C280,'2013'!O:O)</f>
        <v>2.9699999999999998</v>
      </c>
      <c r="AQ280" s="6"/>
      <c r="AR280" s="6">
        <f>'2013'!R120</f>
        <v>0</v>
      </c>
      <c r="AS280" s="6">
        <f>'2013'!S120</f>
        <v>0.29799999999999999</v>
      </c>
      <c r="AT280" s="6">
        <f>'2013'!T120</f>
        <v>0.28699999999999998</v>
      </c>
      <c r="AU280" s="6">
        <f>'2013'!U120</f>
        <v>0.29299999999999998</v>
      </c>
      <c r="AV280" s="6">
        <f>'2013'!V120</f>
        <v>0.34</v>
      </c>
      <c r="AW280" s="6">
        <f>'2013'!W120</f>
        <v>0.34799999999999998</v>
      </c>
      <c r="AX280" s="6">
        <f>'2013'!X120</f>
        <v>0</v>
      </c>
      <c r="AY280" s="6">
        <f>'2013'!Y120</f>
        <v>0</v>
      </c>
      <c r="AZ280" s="6">
        <f>'2013'!Z120</f>
        <v>0.313</v>
      </c>
      <c r="BA280" s="6">
        <f>'2013'!AA120</f>
        <v>0.32</v>
      </c>
      <c r="BB280" s="6">
        <f>'2013'!AB120</f>
        <v>0.309</v>
      </c>
      <c r="BC280" s="6">
        <f>'2013'!AC120</f>
        <v>0.30099999999999999</v>
      </c>
      <c r="BD280" s="6">
        <f>'2013'!AD120</f>
        <v>0.318</v>
      </c>
      <c r="BE280" s="6">
        <f>'2013'!AE120</f>
        <v>0</v>
      </c>
      <c r="BF280" s="6">
        <f>'2013'!AF120</f>
        <v>0</v>
      </c>
      <c r="BG280" s="6">
        <f>'2013'!AG120</f>
        <v>0.371</v>
      </c>
      <c r="BH280" s="6">
        <f>'2013'!AH120</f>
        <v>0</v>
      </c>
      <c r="BI280" s="6">
        <f>'2013'!AI120</f>
        <v>0.31900000000000001</v>
      </c>
      <c r="BJ280" s="6">
        <f>'2013'!AJ120</f>
        <v>0.32300000000000001</v>
      </c>
      <c r="BK280" s="6">
        <f>'2013'!AK120</f>
        <v>0.32300000000000001</v>
      </c>
      <c r="BL280" s="6">
        <f>'2013'!AL120</f>
        <v>0.32100000000000001</v>
      </c>
      <c r="BM280" s="6">
        <f>'2013'!AM120</f>
        <v>0.29299999999999998</v>
      </c>
      <c r="BN280" s="6">
        <f>'2013'!AN120</f>
        <v>0.43099999999999999</v>
      </c>
      <c r="BO280" s="6">
        <f>'2013'!AO120</f>
        <v>0</v>
      </c>
      <c r="BP280" s="6">
        <f>'2013'!AP120</f>
        <v>0</v>
      </c>
      <c r="BQ280" s="6">
        <f>'2013'!AQ120</f>
        <v>0.56000000000000005</v>
      </c>
      <c r="BR280" s="6">
        <f>'2013'!AR120</f>
        <v>0.58599999999999997</v>
      </c>
      <c r="BS280" s="6">
        <f>'2013'!AS120</f>
        <v>0.58199999999999996</v>
      </c>
      <c r="BT280" s="6">
        <f>'2013'!AT120</f>
        <v>0.65500000000000003</v>
      </c>
      <c r="BU280" s="6">
        <f>'2013'!AU120</f>
        <v>0.68200000000000005</v>
      </c>
      <c r="BV280" s="6">
        <f>'2013'!AV120</f>
        <v>0</v>
      </c>
      <c r="BW280" s="6">
        <f>'2013'!AW120</f>
        <v>0</v>
      </c>
      <c r="BX280" s="6">
        <f>'2013'!AX120</f>
        <v>0.70799999999999996</v>
      </c>
      <c r="BY280" s="6">
        <f>'2013'!AY120</f>
        <v>0.72199999999999998</v>
      </c>
      <c r="BZ280" s="6">
        <f>'2013'!AZ120</f>
        <v>0.58899999999999997</v>
      </c>
      <c r="CA280" s="6">
        <f>'2013'!BA120</f>
        <v>0.52200000000000002</v>
      </c>
      <c r="CB280" s="6">
        <f>'2013'!BB120</f>
        <v>0.432</v>
      </c>
      <c r="CC280" s="6">
        <f>'2013'!BC120</f>
        <v>0.35899999999999999</v>
      </c>
      <c r="CD280" s="6">
        <f>'2013'!BD120</f>
        <v>0</v>
      </c>
      <c r="CE280" s="6">
        <f>'2013'!BE120</f>
        <v>0.25700000000000001</v>
      </c>
      <c r="CF280" s="6">
        <f>'2013'!BF120</f>
        <v>0.26900000000000002</v>
      </c>
      <c r="CG280" s="6">
        <f>'2013'!BG120</f>
        <v>0.26500000000000001</v>
      </c>
      <c r="CH280" s="6">
        <f>'2013'!BH120</f>
        <v>0.25700000000000001</v>
      </c>
      <c r="CI280" s="6">
        <f>'2013'!BI120</f>
        <v>0.23300000000000001</v>
      </c>
      <c r="CJ280" s="6">
        <f>'2013'!BJ120</f>
        <v>0.218</v>
      </c>
      <c r="CK280" s="6">
        <f>'2013'!BK120</f>
        <v>0</v>
      </c>
      <c r="CL280" s="6">
        <f>'2013'!BL120</f>
        <v>0</v>
      </c>
      <c r="CM280" s="6">
        <f>'2013'!BM120</f>
        <v>0</v>
      </c>
      <c r="CN280" s="6">
        <f>'2013'!BN120</f>
        <v>0</v>
      </c>
      <c r="CO280" s="6">
        <f>'2013'!BO120</f>
        <v>0</v>
      </c>
      <c r="CP280" s="6">
        <f>'2013'!BP120</f>
        <v>0</v>
      </c>
      <c r="CQ280" s="6">
        <f>'2013'!BQ120</f>
        <v>0</v>
      </c>
    </row>
    <row r="281" spans="1:95" x14ac:dyDescent="0.25">
      <c r="A281" s="6" t="str">
        <f>'2013'!A121</f>
        <v>Свитанок</v>
      </c>
      <c r="B281" s="6" t="str">
        <f>'2013'!B121</f>
        <v>Масив 3</v>
      </c>
      <c r="C281" s="6">
        <f>'2013'!C121</f>
        <v>71</v>
      </c>
      <c r="D281" s="6">
        <f>'2013'!D121</f>
        <v>71.400000000000006</v>
      </c>
      <c r="E281" s="6">
        <f>'2013'!E121</f>
        <v>71.400000000000006</v>
      </c>
      <c r="F281" s="6">
        <f>'2013'!F121</f>
        <v>71.400000000000006</v>
      </c>
      <c r="G281" s="6"/>
      <c r="H281" s="6"/>
      <c r="I281" s="6"/>
      <c r="J281" s="6"/>
      <c r="K281" s="6" t="str">
        <f>'2013'!I121</f>
        <v>Подсолнечник</v>
      </c>
      <c r="L281" s="6">
        <f>'2013'!J121</f>
        <v>0</v>
      </c>
      <c r="M281" s="6"/>
      <c r="N281" s="6"/>
      <c r="O281" s="6"/>
      <c r="P281" s="6"/>
      <c r="Q281" s="6"/>
      <c r="R281" s="6"/>
      <c r="S281" s="6" t="str">
        <f>'2013'!M121</f>
        <v>PR64F50</v>
      </c>
      <c r="T281" s="6">
        <f>'2013'!N121</f>
        <v>2.37</v>
      </c>
      <c r="U281" s="6">
        <f>'2013'!P121</f>
        <v>0</v>
      </c>
      <c r="V281" s="6">
        <f>'2013'!Q121</f>
        <v>0</v>
      </c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>
        <f>SUMIF('2013'!C:C,C281,'2013'!O:O)</f>
        <v>1.55</v>
      </c>
      <c r="AQ281" s="6"/>
      <c r="AR281" s="6">
        <f>'2013'!R121</f>
        <v>0</v>
      </c>
      <c r="AS281" s="6">
        <f>'2013'!S121</f>
        <v>0.43</v>
      </c>
      <c r="AT281" s="6">
        <f>'2013'!T121</f>
        <v>0.434</v>
      </c>
      <c r="AU281" s="6">
        <f>'2013'!U121</f>
        <v>0.442</v>
      </c>
      <c r="AV281" s="6">
        <f>'2013'!V121</f>
        <v>0.46</v>
      </c>
      <c r="AW281" s="6">
        <f>'2013'!W121</f>
        <v>0.46899999999999997</v>
      </c>
      <c r="AX281" s="6">
        <f>'2013'!X121</f>
        <v>0</v>
      </c>
      <c r="AY281" s="6">
        <f>'2013'!Y121</f>
        <v>0</v>
      </c>
      <c r="AZ281" s="6">
        <f>'2013'!Z121</f>
        <v>0.374</v>
      </c>
      <c r="BA281" s="6">
        <f>'2013'!AA121</f>
        <v>0.35399999999999998</v>
      </c>
      <c r="BB281" s="6">
        <f>'2013'!AB121</f>
        <v>0.34599999999999997</v>
      </c>
      <c r="BC281" s="6">
        <f>'2013'!AC121</f>
        <v>0.32800000000000001</v>
      </c>
      <c r="BD281" s="6">
        <f>'2013'!AD121</f>
        <v>0.36799999999999999</v>
      </c>
      <c r="BE281" s="6">
        <f>'2013'!AE121</f>
        <v>0</v>
      </c>
      <c r="BF281" s="6">
        <f>'2013'!AF121</f>
        <v>0</v>
      </c>
      <c r="BG281" s="6">
        <f>'2013'!AG121</f>
        <v>0.376</v>
      </c>
      <c r="BH281" s="6">
        <f>'2013'!AH121</f>
        <v>0</v>
      </c>
      <c r="BI281" s="6">
        <f>'2013'!AI121</f>
        <v>0.371</v>
      </c>
      <c r="BJ281" s="6">
        <f>'2013'!AJ121</f>
        <v>0.44400000000000001</v>
      </c>
      <c r="BK281" s="6">
        <f>'2013'!AK121</f>
        <v>0.45500000000000002</v>
      </c>
      <c r="BL281" s="6">
        <f>'2013'!AL121</f>
        <v>0.48699999999999999</v>
      </c>
      <c r="BM281" s="6">
        <f>'2013'!AM121</f>
        <v>0.50900000000000001</v>
      </c>
      <c r="BN281" s="6">
        <f>'2013'!AN121</f>
        <v>0.65500000000000003</v>
      </c>
      <c r="BO281" s="6">
        <f>'2013'!AO121</f>
        <v>0</v>
      </c>
      <c r="BP281" s="6">
        <f>'2013'!AP121</f>
        <v>0</v>
      </c>
      <c r="BQ281" s="6">
        <f>'2013'!AQ121</f>
        <v>0.70699999999999996</v>
      </c>
      <c r="BR281" s="6">
        <f>'2013'!AR121</f>
        <v>0.72799999999999998</v>
      </c>
      <c r="BS281" s="6">
        <f>'2013'!AS121</f>
        <v>0.74</v>
      </c>
      <c r="BT281" s="6">
        <f>'2013'!AT121</f>
        <v>0.71299999999999997</v>
      </c>
      <c r="BU281" s="6">
        <f>'2013'!AU121</f>
        <v>0.64900000000000002</v>
      </c>
      <c r="BV281" s="6">
        <f>'2013'!AV121</f>
        <v>0</v>
      </c>
      <c r="BW281" s="6">
        <f>'2013'!AW121</f>
        <v>0.47099999999999997</v>
      </c>
      <c r="BX281" s="6">
        <f>'2013'!AX121</f>
        <v>0.45</v>
      </c>
      <c r="BY281" s="6">
        <f>'2013'!AY121</f>
        <v>0.39700000000000002</v>
      </c>
      <c r="BZ281" s="6">
        <f>'2013'!AZ121</f>
        <v>0.34200000000000003</v>
      </c>
      <c r="CA281" s="6">
        <f>'2013'!BA121</f>
        <v>0.32600000000000001</v>
      </c>
      <c r="CB281" s="6">
        <f>'2013'!BB121</f>
        <v>0.29099999999999998</v>
      </c>
      <c r="CC281" s="6">
        <f>'2013'!BC121</f>
        <v>0.27100000000000002</v>
      </c>
      <c r="CD281" s="6">
        <f>'2013'!BD121</f>
        <v>0</v>
      </c>
      <c r="CE281" s="6">
        <f>'2013'!BE121</f>
        <v>0.255</v>
      </c>
      <c r="CF281" s="6">
        <f>'2013'!BF121</f>
        <v>0.247</v>
      </c>
      <c r="CG281" s="6">
        <f>'2013'!BG121</f>
        <v>0.27300000000000002</v>
      </c>
      <c r="CH281" s="6">
        <f>'2013'!BH121</f>
        <v>0.25</v>
      </c>
      <c r="CI281" s="6">
        <f>'2013'!BI121</f>
        <v>0.23300000000000001</v>
      </c>
      <c r="CJ281" s="6">
        <f>'2013'!BJ121</f>
        <v>0.25</v>
      </c>
      <c r="CK281" s="6">
        <f>'2013'!BK121</f>
        <v>0</v>
      </c>
      <c r="CL281" s="6">
        <f>'2013'!BL121</f>
        <v>0</v>
      </c>
      <c r="CM281" s="6">
        <f>'2013'!BM121</f>
        <v>0</v>
      </c>
      <c r="CN281" s="6">
        <f>'2013'!BN121</f>
        <v>0</v>
      </c>
      <c r="CO281" s="6">
        <f>'2013'!BO121</f>
        <v>0</v>
      </c>
      <c r="CP281" s="6">
        <f>'2013'!BP121</f>
        <v>0</v>
      </c>
      <c r="CQ281" s="6">
        <f>'2013'!BQ121</f>
        <v>0</v>
      </c>
    </row>
    <row r="282" spans="1:95" x14ac:dyDescent="0.25">
      <c r="A282" s="6" t="str">
        <f>'2013'!A122</f>
        <v>Свитанок</v>
      </c>
      <c r="B282" s="6" t="str">
        <f>'2013'!B122</f>
        <v>Масив 3</v>
      </c>
      <c r="C282" s="6">
        <f>'2013'!C122</f>
        <v>73</v>
      </c>
      <c r="D282" s="6">
        <f>'2013'!D122</f>
        <v>6.49</v>
      </c>
      <c r="E282" s="6">
        <f>'2013'!E122</f>
        <v>6.49</v>
      </c>
      <c r="F282" s="6">
        <f>'2013'!F122</f>
        <v>6.49</v>
      </c>
      <c r="G282" s="6"/>
      <c r="H282" s="6"/>
      <c r="I282" s="6"/>
      <c r="J282" s="6"/>
      <c r="K282" s="6" t="str">
        <f>'2013'!I122</f>
        <v>Пшеница озимая</v>
      </c>
      <c r="L282" s="6">
        <f>'2013'!J122</f>
        <v>0</v>
      </c>
      <c r="M282" s="6"/>
      <c r="N282" s="6"/>
      <c r="O282" s="6"/>
      <c r="P282" s="6"/>
      <c r="Q282" s="6"/>
      <c r="R282" s="6"/>
      <c r="S282" s="6" t="str">
        <f>'2013'!M122</f>
        <v>Шестопаловка</v>
      </c>
      <c r="T282" s="6">
        <f>'2013'!N122</f>
        <v>2.85</v>
      </c>
      <c r="U282" s="6">
        <f>'2013'!P122</f>
        <v>0</v>
      </c>
      <c r="V282" s="6">
        <f>'2013'!Q122</f>
        <v>0</v>
      </c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>
        <f>T282</f>
        <v>2.85</v>
      </c>
      <c r="AP282" s="6">
        <f>SUMIF('2013'!C:C,C282,'2013'!O:O)</f>
        <v>4.17</v>
      </c>
      <c r="AQ282" s="6"/>
      <c r="AR282" s="6"/>
      <c r="AS282" s="6">
        <f>'2013'!S122</f>
        <v>0.41699999999999998</v>
      </c>
      <c r="AT282" s="6">
        <f>'2013'!T122</f>
        <v>0.44600000000000001</v>
      </c>
      <c r="AU282" s="6">
        <f>'2013'!U122</f>
        <v>0.47599999999999998</v>
      </c>
      <c r="AV282" s="6">
        <f>'2013'!V122</f>
        <v>0.49199999999999999</v>
      </c>
      <c r="AW282" s="6">
        <f>'2013'!W122</f>
        <v>0.47699999999999998</v>
      </c>
      <c r="AX282" s="6"/>
      <c r="AY282" s="6"/>
      <c r="AZ282" s="6">
        <f>'2013'!Z122</f>
        <v>0.48399999999999999</v>
      </c>
      <c r="BA282" s="6">
        <f>'2013'!AA122</f>
        <v>0.48499999999999999</v>
      </c>
      <c r="BB282" s="6">
        <f>'2013'!AB122</f>
        <v>0.49099999999999999</v>
      </c>
      <c r="BC282" s="6">
        <f>'2013'!AC122</f>
        <v>0.47099999999999997</v>
      </c>
      <c r="BD282" s="6">
        <f>'2013'!AD122</f>
        <v>0.48499999999999999</v>
      </c>
      <c r="BE282" s="6"/>
      <c r="BF282" s="6"/>
      <c r="BG282" s="6">
        <f>'2013'!AG122</f>
        <v>0.45800000000000002</v>
      </c>
      <c r="BH282" s="6"/>
      <c r="BI282" s="6">
        <f>'2013'!AI122</f>
        <v>0.46700000000000003</v>
      </c>
      <c r="BJ282" s="6">
        <f>'2013'!AJ122</f>
        <v>0.47899999999999998</v>
      </c>
      <c r="BK282" s="6">
        <f>'2013'!AK122</f>
        <v>0.42899999999999999</v>
      </c>
      <c r="BL282" s="6">
        <f>'2013'!AL122</f>
        <v>0.42899999999999999</v>
      </c>
      <c r="BM282" s="6">
        <f>'2013'!AM122</f>
        <v>0.436</v>
      </c>
      <c r="BN282" s="6">
        <f>'2013'!AN122</f>
        <v>0.505</v>
      </c>
      <c r="BO282" s="6"/>
      <c r="BP282" s="6"/>
      <c r="BQ282" s="6">
        <f>'2013'!AQ122</f>
        <v>0.51300000000000001</v>
      </c>
      <c r="BR282" s="6">
        <f>'2013'!AR122</f>
        <v>0.51900000000000002</v>
      </c>
      <c r="BS282" s="6">
        <f>'2013'!AS122</f>
        <v>0.56899999999999995</v>
      </c>
      <c r="BT282" s="6">
        <f>'2013'!AT122</f>
        <v>0.622</v>
      </c>
      <c r="BU282" s="6">
        <f>'2013'!AU122</f>
        <v>0.65</v>
      </c>
      <c r="BV282" s="6"/>
      <c r="BW282" s="6"/>
      <c r="BX282" s="6">
        <f>'2013'!AX122</f>
        <v>0.78800000000000003</v>
      </c>
      <c r="BY282" s="6">
        <f>'2013'!AY122</f>
        <v>0.79200000000000004</v>
      </c>
      <c r="BZ282" s="6">
        <f>'2013'!AZ122</f>
        <v>0.78600000000000003</v>
      </c>
      <c r="CA282" s="6">
        <f>'2013'!BA122</f>
        <v>0.70799999999999996</v>
      </c>
      <c r="CB282" s="6">
        <f>'2013'!BB122</f>
        <v>0.63300000000000001</v>
      </c>
      <c r="CC282" s="6">
        <f>'2013'!BC122</f>
        <v>0.59299999999999997</v>
      </c>
      <c r="CD282" s="6"/>
      <c r="CE282" s="6">
        <f>'2013'!BE122</f>
        <v>0.44500000000000001</v>
      </c>
      <c r="CF282" s="6">
        <f>'2013'!BF122</f>
        <v>0.44700000000000001</v>
      </c>
      <c r="CG282" s="6">
        <f>'2013'!BG122</f>
        <v>0.44900000000000001</v>
      </c>
      <c r="CH282" s="6">
        <f>'2013'!BH122</f>
        <v>0.443</v>
      </c>
      <c r="CI282" s="6">
        <f>'2013'!BI122</f>
        <v>0.42399999999999999</v>
      </c>
      <c r="CJ282" s="6">
        <f>'2013'!BJ122</f>
        <v>0.42899999999999999</v>
      </c>
      <c r="CK282" s="6"/>
      <c r="CL282" s="6"/>
      <c r="CM282" s="6"/>
      <c r="CN282" s="6"/>
      <c r="CO282" s="6"/>
      <c r="CP282" s="6"/>
      <c r="CQ282" s="6"/>
    </row>
    <row r="283" spans="1:95" x14ac:dyDescent="0.25">
      <c r="A283" s="6" t="str">
        <f>'2013'!A123</f>
        <v>Свитанок</v>
      </c>
      <c r="B283" s="6" t="str">
        <f>'2013'!B123</f>
        <v>Масив 3</v>
      </c>
      <c r="C283" s="6" t="str">
        <f>'2013'!C123</f>
        <v>kancyr</v>
      </c>
      <c r="D283" s="6">
        <f>'2013'!D123</f>
        <v>79.62</v>
      </c>
      <c r="E283" s="6">
        <f>'2013'!E123</f>
        <v>79.62</v>
      </c>
      <c r="F283" s="6">
        <f>'2013'!F123</f>
        <v>79.62</v>
      </c>
      <c r="G283" s="6"/>
      <c r="H283" s="6"/>
      <c r="I283" s="6"/>
      <c r="J283" s="6"/>
      <c r="K283" s="6">
        <f>'2013'!I123</f>
        <v>0</v>
      </c>
      <c r="L283" s="6">
        <f>'2013'!J123</f>
        <v>0</v>
      </c>
      <c r="M283" s="6"/>
      <c r="N283" s="6"/>
      <c r="O283" s="6"/>
      <c r="P283" s="6"/>
      <c r="Q283" s="6"/>
      <c r="R283" s="6"/>
      <c r="S283" s="6">
        <f>'2013'!M123</f>
        <v>0</v>
      </c>
      <c r="T283" s="6">
        <f>'2013'!N123</f>
        <v>0</v>
      </c>
      <c r="U283" s="6">
        <f>'2013'!P123</f>
        <v>0</v>
      </c>
      <c r="V283" s="6">
        <f>'2013'!Q123</f>
        <v>0</v>
      </c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>
        <f>SUMIF('2013'!C:C,C283,'2013'!O:O)</f>
        <v>0</v>
      </c>
      <c r="AQ283" s="6"/>
      <c r="AR283" s="6">
        <f>'2013'!R123</f>
        <v>0</v>
      </c>
      <c r="AS283" s="6">
        <f>'2013'!S123</f>
        <v>0.30299999999999999</v>
      </c>
      <c r="AT283" s="6">
        <f>'2013'!T123</f>
        <v>0.32800000000000001</v>
      </c>
      <c r="AU283" s="6">
        <f>'2013'!U123</f>
        <v>0.33700000000000002</v>
      </c>
      <c r="AV283" s="6">
        <f>'2013'!V123</f>
        <v>0.36599999999999999</v>
      </c>
      <c r="AW283" s="6">
        <f>'2013'!W123</f>
        <v>0.379</v>
      </c>
      <c r="AX283" s="6">
        <f>'2013'!X123</f>
        <v>0</v>
      </c>
      <c r="AY283" s="6">
        <f>'2013'!Y123</f>
        <v>0</v>
      </c>
      <c r="AZ283" s="6">
        <f>'2013'!Z123</f>
        <v>0.40300000000000002</v>
      </c>
      <c r="BA283" s="6">
        <f>'2013'!AA123</f>
        <v>0.38900000000000001</v>
      </c>
      <c r="BB283" s="6">
        <f>'2013'!AB123</f>
        <v>0.42299999999999999</v>
      </c>
      <c r="BC283" s="6">
        <f>'2013'!AC123</f>
        <v>0.45800000000000002</v>
      </c>
      <c r="BD283" s="6">
        <f>'2013'!AD123</f>
        <v>0.47199999999999998</v>
      </c>
      <c r="BE283" s="6">
        <f>'2013'!AE123</f>
        <v>0</v>
      </c>
      <c r="BF283" s="6">
        <f>'2013'!AF123</f>
        <v>0</v>
      </c>
      <c r="BG283" s="6">
        <f>'2013'!AG123</f>
        <v>0.48699999999999999</v>
      </c>
      <c r="BH283" s="6">
        <f>'2013'!AH123</f>
        <v>0</v>
      </c>
      <c r="BI283" s="6">
        <f>'2013'!AI123</f>
        <v>0.46500000000000002</v>
      </c>
      <c r="BJ283" s="6">
        <f>'2013'!AJ123</f>
        <v>0.49199999999999999</v>
      </c>
      <c r="BK283" s="6">
        <f>'2013'!AK123</f>
        <v>0.51800000000000002</v>
      </c>
      <c r="BL283" s="6">
        <f>'2013'!AL123</f>
        <v>0.52600000000000002</v>
      </c>
      <c r="BM283" s="6">
        <f>'2013'!AM123</f>
        <v>0.52700000000000002</v>
      </c>
      <c r="BN283" s="6">
        <f>'2013'!AN123</f>
        <v>0.66600000000000004</v>
      </c>
      <c r="BO283" s="6">
        <f>'2013'!AO123</f>
        <v>0</v>
      </c>
      <c r="BP283" s="6">
        <f>'2013'!AP123</f>
        <v>0</v>
      </c>
      <c r="BQ283" s="6">
        <f>'2013'!AQ123</f>
        <v>0.71899999999999997</v>
      </c>
      <c r="BR283" s="6">
        <f>'2013'!AR123</f>
        <v>0.72299999999999998</v>
      </c>
      <c r="BS283" s="6">
        <f>'2013'!AS123</f>
        <v>0.73599999999999999</v>
      </c>
      <c r="BT283" s="6">
        <f>'2013'!AT123</f>
        <v>0.73799999999999999</v>
      </c>
      <c r="BU283" s="6">
        <f>'2013'!AU123</f>
        <v>0.73</v>
      </c>
      <c r="BV283" s="6">
        <f>'2013'!AV123</f>
        <v>0.75</v>
      </c>
      <c r="BW283" s="6">
        <f>'2013'!AW123</f>
        <v>0.63800000000000001</v>
      </c>
      <c r="BX283" s="6">
        <f>'2013'!AX123</f>
        <v>0.64100000000000001</v>
      </c>
      <c r="BY283" s="6">
        <f>'2013'!AY123</f>
        <v>0.64300000000000002</v>
      </c>
      <c r="BZ283" s="6">
        <f>'2013'!AZ123</f>
        <v>0.55200000000000005</v>
      </c>
      <c r="CA283" s="6">
        <f>'2013'!BA123</f>
        <v>0.47399999999999998</v>
      </c>
      <c r="CB283" s="6">
        <f>'2013'!BB123</f>
        <v>0.42599999999999999</v>
      </c>
      <c r="CC283" s="6">
        <f>'2013'!BC123</f>
        <v>0.41099999999999998</v>
      </c>
      <c r="CD283" s="6">
        <f>'2013'!BD123</f>
        <v>0</v>
      </c>
      <c r="CE283" s="6">
        <f>'2013'!BE123</f>
        <v>0.30499999999999999</v>
      </c>
      <c r="CF283" s="6">
        <f>'2013'!BF123</f>
        <v>0.317</v>
      </c>
      <c r="CG283" s="6">
        <f>'2013'!BG123</f>
        <v>0.32300000000000001</v>
      </c>
      <c r="CH283" s="6">
        <f>'2013'!BH123</f>
        <v>0.32100000000000001</v>
      </c>
      <c r="CI283" s="6">
        <f>'2013'!BI123</f>
        <v>0.307</v>
      </c>
      <c r="CJ283" s="6">
        <f>'2013'!BJ123</f>
        <v>0.32300000000000001</v>
      </c>
      <c r="CK283" s="6">
        <f>'2013'!BK123</f>
        <v>0</v>
      </c>
      <c r="CL283" s="6">
        <f>'2013'!BL123</f>
        <v>0</v>
      </c>
      <c r="CM283" s="6">
        <f>'2013'!BM123</f>
        <v>0</v>
      </c>
      <c r="CN283" s="6">
        <f>'2013'!BN123</f>
        <v>0</v>
      </c>
      <c r="CO283" s="6">
        <f>'2013'!BO123</f>
        <v>0</v>
      </c>
      <c r="CP283" s="6">
        <f>'2013'!BP123</f>
        <v>0</v>
      </c>
      <c r="CQ283" s="6">
        <f>'2013'!BQ123</f>
        <v>0</v>
      </c>
    </row>
    <row r="284" spans="1:95" x14ac:dyDescent="0.25">
      <c r="A284" s="6" t="str">
        <f>'2013'!A124</f>
        <v>Свитанок</v>
      </c>
      <c r="B284" s="6" t="str">
        <f>'2013'!B124</f>
        <v>Масив 4</v>
      </c>
      <c r="C284" s="6" t="str">
        <f>'2013'!C124</f>
        <v>1-1</v>
      </c>
      <c r="D284" s="6">
        <f>'2013'!D124</f>
        <v>10.82</v>
      </c>
      <c r="E284" s="6">
        <f>'2013'!E124</f>
        <v>10.82</v>
      </c>
      <c r="F284" s="6">
        <f>'2013'!F124</f>
        <v>10.82</v>
      </c>
      <c r="G284" s="6"/>
      <c r="H284" s="6"/>
      <c r="I284" s="6"/>
      <c r="J284" s="6"/>
      <c r="K284" s="6" t="str">
        <f>'2013'!I124</f>
        <v>Пшеница озимая</v>
      </c>
      <c r="L284" s="6">
        <f>'2013'!J124</f>
        <v>0</v>
      </c>
      <c r="M284" s="6"/>
      <c r="N284" s="6"/>
      <c r="O284" s="6"/>
      <c r="P284" s="6"/>
      <c r="Q284" s="6"/>
      <c r="R284" s="6"/>
      <c r="S284" s="6" t="str">
        <f>'2013'!M124</f>
        <v>Антонівка</v>
      </c>
      <c r="T284" s="6">
        <f>'2013'!N124</f>
        <v>2.5</v>
      </c>
      <c r="U284" s="6">
        <f>'2013'!P124</f>
        <v>0</v>
      </c>
      <c r="V284" s="6">
        <f>'2013'!Q124</f>
        <v>0</v>
      </c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>
        <f t="shared" ref="AO284:AO285" si="8">T284</f>
        <v>2.5</v>
      </c>
      <c r="AP284" s="6">
        <f>SUMIF('2013'!C:C,C284,'2013'!O:O)</f>
        <v>2.7600000000000002</v>
      </c>
      <c r="AQ284" s="6"/>
      <c r="AR284" s="6"/>
      <c r="AS284" s="6"/>
      <c r="AT284" s="6">
        <f>'2013'!T124</f>
        <v>0.40500000000000003</v>
      </c>
      <c r="AU284" s="6">
        <f>'2013'!U124</f>
        <v>0.39400000000000002</v>
      </c>
      <c r="AV284" s="6">
        <f>'2013'!V124</f>
        <v>0.41199999999999998</v>
      </c>
      <c r="AW284" s="6">
        <f>'2013'!W124</f>
        <v>0.41699999999999998</v>
      </c>
      <c r="AX284" s="6"/>
      <c r="AY284" s="6"/>
      <c r="AZ284" s="6">
        <f>'2013'!Z124</f>
        <v>0.377</v>
      </c>
      <c r="BA284" s="6">
        <f>'2013'!AA124</f>
        <v>0.30599999999999999</v>
      </c>
      <c r="BB284" s="6">
        <f>'2013'!AB124</f>
        <v>0.316</v>
      </c>
      <c r="BC284" s="6">
        <f>'2013'!AC124</f>
        <v>0.32700000000000001</v>
      </c>
      <c r="BD284" s="6">
        <f>'2013'!AD124</f>
        <v>0.34799999999999998</v>
      </c>
      <c r="BE284" s="6"/>
      <c r="BF284" s="6"/>
      <c r="BG284" s="6">
        <f>'2013'!AG124</f>
        <v>0.40200000000000002</v>
      </c>
      <c r="BH284" s="6"/>
      <c r="BI284" s="6">
        <f>'2013'!AI124</f>
        <v>0.4</v>
      </c>
      <c r="BJ284" s="6">
        <f>'2013'!AJ124</f>
        <v>0.39800000000000002</v>
      </c>
      <c r="BK284" s="6">
        <f>'2013'!AK124</f>
        <v>0.38800000000000001</v>
      </c>
      <c r="BL284" s="6">
        <f>'2013'!AL124</f>
        <v>0.41899999999999998</v>
      </c>
      <c r="BM284" s="6">
        <f>'2013'!AM124</f>
        <v>0.499</v>
      </c>
      <c r="BN284" s="6">
        <f>'2013'!AN124</f>
        <v>0.56999999999999995</v>
      </c>
      <c r="BO284" s="6"/>
      <c r="BP284" s="6"/>
      <c r="BQ284" s="6">
        <f>'2013'!AQ124</f>
        <v>0.63600000000000001</v>
      </c>
      <c r="BR284" s="6">
        <f>'2013'!AR124</f>
        <v>0.628</v>
      </c>
      <c r="BS284" s="6">
        <f>'2013'!AS124</f>
        <v>0.60899999999999999</v>
      </c>
      <c r="BT284" s="6">
        <f>'2013'!AT124</f>
        <v>0.60799999999999998</v>
      </c>
      <c r="BU284" s="6">
        <f>'2013'!AU124</f>
        <v>0.65200000000000002</v>
      </c>
      <c r="BV284" s="6">
        <f>'2013'!AV124</f>
        <v>0.72799999999999998</v>
      </c>
      <c r="BW284" s="6"/>
      <c r="BX284" s="6">
        <f>'2013'!AX124</f>
        <v>0.76200000000000001</v>
      </c>
      <c r="BY284" s="6">
        <f>'2013'!AY124</f>
        <v>0.746</v>
      </c>
      <c r="BZ284" s="6">
        <f>'2013'!AZ124</f>
        <v>0.71599999999999997</v>
      </c>
      <c r="CA284" s="6">
        <f>'2013'!BA124</f>
        <v>0.67</v>
      </c>
      <c r="CB284" s="6">
        <f>'2013'!BB124</f>
        <v>0.60699999999999998</v>
      </c>
      <c r="CC284" s="6">
        <f>'2013'!BC124</f>
        <v>0.48899999999999999</v>
      </c>
      <c r="CD284" s="6"/>
      <c r="CE284" s="6">
        <f>'2013'!BE124</f>
        <v>0.36199999999999999</v>
      </c>
      <c r="CF284" s="6">
        <f>'2013'!BF124</f>
        <v>0.34699999999999998</v>
      </c>
      <c r="CG284" s="6">
        <f>'2013'!BG124</f>
        <v>0.34499999999999997</v>
      </c>
      <c r="CH284" s="6">
        <f>'2013'!BH124</f>
        <v>0.34599999999999997</v>
      </c>
      <c r="CI284" s="6">
        <f>'2013'!BI124</f>
        <v>0.34200000000000003</v>
      </c>
      <c r="CJ284" s="6">
        <f>'2013'!BJ124</f>
        <v>0.35399999999999998</v>
      </c>
      <c r="CK284" s="6"/>
      <c r="CL284" s="6"/>
      <c r="CM284" s="6"/>
      <c r="CN284" s="6"/>
      <c r="CO284" s="6"/>
      <c r="CP284" s="6"/>
      <c r="CQ284" s="6"/>
    </row>
    <row r="285" spans="1:95" x14ac:dyDescent="0.25">
      <c r="A285" s="6" t="str">
        <f>'2013'!A125</f>
        <v>Свитанок</v>
      </c>
      <c r="B285" s="6" t="str">
        <f>'2013'!B125</f>
        <v>Масив 4</v>
      </c>
      <c r="C285" s="6" t="str">
        <f>'2013'!C125</f>
        <v>1-2</v>
      </c>
      <c r="D285" s="6">
        <f>'2013'!D125</f>
        <v>13.62</v>
      </c>
      <c r="E285" s="6">
        <f>'2013'!E125</f>
        <v>13.62</v>
      </c>
      <c r="F285" s="6">
        <f>'2013'!F125</f>
        <v>13.62</v>
      </c>
      <c r="G285" s="6"/>
      <c r="H285" s="6"/>
      <c r="I285" s="6"/>
      <c r="J285" s="6"/>
      <c r="K285" s="6" t="str">
        <f>'2013'!I125</f>
        <v>Пшеница озимая</v>
      </c>
      <c r="L285" s="6">
        <f>'2013'!J125</f>
        <v>0</v>
      </c>
      <c r="M285" s="6"/>
      <c r="N285" s="6"/>
      <c r="O285" s="6"/>
      <c r="P285" s="6"/>
      <c r="Q285" s="6"/>
      <c r="R285" s="6"/>
      <c r="S285" s="6" t="str">
        <f>'2013'!M125</f>
        <v>Антонівка</v>
      </c>
      <c r="T285" s="6">
        <f>'2013'!N125</f>
        <v>2.5</v>
      </c>
      <c r="U285" s="6">
        <f>'2013'!P125</f>
        <v>0</v>
      </c>
      <c r="V285" s="6">
        <f>'2013'!Q125</f>
        <v>0</v>
      </c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>
        <f t="shared" si="8"/>
        <v>2.5</v>
      </c>
      <c r="AP285" s="6">
        <f>SUMIF('2013'!C:C,C285,'2013'!O:O)</f>
        <v>3.29</v>
      </c>
      <c r="AQ285" s="6"/>
      <c r="AR285" s="6"/>
      <c r="AS285" s="6"/>
      <c r="AT285" s="6">
        <f>'2013'!T125</f>
        <v>0.28000000000000003</v>
      </c>
      <c r="AU285" s="6">
        <f>'2013'!U125</f>
        <v>0.29099999999999998</v>
      </c>
      <c r="AV285" s="6">
        <f>'2013'!V125</f>
        <v>0.34599999999999997</v>
      </c>
      <c r="AW285" s="6">
        <f>'2013'!W125</f>
        <v>0.39500000000000002</v>
      </c>
      <c r="AX285" s="6"/>
      <c r="AY285" s="6"/>
      <c r="AZ285" s="6">
        <f>'2013'!Z125</f>
        <v>0.39800000000000002</v>
      </c>
      <c r="BA285" s="6">
        <f>'2013'!AA125</f>
        <v>0.378</v>
      </c>
      <c r="BB285" s="6">
        <f>'2013'!AB125</f>
        <v>0.40600000000000003</v>
      </c>
      <c r="BC285" s="6">
        <f>'2013'!AC125</f>
        <v>0.41</v>
      </c>
      <c r="BD285" s="6">
        <f>'2013'!AD125</f>
        <v>0.41299999999999998</v>
      </c>
      <c r="BE285" s="6"/>
      <c r="BF285" s="6"/>
      <c r="BG285" s="6">
        <f>'2013'!AG125</f>
        <v>0.44500000000000001</v>
      </c>
      <c r="BH285" s="6"/>
      <c r="BI285" s="6">
        <f>'2013'!AI125</f>
        <v>0.27600000000000002</v>
      </c>
      <c r="BJ285" s="6">
        <f>'2013'!AJ125</f>
        <v>0.28100000000000003</v>
      </c>
      <c r="BK285" s="6">
        <f>'2013'!AK125</f>
        <v>0.31</v>
      </c>
      <c r="BL285" s="6">
        <f>'2013'!AL125</f>
        <v>0.33900000000000002</v>
      </c>
      <c r="BM285" s="6">
        <f>'2013'!AM125</f>
        <v>0.36699999999999999</v>
      </c>
      <c r="BN285" s="6">
        <f>'2013'!AN125</f>
        <v>0.45400000000000001</v>
      </c>
      <c r="BO285" s="6"/>
      <c r="BP285" s="6"/>
      <c r="BQ285" s="6">
        <f>'2013'!AQ125</f>
        <v>0.47799999999999998</v>
      </c>
      <c r="BR285" s="6">
        <f>'2013'!AR125</f>
        <v>0.45300000000000001</v>
      </c>
      <c r="BS285" s="6">
        <f>'2013'!AS125</f>
        <v>0.45200000000000001</v>
      </c>
      <c r="BT285" s="6">
        <f>'2013'!AT125</f>
        <v>0.46300000000000002</v>
      </c>
      <c r="BU285" s="6">
        <f>'2013'!AU125</f>
        <v>0.54900000000000004</v>
      </c>
      <c r="BV285" s="6">
        <f>'2013'!AV125</f>
        <v>0.61</v>
      </c>
      <c r="BW285" s="6"/>
      <c r="BX285" s="6">
        <f>'2013'!AX125</f>
        <v>0.72</v>
      </c>
      <c r="BY285" s="6">
        <f>'2013'!AY125</f>
        <v>0.755</v>
      </c>
      <c r="BZ285" s="6">
        <f>'2013'!AZ125</f>
        <v>0.71599999999999997</v>
      </c>
      <c r="CA285" s="6">
        <f>'2013'!BA125</f>
        <v>0.68600000000000005</v>
      </c>
      <c r="CB285" s="6">
        <f>'2013'!BB125</f>
        <v>0.64500000000000002</v>
      </c>
      <c r="CC285" s="6">
        <f>'2013'!BC125</f>
        <v>0.52500000000000002</v>
      </c>
      <c r="CD285" s="6"/>
      <c r="CE285" s="6">
        <f>'2013'!BE125</f>
        <v>0.39800000000000002</v>
      </c>
      <c r="CF285" s="6">
        <f>'2013'!BF125</f>
        <v>0.38800000000000001</v>
      </c>
      <c r="CG285" s="6">
        <f>'2013'!BG125</f>
        <v>0.39300000000000002</v>
      </c>
      <c r="CH285" s="6">
        <f>'2013'!BH125</f>
        <v>0.39300000000000002</v>
      </c>
      <c r="CI285" s="6">
        <f>'2013'!BI125</f>
        <v>0.38300000000000001</v>
      </c>
      <c r="CJ285" s="6">
        <f>'2013'!BJ125</f>
        <v>0.38800000000000001</v>
      </c>
      <c r="CK285" s="6"/>
      <c r="CL285" s="6"/>
      <c r="CM285" s="6"/>
      <c r="CN285" s="6"/>
      <c r="CO285" s="6"/>
      <c r="CP285" s="6"/>
      <c r="CQ285" s="6"/>
    </row>
    <row r="286" spans="1:95" x14ac:dyDescent="0.25">
      <c r="A286" s="6" t="str">
        <f>'2013'!A126</f>
        <v>Свитанок</v>
      </c>
      <c r="B286" s="6" t="str">
        <f>'2013'!B126</f>
        <v>Масив 4</v>
      </c>
      <c r="C286" s="6">
        <f>'2013'!C126</f>
        <v>120</v>
      </c>
      <c r="D286" s="6">
        <f>'2013'!D126</f>
        <v>71.849999999999994</v>
      </c>
      <c r="E286" s="6">
        <f>'2013'!E126</f>
        <v>71.849999999999994</v>
      </c>
      <c r="F286" s="6">
        <f>'2013'!F126</f>
        <v>71.849999999999994</v>
      </c>
      <c r="G286" s="6"/>
      <c r="H286" s="6"/>
      <c r="I286" s="6"/>
      <c r="J286" s="6"/>
      <c r="K286" s="6" t="str">
        <f>'2013'!I126</f>
        <v>Сорго</v>
      </c>
      <c r="L286" s="6">
        <f>'2013'!J126</f>
        <v>0</v>
      </c>
      <c r="M286" s="6"/>
      <c r="N286" s="6"/>
      <c r="O286" s="6"/>
      <c r="P286" s="6"/>
      <c r="Q286" s="6"/>
      <c r="R286" s="6"/>
      <c r="S286" s="6" t="str">
        <f>'2013'!M126</f>
        <v>Прайм</v>
      </c>
      <c r="T286" s="6">
        <f>'2013'!N126</f>
        <v>4</v>
      </c>
      <c r="U286" s="6">
        <f>'2013'!P126</f>
        <v>0</v>
      </c>
      <c r="V286" s="6">
        <f>'2013'!Q126</f>
        <v>0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>
        <f>SUMIF('2013'!C:C,C286,'2013'!O:O)</f>
        <v>2.41</v>
      </c>
      <c r="AQ286" s="6"/>
      <c r="AR286" s="6">
        <f>'2013'!R126</f>
        <v>0</v>
      </c>
      <c r="AS286" s="6">
        <f>'2013'!S126</f>
        <v>0</v>
      </c>
      <c r="AT286" s="6">
        <f>'2013'!T126</f>
        <v>0.27700000000000002</v>
      </c>
      <c r="AU286" s="6">
        <f>'2013'!U126</f>
        <v>0.27700000000000002</v>
      </c>
      <c r="AV286" s="6">
        <f>'2013'!V126</f>
        <v>0.29699999999999999</v>
      </c>
      <c r="AW286" s="6">
        <f>'2013'!W126</f>
        <v>0.29299999999999998</v>
      </c>
      <c r="AX286" s="6">
        <f>'2013'!X126</f>
        <v>0</v>
      </c>
      <c r="AY286" s="6">
        <f>'2013'!Y126</f>
        <v>0</v>
      </c>
      <c r="AZ286" s="6">
        <f>'2013'!Z126</f>
        <v>0.28000000000000003</v>
      </c>
      <c r="BA286" s="6">
        <f>'2013'!AA126</f>
        <v>0.27800000000000002</v>
      </c>
      <c r="BB286" s="6">
        <f>'2013'!AB126</f>
        <v>0.29599999999999999</v>
      </c>
      <c r="BC286" s="6">
        <f>'2013'!AC126</f>
        <v>0.313</v>
      </c>
      <c r="BD286" s="6">
        <f>'2013'!AD126</f>
        <v>0.371</v>
      </c>
      <c r="BE286" s="6">
        <f>'2013'!AE126</f>
        <v>0</v>
      </c>
      <c r="BF286" s="6">
        <f>'2013'!AF126</f>
        <v>0</v>
      </c>
      <c r="BG286" s="6">
        <f>'2013'!AG126</f>
        <v>0.443</v>
      </c>
      <c r="BH286" s="6">
        <f>'2013'!AH126</f>
        <v>0</v>
      </c>
      <c r="BI286" s="6">
        <f>'2013'!AI126</f>
        <v>0.46600000000000003</v>
      </c>
      <c r="BJ286" s="6">
        <f>'2013'!AJ126</f>
        <v>0.53500000000000003</v>
      </c>
      <c r="BK286" s="6">
        <f>'2013'!AK126</f>
        <v>0.58899999999999997</v>
      </c>
      <c r="BL286" s="6">
        <f>'2013'!AL126</f>
        <v>0.626</v>
      </c>
      <c r="BM286" s="6">
        <f>'2013'!AM126</f>
        <v>0.624</v>
      </c>
      <c r="BN286" s="6">
        <f>'2013'!AN126</f>
        <v>0.71799999999999997</v>
      </c>
      <c r="BO286" s="6">
        <f>'2013'!AO126</f>
        <v>0</v>
      </c>
      <c r="BP286" s="6">
        <f>'2013'!AP126</f>
        <v>0</v>
      </c>
      <c r="BQ286" s="6">
        <f>'2013'!AQ126</f>
        <v>0.69699999999999995</v>
      </c>
      <c r="BR286" s="6">
        <f>'2013'!AR126</f>
        <v>0.69499999999999995</v>
      </c>
      <c r="BS286" s="6">
        <f>'2013'!AS126</f>
        <v>0.57199999999999995</v>
      </c>
      <c r="BT286" s="6">
        <f>'2013'!AT126</f>
        <v>0.497</v>
      </c>
      <c r="BU286" s="6">
        <f>'2013'!AU126</f>
        <v>0.48</v>
      </c>
      <c r="BV286" s="6">
        <f>'2013'!AV126</f>
        <v>0.46400000000000002</v>
      </c>
      <c r="BW286" s="6">
        <f>'2013'!AW126</f>
        <v>0</v>
      </c>
      <c r="BX286" s="6">
        <f>'2013'!AX126</f>
        <v>0.45</v>
      </c>
      <c r="BY286" s="6">
        <f>'2013'!AY126</f>
        <v>0.45</v>
      </c>
      <c r="BZ286" s="6">
        <f>'2013'!AZ126</f>
        <v>0.35299999999999998</v>
      </c>
      <c r="CA286" s="6">
        <f>'2013'!BA126</f>
        <v>0.35899999999999999</v>
      </c>
      <c r="CB286" s="6">
        <f>'2013'!BB126</f>
        <v>0.33200000000000002</v>
      </c>
      <c r="CC286" s="6">
        <f>'2013'!BC126</f>
        <v>0.317</v>
      </c>
      <c r="CD286" s="6">
        <f>'2013'!BD126</f>
        <v>0</v>
      </c>
      <c r="CE286" s="6">
        <f>'2013'!BE126</f>
        <v>0.318</v>
      </c>
      <c r="CF286" s="6">
        <f>'2013'!BF126</f>
        <v>0.29799999999999999</v>
      </c>
      <c r="CG286" s="6">
        <f>'2013'!BG126</f>
        <v>0.28000000000000003</v>
      </c>
      <c r="CH286" s="6">
        <f>'2013'!BH126</f>
        <v>0.28499999999999998</v>
      </c>
      <c r="CI286" s="6">
        <f>'2013'!BI126</f>
        <v>0.28299999999999997</v>
      </c>
      <c r="CJ286" s="6">
        <f>'2013'!BJ126</f>
        <v>0.28100000000000003</v>
      </c>
      <c r="CK286" s="6">
        <f>'2013'!BK126</f>
        <v>0</v>
      </c>
      <c r="CL286" s="6">
        <f>'2013'!BL126</f>
        <v>0</v>
      </c>
      <c r="CM286" s="6">
        <f>'2013'!BM126</f>
        <v>0</v>
      </c>
      <c r="CN286" s="6">
        <f>'2013'!BN126</f>
        <v>0</v>
      </c>
      <c r="CO286" s="6">
        <f>'2013'!BO126</f>
        <v>0</v>
      </c>
      <c r="CP286" s="6">
        <f>'2013'!BP126</f>
        <v>0</v>
      </c>
      <c r="CQ286" s="6">
        <f>'2013'!BQ126</f>
        <v>0</v>
      </c>
    </row>
    <row r="287" spans="1:95" x14ac:dyDescent="0.25">
      <c r="A287" s="6" t="str">
        <f>'2013'!A127</f>
        <v>Свитанок</v>
      </c>
      <c r="B287" s="6" t="str">
        <f>'2013'!B127</f>
        <v>Масив 4</v>
      </c>
      <c r="C287" s="6">
        <f>'2013'!C127</f>
        <v>122</v>
      </c>
      <c r="D287" s="6">
        <f>'2013'!D127</f>
        <v>30.73</v>
      </c>
      <c r="E287" s="6">
        <f>'2013'!E127</f>
        <v>30.73</v>
      </c>
      <c r="F287" s="6">
        <f>'2013'!F127</f>
        <v>30.73</v>
      </c>
      <c r="G287" s="6"/>
      <c r="H287" s="6"/>
      <c r="I287" s="6"/>
      <c r="J287" s="6"/>
      <c r="K287" s="6" t="str">
        <f>'2013'!I127</f>
        <v>Сорго</v>
      </c>
      <c r="L287" s="6">
        <f>'2013'!J127</f>
        <v>0</v>
      </c>
      <c r="M287" s="6"/>
      <c r="N287" s="6"/>
      <c r="O287" s="6"/>
      <c r="P287" s="6"/>
      <c r="Q287" s="6"/>
      <c r="R287" s="6"/>
      <c r="S287" s="6">
        <f>'2013'!M127</f>
        <v>0</v>
      </c>
      <c r="T287" s="6">
        <f>'2013'!N127</f>
        <v>3.65</v>
      </c>
      <c r="U287" s="6">
        <f>'2013'!P127</f>
        <v>0</v>
      </c>
      <c r="V287" s="6">
        <f>'2013'!Q127</f>
        <v>0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>
        <f>SUMIF('2013'!C:C,C287,'2013'!O:O)</f>
        <v>3.16</v>
      </c>
      <c r="AQ287" s="6"/>
      <c r="AR287" s="6">
        <f>'2013'!R127</f>
        <v>0</v>
      </c>
      <c r="AS287" s="6">
        <f>'2013'!S127</f>
        <v>0</v>
      </c>
      <c r="AT287" s="6">
        <f>'2013'!T127</f>
        <v>0.29299999999999998</v>
      </c>
      <c r="AU287" s="6">
        <f>'2013'!U127</f>
        <v>0.27600000000000002</v>
      </c>
      <c r="AV287" s="6">
        <f>'2013'!V127</f>
        <v>0.35199999999999998</v>
      </c>
      <c r="AW287" s="6">
        <f>'2013'!W127</f>
        <v>0.372</v>
      </c>
      <c r="AX287" s="6">
        <f>'2013'!X127</f>
        <v>0</v>
      </c>
      <c r="AY287" s="6">
        <f>'2013'!Y127</f>
        <v>0</v>
      </c>
      <c r="AZ287" s="6">
        <f>'2013'!Z127</f>
        <v>0.30199999999999999</v>
      </c>
      <c r="BA287" s="6">
        <f>'2013'!AA127</f>
        <v>0.23300000000000001</v>
      </c>
      <c r="BB287" s="6">
        <f>'2013'!AB127</f>
        <v>0.245</v>
      </c>
      <c r="BC287" s="6">
        <f>'2013'!AC127</f>
        <v>0.26400000000000001</v>
      </c>
      <c r="BD287" s="6">
        <f>'2013'!AD127</f>
        <v>0.34699999999999998</v>
      </c>
      <c r="BE287" s="6">
        <f>'2013'!AE127</f>
        <v>0</v>
      </c>
      <c r="BF287" s="6">
        <f>'2013'!AF127</f>
        <v>0.45700000000000002</v>
      </c>
      <c r="BG287" s="6">
        <f>'2013'!AG127</f>
        <v>0.47599999999999998</v>
      </c>
      <c r="BH287" s="6">
        <f>'2013'!AH127</f>
        <v>0</v>
      </c>
      <c r="BI287" s="6">
        <f>'2013'!AI127</f>
        <v>0.55900000000000005</v>
      </c>
      <c r="BJ287" s="6">
        <f>'2013'!AJ127</f>
        <v>0.56100000000000005</v>
      </c>
      <c r="BK287" s="6">
        <f>'2013'!AK127</f>
        <v>0.60099999999999998</v>
      </c>
      <c r="BL287" s="6">
        <f>'2013'!AL127</f>
        <v>0.66</v>
      </c>
      <c r="BM287" s="6">
        <f>'2013'!AM127</f>
        <v>0.70599999999999996</v>
      </c>
      <c r="BN287" s="6">
        <f>'2013'!AN127</f>
        <v>0.747</v>
      </c>
      <c r="BO287" s="6">
        <f>'2013'!AO127</f>
        <v>0</v>
      </c>
      <c r="BP287" s="6">
        <f>'2013'!AP127</f>
        <v>0</v>
      </c>
      <c r="BQ287" s="6">
        <f>'2013'!AQ127</f>
        <v>0.752</v>
      </c>
      <c r="BR287" s="6">
        <f>'2013'!AR127</f>
        <v>0.77400000000000002</v>
      </c>
      <c r="BS287" s="6">
        <f>'2013'!AS127</f>
        <v>0.65600000000000003</v>
      </c>
      <c r="BT287" s="6">
        <f>'2013'!AT127</f>
        <v>0.55300000000000005</v>
      </c>
      <c r="BU287" s="6">
        <f>'2013'!AU127</f>
        <v>0.56999999999999995</v>
      </c>
      <c r="BV287" s="6">
        <f>'2013'!AV127</f>
        <v>0.626</v>
      </c>
      <c r="BW287" s="6">
        <f>'2013'!AW127</f>
        <v>0</v>
      </c>
      <c r="BX287" s="6">
        <f>'2013'!AX127</f>
        <v>0.54</v>
      </c>
      <c r="BY287" s="6">
        <f>'2013'!AY127</f>
        <v>0.55000000000000004</v>
      </c>
      <c r="BZ287" s="6">
        <f>'2013'!AZ127</f>
        <v>0.46100000000000002</v>
      </c>
      <c r="CA287" s="6">
        <f>'2013'!BA127</f>
        <v>0.41299999999999998</v>
      </c>
      <c r="CB287" s="6">
        <f>'2013'!BB127</f>
        <v>0.40400000000000003</v>
      </c>
      <c r="CC287" s="6">
        <f>'2013'!BC127</f>
        <v>0.41399999999999998</v>
      </c>
      <c r="CD287" s="6">
        <f>'2013'!BD127</f>
        <v>0</v>
      </c>
      <c r="CE287" s="6">
        <f>'2013'!BE127</f>
        <v>0.40699999999999997</v>
      </c>
      <c r="CF287" s="6">
        <f>'2013'!BF127</f>
        <v>0.40500000000000003</v>
      </c>
      <c r="CG287" s="6">
        <f>'2013'!BG127</f>
        <v>0.40600000000000003</v>
      </c>
      <c r="CH287" s="6">
        <f>'2013'!BH127</f>
        <v>0</v>
      </c>
      <c r="CI287" s="6">
        <f>'2013'!BI127</f>
        <v>0.38</v>
      </c>
      <c r="CJ287" s="6">
        <f>'2013'!BJ127</f>
        <v>0.33400000000000002</v>
      </c>
      <c r="CK287" s="6">
        <f>'2013'!BK127</f>
        <v>0</v>
      </c>
      <c r="CL287" s="6">
        <f>'2013'!BL127</f>
        <v>0</v>
      </c>
      <c r="CM287" s="6">
        <f>'2013'!BM127</f>
        <v>0</v>
      </c>
      <c r="CN287" s="6">
        <f>'2013'!BN127</f>
        <v>0</v>
      </c>
      <c r="CO287" s="6">
        <f>'2013'!BO127</f>
        <v>0</v>
      </c>
      <c r="CP287" s="6">
        <f>'2013'!BP127</f>
        <v>0</v>
      </c>
      <c r="CQ287" s="6">
        <f>'2013'!BQ127</f>
        <v>0</v>
      </c>
    </row>
    <row r="288" spans="1:95" x14ac:dyDescent="0.25">
      <c r="A288" s="6" t="str">
        <f>'2013'!A128</f>
        <v>Свитанок</v>
      </c>
      <c r="B288" s="6" t="str">
        <f>'2013'!B128</f>
        <v>Масив 4</v>
      </c>
      <c r="C288" s="6">
        <f>'2013'!C128</f>
        <v>123</v>
      </c>
      <c r="D288" s="6">
        <f>'2013'!D128</f>
        <v>51.88</v>
      </c>
      <c r="E288" s="6">
        <f>'2013'!E128</f>
        <v>51.88</v>
      </c>
      <c r="F288" s="6">
        <f>'2013'!F128</f>
        <v>51.88</v>
      </c>
      <c r="G288" s="6"/>
      <c r="H288" s="6"/>
      <c r="I288" s="6"/>
      <c r="J288" s="6"/>
      <c r="K288" s="6" t="str">
        <f>'2013'!I128</f>
        <v>Рапс озимый</v>
      </c>
      <c r="L288" s="6">
        <f>'2013'!J128</f>
        <v>0</v>
      </c>
      <c r="M288" s="6"/>
      <c r="N288" s="6"/>
      <c r="O288" s="6"/>
      <c r="P288" s="6"/>
      <c r="Q288" s="6"/>
      <c r="R288" s="6"/>
      <c r="S288" s="6">
        <f>'2013'!M128</f>
        <v>0</v>
      </c>
      <c r="T288" s="6">
        <f>'2013'!N128</f>
        <v>0.78</v>
      </c>
      <c r="U288" s="6">
        <f>'2013'!P128</f>
        <v>0</v>
      </c>
      <c r="V288" s="6">
        <f>'2013'!Q128</f>
        <v>0</v>
      </c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>
        <f>SUMIF('2013'!C:C,C288,'2013'!O:O)</f>
        <v>2.37</v>
      </c>
      <c r="AQ288" s="6"/>
      <c r="AR288" s="6">
        <f>'2013'!R128</f>
        <v>0</v>
      </c>
      <c r="AS288" s="6">
        <f>'2013'!S128</f>
        <v>0</v>
      </c>
      <c r="AT288" s="6">
        <f>'2013'!T128</f>
        <v>0.51300000000000001</v>
      </c>
      <c r="AU288" s="6">
        <f>'2013'!U128</f>
        <v>0.51100000000000001</v>
      </c>
      <c r="AV288" s="6">
        <f>'2013'!V128</f>
        <v>0.52800000000000002</v>
      </c>
      <c r="AW288" s="6">
        <f>'2013'!W128</f>
        <v>0.53</v>
      </c>
      <c r="AX288" s="6">
        <f>'2013'!X128</f>
        <v>0</v>
      </c>
      <c r="AY288" s="6">
        <f>'2013'!Y128</f>
        <v>0</v>
      </c>
      <c r="AZ288" s="6">
        <f>'2013'!Z128</f>
        <v>0.38300000000000001</v>
      </c>
      <c r="BA288" s="6">
        <f>'2013'!AA128</f>
        <v>0.33500000000000002</v>
      </c>
      <c r="BB288" s="6">
        <f>'2013'!AB128</f>
        <v>0.30199999999999999</v>
      </c>
      <c r="BC288" s="6">
        <f>'2013'!AC128</f>
        <v>0.28999999999999998</v>
      </c>
      <c r="BD288" s="6">
        <f>'2013'!AD128</f>
        <v>0.38400000000000001</v>
      </c>
      <c r="BE288" s="6">
        <f>'2013'!AE128</f>
        <v>0</v>
      </c>
      <c r="BF288" s="6">
        <f>'2013'!AF128</f>
        <v>0</v>
      </c>
      <c r="BG288" s="6">
        <f>'2013'!AG128</f>
        <v>0.46200000000000002</v>
      </c>
      <c r="BH288" s="6">
        <f>'2013'!AH128</f>
        <v>0</v>
      </c>
      <c r="BI288" s="6">
        <f>'2013'!AI128</f>
        <v>0.33400000000000002</v>
      </c>
      <c r="BJ288" s="6">
        <f>'2013'!AJ128</f>
        <v>0.33200000000000002</v>
      </c>
      <c r="BK288" s="6">
        <f>'2013'!AK128</f>
        <v>0.33900000000000002</v>
      </c>
      <c r="BL288" s="6">
        <f>'2013'!AL128</f>
        <v>0.34499999999999997</v>
      </c>
      <c r="BM288" s="6">
        <f>'2013'!AM128</f>
        <v>0.35899999999999999</v>
      </c>
      <c r="BN288" s="6">
        <f>'2013'!AN128</f>
        <v>0.50700000000000001</v>
      </c>
      <c r="BO288" s="6">
        <f>'2013'!AO128</f>
        <v>0</v>
      </c>
      <c r="BP288" s="6">
        <f>'2013'!AP128</f>
        <v>0</v>
      </c>
      <c r="BQ288" s="6">
        <f>'2013'!AQ128</f>
        <v>0.58599999999999997</v>
      </c>
      <c r="BR288" s="6">
        <f>'2013'!AR128</f>
        <v>0.56000000000000005</v>
      </c>
      <c r="BS288" s="6">
        <f>'2013'!AS128</f>
        <v>0.54300000000000004</v>
      </c>
      <c r="BT288" s="6">
        <f>'2013'!AT128</f>
        <v>0.53900000000000003</v>
      </c>
      <c r="BU288" s="6">
        <f>'2013'!AU128</f>
        <v>0.56599999999999995</v>
      </c>
      <c r="BV288" s="6">
        <f>'2013'!AV128</f>
        <v>0.60699999999999998</v>
      </c>
      <c r="BW288" s="6">
        <f>'2013'!AW128</f>
        <v>0.64200000000000002</v>
      </c>
      <c r="BX288" s="6">
        <f>'2013'!AX128</f>
        <v>0.67400000000000004</v>
      </c>
      <c r="BY288" s="6">
        <f>'2013'!AY128</f>
        <v>0.68</v>
      </c>
      <c r="BZ288" s="6">
        <f>'2013'!AZ128</f>
        <v>0.59199999999999997</v>
      </c>
      <c r="CA288" s="6">
        <f>'2013'!BA128</f>
        <v>0.59799999999999998</v>
      </c>
      <c r="CB288" s="6">
        <f>'2013'!BB128</f>
        <v>0.58499999999999996</v>
      </c>
      <c r="CC288" s="6">
        <f>'2013'!BC128</f>
        <v>0.53600000000000003</v>
      </c>
      <c r="CD288" s="6">
        <f>'2013'!BD128</f>
        <v>0</v>
      </c>
      <c r="CE288" s="6">
        <f>'2013'!BE128</f>
        <v>0.37</v>
      </c>
      <c r="CF288" s="6">
        <f>'2013'!BF128</f>
        <v>0.36099999999999999</v>
      </c>
      <c r="CG288" s="6">
        <f>'2013'!BG128</f>
        <v>0.34</v>
      </c>
      <c r="CH288" s="6">
        <f>'2013'!BH128</f>
        <v>0</v>
      </c>
      <c r="CI288" s="6">
        <f>'2013'!BI128</f>
        <v>0.33200000000000002</v>
      </c>
      <c r="CJ288" s="6">
        <f>'2013'!BJ128</f>
        <v>0.32800000000000001</v>
      </c>
      <c r="CK288" s="6">
        <f>'2013'!BK128</f>
        <v>0</v>
      </c>
      <c r="CL288" s="6">
        <f>'2013'!BL128</f>
        <v>0</v>
      </c>
      <c r="CM288" s="6">
        <f>'2013'!BM128</f>
        <v>0</v>
      </c>
      <c r="CN288" s="6">
        <f>'2013'!BN128</f>
        <v>0</v>
      </c>
      <c r="CO288" s="6">
        <f>'2013'!BO128</f>
        <v>0</v>
      </c>
      <c r="CP288" s="6">
        <f>'2013'!BP128</f>
        <v>0</v>
      </c>
      <c r="CQ288" s="6">
        <f>'2013'!BQ128</f>
        <v>0</v>
      </c>
    </row>
    <row r="289" spans="1:95" x14ac:dyDescent="0.25">
      <c r="A289" s="6" t="str">
        <f>'2013'!A129</f>
        <v>Свитанок</v>
      </c>
      <c r="B289" s="6" t="str">
        <f>'2013'!B129</f>
        <v>Масив 4</v>
      </c>
      <c r="C289" s="6">
        <f>'2013'!C129</f>
        <v>125</v>
      </c>
      <c r="D289" s="6">
        <f>'2013'!D129</f>
        <v>19.559999999999999</v>
      </c>
      <c r="E289" s="6">
        <f>'2013'!E129</f>
        <v>19.559999999999999</v>
      </c>
      <c r="F289" s="6">
        <f>'2013'!F129</f>
        <v>19.559999999999999</v>
      </c>
      <c r="G289" s="6"/>
      <c r="H289" s="6"/>
      <c r="I289" s="6"/>
      <c r="J289" s="6"/>
      <c r="K289" s="6" t="str">
        <f>'2013'!I129</f>
        <v>Пар</v>
      </c>
      <c r="L289" s="6">
        <f>'2013'!J129</f>
        <v>0</v>
      </c>
      <c r="M289" s="6"/>
      <c r="N289" s="6"/>
      <c r="O289" s="6"/>
      <c r="P289" s="6"/>
      <c r="Q289" s="6"/>
      <c r="R289" s="6"/>
      <c r="S289" s="6">
        <f>'2013'!M129</f>
        <v>0</v>
      </c>
      <c r="T289" s="6">
        <f>'2013'!N129</f>
        <v>0</v>
      </c>
      <c r="U289" s="6">
        <f>'2013'!P129</f>
        <v>0</v>
      </c>
      <c r="V289" s="6">
        <f>'2013'!Q129</f>
        <v>0</v>
      </c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>
        <f>SUMIF('2013'!C:C,C289,'2013'!O:O)</f>
        <v>0</v>
      </c>
      <c r="AQ289" s="6"/>
      <c r="AR289" s="6">
        <f>'2013'!R129</f>
        <v>0</v>
      </c>
      <c r="AS289" s="6">
        <f>'2013'!S129</f>
        <v>0</v>
      </c>
      <c r="AT289" s="6">
        <f>'2013'!T129</f>
        <v>0.38400000000000001</v>
      </c>
      <c r="AU289" s="6">
        <f>'2013'!U129</f>
        <v>0.40100000000000002</v>
      </c>
      <c r="AV289" s="6">
        <f>'2013'!V129</f>
        <v>0.42299999999999999</v>
      </c>
      <c r="AW289" s="6">
        <f>'2013'!W129</f>
        <v>0.441</v>
      </c>
      <c r="AX289" s="6">
        <f>'2013'!X129</f>
        <v>0</v>
      </c>
      <c r="AY289" s="6">
        <f>'2013'!Y129</f>
        <v>0</v>
      </c>
      <c r="AZ289" s="6">
        <f>'2013'!Z129</f>
        <v>0.45200000000000001</v>
      </c>
      <c r="BA289" s="6">
        <f>'2013'!AA129</f>
        <v>0.47399999999999998</v>
      </c>
      <c r="BB289" s="6">
        <f>'2013'!AB129</f>
        <v>0.47699999999999998</v>
      </c>
      <c r="BC289" s="6">
        <f>'2013'!AC129</f>
        <v>0.45700000000000002</v>
      </c>
      <c r="BD289" s="6">
        <f>'2013'!AD129</f>
        <v>0.44</v>
      </c>
      <c r="BE289" s="6">
        <f>'2013'!AE129</f>
        <v>0</v>
      </c>
      <c r="BF289" s="6">
        <f>'2013'!AF129</f>
        <v>0</v>
      </c>
      <c r="BG289" s="6">
        <f>'2013'!AG129</f>
        <v>0.45900000000000002</v>
      </c>
      <c r="BH289" s="6">
        <f>'2013'!AH129</f>
        <v>0</v>
      </c>
      <c r="BI289" s="6">
        <f>'2013'!AI129</f>
        <v>0.42199999999999999</v>
      </c>
      <c r="BJ289" s="6">
        <f>'2013'!AJ129</f>
        <v>0.45300000000000001</v>
      </c>
      <c r="BK289" s="6">
        <f>'2013'!AK129</f>
        <v>0.46100000000000002</v>
      </c>
      <c r="BL289" s="6">
        <f>'2013'!AL129</f>
        <v>0.47899999999999998</v>
      </c>
      <c r="BM289" s="6">
        <f>'2013'!AM129</f>
        <v>0.53400000000000003</v>
      </c>
      <c r="BN289" s="6">
        <f>'2013'!AN129</f>
        <v>0.57799999999999996</v>
      </c>
      <c r="BO289" s="6">
        <f>'2013'!AO129</f>
        <v>0</v>
      </c>
      <c r="BP289" s="6">
        <f>'2013'!AP129</f>
        <v>0</v>
      </c>
      <c r="BQ289" s="6">
        <f>'2013'!AQ129</f>
        <v>0.56699999999999995</v>
      </c>
      <c r="BR289" s="6">
        <f>'2013'!AR129</f>
        <v>0.55700000000000005</v>
      </c>
      <c r="BS289" s="6">
        <f>'2013'!AS129</f>
        <v>0.54300000000000004</v>
      </c>
      <c r="BT289" s="6">
        <f>'2013'!AT129</f>
        <v>0.505</v>
      </c>
      <c r="BU289" s="6">
        <f>'2013'!AU129</f>
        <v>0.51400000000000001</v>
      </c>
      <c r="BV289" s="6">
        <f>'2013'!AV129</f>
        <v>0.52500000000000002</v>
      </c>
      <c r="BW289" s="6">
        <f>'2013'!AW129</f>
        <v>0</v>
      </c>
      <c r="BX289" s="6">
        <f>'2013'!AX129</f>
        <v>0.46100000000000002</v>
      </c>
      <c r="BY289" s="6">
        <f>'2013'!AY129</f>
        <v>0.51100000000000001</v>
      </c>
      <c r="BZ289" s="6">
        <f>'2013'!AZ129</f>
        <v>0.48699999999999999</v>
      </c>
      <c r="CA289" s="6">
        <f>'2013'!BA129</f>
        <v>0.46300000000000002</v>
      </c>
      <c r="CB289" s="6">
        <f>'2013'!BB129</f>
        <v>0.41499999999999998</v>
      </c>
      <c r="CC289" s="6">
        <f>'2013'!BC129</f>
        <v>0.41</v>
      </c>
      <c r="CD289" s="6">
        <f>'2013'!BD129</f>
        <v>0</v>
      </c>
      <c r="CE289" s="6">
        <f>'2013'!BE129</f>
        <v>0.378</v>
      </c>
      <c r="CF289" s="6">
        <f>'2013'!BF129</f>
        <v>0.34699999999999998</v>
      </c>
      <c r="CG289" s="6">
        <f>'2013'!BG129</f>
        <v>0.32700000000000001</v>
      </c>
      <c r="CH289" s="6">
        <f>'2013'!BH129</f>
        <v>0</v>
      </c>
      <c r="CI289" s="6">
        <f>'2013'!BI129</f>
        <v>0.33400000000000002</v>
      </c>
      <c r="CJ289" s="6">
        <f>'2013'!BJ129</f>
        <v>0.316</v>
      </c>
      <c r="CK289" s="6">
        <f>'2013'!BK129</f>
        <v>0</v>
      </c>
      <c r="CL289" s="6">
        <f>'2013'!BL129</f>
        <v>0</v>
      </c>
      <c r="CM289" s="6">
        <f>'2013'!BM129</f>
        <v>0</v>
      </c>
      <c r="CN289" s="6">
        <f>'2013'!BN129</f>
        <v>0</v>
      </c>
      <c r="CO289" s="6">
        <f>'2013'!BO129</f>
        <v>0</v>
      </c>
      <c r="CP289" s="6">
        <f>'2013'!BP129</f>
        <v>0</v>
      </c>
      <c r="CQ289" s="6">
        <f>'2013'!BQ129</f>
        <v>0</v>
      </c>
    </row>
    <row r="290" spans="1:95" x14ac:dyDescent="0.25">
      <c r="A290" s="6" t="str">
        <f>'2013'!A130</f>
        <v>Свитанок</v>
      </c>
      <c r="B290" s="6" t="str">
        <f>'2013'!B130</f>
        <v>Масив 4</v>
      </c>
      <c r="C290" s="6">
        <f>'2013'!C130</f>
        <v>126</v>
      </c>
      <c r="D290" s="6">
        <f>'2013'!D130</f>
        <v>62.99</v>
      </c>
      <c r="E290" s="6">
        <f>'2013'!E130</f>
        <v>62.99</v>
      </c>
      <c r="F290" s="6">
        <f>'2013'!F130</f>
        <v>62.99</v>
      </c>
      <c r="G290" s="6"/>
      <c r="H290" s="6"/>
      <c r="I290" s="6"/>
      <c r="J290" s="6"/>
      <c r="K290" s="6" t="str">
        <f>'2013'!I130</f>
        <v>Подсолнечник</v>
      </c>
      <c r="L290" s="6">
        <f>'2013'!J130</f>
        <v>0</v>
      </c>
      <c r="M290" s="6"/>
      <c r="N290" s="6"/>
      <c r="O290" s="6"/>
      <c r="P290" s="6"/>
      <c r="Q290" s="6"/>
      <c r="R290" s="6"/>
      <c r="S290" s="6">
        <f>'2013'!M130</f>
        <v>0</v>
      </c>
      <c r="T290" s="6">
        <f>'2013'!N130</f>
        <v>0</v>
      </c>
      <c r="U290" s="6">
        <f>'2013'!P130</f>
        <v>0</v>
      </c>
      <c r="V290" s="6">
        <f>'2013'!Q130</f>
        <v>0</v>
      </c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>
        <f>SUMIF('2013'!C:C,C290,'2013'!O:O)</f>
        <v>1.73</v>
      </c>
      <c r="AQ290" s="6"/>
      <c r="AR290" s="6">
        <f>'2013'!R130</f>
        <v>0</v>
      </c>
      <c r="AS290" s="6">
        <f>'2013'!S130</f>
        <v>0</v>
      </c>
      <c r="AT290" s="6">
        <f>'2013'!T130</f>
        <v>0.28799999999999998</v>
      </c>
      <c r="AU290" s="6">
        <f>'2013'!U130</f>
        <v>0.316</v>
      </c>
      <c r="AV290" s="6">
        <f>'2013'!V130</f>
        <v>0.35</v>
      </c>
      <c r="AW290" s="6">
        <f>'2013'!W130</f>
        <v>0.37</v>
      </c>
      <c r="AX290" s="6">
        <f>'2013'!X130</f>
        <v>0</v>
      </c>
      <c r="AY290" s="6">
        <f>'2013'!Y130</f>
        <v>0</v>
      </c>
      <c r="AZ290" s="6">
        <f>'2013'!Z130</f>
        <v>0.38</v>
      </c>
      <c r="BA290" s="6">
        <f>'2013'!AA130</f>
        <v>0.38900000000000001</v>
      </c>
      <c r="BB290" s="6">
        <f>'2013'!AB130</f>
        <v>0.36299999999999999</v>
      </c>
      <c r="BC290" s="6">
        <f>'2013'!AC130</f>
        <v>0.34399999999999997</v>
      </c>
      <c r="BD290" s="6">
        <f>'2013'!AD130</f>
        <v>0.36799999999999999</v>
      </c>
      <c r="BE290" s="6">
        <f>'2013'!AE130</f>
        <v>0</v>
      </c>
      <c r="BF290" s="6">
        <f>'2013'!AF130</f>
        <v>0</v>
      </c>
      <c r="BG290" s="6">
        <f>'2013'!AG130</f>
        <v>0.40100000000000002</v>
      </c>
      <c r="BH290" s="6">
        <f>'2013'!AH130</f>
        <v>0</v>
      </c>
      <c r="BI290" s="6">
        <f>'2013'!AI130</f>
        <v>0.40600000000000003</v>
      </c>
      <c r="BJ290" s="6">
        <f>'2013'!AJ130</f>
        <v>0.41299999999999998</v>
      </c>
      <c r="BK290" s="6">
        <f>'2013'!AK130</f>
        <v>0.41199999999999998</v>
      </c>
      <c r="BL290" s="6">
        <f>'2013'!AL130</f>
        <v>0.45400000000000001</v>
      </c>
      <c r="BM290" s="6">
        <f>'2013'!AM130</f>
        <v>0.46</v>
      </c>
      <c r="BN290" s="6">
        <f>'2013'!AN130</f>
        <v>0.61099999999999999</v>
      </c>
      <c r="BO290" s="6">
        <f>'2013'!AO130</f>
        <v>0</v>
      </c>
      <c r="BP290" s="6">
        <f>'2013'!AP130</f>
        <v>0</v>
      </c>
      <c r="BQ290" s="6">
        <f>'2013'!AQ130</f>
        <v>0.66800000000000004</v>
      </c>
      <c r="BR290" s="6">
        <f>'2013'!AR130</f>
        <v>0.67700000000000005</v>
      </c>
      <c r="BS290" s="6">
        <f>'2013'!AS130</f>
        <v>0.64800000000000002</v>
      </c>
      <c r="BT290" s="6">
        <f>'2013'!AT130</f>
        <v>0.629</v>
      </c>
      <c r="BU290" s="6">
        <f>'2013'!AU130</f>
        <v>0.60599999999999998</v>
      </c>
      <c r="BV290" s="6">
        <f>'2013'!AV130</f>
        <v>0.60599999999999998</v>
      </c>
      <c r="BW290" s="6">
        <f>'2013'!AW130</f>
        <v>0</v>
      </c>
      <c r="BX290" s="6">
        <f>'2013'!AX130</f>
        <v>0.52700000000000002</v>
      </c>
      <c r="BY290" s="6">
        <f>'2013'!AY130</f>
        <v>0.52100000000000002</v>
      </c>
      <c r="BZ290" s="6">
        <f>'2013'!AZ130</f>
        <v>0.46</v>
      </c>
      <c r="CA290" s="6">
        <f>'2013'!BA130</f>
        <v>0.44700000000000001</v>
      </c>
      <c r="CB290" s="6">
        <f>'2013'!BB130</f>
        <v>0.42499999999999999</v>
      </c>
      <c r="CC290" s="6">
        <f>'2013'!BC130</f>
        <v>0.40699999999999997</v>
      </c>
      <c r="CD290" s="6">
        <f>'2013'!BD130</f>
        <v>0</v>
      </c>
      <c r="CE290" s="6">
        <f>'2013'!BE130</f>
        <v>0.40600000000000003</v>
      </c>
      <c r="CF290" s="6">
        <f>'2013'!BF130</f>
        <v>0.36299999999999999</v>
      </c>
      <c r="CG290" s="6">
        <f>'2013'!BG130</f>
        <v>0.35899999999999999</v>
      </c>
      <c r="CH290" s="6">
        <f>'2013'!BH130</f>
        <v>0.37</v>
      </c>
      <c r="CI290" s="6">
        <f>'2013'!BI130</f>
        <v>0.316</v>
      </c>
      <c r="CJ290" s="6">
        <f>'2013'!BJ130</f>
        <v>0.32900000000000001</v>
      </c>
      <c r="CK290" s="6">
        <f>'2013'!BK130</f>
        <v>0</v>
      </c>
      <c r="CL290" s="6">
        <f>'2013'!BL130</f>
        <v>0</v>
      </c>
      <c r="CM290" s="6">
        <f>'2013'!BM130</f>
        <v>0</v>
      </c>
      <c r="CN290" s="6">
        <f>'2013'!BN130</f>
        <v>0</v>
      </c>
      <c r="CO290" s="6">
        <f>'2013'!BO130</f>
        <v>0</v>
      </c>
      <c r="CP290" s="6">
        <f>'2013'!BP130</f>
        <v>0</v>
      </c>
      <c r="CQ290" s="6">
        <f>'2013'!BQ130</f>
        <v>0</v>
      </c>
    </row>
    <row r="291" spans="1:95" x14ac:dyDescent="0.25">
      <c r="A291" s="6" t="str">
        <f>'2013'!A131</f>
        <v>Свитанок</v>
      </c>
      <c r="B291" s="6" t="str">
        <f>'2013'!B131</f>
        <v>Масив 4</v>
      </c>
      <c r="C291" s="6">
        <f>'2013'!C131</f>
        <v>129</v>
      </c>
      <c r="D291" s="6">
        <f>'2013'!D131</f>
        <v>30.99</v>
      </c>
      <c r="E291" s="6">
        <f>'2013'!E131</f>
        <v>30.99</v>
      </c>
      <c r="F291" s="6">
        <f>'2013'!F131</f>
        <v>30.99</v>
      </c>
      <c r="G291" s="6"/>
      <c r="H291" s="6"/>
      <c r="I291" s="6"/>
      <c r="J291" s="6"/>
      <c r="K291" s="6" t="str">
        <f>'2013'!I131</f>
        <v>Пшеница озимая</v>
      </c>
      <c r="L291" s="6">
        <f>'2013'!J131</f>
        <v>0</v>
      </c>
      <c r="M291" s="6"/>
      <c r="N291" s="6"/>
      <c r="O291" s="6"/>
      <c r="P291" s="6"/>
      <c r="Q291" s="6"/>
      <c r="R291" s="6"/>
      <c r="S291" s="6" t="str">
        <f>'2013'!M131</f>
        <v>Антонівка</v>
      </c>
      <c r="T291" s="6">
        <f>'2013'!N131</f>
        <v>2.5</v>
      </c>
      <c r="U291" s="6">
        <f>'2013'!P131</f>
        <v>0</v>
      </c>
      <c r="V291" s="6">
        <f>'2013'!Q131</f>
        <v>0</v>
      </c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>
        <f>T291</f>
        <v>2.5</v>
      </c>
      <c r="AP291" s="6">
        <f>SUMIF('2013'!C:C,C291,'2013'!O:O)</f>
        <v>3.31</v>
      </c>
      <c r="AQ291" s="6"/>
      <c r="AR291" s="6"/>
      <c r="AS291" s="6"/>
      <c r="AT291" s="6">
        <f>'2013'!T131</f>
        <v>0.27600000000000002</v>
      </c>
      <c r="AU291" s="6">
        <f>'2013'!U131</f>
        <v>0.28599999999999998</v>
      </c>
      <c r="AV291" s="6">
        <f>'2013'!V131</f>
        <v>0.33700000000000002</v>
      </c>
      <c r="AW291" s="6">
        <f>'2013'!W131</f>
        <v>0.36399999999999999</v>
      </c>
      <c r="AX291" s="6"/>
      <c r="AY291" s="6"/>
      <c r="AZ291" s="6">
        <f>'2013'!Z131</f>
        <v>0.38400000000000001</v>
      </c>
      <c r="BA291" s="6">
        <f>'2013'!AA131</f>
        <v>0.375</v>
      </c>
      <c r="BB291" s="6">
        <f>'2013'!AB131</f>
        <v>0.36699999999999999</v>
      </c>
      <c r="BC291" s="6">
        <f>'2013'!AC131</f>
        <v>0.39400000000000002</v>
      </c>
      <c r="BD291" s="6">
        <f>'2013'!AD131</f>
        <v>0.40799999999999997</v>
      </c>
      <c r="BE291" s="6"/>
      <c r="BF291" s="6"/>
      <c r="BG291" s="6">
        <f>'2013'!AG131</f>
        <v>0.36899999999999999</v>
      </c>
      <c r="BH291" s="6"/>
      <c r="BI291" s="6">
        <f>'2013'!AI131</f>
        <v>0.32800000000000001</v>
      </c>
      <c r="BJ291" s="6">
        <f>'2013'!AJ131</f>
        <v>0.34300000000000003</v>
      </c>
      <c r="BK291" s="6">
        <f>'2013'!AK131</f>
        <v>0.35599999999999998</v>
      </c>
      <c r="BL291" s="6">
        <f>'2013'!AL131</f>
        <v>0.378</v>
      </c>
      <c r="BM291" s="6">
        <f>'2013'!AM131</f>
        <v>0.42299999999999999</v>
      </c>
      <c r="BN291" s="6">
        <f>'2013'!AN131</f>
        <v>0.52</v>
      </c>
      <c r="BO291" s="6"/>
      <c r="BP291" s="6"/>
      <c r="BQ291" s="6">
        <f>'2013'!AQ131</f>
        <v>0.60799999999999998</v>
      </c>
      <c r="BR291" s="6">
        <f>'2013'!AR131</f>
        <v>0.58099999999999996</v>
      </c>
      <c r="BS291" s="6">
        <f>'2013'!AS131</f>
        <v>0.56100000000000005</v>
      </c>
      <c r="BT291" s="6">
        <f>'2013'!AT131</f>
        <v>0.56499999999999995</v>
      </c>
      <c r="BU291" s="6">
        <f>'2013'!AU131</f>
        <v>0.57099999999999995</v>
      </c>
      <c r="BV291" s="6">
        <f>'2013'!AV131</f>
        <v>0.61499999999999999</v>
      </c>
      <c r="BW291" s="6"/>
      <c r="BX291" s="6">
        <f>'2013'!AX131</f>
        <v>0.76200000000000001</v>
      </c>
      <c r="BY291" s="6">
        <f>'2013'!AY131</f>
        <v>0.76</v>
      </c>
      <c r="BZ291" s="6">
        <f>'2013'!AZ131</f>
        <v>0.70599999999999996</v>
      </c>
      <c r="CA291" s="6">
        <f>'2013'!BA131</f>
        <v>0.63700000000000001</v>
      </c>
      <c r="CB291" s="6">
        <f>'2013'!BB131</f>
        <v>0.57799999999999996</v>
      </c>
      <c r="CC291" s="6">
        <f>'2013'!BC131</f>
        <v>0.51500000000000001</v>
      </c>
      <c r="CD291" s="6"/>
      <c r="CE291" s="6">
        <f>'2013'!BE131</f>
        <v>0.32700000000000001</v>
      </c>
      <c r="CF291" s="6">
        <f>'2013'!BF131</f>
        <v>0.32600000000000001</v>
      </c>
      <c r="CG291" s="6">
        <f>'2013'!BG131</f>
        <v>0.33800000000000002</v>
      </c>
      <c r="CH291" s="6">
        <f>'2013'!BH131</f>
        <v>0.33200000000000002</v>
      </c>
      <c r="CI291" s="6">
        <f>'2013'!BI131</f>
        <v>0.307</v>
      </c>
      <c r="CJ291" s="6">
        <f>'2013'!BJ131</f>
        <v>0.27900000000000003</v>
      </c>
      <c r="CK291" s="6"/>
      <c r="CL291" s="6"/>
      <c r="CM291" s="6"/>
      <c r="CN291" s="6"/>
      <c r="CO291" s="6"/>
      <c r="CP291" s="6"/>
      <c r="CQ291" s="6"/>
    </row>
    <row r="292" spans="1:95" x14ac:dyDescent="0.25">
      <c r="A292" s="6" t="str">
        <f>'2013'!A132</f>
        <v>Свитанок</v>
      </c>
      <c r="B292" s="6" t="str">
        <f>'2013'!B132</f>
        <v>Масив 4</v>
      </c>
      <c r="C292" s="6">
        <f>'2013'!C132</f>
        <v>130</v>
      </c>
      <c r="D292" s="6">
        <f>'2013'!D132</f>
        <v>53.16</v>
      </c>
      <c r="E292" s="6">
        <f>'2013'!E132</f>
        <v>53.08</v>
      </c>
      <c r="F292" s="6">
        <f>'2013'!F132</f>
        <v>53.08</v>
      </c>
      <c r="G292" s="6"/>
      <c r="H292" s="6"/>
      <c r="I292" s="6"/>
      <c r="J292" s="6"/>
      <c r="K292" s="6" t="str">
        <f>'2013'!I132</f>
        <v>Подсолнечник</v>
      </c>
      <c r="L292" s="6">
        <f>'2013'!J132</f>
        <v>0</v>
      </c>
      <c r="M292" s="6"/>
      <c r="N292" s="6"/>
      <c r="O292" s="6"/>
      <c r="P292" s="6"/>
      <c r="Q292" s="6"/>
      <c r="R292" s="6"/>
      <c r="S292" s="6">
        <f>'2013'!M132</f>
        <v>0</v>
      </c>
      <c r="T292" s="6">
        <f>'2013'!N132</f>
        <v>3.01</v>
      </c>
      <c r="U292" s="6">
        <f>'2013'!P132</f>
        <v>0</v>
      </c>
      <c r="V292" s="6">
        <f>'2013'!Q132</f>
        <v>0</v>
      </c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>
        <f>SUMIF('2013'!C:C,C292,'2013'!O:O)</f>
        <v>2.44</v>
      </c>
      <c r="AQ292" s="6"/>
      <c r="AR292" s="6">
        <f>'2013'!R132</f>
        <v>0</v>
      </c>
      <c r="AS292" s="6">
        <f>'2013'!S132</f>
        <v>0.33700000000000002</v>
      </c>
      <c r="AT292" s="6">
        <f>'2013'!T132</f>
        <v>0.35699999999999998</v>
      </c>
      <c r="AU292" s="6">
        <f>'2013'!U132</f>
        <v>0.318</v>
      </c>
      <c r="AV292" s="6">
        <f>'2013'!V132</f>
        <v>0.32700000000000001</v>
      </c>
      <c r="AW292" s="6">
        <f>'2013'!W132</f>
        <v>0.314</v>
      </c>
      <c r="AX292" s="6">
        <f>'2013'!X132</f>
        <v>0</v>
      </c>
      <c r="AY292" s="6">
        <f>'2013'!Y132</f>
        <v>0</v>
      </c>
      <c r="AZ292" s="6">
        <f>'2013'!Z132</f>
        <v>0.32</v>
      </c>
      <c r="BA292" s="6">
        <f>'2013'!AA132</f>
        <v>0.311</v>
      </c>
      <c r="BB292" s="6">
        <f>'2013'!AB132</f>
        <v>0.311</v>
      </c>
      <c r="BC292" s="6">
        <f>'2013'!AC132</f>
        <v>0.32100000000000001</v>
      </c>
      <c r="BD292" s="6">
        <f>'2013'!AD132</f>
        <v>0.32900000000000001</v>
      </c>
      <c r="BE292" s="6">
        <f>'2013'!AE132</f>
        <v>0</v>
      </c>
      <c r="BF292" s="6">
        <f>'2013'!AF132</f>
        <v>0</v>
      </c>
      <c r="BG292" s="6">
        <f>'2013'!AG132</f>
        <v>0.37</v>
      </c>
      <c r="BH292" s="6">
        <f>'2013'!AH132</f>
        <v>0</v>
      </c>
      <c r="BI292" s="6">
        <f>'2013'!AI132</f>
        <v>0.439</v>
      </c>
      <c r="BJ292" s="6">
        <f>'2013'!AJ132</f>
        <v>0.45700000000000002</v>
      </c>
      <c r="BK292" s="6">
        <f>'2013'!AK132</f>
        <v>0.52300000000000002</v>
      </c>
      <c r="BL292" s="6">
        <f>'2013'!AL132</f>
        <v>0.55200000000000005</v>
      </c>
      <c r="BM292" s="6">
        <f>'2013'!AM132</f>
        <v>0.60099999999999998</v>
      </c>
      <c r="BN292" s="6">
        <f>'2013'!AN132</f>
        <v>0.751</v>
      </c>
      <c r="BO292" s="6">
        <f>'2013'!AO132</f>
        <v>0</v>
      </c>
      <c r="BP292" s="6">
        <f>'2013'!AP132</f>
        <v>0</v>
      </c>
      <c r="BQ292" s="6">
        <f>'2013'!AQ132</f>
        <v>0.77</v>
      </c>
      <c r="BR292" s="6">
        <f>'2013'!AR132</f>
        <v>0.753</v>
      </c>
      <c r="BS292" s="6">
        <f>'2013'!AS132</f>
        <v>0.752</v>
      </c>
      <c r="BT292" s="6">
        <f>'2013'!AT132</f>
        <v>0.73799999999999999</v>
      </c>
      <c r="BU292" s="6">
        <f>'2013'!AU132</f>
        <v>0.70399999999999996</v>
      </c>
      <c r="BV292" s="6">
        <f>'2013'!AV132</f>
        <v>0</v>
      </c>
      <c r="BW292" s="6">
        <f>'2013'!AW132</f>
        <v>0</v>
      </c>
      <c r="BX292" s="6">
        <f>'2013'!AX132</f>
        <v>0.54700000000000004</v>
      </c>
      <c r="BY292" s="6">
        <f>'2013'!AY132</f>
        <v>0.53500000000000003</v>
      </c>
      <c r="BZ292" s="6">
        <f>'2013'!AZ132</f>
        <v>0.40200000000000002</v>
      </c>
      <c r="CA292" s="6">
        <f>'2013'!BA132</f>
        <v>0.33600000000000002</v>
      </c>
      <c r="CB292" s="6">
        <f>'2013'!BB132</f>
        <v>0.3</v>
      </c>
      <c r="CC292" s="6">
        <f>'2013'!BC132</f>
        <v>0.28299999999999997</v>
      </c>
      <c r="CD292" s="6">
        <f>'2013'!BD132</f>
        <v>0</v>
      </c>
      <c r="CE292" s="6">
        <f>'2013'!BE132</f>
        <v>0.24199999999999999</v>
      </c>
      <c r="CF292" s="6">
        <f>'2013'!BF132</f>
        <v>0.22900000000000001</v>
      </c>
      <c r="CG292" s="6">
        <f>'2013'!BG132</f>
        <v>0.23400000000000001</v>
      </c>
      <c r="CH292" s="6">
        <f>'2013'!BH132</f>
        <v>0.23499999999999999</v>
      </c>
      <c r="CI292" s="6">
        <f>'2013'!BI132</f>
        <v>0.224</v>
      </c>
      <c r="CJ292" s="6">
        <f>'2013'!BJ132</f>
        <v>0.23200000000000001</v>
      </c>
      <c r="CK292" s="6">
        <f>'2013'!BK132</f>
        <v>0</v>
      </c>
      <c r="CL292" s="6">
        <f>'2013'!BL132</f>
        <v>0</v>
      </c>
      <c r="CM292" s="6">
        <f>'2013'!BM132</f>
        <v>0</v>
      </c>
      <c r="CN292" s="6">
        <f>'2013'!BN132</f>
        <v>0</v>
      </c>
      <c r="CO292" s="6">
        <f>'2013'!BO132</f>
        <v>0</v>
      </c>
      <c r="CP292" s="6">
        <f>'2013'!BP132</f>
        <v>0</v>
      </c>
      <c r="CQ292" s="6">
        <f>'2013'!BQ132</f>
        <v>0</v>
      </c>
    </row>
    <row r="293" spans="1:95" x14ac:dyDescent="0.25">
      <c r="A293" s="6" t="str">
        <f>'2013'!A133</f>
        <v>Свитанок</v>
      </c>
      <c r="B293" s="6" t="str">
        <f>'2013'!B133</f>
        <v>Масив 4</v>
      </c>
      <c r="C293" s="6">
        <f>'2013'!C133</f>
        <v>145</v>
      </c>
      <c r="D293" s="6">
        <f>'2013'!D133</f>
        <v>71.040000000000006</v>
      </c>
      <c r="E293" s="6">
        <f>'2013'!E133</f>
        <v>71.040000000000006</v>
      </c>
      <c r="F293" s="6">
        <f>'2013'!F133</f>
        <v>71.040000000000006</v>
      </c>
      <c r="G293" s="6"/>
      <c r="H293" s="6"/>
      <c r="I293" s="6"/>
      <c r="J293" s="6"/>
      <c r="K293" s="6">
        <f>'2013'!I133</f>
        <v>0</v>
      </c>
      <c r="L293" s="6">
        <f>'2013'!J133</f>
        <v>0</v>
      </c>
      <c r="M293" s="6"/>
      <c r="N293" s="6"/>
      <c r="O293" s="6"/>
      <c r="P293" s="6"/>
      <c r="Q293" s="6"/>
      <c r="R293" s="6"/>
      <c r="S293" s="6">
        <f>'2013'!M133</f>
        <v>0</v>
      </c>
      <c r="T293" s="6">
        <f>'2013'!N133</f>
        <v>0</v>
      </c>
      <c r="U293" s="6">
        <f>'2013'!P133</f>
        <v>0</v>
      </c>
      <c r="V293" s="6">
        <f>'2013'!Q133</f>
        <v>0</v>
      </c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>
        <f>SUMIF('2013'!C:C,C293,'2013'!O:O)</f>
        <v>0</v>
      </c>
      <c r="AQ293" s="6"/>
      <c r="AR293" s="6">
        <f>'2013'!R133</f>
        <v>0</v>
      </c>
      <c r="AS293" s="6">
        <f>'2013'!S133</f>
        <v>0.42499999999999999</v>
      </c>
      <c r="AT293" s="6">
        <f>'2013'!T133</f>
        <v>0.48099999999999998</v>
      </c>
      <c r="AU293" s="6">
        <f>'2013'!U133</f>
        <v>0.50800000000000001</v>
      </c>
      <c r="AV293" s="6">
        <f>'2013'!V133</f>
        <v>0.52400000000000002</v>
      </c>
      <c r="AW293" s="6">
        <f>'2013'!W133</f>
        <v>0.52700000000000002</v>
      </c>
      <c r="AX293" s="6">
        <f>'2013'!X133</f>
        <v>0</v>
      </c>
      <c r="AY293" s="6">
        <f>'2013'!Y133</f>
        <v>0</v>
      </c>
      <c r="AZ293" s="6">
        <f>'2013'!Z133</f>
        <v>0.49199999999999999</v>
      </c>
      <c r="BA293" s="6">
        <f>'2013'!AA133</f>
        <v>0.35599999999999998</v>
      </c>
      <c r="BB293" s="6">
        <f>'2013'!AB133</f>
        <v>0.35799999999999998</v>
      </c>
      <c r="BC293" s="6">
        <f>'2013'!AC133</f>
        <v>0.35199999999999998</v>
      </c>
      <c r="BD293" s="6">
        <f>'2013'!AD133</f>
        <v>0.32500000000000001</v>
      </c>
      <c r="BE293" s="6">
        <f>'2013'!AE133</f>
        <v>0</v>
      </c>
      <c r="BF293" s="6">
        <f>'2013'!AF133</f>
        <v>0</v>
      </c>
      <c r="BG293" s="6">
        <f>'2013'!AG133</f>
        <v>0.36699999999999999</v>
      </c>
      <c r="BH293" s="6">
        <f>'2013'!AH133</f>
        <v>0</v>
      </c>
      <c r="BI293" s="6">
        <f>'2013'!AI133</f>
        <v>0.40899999999999997</v>
      </c>
      <c r="BJ293" s="6">
        <f>'2013'!AJ133</f>
        <v>0.39</v>
      </c>
      <c r="BK293" s="6">
        <f>'2013'!AK133</f>
        <v>0.41</v>
      </c>
      <c r="BL293" s="6">
        <f>'2013'!AL133</f>
        <v>0.41699999999999998</v>
      </c>
      <c r="BM293" s="6">
        <f>'2013'!AM133</f>
        <v>0.41199999999999998</v>
      </c>
      <c r="BN293" s="6">
        <f>'2013'!AN133</f>
        <v>0.437</v>
      </c>
      <c r="BO293" s="6">
        <f>'2013'!AO133</f>
        <v>0</v>
      </c>
      <c r="BP293" s="6">
        <f>'2013'!AP133</f>
        <v>0</v>
      </c>
      <c r="BQ293" s="6">
        <f>'2013'!AQ133</f>
        <v>0.48099999999999998</v>
      </c>
      <c r="BR293" s="6">
        <f>'2013'!AR133</f>
        <v>0.52400000000000002</v>
      </c>
      <c r="BS293" s="6">
        <f>'2013'!AS133</f>
        <v>0.51100000000000001</v>
      </c>
      <c r="BT293" s="6">
        <f>'2013'!AT133</f>
        <v>0.53</v>
      </c>
      <c r="BU293" s="6">
        <f>'2013'!AU133</f>
        <v>0.52400000000000002</v>
      </c>
      <c r="BV293" s="6">
        <f>'2013'!AV133</f>
        <v>0</v>
      </c>
      <c r="BW293" s="6">
        <f>'2013'!AW133</f>
        <v>0</v>
      </c>
      <c r="BX293" s="6">
        <f>'2013'!AX133</f>
        <v>0.66200000000000003</v>
      </c>
      <c r="BY293" s="6">
        <f>'2013'!AY133</f>
        <v>0.65900000000000003</v>
      </c>
      <c r="BZ293" s="6">
        <f>'2013'!AZ133</f>
        <v>0.64900000000000002</v>
      </c>
      <c r="CA293" s="6">
        <f>'2013'!BA133</f>
        <v>0.57999999999999996</v>
      </c>
      <c r="CB293" s="6">
        <f>'2013'!BB133</f>
        <v>0.46400000000000002</v>
      </c>
      <c r="CC293" s="6">
        <f>'2013'!BC133</f>
        <v>0.38100000000000001</v>
      </c>
      <c r="CD293" s="6">
        <f>'2013'!BD133</f>
        <v>0</v>
      </c>
      <c r="CE293" s="6">
        <f>'2013'!BE133</f>
        <v>0.307</v>
      </c>
      <c r="CF293" s="6">
        <f>'2013'!BF133</f>
        <v>0.29499999999999998</v>
      </c>
      <c r="CG293" s="6">
        <f>'2013'!BG133</f>
        <v>0.29299999999999998</v>
      </c>
      <c r="CH293" s="6">
        <f>'2013'!BH133</f>
        <v>0.28899999999999998</v>
      </c>
      <c r="CI293" s="6">
        <f>'2013'!BI133</f>
        <v>0.27600000000000002</v>
      </c>
      <c r="CJ293" s="6">
        <f>'2013'!BJ133</f>
        <v>0.28699999999999998</v>
      </c>
      <c r="CK293" s="6">
        <f>'2013'!BK133</f>
        <v>0</v>
      </c>
      <c r="CL293" s="6">
        <f>'2013'!BL133</f>
        <v>0</v>
      </c>
      <c r="CM293" s="6">
        <f>'2013'!BM133</f>
        <v>0</v>
      </c>
      <c r="CN293" s="6">
        <f>'2013'!BN133</f>
        <v>0</v>
      </c>
      <c r="CO293" s="6">
        <f>'2013'!BO133</f>
        <v>0</v>
      </c>
      <c r="CP293" s="6">
        <f>'2013'!BP133</f>
        <v>0</v>
      </c>
      <c r="CQ293" s="6">
        <f>'2013'!BQ133</f>
        <v>0</v>
      </c>
    </row>
    <row r="294" spans="1:95" x14ac:dyDescent="0.25">
      <c r="A294" s="6" t="str">
        <f>'2013'!A134</f>
        <v>Свитанок</v>
      </c>
      <c r="B294" s="6" t="str">
        <f>'2013'!B134</f>
        <v>Масив 4</v>
      </c>
      <c r="C294" s="6">
        <f>'2013'!C134</f>
        <v>150</v>
      </c>
      <c r="D294" s="6">
        <f>'2013'!D134</f>
        <v>44.15</v>
      </c>
      <c r="E294" s="6">
        <f>'2013'!E134</f>
        <v>44.15</v>
      </c>
      <c r="F294" s="6">
        <f>'2013'!F134</f>
        <v>44.15</v>
      </c>
      <c r="G294" s="6"/>
      <c r="H294" s="6"/>
      <c r="I294" s="6"/>
      <c r="J294" s="6"/>
      <c r="K294" s="6" t="str">
        <f>'2013'!I134</f>
        <v>Ячмень озимый</v>
      </c>
      <c r="L294" s="6">
        <f>'2013'!J134</f>
        <v>0</v>
      </c>
      <c r="M294" s="6"/>
      <c r="N294" s="6"/>
      <c r="O294" s="6"/>
      <c r="P294" s="6"/>
      <c r="Q294" s="6"/>
      <c r="R294" s="6"/>
      <c r="S294" s="6">
        <f>'2013'!M134</f>
        <v>0</v>
      </c>
      <c r="T294" s="6">
        <f>'2013'!N134</f>
        <v>0</v>
      </c>
      <c r="U294" s="6">
        <f>'2013'!P134</f>
        <v>0</v>
      </c>
      <c r="V294" s="6">
        <f>'2013'!Q134</f>
        <v>0</v>
      </c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>
        <f>SUMIF('2013'!C:C,C294,'2013'!O:O)</f>
        <v>3.8299999999999996</v>
      </c>
      <c r="AQ294" s="6"/>
      <c r="AR294" s="6">
        <f>'2013'!R134</f>
        <v>0</v>
      </c>
      <c r="AS294" s="6">
        <f>'2013'!S134</f>
        <v>0.45300000000000001</v>
      </c>
      <c r="AT294" s="6">
        <f>'2013'!T134</f>
        <v>0.441</v>
      </c>
      <c r="AU294" s="6">
        <f>'2013'!U134</f>
        <v>0.441</v>
      </c>
      <c r="AV294" s="6">
        <f>'2013'!V134</f>
        <v>0.44500000000000001</v>
      </c>
      <c r="AW294" s="6">
        <f>'2013'!W134</f>
        <v>0.41499999999999998</v>
      </c>
      <c r="AX294" s="6">
        <f>'2013'!X134</f>
        <v>0</v>
      </c>
      <c r="AY294" s="6">
        <f>'2013'!Y134</f>
        <v>0</v>
      </c>
      <c r="AZ294" s="6">
        <f>'2013'!Z134</f>
        <v>0.378</v>
      </c>
      <c r="BA294" s="6">
        <f>'2013'!AA134</f>
        <v>0.36599999999999999</v>
      </c>
      <c r="BB294" s="6">
        <f>'2013'!AB134</f>
        <v>0.33200000000000002</v>
      </c>
      <c r="BC294" s="6">
        <f>'2013'!AC134</f>
        <v>0.34</v>
      </c>
      <c r="BD294" s="6">
        <f>'2013'!AD134</f>
        <v>0.33100000000000002</v>
      </c>
      <c r="BE294" s="6">
        <f>'2013'!AE134</f>
        <v>0</v>
      </c>
      <c r="BF294" s="6">
        <f>'2013'!AF134</f>
        <v>0</v>
      </c>
      <c r="BG294" s="6">
        <f>'2013'!AG134</f>
        <v>0.433</v>
      </c>
      <c r="BH294" s="6">
        <f>'2013'!AH134</f>
        <v>0</v>
      </c>
      <c r="BI294" s="6">
        <f>'2013'!AI134</f>
        <v>0.46899999999999997</v>
      </c>
      <c r="BJ294" s="6">
        <f>'2013'!AJ134</f>
        <v>0.53700000000000003</v>
      </c>
      <c r="BK294" s="6">
        <f>'2013'!AK134</f>
        <v>0.57599999999999996</v>
      </c>
      <c r="BL294" s="6">
        <f>'2013'!AL134</f>
        <v>0.622</v>
      </c>
      <c r="BM294" s="6">
        <f>'2013'!AM134</f>
        <v>0.65</v>
      </c>
      <c r="BN294" s="6">
        <f>'2013'!AN134</f>
        <v>0.72899999999999998</v>
      </c>
      <c r="BO294" s="6">
        <f>'2013'!AO134</f>
        <v>0</v>
      </c>
      <c r="BP294" s="6">
        <f>'2013'!AP134</f>
        <v>0</v>
      </c>
      <c r="BQ294" s="6">
        <f>'2013'!AQ134</f>
        <v>0.73899999999999999</v>
      </c>
      <c r="BR294" s="6">
        <f>'2013'!AR134</f>
        <v>0.73099999999999998</v>
      </c>
      <c r="BS294" s="6">
        <f>'2013'!AS134</f>
        <v>0.69</v>
      </c>
      <c r="BT294" s="6">
        <f>'2013'!AT134</f>
        <v>0.60799999999999998</v>
      </c>
      <c r="BU294" s="6">
        <f>'2013'!AU134</f>
        <v>0.49099999999999999</v>
      </c>
      <c r="BV294" s="6">
        <f>'2013'!AV134</f>
        <v>0</v>
      </c>
      <c r="BW294" s="6">
        <f>'2013'!AW134</f>
        <v>0</v>
      </c>
      <c r="BX294" s="6">
        <f>'2013'!AX134</f>
        <v>0.503</v>
      </c>
      <c r="BY294" s="6">
        <f>'2013'!AY134</f>
        <v>0.504</v>
      </c>
      <c r="BZ294" s="6">
        <f>'2013'!AZ134</f>
        <v>0.41799999999999998</v>
      </c>
      <c r="CA294" s="6">
        <f>'2013'!BA134</f>
        <v>0.376</v>
      </c>
      <c r="CB294" s="6">
        <f>'2013'!BB134</f>
        <v>0.32300000000000001</v>
      </c>
      <c r="CC294" s="6">
        <f>'2013'!BC134</f>
        <v>0.27</v>
      </c>
      <c r="CD294" s="6">
        <f>'2013'!BD134</f>
        <v>0</v>
      </c>
      <c r="CE294" s="6">
        <f>'2013'!BE134</f>
        <v>0.25800000000000001</v>
      </c>
      <c r="CF294" s="6">
        <f>'2013'!BF134</f>
        <v>0.23499999999999999</v>
      </c>
      <c r="CG294" s="6">
        <f>'2013'!BG134</f>
        <v>0.23899999999999999</v>
      </c>
      <c r="CH294" s="6">
        <f>'2013'!BH134</f>
        <v>0.24</v>
      </c>
      <c r="CI294" s="6">
        <f>'2013'!BI134</f>
        <v>0.23499999999999999</v>
      </c>
      <c r="CJ294" s="6">
        <f>'2013'!BJ134</f>
        <v>0.23599999999999999</v>
      </c>
      <c r="CK294" s="6">
        <f>'2013'!BK134</f>
        <v>0</v>
      </c>
      <c r="CL294" s="6">
        <f>'2013'!BL134</f>
        <v>0</v>
      </c>
      <c r="CM294" s="6">
        <f>'2013'!BM134</f>
        <v>0</v>
      </c>
      <c r="CN294" s="6">
        <f>'2013'!BN134</f>
        <v>0</v>
      </c>
      <c r="CO294" s="6">
        <f>'2013'!BO134</f>
        <v>0</v>
      </c>
      <c r="CP294" s="6">
        <f>'2013'!BP134</f>
        <v>0</v>
      </c>
      <c r="CQ294" s="6">
        <f>'2013'!BQ134</f>
        <v>0</v>
      </c>
    </row>
    <row r="295" spans="1:95" x14ac:dyDescent="0.25">
      <c r="A295" s="6" t="str">
        <f>'2013'!A135</f>
        <v>Свитанок</v>
      </c>
      <c r="B295" s="6" t="str">
        <f>'2013'!B135</f>
        <v>Масив 4</v>
      </c>
      <c r="C295" s="6">
        <f>'2013'!C135</f>
        <v>153</v>
      </c>
      <c r="D295" s="6">
        <f>'2013'!D135</f>
        <v>4.22</v>
      </c>
      <c r="E295" s="6">
        <f>'2013'!E135</f>
        <v>4.22</v>
      </c>
      <c r="F295" s="6">
        <f>'2013'!F135</f>
        <v>4.22</v>
      </c>
      <c r="G295" s="6"/>
      <c r="H295" s="6"/>
      <c r="I295" s="6"/>
      <c r="J295" s="6"/>
      <c r="K295" s="6">
        <f>'2013'!I135</f>
        <v>0</v>
      </c>
      <c r="L295" s="6">
        <f>'2013'!J135</f>
        <v>0</v>
      </c>
      <c r="M295" s="6"/>
      <c r="N295" s="6"/>
      <c r="O295" s="6"/>
      <c r="P295" s="6"/>
      <c r="Q295" s="6"/>
      <c r="R295" s="6"/>
      <c r="S295" s="6">
        <f>'2013'!M135</f>
        <v>0</v>
      </c>
      <c r="T295" s="6">
        <f>'2013'!N135</f>
        <v>0</v>
      </c>
      <c r="U295" s="6">
        <f>'2013'!P135</f>
        <v>0</v>
      </c>
      <c r="V295" s="6">
        <f>'2013'!Q135</f>
        <v>0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>
        <f>SUMIF('2013'!C:C,C295,'2013'!O:O)</f>
        <v>0</v>
      </c>
      <c r="AQ295" s="6"/>
      <c r="AR295" s="6">
        <f>'2013'!R135</f>
        <v>0</v>
      </c>
      <c r="AS295" s="6">
        <f>'2013'!S135</f>
        <v>0</v>
      </c>
      <c r="AT295" s="6">
        <f>'2013'!T135</f>
        <v>0.32300000000000001</v>
      </c>
      <c r="AU295" s="6">
        <f>'2013'!U135</f>
        <v>0.33500000000000002</v>
      </c>
      <c r="AV295" s="6">
        <f>'2013'!V135</f>
        <v>0.35</v>
      </c>
      <c r="AW295" s="6">
        <f>'2013'!W135</f>
        <v>0.36299999999999999</v>
      </c>
      <c r="AX295" s="6">
        <f>'2013'!X135</f>
        <v>0</v>
      </c>
      <c r="AY295" s="6">
        <f>'2013'!Y135</f>
        <v>0</v>
      </c>
      <c r="AZ295" s="6">
        <f>'2013'!Z135</f>
        <v>0.372</v>
      </c>
      <c r="BA295" s="6">
        <f>'2013'!AA135</f>
        <v>0.374</v>
      </c>
      <c r="BB295" s="6">
        <f>'2013'!AB135</f>
        <v>0.39500000000000002</v>
      </c>
      <c r="BC295" s="6">
        <f>'2013'!AC135</f>
        <v>0.41</v>
      </c>
      <c r="BD295" s="6">
        <f>'2013'!AD135</f>
        <v>0.43</v>
      </c>
      <c r="BE295" s="6">
        <f>'2013'!AE135</f>
        <v>0</v>
      </c>
      <c r="BF295" s="6">
        <f>'2013'!AF135</f>
        <v>0</v>
      </c>
      <c r="BG295" s="6">
        <f>'2013'!AG135</f>
        <v>0.502</v>
      </c>
      <c r="BH295" s="6">
        <f>'2013'!AH135</f>
        <v>0</v>
      </c>
      <c r="BI295" s="6">
        <f>'2013'!AI135</f>
        <v>0.52600000000000002</v>
      </c>
      <c r="BJ295" s="6">
        <f>'2013'!AJ135</f>
        <v>0.56100000000000005</v>
      </c>
      <c r="BK295" s="6">
        <f>'2013'!AK135</f>
        <v>0.58099999999999996</v>
      </c>
      <c r="BL295" s="6">
        <f>'2013'!AL135</f>
        <v>0.61299999999999999</v>
      </c>
      <c r="BM295" s="6">
        <f>'2013'!AM135</f>
        <v>0.64</v>
      </c>
      <c r="BN295" s="6">
        <f>'2013'!AN135</f>
        <v>0.66500000000000004</v>
      </c>
      <c r="BO295" s="6">
        <f>'2013'!AO135</f>
        <v>0</v>
      </c>
      <c r="BP295" s="6">
        <f>'2013'!AP135</f>
        <v>0</v>
      </c>
      <c r="BQ295" s="6">
        <f>'2013'!AQ135</f>
        <v>0.61699999999999999</v>
      </c>
      <c r="BR295" s="6">
        <f>'2013'!AR135</f>
        <v>0.54400000000000004</v>
      </c>
      <c r="BS295" s="6">
        <f>'2013'!AS135</f>
        <v>0.48699999999999999</v>
      </c>
      <c r="BT295" s="6">
        <f>'2013'!AT135</f>
        <v>0.46100000000000002</v>
      </c>
      <c r="BU295" s="6">
        <f>'2013'!AU135</f>
        <v>0.47599999999999998</v>
      </c>
      <c r="BV295" s="6">
        <f>'2013'!AV135</f>
        <v>0.55000000000000004</v>
      </c>
      <c r="BW295" s="6">
        <f>'2013'!AW135</f>
        <v>0</v>
      </c>
      <c r="BX295" s="6">
        <f>'2013'!AX135</f>
        <v>0.60699999999999998</v>
      </c>
      <c r="BY295" s="6">
        <f>'2013'!AY135</f>
        <v>0.63200000000000001</v>
      </c>
      <c r="BZ295" s="6">
        <f>'2013'!AZ135</f>
        <v>0.61699999999999999</v>
      </c>
      <c r="CA295" s="6">
        <f>'2013'!BA135</f>
        <v>0.56499999999999995</v>
      </c>
      <c r="CB295" s="6">
        <f>'2013'!BB135</f>
        <v>0.48499999999999999</v>
      </c>
      <c r="CC295" s="6">
        <f>'2013'!BC135</f>
        <v>0.41299999999999998</v>
      </c>
      <c r="CD295" s="6">
        <f>'2013'!BD135</f>
        <v>0</v>
      </c>
      <c r="CE295" s="6">
        <f>'2013'!BE135</f>
        <v>0.316</v>
      </c>
      <c r="CF295" s="6">
        <f>'2013'!BF135</f>
        <v>0.311</v>
      </c>
      <c r="CG295" s="6">
        <f>'2013'!BG135</f>
        <v>0.28899999999999998</v>
      </c>
      <c r="CH295" s="6">
        <f>'2013'!BH135</f>
        <v>0</v>
      </c>
      <c r="CI295" s="6">
        <f>'2013'!BI135</f>
        <v>0.31</v>
      </c>
      <c r="CJ295" s="6">
        <f>'2013'!BJ135</f>
        <v>0.28999999999999998</v>
      </c>
      <c r="CK295" s="6">
        <f>'2013'!BK135</f>
        <v>0</v>
      </c>
      <c r="CL295" s="6">
        <f>'2013'!BL135</f>
        <v>0</v>
      </c>
      <c r="CM295" s="6">
        <f>'2013'!BM135</f>
        <v>0</v>
      </c>
      <c r="CN295" s="6">
        <f>'2013'!BN135</f>
        <v>0</v>
      </c>
      <c r="CO295" s="6">
        <f>'2013'!BO135</f>
        <v>0</v>
      </c>
      <c r="CP295" s="6">
        <f>'2013'!BP135</f>
        <v>0</v>
      </c>
      <c r="CQ295" s="6">
        <f>'2013'!BQ135</f>
        <v>0</v>
      </c>
    </row>
    <row r="296" spans="1:95" x14ac:dyDescent="0.25">
      <c r="A296" s="6" t="str">
        <f>'2013'!A136</f>
        <v>Свитанок</v>
      </c>
      <c r="B296" s="6" t="str">
        <f>'2013'!B136</f>
        <v>Масив 4</v>
      </c>
      <c r="C296" s="6">
        <f>'2013'!C136</f>
        <v>154</v>
      </c>
      <c r="D296" s="6">
        <f>'2013'!D136</f>
        <v>5.07</v>
      </c>
      <c r="E296" s="6">
        <f>'2013'!E136</f>
        <v>5.07</v>
      </c>
      <c r="F296" s="6">
        <f>'2013'!F136</f>
        <v>5.07</v>
      </c>
      <c r="G296" s="6"/>
      <c r="H296" s="6"/>
      <c r="I296" s="6"/>
      <c r="J296" s="6"/>
      <c r="K296" s="6">
        <f>'2013'!I136</f>
        <v>0</v>
      </c>
      <c r="L296" s="6">
        <f>'2013'!J136</f>
        <v>0</v>
      </c>
      <c r="M296" s="6"/>
      <c r="N296" s="6"/>
      <c r="O296" s="6"/>
      <c r="P296" s="6"/>
      <c r="Q296" s="6"/>
      <c r="R296" s="6"/>
      <c r="S296" s="6">
        <f>'2013'!M136</f>
        <v>0</v>
      </c>
      <c r="T296" s="6">
        <f>'2013'!N136</f>
        <v>0</v>
      </c>
      <c r="U296" s="6">
        <f>'2013'!P136</f>
        <v>0</v>
      </c>
      <c r="V296" s="6">
        <f>'2013'!Q136</f>
        <v>0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>
        <f>SUMIF('2013'!C:C,C296,'2013'!O:O)</f>
        <v>0</v>
      </c>
      <c r="AQ296" s="6"/>
      <c r="AR296" s="6">
        <f>'2013'!R136</f>
        <v>0</v>
      </c>
      <c r="AS296" s="6">
        <f>'2013'!S136</f>
        <v>0.26600000000000001</v>
      </c>
      <c r="AT296" s="6">
        <f>'2013'!T136</f>
        <v>0.29799999999999999</v>
      </c>
      <c r="AU296" s="6">
        <f>'2013'!U136</f>
        <v>0.32200000000000001</v>
      </c>
      <c r="AV296" s="6">
        <f>'2013'!V136</f>
        <v>0.33400000000000002</v>
      </c>
      <c r="AW296" s="6">
        <f>'2013'!W136</f>
        <v>0.33200000000000002</v>
      </c>
      <c r="AX296" s="6">
        <f>'2013'!X136</f>
        <v>0</v>
      </c>
      <c r="AY296" s="6">
        <f>'2013'!Y136</f>
        <v>0</v>
      </c>
      <c r="AZ296" s="6">
        <f>'2013'!Z136</f>
        <v>0.33100000000000002</v>
      </c>
      <c r="BA296" s="6">
        <f>'2013'!AA136</f>
        <v>0.33</v>
      </c>
      <c r="BB296" s="6">
        <f>'2013'!AB136</f>
        <v>0.32800000000000001</v>
      </c>
      <c r="BC296" s="6">
        <f>'2013'!AC136</f>
        <v>0.32900000000000001</v>
      </c>
      <c r="BD296" s="6">
        <f>'2013'!AD136</f>
        <v>0.36899999999999999</v>
      </c>
      <c r="BE296" s="6">
        <f>'2013'!AE136</f>
        <v>0</v>
      </c>
      <c r="BF296" s="6">
        <f>'2013'!AF136</f>
        <v>0</v>
      </c>
      <c r="BG296" s="6">
        <f>'2013'!AG136</f>
        <v>0.47399999999999998</v>
      </c>
      <c r="BH296" s="6">
        <f>'2013'!AH136</f>
        <v>0</v>
      </c>
      <c r="BI296" s="6">
        <f>'2013'!AI136</f>
        <v>0.47299999999999998</v>
      </c>
      <c r="BJ296" s="6">
        <f>'2013'!AJ136</f>
        <v>0.48</v>
      </c>
      <c r="BK296" s="6">
        <f>'2013'!AK136</f>
        <v>0.49199999999999999</v>
      </c>
      <c r="BL296" s="6">
        <f>'2013'!AL136</f>
        <v>0.52800000000000002</v>
      </c>
      <c r="BM296" s="6">
        <f>'2013'!AM136</f>
        <v>0.58299999999999996</v>
      </c>
      <c r="BN296" s="6">
        <f>'2013'!AN136</f>
        <v>0.64900000000000002</v>
      </c>
      <c r="BO296" s="6">
        <f>'2013'!AO136</f>
        <v>0</v>
      </c>
      <c r="BP296" s="6">
        <f>'2013'!AP136</f>
        <v>0</v>
      </c>
      <c r="BQ296" s="6">
        <f>'2013'!AQ136</f>
        <v>0.67400000000000004</v>
      </c>
      <c r="BR296" s="6">
        <f>'2013'!AR136</f>
        <v>0.67900000000000005</v>
      </c>
      <c r="BS296" s="6">
        <f>'2013'!AS136</f>
        <v>0.66300000000000003</v>
      </c>
      <c r="BT296" s="6">
        <f>'2013'!AT136</f>
        <v>0.63</v>
      </c>
      <c r="BU296" s="6">
        <f>'2013'!AU136</f>
        <v>0.61899999999999999</v>
      </c>
      <c r="BV296" s="6">
        <f>'2013'!AV136</f>
        <v>0.629</v>
      </c>
      <c r="BW296" s="6">
        <f>'2013'!AW136</f>
        <v>0</v>
      </c>
      <c r="BX296" s="6">
        <f>'2013'!AX136</f>
        <v>0.626</v>
      </c>
      <c r="BY296" s="6">
        <f>'2013'!AY136</f>
        <v>0.627</v>
      </c>
      <c r="BZ296" s="6">
        <f>'2013'!AZ136</f>
        <v>0.56200000000000006</v>
      </c>
      <c r="CA296" s="6">
        <f>'2013'!BA136</f>
        <v>0.52200000000000002</v>
      </c>
      <c r="CB296" s="6">
        <f>'2013'!BB136</f>
        <v>0.48399999999999999</v>
      </c>
      <c r="CC296" s="6">
        <f>'2013'!BC136</f>
        <v>0.41099999999999998</v>
      </c>
      <c r="CD296" s="6">
        <f>'2013'!BD136</f>
        <v>0</v>
      </c>
      <c r="CE296" s="6">
        <f>'2013'!BE136</f>
        <v>0.30299999999999999</v>
      </c>
      <c r="CF296" s="6">
        <f>'2013'!BF136</f>
        <v>0.29299999999999998</v>
      </c>
      <c r="CG296" s="6">
        <f>'2013'!BG136</f>
        <v>0.30499999999999999</v>
      </c>
      <c r="CH296" s="6">
        <f>'2013'!BH136</f>
        <v>0.28599999999999998</v>
      </c>
      <c r="CI296" s="6">
        <f>'2013'!BI136</f>
        <v>0.26600000000000001</v>
      </c>
      <c r="CJ296" s="6">
        <f>'2013'!BJ136</f>
        <v>0.251</v>
      </c>
      <c r="CK296" s="6">
        <f>'2013'!BK136</f>
        <v>0</v>
      </c>
      <c r="CL296" s="6">
        <f>'2013'!BL136</f>
        <v>0</v>
      </c>
      <c r="CM296" s="6">
        <f>'2013'!BM136</f>
        <v>0</v>
      </c>
      <c r="CN296" s="6">
        <f>'2013'!BN136</f>
        <v>0</v>
      </c>
      <c r="CO296" s="6">
        <f>'2013'!BO136</f>
        <v>0</v>
      </c>
      <c r="CP296" s="6">
        <f>'2013'!BP136</f>
        <v>0</v>
      </c>
      <c r="CQ296" s="6">
        <f>'2013'!BQ136</f>
        <v>0</v>
      </c>
    </row>
    <row r="297" spans="1:95" x14ac:dyDescent="0.25">
      <c r="A297" s="6" t="str">
        <f>'2013'!A137</f>
        <v>Свитанок</v>
      </c>
      <c r="B297" s="6" t="str">
        <f>'2013'!B137</f>
        <v>Масив 4</v>
      </c>
      <c r="C297" s="6">
        <f>'2013'!C137</f>
        <v>155</v>
      </c>
      <c r="D297" s="6">
        <f>'2013'!D137</f>
        <v>5.62</v>
      </c>
      <c r="E297" s="6">
        <f>'2013'!E137</f>
        <v>5.62</v>
      </c>
      <c r="F297" s="6">
        <f>'2013'!F137</f>
        <v>5.62</v>
      </c>
      <c r="G297" s="6"/>
      <c r="H297" s="6"/>
      <c r="I297" s="6"/>
      <c r="J297" s="6"/>
      <c r="K297" s="6">
        <f>'2013'!I137</f>
        <v>0</v>
      </c>
      <c r="L297" s="6">
        <f>'2013'!J137</f>
        <v>0</v>
      </c>
      <c r="M297" s="6"/>
      <c r="N297" s="6"/>
      <c r="O297" s="6"/>
      <c r="P297" s="6"/>
      <c r="Q297" s="6"/>
      <c r="R297" s="6"/>
      <c r="S297" s="6">
        <f>'2013'!M137</f>
        <v>0</v>
      </c>
      <c r="T297" s="6">
        <f>'2013'!N137</f>
        <v>0</v>
      </c>
      <c r="U297" s="6">
        <f>'2013'!P137</f>
        <v>0</v>
      </c>
      <c r="V297" s="6">
        <f>'2013'!Q137</f>
        <v>0</v>
      </c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>
        <f>SUMIF('2013'!C:C,C297,'2013'!O:O)</f>
        <v>0</v>
      </c>
      <c r="AQ297" s="6"/>
      <c r="AR297" s="6">
        <f>'2013'!R137</f>
        <v>0</v>
      </c>
      <c r="AS297" s="6">
        <f>'2013'!S137</f>
        <v>0</v>
      </c>
      <c r="AT297" s="6">
        <f>'2013'!T137</f>
        <v>0.28899999999999998</v>
      </c>
      <c r="AU297" s="6">
        <f>'2013'!U137</f>
        <v>0.29799999999999999</v>
      </c>
      <c r="AV297" s="6">
        <f>'2013'!V137</f>
        <v>0.32900000000000001</v>
      </c>
      <c r="AW297" s="6">
        <f>'2013'!W137</f>
        <v>0.35599999999999998</v>
      </c>
      <c r="AX297" s="6">
        <f>'2013'!X137</f>
        <v>0</v>
      </c>
      <c r="AY297" s="6">
        <f>'2013'!Y137</f>
        <v>0</v>
      </c>
      <c r="AZ297" s="6">
        <f>'2013'!Z137</f>
        <v>0.36099999999999999</v>
      </c>
      <c r="BA297" s="6">
        <f>'2013'!AA137</f>
        <v>0.37</v>
      </c>
      <c r="BB297" s="6">
        <f>'2013'!AB137</f>
        <v>0.373</v>
      </c>
      <c r="BC297" s="6">
        <f>'2013'!AC137</f>
        <v>0.371</v>
      </c>
      <c r="BD297" s="6">
        <f>'2013'!AD137</f>
        <v>0.38400000000000001</v>
      </c>
      <c r="BE297" s="6">
        <f>'2013'!AE137</f>
        <v>0</v>
      </c>
      <c r="BF297" s="6">
        <f>'2013'!AF137</f>
        <v>0</v>
      </c>
      <c r="BG297" s="6">
        <f>'2013'!AG137</f>
        <v>0.41199999999999998</v>
      </c>
      <c r="BH297" s="6">
        <f>'2013'!AH137</f>
        <v>0</v>
      </c>
      <c r="BI297" s="6">
        <f>'2013'!AI137</f>
        <v>0.443</v>
      </c>
      <c r="BJ297" s="6">
        <f>'2013'!AJ137</f>
        <v>0.436</v>
      </c>
      <c r="BK297" s="6">
        <f>'2013'!AK137</f>
        <v>0.436</v>
      </c>
      <c r="BL297" s="6">
        <f>'2013'!AL137</f>
        <v>0.46100000000000002</v>
      </c>
      <c r="BM297" s="6">
        <f>'2013'!AM137</f>
        <v>0.48099999999999998</v>
      </c>
      <c r="BN297" s="6">
        <f>'2013'!AN137</f>
        <v>0.49</v>
      </c>
      <c r="BO297" s="6">
        <f>'2013'!AO137</f>
        <v>0</v>
      </c>
      <c r="BP297" s="6">
        <f>'2013'!AP137</f>
        <v>0</v>
      </c>
      <c r="BQ297" s="6">
        <f>'2013'!AQ137</f>
        <v>0.48</v>
      </c>
      <c r="BR297" s="6">
        <f>'2013'!AR137</f>
        <v>0.48299999999999998</v>
      </c>
      <c r="BS297" s="6">
        <f>'2013'!AS137</f>
        <v>0.47499999999999998</v>
      </c>
      <c r="BT297" s="6">
        <f>'2013'!AT137</f>
        <v>0.46300000000000002</v>
      </c>
      <c r="BU297" s="6">
        <f>'2013'!AU137</f>
        <v>0.504</v>
      </c>
      <c r="BV297" s="6">
        <f>'2013'!AV137</f>
        <v>0.58299999999999996</v>
      </c>
      <c r="BW297" s="6">
        <f>'2013'!AW137</f>
        <v>0</v>
      </c>
      <c r="BX297" s="6">
        <f>'2013'!AX137</f>
        <v>0.66200000000000003</v>
      </c>
      <c r="BY297" s="6">
        <f>'2013'!AY137</f>
        <v>0.69899999999999995</v>
      </c>
      <c r="BZ297" s="6">
        <f>'2013'!AZ137</f>
        <v>0.67500000000000004</v>
      </c>
      <c r="CA297" s="6">
        <f>'2013'!BA137</f>
        <v>0.65100000000000002</v>
      </c>
      <c r="CB297" s="6">
        <f>'2013'!BB137</f>
        <v>0.58899999999999997</v>
      </c>
      <c r="CC297" s="6">
        <f>'2013'!BC137</f>
        <v>0.52200000000000002</v>
      </c>
      <c r="CD297" s="6">
        <f>'2013'!BD137</f>
        <v>0</v>
      </c>
      <c r="CE297" s="6">
        <f>'2013'!BE137</f>
        <v>0.39500000000000002</v>
      </c>
      <c r="CF297" s="6">
        <f>'2013'!BF137</f>
        <v>0.40400000000000003</v>
      </c>
      <c r="CG297" s="6">
        <f>'2013'!BG137</f>
        <v>0.43</v>
      </c>
      <c r="CH297" s="6">
        <f>'2013'!BH137</f>
        <v>0.44800000000000001</v>
      </c>
      <c r="CI297" s="6">
        <f>'2013'!BI137</f>
        <v>0.41299999999999998</v>
      </c>
      <c r="CJ297" s="6">
        <f>'2013'!BJ137</f>
        <v>0.39700000000000002</v>
      </c>
      <c r="CK297" s="6">
        <f>'2013'!BK137</f>
        <v>0</v>
      </c>
      <c r="CL297" s="6">
        <f>'2013'!BL137</f>
        <v>0</v>
      </c>
      <c r="CM297" s="6">
        <f>'2013'!BM137</f>
        <v>0</v>
      </c>
      <c r="CN297" s="6">
        <f>'2013'!BN137</f>
        <v>0</v>
      </c>
      <c r="CO297" s="6">
        <f>'2013'!BO137</f>
        <v>0</v>
      </c>
      <c r="CP297" s="6">
        <f>'2013'!BP137</f>
        <v>0</v>
      </c>
      <c r="CQ297" s="6">
        <f>'2013'!BQ137</f>
        <v>0</v>
      </c>
    </row>
    <row r="298" spans="1:95" x14ac:dyDescent="0.25">
      <c r="A298" s="6" t="str">
        <f>'2013'!A138</f>
        <v>Свитанок</v>
      </c>
      <c r="B298" s="6" t="str">
        <f>'2013'!B138</f>
        <v>Масив 4</v>
      </c>
      <c r="C298" s="6">
        <f>'2013'!C138</f>
        <v>2</v>
      </c>
      <c r="D298" s="6">
        <f>'2013'!D138</f>
        <v>25.1</v>
      </c>
      <c r="E298" s="6">
        <f>'2013'!E138</f>
        <v>25.1</v>
      </c>
      <c r="F298" s="6">
        <f>'2013'!F138</f>
        <v>25.1</v>
      </c>
      <c r="G298" s="6"/>
      <c r="H298" s="6"/>
      <c r="I298" s="6"/>
      <c r="J298" s="6"/>
      <c r="K298" s="6" t="str">
        <f>'2013'!I138</f>
        <v>Пшеница озимая</v>
      </c>
      <c r="L298" s="6">
        <f>'2013'!J138</f>
        <v>0</v>
      </c>
      <c r="M298" s="6"/>
      <c r="N298" s="6"/>
      <c r="O298" s="6"/>
      <c r="P298" s="6"/>
      <c r="Q298" s="6"/>
      <c r="R298" s="6"/>
      <c r="S298" s="6" t="str">
        <f>'2013'!M138</f>
        <v>Антонівка</v>
      </c>
      <c r="T298" s="6">
        <f>'2013'!N138</f>
        <v>2.38</v>
      </c>
      <c r="U298" s="6">
        <f>'2013'!P138</f>
        <v>0</v>
      </c>
      <c r="V298" s="6">
        <f>'2013'!Q138</f>
        <v>0</v>
      </c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>
        <f>T298</f>
        <v>2.38</v>
      </c>
      <c r="AP298" s="6">
        <f>SUMIF('2013'!C:C,C298,'2013'!O:O)</f>
        <v>3.44</v>
      </c>
      <c r="AQ298" s="6"/>
      <c r="AR298" s="6"/>
      <c r="AS298" s="6"/>
      <c r="AT298" s="6">
        <f>'2013'!T138</f>
        <v>0.28100000000000003</v>
      </c>
      <c r="AU298" s="6">
        <f>'2013'!U138</f>
        <v>0.29099999999999998</v>
      </c>
      <c r="AV298" s="6">
        <f>'2013'!V138</f>
        <v>0.38600000000000001</v>
      </c>
      <c r="AW298" s="6">
        <f>'2013'!W138</f>
        <v>0.39100000000000001</v>
      </c>
      <c r="AX298" s="6"/>
      <c r="AY298" s="6"/>
      <c r="AZ298" s="6">
        <f>'2013'!Z138</f>
        <v>0.32200000000000001</v>
      </c>
      <c r="BA298" s="6">
        <f>'2013'!AA138</f>
        <v>0.31900000000000001</v>
      </c>
      <c r="BB298" s="6">
        <f>'2013'!AB138</f>
        <v>0.35399999999999998</v>
      </c>
      <c r="BC298" s="6">
        <f>'2013'!AC138</f>
        <v>0.36599999999999999</v>
      </c>
      <c r="BD298" s="6">
        <f>'2013'!AD138</f>
        <v>0.35699999999999998</v>
      </c>
      <c r="BE298" s="6"/>
      <c r="BF298" s="6"/>
      <c r="BG298" s="6">
        <f>'2013'!AG138</f>
        <v>0.36199999999999999</v>
      </c>
      <c r="BH298" s="6"/>
      <c r="BI298" s="6">
        <f>'2013'!AI138</f>
        <v>0.37</v>
      </c>
      <c r="BJ298" s="6">
        <f>'2013'!AJ138</f>
        <v>0.36599999999999999</v>
      </c>
      <c r="BK298" s="6">
        <f>'2013'!AK138</f>
        <v>0.34799999999999998</v>
      </c>
      <c r="BL298" s="6">
        <f>'2013'!AL138</f>
        <v>0.377</v>
      </c>
      <c r="BM298" s="6">
        <f>'2013'!AM138</f>
        <v>0.40600000000000003</v>
      </c>
      <c r="BN298" s="6">
        <f>'2013'!AN138</f>
        <v>0.47799999999999998</v>
      </c>
      <c r="BO298" s="6"/>
      <c r="BP298" s="6"/>
      <c r="BQ298" s="6">
        <f>'2013'!AQ138</f>
        <v>0.51</v>
      </c>
      <c r="BR298" s="6">
        <f>'2013'!AR138</f>
        <v>0.48399999999999999</v>
      </c>
      <c r="BS298" s="6">
        <f>'2013'!AS138</f>
        <v>0.49299999999999999</v>
      </c>
      <c r="BT298" s="6">
        <f>'2013'!AT138</f>
        <v>0.51700000000000002</v>
      </c>
      <c r="BU298" s="6">
        <f>'2013'!AU138</f>
        <v>0.59399999999999997</v>
      </c>
      <c r="BV298" s="6">
        <f>'2013'!AV138</f>
        <v>0.68100000000000005</v>
      </c>
      <c r="BW298" s="6"/>
      <c r="BX298" s="6">
        <f>'2013'!AX138</f>
        <v>0.71699999999999997</v>
      </c>
      <c r="BY298" s="6">
        <f>'2013'!AY138</f>
        <v>0.73499999999999999</v>
      </c>
      <c r="BZ298" s="6">
        <f>'2013'!AZ138</f>
        <v>0.73199999999999998</v>
      </c>
      <c r="CA298" s="6">
        <f>'2013'!BA138</f>
        <v>0.66800000000000004</v>
      </c>
      <c r="CB298" s="6">
        <f>'2013'!BB138</f>
        <v>0.58599999999999997</v>
      </c>
      <c r="CC298" s="6">
        <f>'2013'!BC138</f>
        <v>0.50800000000000001</v>
      </c>
      <c r="CD298" s="6"/>
      <c r="CE298" s="6">
        <f>'2013'!BE138</f>
        <v>0.38600000000000001</v>
      </c>
      <c r="CF298" s="6">
        <f>'2013'!BF138</f>
        <v>0.38800000000000001</v>
      </c>
      <c r="CG298" s="6">
        <f>'2013'!BG138</f>
        <v>0.38600000000000001</v>
      </c>
      <c r="CH298" s="6">
        <f>'2013'!BH138</f>
        <v>0.371</v>
      </c>
      <c r="CI298" s="6">
        <f>'2013'!BI138</f>
        <v>0.33300000000000002</v>
      </c>
      <c r="CJ298" s="6">
        <f>'2013'!BJ138</f>
        <v>0.35199999999999998</v>
      </c>
      <c r="CK298" s="6"/>
      <c r="CL298" s="6"/>
      <c r="CM298" s="6"/>
      <c r="CN298" s="6"/>
      <c r="CO298" s="6"/>
      <c r="CP298" s="6"/>
      <c r="CQ298" s="6"/>
    </row>
    <row r="299" spans="1:95" x14ac:dyDescent="0.25">
      <c r="A299" s="6" t="str">
        <f>'2013'!A139</f>
        <v>Свитанок</v>
      </c>
      <c r="B299" s="6" t="str">
        <f>'2013'!B139</f>
        <v>Масив 4</v>
      </c>
      <c r="C299" s="6">
        <f>'2013'!C139</f>
        <v>200</v>
      </c>
      <c r="D299" s="6">
        <f>'2013'!D139</f>
        <v>1.18</v>
      </c>
      <c r="E299" s="6">
        <f>'2013'!E139</f>
        <v>1.18</v>
      </c>
      <c r="F299" s="6">
        <f>'2013'!F139</f>
        <v>1.18</v>
      </c>
      <c r="G299" s="6"/>
      <c r="H299" s="6"/>
      <c r="I299" s="6"/>
      <c r="J299" s="6"/>
      <c r="K299" s="6">
        <f>'2013'!I139</f>
        <v>0</v>
      </c>
      <c r="L299" s="6">
        <f>'2013'!J139</f>
        <v>0</v>
      </c>
      <c r="M299" s="6"/>
      <c r="N299" s="6"/>
      <c r="O299" s="6"/>
      <c r="P299" s="6"/>
      <c r="Q299" s="6"/>
      <c r="R299" s="6"/>
      <c r="S299" s="6">
        <f>'2013'!M139</f>
        <v>0</v>
      </c>
      <c r="T299" s="6">
        <f>'2013'!N139</f>
        <v>0</v>
      </c>
      <c r="U299" s="6">
        <f>'2013'!P139</f>
        <v>0</v>
      </c>
      <c r="V299" s="6">
        <f>'2013'!Q139</f>
        <v>0</v>
      </c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>
        <f>SUMIF('2013'!C:C,C299,'2013'!O:O)</f>
        <v>0</v>
      </c>
      <c r="AQ299" s="6"/>
      <c r="AR299" s="6">
        <f>'2013'!R139</f>
        <v>0</v>
      </c>
      <c r="AS299" s="6">
        <f>'2013'!S139</f>
        <v>0.39600000000000002</v>
      </c>
      <c r="AT299" s="6">
        <f>'2013'!T139</f>
        <v>0.38600000000000001</v>
      </c>
      <c r="AU299" s="6">
        <f>'2013'!U139</f>
        <v>0.40899999999999997</v>
      </c>
      <c r="AV299" s="6">
        <f>'2013'!V139</f>
        <v>0.48299999999999998</v>
      </c>
      <c r="AW299" s="6">
        <f>'2013'!W139</f>
        <v>0.50800000000000001</v>
      </c>
      <c r="AX299" s="6">
        <f>'2013'!X139</f>
        <v>0</v>
      </c>
      <c r="AY299" s="6">
        <f>'2013'!Y139</f>
        <v>0</v>
      </c>
      <c r="AZ299" s="6">
        <f>'2013'!Z139</f>
        <v>0.46300000000000002</v>
      </c>
      <c r="BA299" s="6">
        <f>'2013'!AA139</f>
        <v>0.41599999999999998</v>
      </c>
      <c r="BB299" s="6">
        <f>'2013'!AB139</f>
        <v>0.41399999999999998</v>
      </c>
      <c r="BC299" s="6">
        <f>'2013'!AC139</f>
        <v>0.42199999999999999</v>
      </c>
      <c r="BD299" s="6">
        <f>'2013'!AD139</f>
        <v>0.42</v>
      </c>
      <c r="BE299" s="6">
        <f>'2013'!AE139</f>
        <v>0</v>
      </c>
      <c r="BF299" s="6">
        <f>'2013'!AF139</f>
        <v>0</v>
      </c>
      <c r="BG299" s="6">
        <f>'2013'!AG139</f>
        <v>0.43099999999999999</v>
      </c>
      <c r="BH299" s="6">
        <f>'2013'!AH139</f>
        <v>0</v>
      </c>
      <c r="BI299" s="6">
        <f>'2013'!AI139</f>
        <v>0.44400000000000001</v>
      </c>
      <c r="BJ299" s="6">
        <f>'2013'!AJ139</f>
        <v>0.42199999999999999</v>
      </c>
      <c r="BK299" s="6">
        <f>'2013'!AK139</f>
        <v>0.45700000000000002</v>
      </c>
      <c r="BL299" s="6">
        <f>'2013'!AL139</f>
        <v>0.499</v>
      </c>
      <c r="BM299" s="6">
        <f>'2013'!AM139</f>
        <v>0.52800000000000002</v>
      </c>
      <c r="BN299" s="6">
        <f>'2013'!AN139</f>
        <v>0.56799999999999995</v>
      </c>
      <c r="BO299" s="6">
        <f>'2013'!AO139</f>
        <v>0</v>
      </c>
      <c r="BP299" s="6">
        <f>'2013'!AP139</f>
        <v>0</v>
      </c>
      <c r="BQ299" s="6">
        <f>'2013'!AQ139</f>
        <v>0.56999999999999995</v>
      </c>
      <c r="BR299" s="6">
        <f>'2013'!AR139</f>
        <v>0.56200000000000006</v>
      </c>
      <c r="BS299" s="6">
        <f>'2013'!AS139</f>
        <v>0.56899999999999995</v>
      </c>
      <c r="BT299" s="6">
        <f>'2013'!AT139</f>
        <v>0.57699999999999996</v>
      </c>
      <c r="BU299" s="6">
        <f>'2013'!AU139</f>
        <v>0.59699999999999998</v>
      </c>
      <c r="BV299" s="6">
        <f>'2013'!AV139</f>
        <v>0</v>
      </c>
      <c r="BW299" s="6">
        <f>'2013'!AW139</f>
        <v>0</v>
      </c>
      <c r="BX299" s="6">
        <f>'2013'!AX139</f>
        <v>0.71399999999999997</v>
      </c>
      <c r="BY299" s="6">
        <f>'2013'!AY139</f>
        <v>0.73</v>
      </c>
      <c r="BZ299" s="6">
        <f>'2013'!AZ139</f>
        <v>0.65600000000000003</v>
      </c>
      <c r="CA299" s="6">
        <f>'2013'!BA139</f>
        <v>0.629</v>
      </c>
      <c r="CB299" s="6">
        <f>'2013'!BB139</f>
        <v>0.55700000000000005</v>
      </c>
      <c r="CC299" s="6">
        <f>'2013'!BC139</f>
        <v>0.44900000000000001</v>
      </c>
      <c r="CD299" s="6">
        <f>'2013'!BD139</f>
        <v>0</v>
      </c>
      <c r="CE299" s="6">
        <f>'2013'!BE139</f>
        <v>0.36199999999999999</v>
      </c>
      <c r="CF299" s="6">
        <f>'2013'!BF139</f>
        <v>0.36</v>
      </c>
      <c r="CG299" s="6">
        <f>'2013'!BG139</f>
        <v>0.36399999999999999</v>
      </c>
      <c r="CH299" s="6">
        <f>'2013'!BH139</f>
        <v>0.35799999999999998</v>
      </c>
      <c r="CI299" s="6">
        <f>'2013'!BI139</f>
        <v>0.33100000000000002</v>
      </c>
      <c r="CJ299" s="6">
        <f>'2013'!BJ139</f>
        <v>0.32100000000000001</v>
      </c>
      <c r="CK299" s="6">
        <f>'2013'!BK139</f>
        <v>0</v>
      </c>
      <c r="CL299" s="6">
        <f>'2013'!BL139</f>
        <v>0</v>
      </c>
      <c r="CM299" s="6">
        <f>'2013'!BM139</f>
        <v>0</v>
      </c>
      <c r="CN299" s="6">
        <f>'2013'!BN139</f>
        <v>0</v>
      </c>
      <c r="CO299" s="6">
        <f>'2013'!BO139</f>
        <v>0</v>
      </c>
      <c r="CP299" s="6">
        <f>'2013'!BP139</f>
        <v>0</v>
      </c>
      <c r="CQ299" s="6">
        <f>'2013'!BQ139</f>
        <v>0</v>
      </c>
    </row>
    <row r="300" spans="1:95" x14ac:dyDescent="0.25">
      <c r="A300" s="6" t="str">
        <f>'2013'!A140</f>
        <v>Свитанок</v>
      </c>
      <c r="B300" s="6" t="str">
        <f>'2013'!B140</f>
        <v>Масив 4</v>
      </c>
      <c r="C300" s="6">
        <f>'2013'!C140</f>
        <v>201</v>
      </c>
      <c r="D300" s="6">
        <f>'2013'!D140</f>
        <v>3.72</v>
      </c>
      <c r="E300" s="6">
        <f>'2013'!E140</f>
        <v>3.72</v>
      </c>
      <c r="F300" s="6">
        <f>'2013'!F140</f>
        <v>3.72</v>
      </c>
      <c r="G300" s="6"/>
      <c r="H300" s="6"/>
      <c r="I300" s="6"/>
      <c r="J300" s="6"/>
      <c r="K300" s="6">
        <f>'2013'!I140</f>
        <v>0</v>
      </c>
      <c r="L300" s="6">
        <f>'2013'!J140</f>
        <v>0</v>
      </c>
      <c r="M300" s="6"/>
      <c r="N300" s="6"/>
      <c r="O300" s="6"/>
      <c r="P300" s="6"/>
      <c r="Q300" s="6"/>
      <c r="R300" s="6"/>
      <c r="S300" s="6">
        <f>'2013'!M140</f>
        <v>0</v>
      </c>
      <c r="T300" s="6">
        <f>'2013'!N140</f>
        <v>0</v>
      </c>
      <c r="U300" s="6">
        <f>'2013'!P140</f>
        <v>0</v>
      </c>
      <c r="V300" s="6">
        <f>'2013'!Q140</f>
        <v>0</v>
      </c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>
        <f>SUMIF('2013'!C:C,C300,'2013'!O:O)</f>
        <v>0</v>
      </c>
      <c r="AQ300" s="6"/>
      <c r="AR300" s="6">
        <f>'2013'!R140</f>
        <v>0</v>
      </c>
      <c r="AS300" s="6">
        <f>'2013'!S140</f>
        <v>0</v>
      </c>
      <c r="AT300" s="6">
        <f>'2013'!T140</f>
        <v>0.40899999999999997</v>
      </c>
      <c r="AU300" s="6">
        <f>'2013'!U140</f>
        <v>0.41799999999999998</v>
      </c>
      <c r="AV300" s="6">
        <f>'2013'!V140</f>
        <v>0.42499999999999999</v>
      </c>
      <c r="AW300" s="6">
        <f>'2013'!W140</f>
        <v>0.441</v>
      </c>
      <c r="AX300" s="6">
        <f>'2013'!X140</f>
        <v>0</v>
      </c>
      <c r="AY300" s="6">
        <f>'2013'!Y140</f>
        <v>0</v>
      </c>
      <c r="AZ300" s="6">
        <f>'2013'!Z140</f>
        <v>0.434</v>
      </c>
      <c r="BA300" s="6">
        <f>'2013'!AA140</f>
        <v>0.42899999999999999</v>
      </c>
      <c r="BB300" s="6">
        <f>'2013'!AB140</f>
        <v>0.38600000000000001</v>
      </c>
      <c r="BC300" s="6">
        <f>'2013'!AC140</f>
        <v>0.377</v>
      </c>
      <c r="BD300" s="6">
        <f>'2013'!AD140</f>
        <v>0.32300000000000001</v>
      </c>
      <c r="BE300" s="6">
        <f>'2013'!AE140</f>
        <v>0</v>
      </c>
      <c r="BF300" s="6">
        <f>'2013'!AF140</f>
        <v>0</v>
      </c>
      <c r="BG300" s="6">
        <f>'2013'!AG140</f>
        <v>0.317</v>
      </c>
      <c r="BH300" s="6">
        <f>'2013'!AH140</f>
        <v>0</v>
      </c>
      <c r="BI300" s="6">
        <f>'2013'!AI140</f>
        <v>0.29599999999999999</v>
      </c>
      <c r="BJ300" s="6">
        <f>'2013'!AJ140</f>
        <v>0.35499999999999998</v>
      </c>
      <c r="BK300" s="6">
        <f>'2013'!AK140</f>
        <v>0.38900000000000001</v>
      </c>
      <c r="BL300" s="6">
        <f>'2013'!AL140</f>
        <v>0.436</v>
      </c>
      <c r="BM300" s="6">
        <f>'2013'!AM140</f>
        <v>0.51900000000000002</v>
      </c>
      <c r="BN300" s="6">
        <f>'2013'!AN140</f>
        <v>0.61499999999999999</v>
      </c>
      <c r="BO300" s="6">
        <f>'2013'!AO140</f>
        <v>0</v>
      </c>
      <c r="BP300" s="6">
        <f>'2013'!AP140</f>
        <v>0</v>
      </c>
      <c r="BQ300" s="6">
        <f>'2013'!AQ140</f>
        <v>0.64900000000000002</v>
      </c>
      <c r="BR300" s="6">
        <f>'2013'!AR140</f>
        <v>0.65500000000000003</v>
      </c>
      <c r="BS300" s="6">
        <f>'2013'!AS140</f>
        <v>0.62</v>
      </c>
      <c r="BT300" s="6">
        <f>'2013'!AT140</f>
        <v>0.58399999999999996</v>
      </c>
      <c r="BU300" s="6">
        <f>'2013'!AU140</f>
        <v>0.56699999999999995</v>
      </c>
      <c r="BV300" s="6">
        <f>'2013'!AV140</f>
        <v>0.62</v>
      </c>
      <c r="BW300" s="6">
        <f>'2013'!AW140</f>
        <v>0</v>
      </c>
      <c r="BX300" s="6">
        <f>'2013'!AX140</f>
        <v>0.67600000000000005</v>
      </c>
      <c r="BY300" s="6">
        <f>'2013'!AY140</f>
        <v>0.69599999999999995</v>
      </c>
      <c r="BZ300" s="6">
        <f>'2013'!AZ140</f>
        <v>0.68600000000000005</v>
      </c>
      <c r="CA300" s="6">
        <f>'2013'!BA140</f>
        <v>0.63300000000000001</v>
      </c>
      <c r="CB300" s="6">
        <f>'2013'!BB140</f>
        <v>0.58699999999999997</v>
      </c>
      <c r="CC300" s="6">
        <f>'2013'!BC140</f>
        <v>0.49199999999999999</v>
      </c>
      <c r="CD300" s="6">
        <f>'2013'!BD140</f>
        <v>0</v>
      </c>
      <c r="CE300" s="6">
        <f>'2013'!BE140</f>
        <v>0.40100000000000002</v>
      </c>
      <c r="CF300" s="6">
        <f>'2013'!BF140</f>
        <v>0.41499999999999998</v>
      </c>
      <c r="CG300" s="6">
        <f>'2013'!BG140</f>
        <v>0.438</v>
      </c>
      <c r="CH300" s="6">
        <f>'2013'!BH140</f>
        <v>0.42599999999999999</v>
      </c>
      <c r="CI300" s="6">
        <f>'2013'!BI140</f>
        <v>0.41499999999999998</v>
      </c>
      <c r="CJ300" s="6">
        <f>'2013'!BJ140</f>
        <v>0.39900000000000002</v>
      </c>
      <c r="CK300" s="6">
        <f>'2013'!BK140</f>
        <v>0</v>
      </c>
      <c r="CL300" s="6">
        <f>'2013'!BL140</f>
        <v>0</v>
      </c>
      <c r="CM300" s="6">
        <f>'2013'!BM140</f>
        <v>0</v>
      </c>
      <c r="CN300" s="6">
        <f>'2013'!BN140</f>
        <v>0</v>
      </c>
      <c r="CO300" s="6">
        <f>'2013'!BO140</f>
        <v>0</v>
      </c>
      <c r="CP300" s="6">
        <f>'2013'!BP140</f>
        <v>0</v>
      </c>
      <c r="CQ300" s="6">
        <f>'2013'!BQ140</f>
        <v>0</v>
      </c>
    </row>
    <row r="301" spans="1:95" x14ac:dyDescent="0.25">
      <c r="A301" s="6" t="str">
        <f>'2013'!A141</f>
        <v>Свитанок</v>
      </c>
      <c r="B301" s="6" t="str">
        <f>'2013'!B141</f>
        <v>Масив 4</v>
      </c>
      <c r="C301" s="6">
        <f>'2013'!C141</f>
        <v>202</v>
      </c>
      <c r="D301" s="6">
        <f>'2013'!D141</f>
        <v>5.34</v>
      </c>
      <c r="E301" s="6">
        <f>'2013'!E141</f>
        <v>5.34</v>
      </c>
      <c r="F301" s="6">
        <f>'2013'!F141</f>
        <v>5.34</v>
      </c>
      <c r="G301" s="6"/>
      <c r="H301" s="6"/>
      <c r="I301" s="6"/>
      <c r="J301" s="6"/>
      <c r="K301" s="6">
        <f>'2013'!I141</f>
        <v>0</v>
      </c>
      <c r="L301" s="6">
        <f>'2013'!J141</f>
        <v>0</v>
      </c>
      <c r="M301" s="6"/>
      <c r="N301" s="6"/>
      <c r="O301" s="6"/>
      <c r="P301" s="6"/>
      <c r="Q301" s="6"/>
      <c r="R301" s="6"/>
      <c r="S301" s="6">
        <f>'2013'!M141</f>
        <v>0</v>
      </c>
      <c r="T301" s="6">
        <f>'2013'!N141</f>
        <v>0</v>
      </c>
      <c r="U301" s="6">
        <f>'2013'!P141</f>
        <v>0</v>
      </c>
      <c r="V301" s="6">
        <f>'2013'!Q141</f>
        <v>0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>
        <f>SUMIF('2013'!C:C,C301,'2013'!O:O)</f>
        <v>0</v>
      </c>
      <c r="AQ301" s="6"/>
      <c r="AR301" s="6">
        <f>'2013'!R141</f>
        <v>0</v>
      </c>
      <c r="AS301" s="6">
        <f>'2013'!S141</f>
        <v>0</v>
      </c>
      <c r="AT301" s="6">
        <f>'2013'!T141</f>
        <v>0.29899999999999999</v>
      </c>
      <c r="AU301" s="6">
        <f>'2013'!U141</f>
        <v>0.33600000000000002</v>
      </c>
      <c r="AV301" s="6">
        <f>'2013'!V141</f>
        <v>0.38100000000000001</v>
      </c>
      <c r="AW301" s="6">
        <f>'2013'!W141</f>
        <v>0.433</v>
      </c>
      <c r="AX301" s="6">
        <f>'2013'!X141</f>
        <v>0</v>
      </c>
      <c r="AY301" s="6">
        <f>'2013'!Y141</f>
        <v>0</v>
      </c>
      <c r="AZ301" s="6">
        <f>'2013'!Z141</f>
        <v>0.44700000000000001</v>
      </c>
      <c r="BA301" s="6">
        <f>'2013'!AA141</f>
        <v>0.38300000000000001</v>
      </c>
      <c r="BB301" s="6">
        <f>'2013'!AB141</f>
        <v>0.38800000000000001</v>
      </c>
      <c r="BC301" s="6">
        <f>'2013'!AC141</f>
        <v>0.379</v>
      </c>
      <c r="BD301" s="6">
        <f>'2013'!AD141</f>
        <v>0.35199999999999998</v>
      </c>
      <c r="BE301" s="6">
        <f>'2013'!AE141</f>
        <v>0</v>
      </c>
      <c r="BF301" s="6">
        <f>'2013'!AF141</f>
        <v>0</v>
      </c>
      <c r="BG301" s="6">
        <f>'2013'!AG141</f>
        <v>0.34399999999999997</v>
      </c>
      <c r="BH301" s="6">
        <f>'2013'!AH141</f>
        <v>0</v>
      </c>
      <c r="BI301" s="6">
        <f>'2013'!AI141</f>
        <v>0.32800000000000001</v>
      </c>
      <c r="BJ301" s="6">
        <f>'2013'!AJ141</f>
        <v>0.376</v>
      </c>
      <c r="BK301" s="6">
        <f>'2013'!AK141</f>
        <v>0.40600000000000003</v>
      </c>
      <c r="BL301" s="6">
        <f>'2013'!AL141</f>
        <v>0.439</v>
      </c>
      <c r="BM301" s="6">
        <f>'2013'!AM141</f>
        <v>0.44500000000000001</v>
      </c>
      <c r="BN301" s="6">
        <f>'2013'!AN141</f>
        <v>0.50800000000000001</v>
      </c>
      <c r="BO301" s="6">
        <f>'2013'!AO141</f>
        <v>0</v>
      </c>
      <c r="BP301" s="6">
        <f>'2013'!AP141</f>
        <v>0</v>
      </c>
      <c r="BQ301" s="6">
        <f>'2013'!AQ141</f>
        <v>0.55600000000000005</v>
      </c>
      <c r="BR301" s="6">
        <f>'2013'!AR141</f>
        <v>0.55600000000000005</v>
      </c>
      <c r="BS301" s="6">
        <f>'2013'!AS141</f>
        <v>0.56599999999999995</v>
      </c>
      <c r="BT301" s="6">
        <f>'2013'!AT141</f>
        <v>0.54100000000000004</v>
      </c>
      <c r="BU301" s="6">
        <f>'2013'!AU141</f>
        <v>0.47099999999999997</v>
      </c>
      <c r="BV301" s="6">
        <f>'2013'!AV141</f>
        <v>0</v>
      </c>
      <c r="BW301" s="6">
        <f>'2013'!AW141</f>
        <v>0</v>
      </c>
      <c r="BX301" s="6">
        <f>'2013'!AX141</f>
        <v>0.72599999999999998</v>
      </c>
      <c r="BY301" s="6">
        <f>'2013'!AY141</f>
        <v>0.76</v>
      </c>
      <c r="BZ301" s="6">
        <f>'2013'!AZ141</f>
        <v>0.71499999999999997</v>
      </c>
      <c r="CA301" s="6">
        <f>'2013'!BA141</f>
        <v>0.63900000000000001</v>
      </c>
      <c r="CB301" s="6">
        <f>'2013'!BB141</f>
        <v>0.56999999999999995</v>
      </c>
      <c r="CC301" s="6">
        <f>'2013'!BC141</f>
        <v>0.49</v>
      </c>
      <c r="CD301" s="6">
        <f>'2013'!BD141</f>
        <v>0</v>
      </c>
      <c r="CE301" s="6">
        <f>'2013'!BE141</f>
        <v>0.40699999999999997</v>
      </c>
      <c r="CF301" s="6">
        <f>'2013'!BF141</f>
        <v>0.39400000000000002</v>
      </c>
      <c r="CG301" s="6">
        <f>'2013'!BG141</f>
        <v>0.38900000000000001</v>
      </c>
      <c r="CH301" s="6">
        <f>'2013'!BH141</f>
        <v>0.41299999999999998</v>
      </c>
      <c r="CI301" s="6">
        <f>'2013'!BI141</f>
        <v>0.379</v>
      </c>
      <c r="CJ301" s="6">
        <f>'2013'!BJ141</f>
        <v>0.35</v>
      </c>
      <c r="CK301" s="6">
        <f>'2013'!BK141</f>
        <v>0</v>
      </c>
      <c r="CL301" s="6">
        <f>'2013'!BL141</f>
        <v>0</v>
      </c>
      <c r="CM301" s="6">
        <f>'2013'!BM141</f>
        <v>0</v>
      </c>
      <c r="CN301" s="6">
        <f>'2013'!BN141</f>
        <v>0</v>
      </c>
      <c r="CO301" s="6">
        <f>'2013'!BO141</f>
        <v>0</v>
      </c>
      <c r="CP301" s="6">
        <f>'2013'!BP141</f>
        <v>0</v>
      </c>
      <c r="CQ301" s="6">
        <f>'2013'!BQ141</f>
        <v>0</v>
      </c>
    </row>
    <row r="302" spans="1:95" x14ac:dyDescent="0.25">
      <c r="A302" s="6" t="str">
        <f>'2013'!A142</f>
        <v>Свитанок</v>
      </c>
      <c r="B302" s="6" t="str">
        <f>'2013'!B142</f>
        <v>Масив 4</v>
      </c>
      <c r="C302" s="6">
        <f>'2013'!C142</f>
        <v>203</v>
      </c>
      <c r="D302" s="6">
        <f>'2013'!D142</f>
        <v>16.350000000000001</v>
      </c>
      <c r="E302" s="6">
        <f>'2013'!E142</f>
        <v>16.350000000000001</v>
      </c>
      <c r="F302" s="6">
        <f>'2013'!F142</f>
        <v>16.350000000000001</v>
      </c>
      <c r="G302" s="6"/>
      <c r="H302" s="6"/>
      <c r="I302" s="6"/>
      <c r="J302" s="6"/>
      <c r="K302" s="6">
        <f>'2013'!I142</f>
        <v>0</v>
      </c>
      <c r="L302" s="6">
        <f>'2013'!J142</f>
        <v>0</v>
      </c>
      <c r="M302" s="6"/>
      <c r="N302" s="6"/>
      <c r="O302" s="6"/>
      <c r="P302" s="6"/>
      <c r="Q302" s="6"/>
      <c r="R302" s="6"/>
      <c r="S302" s="6">
        <f>'2013'!M142</f>
        <v>0</v>
      </c>
      <c r="T302" s="6">
        <f>'2013'!N142</f>
        <v>0</v>
      </c>
      <c r="U302" s="6">
        <f>'2013'!P142</f>
        <v>0</v>
      </c>
      <c r="V302" s="6">
        <f>'2013'!Q142</f>
        <v>0</v>
      </c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>
        <f>SUMIF('2013'!C:C,C302,'2013'!O:O)</f>
        <v>0</v>
      </c>
      <c r="AQ302" s="6"/>
      <c r="AR302" s="6">
        <f>'2013'!R142</f>
        <v>0</v>
      </c>
      <c r="AS302" s="6">
        <f>'2013'!S142</f>
        <v>0</v>
      </c>
      <c r="AT302" s="6">
        <f>'2013'!T142</f>
        <v>0.69799999999999995</v>
      </c>
      <c r="AU302" s="6">
        <f>'2013'!U142</f>
        <v>0.71099999999999997</v>
      </c>
      <c r="AV302" s="6">
        <f>'2013'!V142</f>
        <v>0.71599999999999997</v>
      </c>
      <c r="AW302" s="6">
        <f>'2013'!W142</f>
        <v>0.72299999999999998</v>
      </c>
      <c r="AX302" s="6">
        <f>'2013'!X142</f>
        <v>0</v>
      </c>
      <c r="AY302" s="6">
        <f>'2013'!Y142</f>
        <v>0</v>
      </c>
      <c r="AZ302" s="6">
        <f>'2013'!Z142</f>
        <v>0.63900000000000001</v>
      </c>
      <c r="BA302" s="6">
        <f>'2013'!AA142</f>
        <v>0.44600000000000001</v>
      </c>
      <c r="BB302" s="6">
        <f>'2013'!AB142</f>
        <v>0.38600000000000001</v>
      </c>
      <c r="BC302" s="6">
        <f>'2013'!AC142</f>
        <v>0.34200000000000003</v>
      </c>
      <c r="BD302" s="6">
        <f>'2013'!AD142</f>
        <v>0.28499999999999998</v>
      </c>
      <c r="BE302" s="6">
        <f>'2013'!AE142</f>
        <v>0</v>
      </c>
      <c r="BF302" s="6">
        <f>'2013'!AF142</f>
        <v>0</v>
      </c>
      <c r="BG302" s="6">
        <f>'2013'!AG142</f>
        <v>0.312</v>
      </c>
      <c r="BH302" s="6">
        <f>'2013'!AH142</f>
        <v>0</v>
      </c>
      <c r="BI302" s="6">
        <f>'2013'!AI142</f>
        <v>0.311</v>
      </c>
      <c r="BJ302" s="6">
        <f>'2013'!AJ142</f>
        <v>0.315</v>
      </c>
      <c r="BK302" s="6">
        <f>'2013'!AK142</f>
        <v>0.28699999999999998</v>
      </c>
      <c r="BL302" s="6">
        <f>'2013'!AL142</f>
        <v>0.309</v>
      </c>
      <c r="BM302" s="6">
        <f>'2013'!AM142</f>
        <v>0.33</v>
      </c>
      <c r="BN302" s="6">
        <f>'2013'!AN142</f>
        <v>0.38</v>
      </c>
      <c r="BO302" s="6">
        <f>'2013'!AO142</f>
        <v>0</v>
      </c>
      <c r="BP302" s="6">
        <f>'2013'!AP142</f>
        <v>0</v>
      </c>
      <c r="BQ302" s="6">
        <f>'2013'!AQ142</f>
        <v>0.38600000000000001</v>
      </c>
      <c r="BR302" s="6">
        <f>'2013'!AR142</f>
        <v>0.36299999999999999</v>
      </c>
      <c r="BS302" s="6">
        <f>'2013'!AS142</f>
        <v>0.40400000000000003</v>
      </c>
      <c r="BT302" s="6">
        <f>'2013'!AT142</f>
        <v>0.45600000000000002</v>
      </c>
      <c r="BU302" s="6">
        <f>'2013'!AU142</f>
        <v>0.50900000000000001</v>
      </c>
      <c r="BV302" s="6">
        <f>'2013'!AV142</f>
        <v>0</v>
      </c>
      <c r="BW302" s="6">
        <f>'2013'!AW142</f>
        <v>0</v>
      </c>
      <c r="BX302" s="6">
        <f>'2013'!AX142</f>
        <v>0.77900000000000003</v>
      </c>
      <c r="BY302" s="6">
        <f>'2013'!AY142</f>
        <v>0.76800000000000002</v>
      </c>
      <c r="BZ302" s="6">
        <f>'2013'!AZ142</f>
        <v>0.77300000000000002</v>
      </c>
      <c r="CA302" s="6">
        <f>'2013'!BA142</f>
        <v>0.70699999999999996</v>
      </c>
      <c r="CB302" s="6">
        <f>'2013'!BB142</f>
        <v>0.68899999999999995</v>
      </c>
      <c r="CC302" s="6">
        <f>'2013'!BC142</f>
        <v>0.58199999999999996</v>
      </c>
      <c r="CD302" s="6">
        <f>'2013'!BD142</f>
        <v>0</v>
      </c>
      <c r="CE302" s="6">
        <f>'2013'!BE142</f>
        <v>0.49299999999999999</v>
      </c>
      <c r="CF302" s="6">
        <f>'2013'!BF142</f>
        <v>0.502</v>
      </c>
      <c r="CG302" s="6">
        <f>'2013'!BG142</f>
        <v>0.51</v>
      </c>
      <c r="CH302" s="6">
        <f>'2013'!BH142</f>
        <v>0.52700000000000002</v>
      </c>
      <c r="CI302" s="6">
        <f>'2013'!BI142</f>
        <v>0.51800000000000002</v>
      </c>
      <c r="CJ302" s="6">
        <f>'2013'!BJ142</f>
        <v>0.49</v>
      </c>
      <c r="CK302" s="6">
        <f>'2013'!BK142</f>
        <v>0</v>
      </c>
      <c r="CL302" s="6">
        <f>'2013'!BL142</f>
        <v>0</v>
      </c>
      <c r="CM302" s="6">
        <f>'2013'!BM142</f>
        <v>0</v>
      </c>
      <c r="CN302" s="6">
        <f>'2013'!BN142</f>
        <v>0</v>
      </c>
      <c r="CO302" s="6">
        <f>'2013'!BO142</f>
        <v>0</v>
      </c>
      <c r="CP302" s="6">
        <f>'2013'!BP142</f>
        <v>0</v>
      </c>
      <c r="CQ302" s="6">
        <f>'2013'!BQ142</f>
        <v>0</v>
      </c>
    </row>
    <row r="303" spans="1:95" x14ac:dyDescent="0.25">
      <c r="A303" s="6" t="str">
        <f>'2013'!A143</f>
        <v>Свитанок</v>
      </c>
      <c r="B303" s="6" t="str">
        <f>'2013'!B143</f>
        <v>Масив 4</v>
      </c>
      <c r="C303" s="6">
        <f>'2013'!C143</f>
        <v>3</v>
      </c>
      <c r="D303" s="6">
        <f>'2013'!D143</f>
        <v>11.1</v>
      </c>
      <c r="E303" s="6">
        <f>'2013'!E143</f>
        <v>11.1</v>
      </c>
      <c r="F303" s="6">
        <f>'2013'!F143</f>
        <v>11.1</v>
      </c>
      <c r="G303" s="6"/>
      <c r="H303" s="6"/>
      <c r="I303" s="6"/>
      <c r="J303" s="6"/>
      <c r="K303" s="6" t="str">
        <f>'2013'!I143</f>
        <v>Пшеница озимая</v>
      </c>
      <c r="L303" s="6">
        <f>'2013'!J143</f>
        <v>0</v>
      </c>
      <c r="M303" s="6"/>
      <c r="N303" s="6"/>
      <c r="O303" s="6"/>
      <c r="P303" s="6"/>
      <c r="Q303" s="6"/>
      <c r="R303" s="6"/>
      <c r="S303" s="6">
        <f>'2013'!M143</f>
        <v>0</v>
      </c>
      <c r="T303" s="6">
        <f>'2013'!N143</f>
        <v>0</v>
      </c>
      <c r="U303" s="6">
        <f>'2013'!P143</f>
        <v>0</v>
      </c>
      <c r="V303" s="6">
        <f>'2013'!Q143</f>
        <v>0</v>
      </c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>
        <f t="shared" ref="AO303:AO306" si="9">T303</f>
        <v>0</v>
      </c>
      <c r="AP303" s="6">
        <f>SUMIF('2013'!C:C,C303,'2013'!O:O)</f>
        <v>3.0100000000000002</v>
      </c>
      <c r="AQ303" s="6"/>
      <c r="AR303" s="6"/>
      <c r="AS303" s="6"/>
      <c r="AT303" s="6">
        <f>'2013'!T143</f>
        <v>0.38100000000000001</v>
      </c>
      <c r="AU303" s="6">
        <f>'2013'!U143</f>
        <v>0.38400000000000001</v>
      </c>
      <c r="AV303" s="6">
        <f>'2013'!V143</f>
        <v>0.4</v>
      </c>
      <c r="AW303" s="6">
        <f>'2013'!W143</f>
        <v>0.39900000000000002</v>
      </c>
      <c r="AX303" s="6"/>
      <c r="AY303" s="6"/>
      <c r="AZ303" s="6">
        <f>'2013'!Z143</f>
        <v>0.40400000000000003</v>
      </c>
      <c r="BA303" s="6">
        <f>'2013'!AA143</f>
        <v>0.40699999999999997</v>
      </c>
      <c r="BB303" s="6">
        <f>'2013'!AB143</f>
        <v>0.39200000000000002</v>
      </c>
      <c r="BC303" s="6">
        <f>'2013'!AC143</f>
        <v>0.42499999999999999</v>
      </c>
      <c r="BD303" s="6">
        <f>'2013'!AD143</f>
        <v>0.41499999999999998</v>
      </c>
      <c r="BE303" s="6"/>
      <c r="BF303" s="6"/>
      <c r="BG303" s="6">
        <f>'2013'!AG143</f>
        <v>0.41399999999999998</v>
      </c>
      <c r="BH303" s="6"/>
      <c r="BI303" s="6">
        <f>'2013'!AI143</f>
        <v>0.41699999999999998</v>
      </c>
      <c r="BJ303" s="6">
        <f>'2013'!AJ143</f>
        <v>0.41299999999999998</v>
      </c>
      <c r="BK303" s="6">
        <f>'2013'!AK143</f>
        <v>0.41499999999999998</v>
      </c>
      <c r="BL303" s="6">
        <f>'2013'!AL143</f>
        <v>0.46800000000000003</v>
      </c>
      <c r="BM303" s="6"/>
      <c r="BN303" s="6">
        <f>'2013'!AN143</f>
        <v>0.56499999999999995</v>
      </c>
      <c r="BO303" s="6"/>
      <c r="BP303" s="6"/>
      <c r="BQ303" s="6">
        <f>'2013'!AQ143</f>
        <v>0.59299999999999997</v>
      </c>
      <c r="BR303" s="6">
        <f>'2013'!AR143</f>
        <v>0.57199999999999995</v>
      </c>
      <c r="BS303" s="6">
        <f>'2013'!AS143</f>
        <v>0.55000000000000004</v>
      </c>
      <c r="BT303" s="6">
        <f>'2013'!AT143</f>
        <v>0.55600000000000005</v>
      </c>
      <c r="BU303" s="6">
        <f>'2013'!AU143</f>
        <v>0.58599999999999997</v>
      </c>
      <c r="BV303" s="6">
        <f>'2013'!AV143</f>
        <v>0.61199999999999999</v>
      </c>
      <c r="BW303" s="6"/>
      <c r="BX303" s="6">
        <f>'2013'!AX143</f>
        <v>0.64900000000000002</v>
      </c>
      <c r="BY303" s="6">
        <f>'2013'!AY143</f>
        <v>0.64300000000000002</v>
      </c>
      <c r="BZ303" s="6">
        <f>'2013'!AZ143</f>
        <v>0.61</v>
      </c>
      <c r="CA303" s="6">
        <f>'2013'!BA143</f>
        <v>0.55200000000000005</v>
      </c>
      <c r="CB303" s="6">
        <f>'2013'!BB143</f>
        <v>0.497</v>
      </c>
      <c r="CC303" s="6">
        <f>'2013'!BC143</f>
        <v>0.434</v>
      </c>
      <c r="CD303" s="6"/>
      <c r="CE303" s="6">
        <f>'2013'!BE143</f>
        <v>0.38600000000000001</v>
      </c>
      <c r="CF303" s="6">
        <f>'2013'!BF143</f>
        <v>0.34799999999999998</v>
      </c>
      <c r="CG303" s="6">
        <f>'2013'!BG143</f>
        <v>0.35099999999999998</v>
      </c>
      <c r="CH303" s="6">
        <f>'2013'!BH143</f>
        <v>0.34599999999999997</v>
      </c>
      <c r="CI303" s="6">
        <f>'2013'!BI143</f>
        <v>0.34899999999999998</v>
      </c>
      <c r="CJ303" s="6">
        <f>'2013'!BJ143</f>
        <v>0.33200000000000002</v>
      </c>
      <c r="CK303" s="6"/>
      <c r="CL303" s="6"/>
      <c r="CM303" s="6"/>
      <c r="CN303" s="6"/>
      <c r="CO303" s="6"/>
      <c r="CP303" s="6"/>
      <c r="CQ303" s="6"/>
    </row>
    <row r="304" spans="1:95" x14ac:dyDescent="0.25">
      <c r="A304" s="6" t="str">
        <f>'2013'!A144</f>
        <v>Свитанок</v>
      </c>
      <c r="B304" s="6" t="str">
        <f>'2013'!B144</f>
        <v>Масив 4</v>
      </c>
      <c r="C304" s="6">
        <f>'2013'!C144</f>
        <v>5</v>
      </c>
      <c r="D304" s="6">
        <f>'2013'!D144</f>
        <v>27.82</v>
      </c>
      <c r="E304" s="6">
        <f>'2013'!E144</f>
        <v>28.58</v>
      </c>
      <c r="F304" s="6">
        <f>'2013'!F144</f>
        <v>28.58</v>
      </c>
      <c r="G304" s="6"/>
      <c r="H304" s="6"/>
      <c r="I304" s="6"/>
      <c r="J304" s="6"/>
      <c r="K304" s="6" t="str">
        <f>'2013'!I144</f>
        <v>Пшеница озимая</v>
      </c>
      <c r="L304" s="6">
        <f>'2013'!J144</f>
        <v>0</v>
      </c>
      <c r="M304" s="6"/>
      <c r="N304" s="6"/>
      <c r="O304" s="6"/>
      <c r="P304" s="6"/>
      <c r="Q304" s="6"/>
      <c r="R304" s="6"/>
      <c r="S304" s="6" t="str">
        <f>'2013'!M144</f>
        <v>Мисия Одесская</v>
      </c>
      <c r="T304" s="6">
        <f>'2013'!N144</f>
        <v>2.5</v>
      </c>
      <c r="U304" s="6">
        <f>'2013'!P144</f>
        <v>0</v>
      </c>
      <c r="V304" s="6">
        <f>'2013'!Q144</f>
        <v>0</v>
      </c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>
        <f t="shared" si="9"/>
        <v>2.5</v>
      </c>
      <c r="AP304" s="6">
        <f>SUMIF('2013'!C:C,C304,'2013'!O:O)</f>
        <v>3.78</v>
      </c>
      <c r="AQ304" s="6"/>
      <c r="AR304" s="6"/>
      <c r="AS304" s="6"/>
      <c r="AT304" s="6">
        <f>'2013'!T144</f>
        <v>0.28999999999999998</v>
      </c>
      <c r="AU304" s="6">
        <f>'2013'!U144</f>
        <v>0.33</v>
      </c>
      <c r="AV304" s="6">
        <f>'2013'!V144</f>
        <v>0.34599999999999997</v>
      </c>
      <c r="AW304" s="6">
        <f>'2013'!W144</f>
        <v>0.32300000000000001</v>
      </c>
      <c r="AX304" s="6"/>
      <c r="AY304" s="6"/>
      <c r="AZ304" s="6">
        <f>'2013'!Z144</f>
        <v>0.311</v>
      </c>
      <c r="BA304" s="6">
        <f>'2013'!AA144</f>
        <v>0.28499999999999998</v>
      </c>
      <c r="BB304" s="6">
        <f>'2013'!AB144</f>
        <v>0.25800000000000001</v>
      </c>
      <c r="BC304" s="6">
        <f>'2013'!AC144</f>
        <v>0.25800000000000001</v>
      </c>
      <c r="BD304" s="6">
        <f>'2013'!AD144</f>
        <v>0.26</v>
      </c>
      <c r="BE304" s="6"/>
      <c r="BF304" s="6"/>
      <c r="BG304" s="6">
        <f>'2013'!AG144</f>
        <v>0.32600000000000001</v>
      </c>
      <c r="BH304" s="6"/>
      <c r="BI304" s="6">
        <f>'2013'!AI144</f>
        <v>0.39100000000000001</v>
      </c>
      <c r="BJ304" s="6">
        <f>'2013'!AJ144</f>
        <v>0.34599999999999997</v>
      </c>
      <c r="BK304" s="6">
        <f>'2013'!AK144</f>
        <v>0.32500000000000001</v>
      </c>
      <c r="BL304" s="6">
        <f>'2013'!AL144</f>
        <v>0.35099999999999998</v>
      </c>
      <c r="BM304" s="6">
        <f>'2013'!AM144</f>
        <v>0.38200000000000001</v>
      </c>
      <c r="BN304" s="6">
        <f>'2013'!AN144</f>
        <v>0.433</v>
      </c>
      <c r="BO304" s="6"/>
      <c r="BP304" s="6"/>
      <c r="BQ304" s="6">
        <f>'2013'!AQ144</f>
        <v>0.51100000000000001</v>
      </c>
      <c r="BR304" s="6">
        <f>'2013'!AR144</f>
        <v>0.60699999999999998</v>
      </c>
      <c r="BS304" s="6">
        <f>'2013'!AS144</f>
        <v>0.62</v>
      </c>
      <c r="BT304" s="6">
        <f>'2013'!AT144</f>
        <v>0.66600000000000004</v>
      </c>
      <c r="BU304" s="6">
        <f>'2013'!AU144</f>
        <v>0.71199999999999997</v>
      </c>
      <c r="BV304" s="6"/>
      <c r="BW304" s="6"/>
      <c r="BX304" s="6">
        <f>'2013'!AX144</f>
        <v>0.73799999999999999</v>
      </c>
      <c r="BY304" s="6">
        <f>'2013'!AY144</f>
        <v>0.73399999999999999</v>
      </c>
      <c r="BZ304" s="6">
        <f>'2013'!AZ144</f>
        <v>0.69899999999999995</v>
      </c>
      <c r="CA304" s="6">
        <f>'2013'!BA144</f>
        <v>0.629</v>
      </c>
      <c r="CB304" s="6">
        <f>'2013'!BB144</f>
        <v>0.54900000000000004</v>
      </c>
      <c r="CC304" s="6">
        <f>'2013'!BC144</f>
        <v>0.433</v>
      </c>
      <c r="CD304" s="6"/>
      <c r="CE304" s="6">
        <f>'2013'!BE144</f>
        <v>0.34300000000000003</v>
      </c>
      <c r="CF304" s="6">
        <f>'2013'!BF144</f>
        <v>0.34200000000000003</v>
      </c>
      <c r="CG304" s="6">
        <f>'2013'!BG144</f>
        <v>0.38800000000000001</v>
      </c>
      <c r="CH304" s="6">
        <f>'2013'!BH144</f>
        <v>0.38200000000000001</v>
      </c>
      <c r="CI304" s="6">
        <f>'2013'!BI144</f>
        <v>0.29599999999999999</v>
      </c>
      <c r="CJ304" s="6">
        <f>'2013'!BJ144</f>
        <v>0.313</v>
      </c>
      <c r="CK304" s="6"/>
      <c r="CL304" s="6"/>
      <c r="CM304" s="6"/>
      <c r="CN304" s="6"/>
      <c r="CO304" s="6"/>
      <c r="CP304" s="6"/>
      <c r="CQ304" s="6"/>
    </row>
    <row r="305" spans="1:95" x14ac:dyDescent="0.25">
      <c r="A305" s="6" t="str">
        <f>'2013'!A145</f>
        <v>Свитанок</v>
      </c>
      <c r="B305" s="6" t="str">
        <f>'2013'!B145</f>
        <v>Масив 4</v>
      </c>
      <c r="C305" s="6" t="str">
        <f>'2013'!C145</f>
        <v>6-7</v>
      </c>
      <c r="D305" s="6">
        <f>'2013'!D145</f>
        <v>81.06</v>
      </c>
      <c r="E305" s="6">
        <f>'2013'!E145</f>
        <v>81.069999999999993</v>
      </c>
      <c r="F305" s="6">
        <f>'2013'!F145</f>
        <v>81.069999999999993</v>
      </c>
      <c r="G305" s="6"/>
      <c r="H305" s="6"/>
      <c r="I305" s="6"/>
      <c r="J305" s="6"/>
      <c r="K305" s="6" t="str">
        <f>'2013'!I145</f>
        <v>Пшеница озимая</v>
      </c>
      <c r="L305" s="6">
        <f>'2013'!J145</f>
        <v>0</v>
      </c>
      <c r="M305" s="6"/>
      <c r="N305" s="6"/>
      <c r="O305" s="6"/>
      <c r="P305" s="6"/>
      <c r="Q305" s="6"/>
      <c r="R305" s="6"/>
      <c r="S305" s="6" t="str">
        <f>'2013'!M145</f>
        <v>Шестопалівка</v>
      </c>
      <c r="T305" s="6">
        <f>'2013'!N145</f>
        <v>3.28</v>
      </c>
      <c r="U305" s="6">
        <f>'2013'!P145</f>
        <v>0</v>
      </c>
      <c r="V305" s="6">
        <f>'2013'!Q145</f>
        <v>0</v>
      </c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>
        <f t="shared" si="9"/>
        <v>3.28</v>
      </c>
      <c r="AP305" s="6">
        <f>SUMIF('2013'!C:C,C305,'2013'!O:O)</f>
        <v>3.8299999999999996</v>
      </c>
      <c r="AQ305" s="6"/>
      <c r="AR305" s="6"/>
      <c r="AS305" s="6"/>
      <c r="AT305" s="6">
        <f>'2013'!T145</f>
        <v>0.254</v>
      </c>
      <c r="AU305" s="6">
        <f>'2013'!U145</f>
        <v>0.255</v>
      </c>
      <c r="AV305" s="6">
        <f>'2013'!V145</f>
        <v>0.29699999999999999</v>
      </c>
      <c r="AW305" s="6">
        <f>'2013'!W145</f>
        <v>0.308</v>
      </c>
      <c r="AX305" s="6"/>
      <c r="AY305" s="6"/>
      <c r="AZ305" s="6">
        <f>'2013'!Z145</f>
        <v>0.27</v>
      </c>
      <c r="BA305" s="6">
        <f>'2013'!AA145</f>
        <v>0.26900000000000002</v>
      </c>
      <c r="BB305" s="6">
        <f>'2013'!AB145</f>
        <v>0.26400000000000001</v>
      </c>
      <c r="BC305" s="6">
        <f>'2013'!AC145</f>
        <v>0.26</v>
      </c>
      <c r="BD305" s="6">
        <f>'2013'!AD145</f>
        <v>0.27800000000000002</v>
      </c>
      <c r="BE305" s="6"/>
      <c r="BF305" s="6"/>
      <c r="BG305" s="6">
        <f>'2013'!AG145</f>
        <v>0.33</v>
      </c>
      <c r="BH305" s="6"/>
      <c r="BI305" s="6">
        <f>'2013'!AI145</f>
        <v>0.29699999999999999</v>
      </c>
      <c r="BJ305" s="6">
        <f>'2013'!AJ145</f>
        <v>0.33</v>
      </c>
      <c r="BK305" s="6">
        <f>'2013'!AK145</f>
        <v>0.34200000000000003</v>
      </c>
      <c r="BL305" s="6">
        <f>'2013'!AL145</f>
        <v>0.34300000000000003</v>
      </c>
      <c r="BM305" s="6">
        <f>'2013'!AM145</f>
        <v>0.313</v>
      </c>
      <c r="BN305" s="6">
        <f>'2013'!AN145</f>
        <v>0.42699999999999999</v>
      </c>
      <c r="BO305" s="6"/>
      <c r="BP305" s="6"/>
      <c r="BQ305" s="6">
        <f>'2013'!AQ145</f>
        <v>0.499</v>
      </c>
      <c r="BR305" s="6">
        <f>'2013'!AR145</f>
        <v>0.496</v>
      </c>
      <c r="BS305" s="6">
        <f>'2013'!AS145</f>
        <v>0.52</v>
      </c>
      <c r="BT305" s="6">
        <f>'2013'!AT145</f>
        <v>0.53</v>
      </c>
      <c r="BU305" s="6">
        <f>'2013'!AU145</f>
        <v>0.58399999999999996</v>
      </c>
      <c r="BV305" s="6">
        <f>'2013'!AV145</f>
        <v>0.67900000000000005</v>
      </c>
      <c r="BW305" s="6"/>
      <c r="BX305" s="6">
        <f>'2013'!AX145</f>
        <v>0.79600000000000004</v>
      </c>
      <c r="BY305" s="6">
        <f>'2013'!AY145</f>
        <v>0.79300000000000004</v>
      </c>
      <c r="BZ305" s="6">
        <f>'2013'!AZ145</f>
        <v>0.78900000000000003</v>
      </c>
      <c r="CA305" s="6">
        <f>'2013'!BA145</f>
        <v>0.72699999999999998</v>
      </c>
      <c r="CB305" s="6">
        <f>'2013'!BB145</f>
        <v>0.71199999999999997</v>
      </c>
      <c r="CC305" s="6">
        <f>'2013'!BC145</f>
        <v>0.64800000000000002</v>
      </c>
      <c r="CD305" s="6"/>
      <c r="CE305" s="6">
        <f>'2013'!BE145</f>
        <v>0.49399999999999999</v>
      </c>
      <c r="CF305" s="6">
        <f>'2013'!BF145</f>
        <v>0.45400000000000001</v>
      </c>
      <c r="CG305" s="6">
        <f>'2013'!BG145</f>
        <v>0.46300000000000002</v>
      </c>
      <c r="CH305" s="6">
        <f>'2013'!BH145</f>
        <v>0.435</v>
      </c>
      <c r="CI305" s="6">
        <f>'2013'!BI145</f>
        <v>0.41399999999999998</v>
      </c>
      <c r="CJ305" s="6">
        <f>'2013'!BJ145</f>
        <v>0.38200000000000001</v>
      </c>
      <c r="CK305" s="6"/>
      <c r="CL305" s="6"/>
      <c r="CM305" s="6"/>
      <c r="CN305" s="6"/>
      <c r="CO305" s="6"/>
      <c r="CP305" s="6"/>
      <c r="CQ305" s="6"/>
    </row>
    <row r="306" spans="1:95" x14ac:dyDescent="0.25">
      <c r="A306" s="6" t="str">
        <f>'2013'!A146</f>
        <v>Свитанок</v>
      </c>
      <c r="B306" s="6" t="str">
        <f>'2013'!B146</f>
        <v>Масив 4</v>
      </c>
      <c r="C306" s="6">
        <f>'2013'!C146</f>
        <v>74</v>
      </c>
      <c r="D306" s="6">
        <f>'2013'!D146</f>
        <v>66.83</v>
      </c>
      <c r="E306" s="6">
        <f>'2013'!E146</f>
        <v>66.83</v>
      </c>
      <c r="F306" s="6">
        <f>'2013'!F146</f>
        <v>66.83</v>
      </c>
      <c r="G306" s="6"/>
      <c r="H306" s="6"/>
      <c r="I306" s="6"/>
      <c r="J306" s="6"/>
      <c r="K306" s="6" t="str">
        <f>'2013'!I146</f>
        <v>Пшеница озимая</v>
      </c>
      <c r="L306" s="6">
        <f>'2013'!J146</f>
        <v>0</v>
      </c>
      <c r="M306" s="6"/>
      <c r="N306" s="6"/>
      <c r="O306" s="6"/>
      <c r="P306" s="6"/>
      <c r="Q306" s="6"/>
      <c r="R306" s="6"/>
      <c r="S306" s="6" t="str">
        <f>'2013'!M146</f>
        <v>Антонівка</v>
      </c>
      <c r="T306" s="6">
        <f>'2013'!N146</f>
        <v>1.22</v>
      </c>
      <c r="U306" s="6">
        <f>'2013'!P146</f>
        <v>0</v>
      </c>
      <c r="V306" s="6">
        <f>'2013'!Q146</f>
        <v>0</v>
      </c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>
        <f t="shared" si="9"/>
        <v>1.22</v>
      </c>
      <c r="AP306" s="6">
        <f>SUMIF('2013'!C:C,C306,'2013'!O:O)</f>
        <v>3.16</v>
      </c>
      <c r="AQ306" s="6"/>
      <c r="AR306" s="6"/>
      <c r="AS306" s="6">
        <f>'2013'!S146</f>
        <v>0.44500000000000001</v>
      </c>
      <c r="AT306" s="6">
        <f>'2013'!T146</f>
        <v>0.51</v>
      </c>
      <c r="AU306" s="6">
        <f>'2013'!U146</f>
        <v>0.52600000000000002</v>
      </c>
      <c r="AV306" s="6">
        <f>'2013'!V146</f>
        <v>0.55400000000000005</v>
      </c>
      <c r="AW306" s="6">
        <f>'2013'!W146</f>
        <v>0.56499999999999995</v>
      </c>
      <c r="AX306" s="6"/>
      <c r="AY306" s="6"/>
      <c r="AZ306" s="6">
        <f>'2013'!Z146</f>
        <v>0.437</v>
      </c>
      <c r="BA306" s="6">
        <f>'2013'!AA146</f>
        <v>0.309</v>
      </c>
      <c r="BB306" s="6">
        <f>'2013'!AB146</f>
        <v>0.26700000000000002</v>
      </c>
      <c r="BC306" s="6">
        <f>'2013'!AC146</f>
        <v>0.26400000000000001</v>
      </c>
      <c r="BD306" s="6">
        <f>'2013'!AD146</f>
        <v>0.34300000000000003</v>
      </c>
      <c r="BE306" s="6"/>
      <c r="BF306" s="6"/>
      <c r="BG306" s="6">
        <f>'2013'!AG146</f>
        <v>0.40699999999999997</v>
      </c>
      <c r="BH306" s="6"/>
      <c r="BI306" s="6">
        <f>'2013'!AI146</f>
        <v>0.40200000000000002</v>
      </c>
      <c r="BJ306" s="6">
        <f>'2013'!AJ146</f>
        <v>0.44</v>
      </c>
      <c r="BK306" s="6">
        <f>'2013'!AK146</f>
        <v>0.45400000000000001</v>
      </c>
      <c r="BL306" s="6">
        <f>'2013'!AL146</f>
        <v>0.46600000000000003</v>
      </c>
      <c r="BM306" s="6">
        <f>'2013'!AM146</f>
        <v>0.46300000000000002</v>
      </c>
      <c r="BN306" s="6">
        <f>'2013'!AN146</f>
        <v>0.627</v>
      </c>
      <c r="BO306" s="6"/>
      <c r="BP306" s="6"/>
      <c r="BQ306" s="6">
        <f>'2013'!AQ146</f>
        <v>0.71299999999999997</v>
      </c>
      <c r="BR306" s="6">
        <f>'2013'!AR146</f>
        <v>0.74299999999999999</v>
      </c>
      <c r="BS306" s="6">
        <f>'2013'!AS146</f>
        <v>0.754</v>
      </c>
      <c r="BT306" s="6">
        <f>'2013'!AT146</f>
        <v>0.72599999999999998</v>
      </c>
      <c r="BU306" s="6">
        <f>'2013'!AU146</f>
        <v>0.67300000000000004</v>
      </c>
      <c r="BV306" s="6"/>
      <c r="BW306" s="6"/>
      <c r="BX306" s="6">
        <f>'2013'!AX146</f>
        <v>0.53100000000000003</v>
      </c>
      <c r="BY306" s="6">
        <f>'2013'!AY146</f>
        <v>0.48199999999999998</v>
      </c>
      <c r="BZ306" s="6">
        <f>'2013'!AZ146</f>
        <v>0.41</v>
      </c>
      <c r="CA306" s="6">
        <f>'2013'!BA146</f>
        <v>0.36299999999999999</v>
      </c>
      <c r="CB306" s="6">
        <f>'2013'!BB146</f>
        <v>0.30599999999999999</v>
      </c>
      <c r="CC306" s="6">
        <f>'2013'!BC146</f>
        <v>0.26400000000000001</v>
      </c>
      <c r="CD306" s="6"/>
      <c r="CE306" s="6">
        <f>'2013'!BE146</f>
        <v>0.24399999999999999</v>
      </c>
      <c r="CF306" s="6">
        <f>'2013'!BF146</f>
        <v>0.248</v>
      </c>
      <c r="CG306" s="6">
        <f>'2013'!BG146</f>
        <v>0.245</v>
      </c>
      <c r="CH306" s="6">
        <f>'2013'!BH146</f>
        <v>0.246</v>
      </c>
      <c r="CI306" s="6">
        <f>'2013'!BI146</f>
        <v>0.22700000000000001</v>
      </c>
      <c r="CJ306" s="6">
        <f>'2013'!BJ146</f>
        <v>0.23100000000000001</v>
      </c>
      <c r="CK306" s="6"/>
      <c r="CL306" s="6"/>
      <c r="CM306" s="6"/>
      <c r="CN306" s="6"/>
      <c r="CO306" s="6"/>
      <c r="CP306" s="6"/>
      <c r="CQ306" s="6"/>
    </row>
    <row r="307" spans="1:95" x14ac:dyDescent="0.25">
      <c r="A307" s="6" t="str">
        <f>'2013'!A147</f>
        <v>Свитанок</v>
      </c>
      <c r="B307" s="6" t="str">
        <f>'2013'!B147</f>
        <v>Масив 4</v>
      </c>
      <c r="C307" s="6">
        <f>'2013'!C147</f>
        <v>75</v>
      </c>
      <c r="D307" s="6">
        <f>'2013'!D147</f>
        <v>34.46</v>
      </c>
      <c r="E307" s="6">
        <f>'2013'!E147</f>
        <v>34.46</v>
      </c>
      <c r="F307" s="6">
        <f>'2013'!F147</f>
        <v>34.46</v>
      </c>
      <c r="G307" s="6"/>
      <c r="H307" s="6"/>
      <c r="I307" s="6"/>
      <c r="J307" s="6"/>
      <c r="K307" s="6" t="str">
        <f>'2013'!I147</f>
        <v>Подсолнечник</v>
      </c>
      <c r="L307" s="6">
        <f>'2013'!J147</f>
        <v>0</v>
      </c>
      <c r="M307" s="6"/>
      <c r="N307" s="6"/>
      <c r="O307" s="6"/>
      <c r="P307" s="6"/>
      <c r="Q307" s="6"/>
      <c r="R307" s="6"/>
      <c r="S307" s="6">
        <f>'2013'!M147</f>
        <v>0</v>
      </c>
      <c r="T307" s="6">
        <f>'2013'!N147</f>
        <v>0</v>
      </c>
      <c r="U307" s="6">
        <f>'2013'!P147</f>
        <v>0</v>
      </c>
      <c r="V307" s="6">
        <f>'2013'!Q147</f>
        <v>0</v>
      </c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>
        <f>SUMIF('2013'!C:C,C307,'2013'!O:O)</f>
        <v>2.34</v>
      </c>
      <c r="AQ307" s="6"/>
      <c r="AR307" s="6">
        <f>'2013'!R147</f>
        <v>0</v>
      </c>
      <c r="AS307" s="6">
        <f>'2013'!S147</f>
        <v>0.313</v>
      </c>
      <c r="AT307" s="6">
        <f>'2013'!T147</f>
        <v>0.32900000000000001</v>
      </c>
      <c r="AU307" s="6">
        <f>'2013'!U147</f>
        <v>0.33900000000000002</v>
      </c>
      <c r="AV307" s="6">
        <f>'2013'!V147</f>
        <v>0.33800000000000002</v>
      </c>
      <c r="AW307" s="6">
        <f>'2013'!W147</f>
        <v>0.34699999999999998</v>
      </c>
      <c r="AX307" s="6">
        <f>'2013'!X147</f>
        <v>0</v>
      </c>
      <c r="AY307" s="6">
        <f>'2013'!Y147</f>
        <v>0</v>
      </c>
      <c r="AZ307" s="6">
        <f>'2013'!Z147</f>
        <v>0.32500000000000001</v>
      </c>
      <c r="BA307" s="6">
        <f>'2013'!AA147</f>
        <v>0.38900000000000001</v>
      </c>
      <c r="BB307" s="6">
        <f>'2013'!AB147</f>
        <v>0.38800000000000001</v>
      </c>
      <c r="BC307" s="6">
        <f>'2013'!AC147</f>
        <v>0.39100000000000001</v>
      </c>
      <c r="BD307" s="6">
        <f>'2013'!AD147</f>
        <v>0.42299999999999999</v>
      </c>
      <c r="BE307" s="6">
        <f>'2013'!AE147</f>
        <v>0</v>
      </c>
      <c r="BF307" s="6">
        <f>'2013'!AF147</f>
        <v>0</v>
      </c>
      <c r="BG307" s="6">
        <f>'2013'!AG147</f>
        <v>0.45900000000000002</v>
      </c>
      <c r="BH307" s="6">
        <f>'2013'!AH147</f>
        <v>0</v>
      </c>
      <c r="BI307" s="6">
        <f>'2013'!AI147</f>
        <v>0.45100000000000001</v>
      </c>
      <c r="BJ307" s="6">
        <f>'2013'!AJ147</f>
        <v>0.45200000000000001</v>
      </c>
      <c r="BK307" s="6">
        <f>'2013'!AK147</f>
        <v>0.46600000000000003</v>
      </c>
      <c r="BL307" s="6">
        <f>'2013'!AL147</f>
        <v>0.51400000000000001</v>
      </c>
      <c r="BM307" s="6">
        <f>'2013'!AM147</f>
        <v>0.57299999999999995</v>
      </c>
      <c r="BN307" s="6">
        <f>'2013'!AN147</f>
        <v>0.73</v>
      </c>
      <c r="BO307" s="6">
        <f>'2013'!AO147</f>
        <v>0</v>
      </c>
      <c r="BP307" s="6">
        <f>'2013'!AP147</f>
        <v>0</v>
      </c>
      <c r="BQ307" s="6">
        <f>'2013'!AQ147</f>
        <v>0.77500000000000002</v>
      </c>
      <c r="BR307" s="6">
        <f>'2013'!AR147</f>
        <v>0.79600000000000004</v>
      </c>
      <c r="BS307" s="6">
        <f>'2013'!AS147</f>
        <v>0.79200000000000004</v>
      </c>
      <c r="BT307" s="6">
        <f>'2013'!AT147</f>
        <v>0.77400000000000002</v>
      </c>
      <c r="BU307" s="6">
        <f>'2013'!AU147</f>
        <v>0.75600000000000001</v>
      </c>
      <c r="BV307" s="6">
        <f>'2013'!AV147</f>
        <v>0</v>
      </c>
      <c r="BW307" s="6">
        <f>'2013'!AW147</f>
        <v>0</v>
      </c>
      <c r="BX307" s="6">
        <f>'2013'!AX147</f>
        <v>0.52800000000000002</v>
      </c>
      <c r="BY307" s="6">
        <f>'2013'!AY147</f>
        <v>0.45200000000000001</v>
      </c>
      <c r="BZ307" s="6">
        <f>'2013'!AZ147</f>
        <v>0.36799999999999999</v>
      </c>
      <c r="CA307" s="6">
        <f>'2013'!BA147</f>
        <v>0.375</v>
      </c>
      <c r="CB307" s="6">
        <f>'2013'!BB147</f>
        <v>0.31</v>
      </c>
      <c r="CC307" s="6">
        <f>'2013'!BC147</f>
        <v>0.29399999999999998</v>
      </c>
      <c r="CD307" s="6">
        <f>'2013'!BD147</f>
        <v>0</v>
      </c>
      <c r="CE307" s="6">
        <f>'2013'!BE147</f>
        <v>0.27100000000000002</v>
      </c>
      <c r="CF307" s="6">
        <f>'2013'!BF147</f>
        <v>0.26200000000000001</v>
      </c>
      <c r="CG307" s="6">
        <f>'2013'!BG147</f>
        <v>0.27100000000000002</v>
      </c>
      <c r="CH307" s="6">
        <f>'2013'!BH147</f>
        <v>0.26400000000000001</v>
      </c>
      <c r="CI307" s="6">
        <f>'2013'!BI147</f>
        <v>0.25700000000000001</v>
      </c>
      <c r="CJ307" s="6">
        <f>'2013'!BJ147</f>
        <v>0.248</v>
      </c>
      <c r="CK307" s="6">
        <f>'2013'!BK147</f>
        <v>0</v>
      </c>
      <c r="CL307" s="6">
        <f>'2013'!BL147</f>
        <v>0</v>
      </c>
      <c r="CM307" s="6">
        <f>'2013'!BM147</f>
        <v>0</v>
      </c>
      <c r="CN307" s="6">
        <f>'2013'!BN147</f>
        <v>0</v>
      </c>
      <c r="CO307" s="6">
        <f>'2013'!BO147</f>
        <v>0</v>
      </c>
      <c r="CP307" s="6">
        <f>'2013'!BP147</f>
        <v>0</v>
      </c>
      <c r="CQ307" s="6">
        <f>'2013'!BQ147</f>
        <v>0</v>
      </c>
    </row>
    <row r="308" spans="1:95" x14ac:dyDescent="0.25">
      <c r="A308" s="6" t="str">
        <f>'2013'!A148</f>
        <v>Свитанок</v>
      </c>
      <c r="B308" s="6" t="str">
        <f>'2013'!B148</f>
        <v>Масив 4</v>
      </c>
      <c r="C308" s="6">
        <f>'2013'!C148</f>
        <v>76</v>
      </c>
      <c r="D308" s="6">
        <f>'2013'!D148</f>
        <v>27.12</v>
      </c>
      <c r="E308" s="6">
        <f>'2013'!E148</f>
        <v>57.73</v>
      </c>
      <c r="F308" s="6">
        <f>'2013'!F148</f>
        <v>57.73</v>
      </c>
      <c r="G308" s="6"/>
      <c r="H308" s="6"/>
      <c r="I308" s="6"/>
      <c r="J308" s="6"/>
      <c r="K308" s="6" t="str">
        <f>'2013'!I148</f>
        <v>Пшеница озимая</v>
      </c>
      <c r="L308" s="6">
        <f>'2013'!J148</f>
        <v>0</v>
      </c>
      <c r="M308" s="6"/>
      <c r="N308" s="6"/>
      <c r="O308" s="6"/>
      <c r="P308" s="6"/>
      <c r="Q308" s="6"/>
      <c r="R308" s="6"/>
      <c r="S308" s="6" t="str">
        <f>'2013'!M148</f>
        <v>Антонівка</v>
      </c>
      <c r="T308" s="6">
        <f>'2013'!N148</f>
        <v>2.83</v>
      </c>
      <c r="U308" s="6">
        <f>'2013'!P148</f>
        <v>0</v>
      </c>
      <c r="V308" s="6">
        <f>'2013'!Q148</f>
        <v>0</v>
      </c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>
        <f>T308</f>
        <v>2.83</v>
      </c>
      <c r="AP308" s="6">
        <f>SUMIF('2013'!C:C,C308,'2013'!O:O)</f>
        <v>3.05</v>
      </c>
      <c r="AQ308" s="6"/>
      <c r="AR308" s="6"/>
      <c r="AS308" s="6">
        <f>'2013'!S148</f>
        <v>0.32700000000000001</v>
      </c>
      <c r="AT308" s="6">
        <f>'2013'!T148</f>
        <v>0.30499999999999999</v>
      </c>
      <c r="AU308" s="6">
        <f>'2013'!U148</f>
        <v>0.312</v>
      </c>
      <c r="AV308" s="6">
        <f>'2013'!V148</f>
        <v>0.33600000000000002</v>
      </c>
      <c r="AW308" s="6">
        <f>'2013'!W148</f>
        <v>0.35099999999999998</v>
      </c>
      <c r="AX308" s="6"/>
      <c r="AY308" s="6"/>
      <c r="AZ308" s="6">
        <f>'2013'!Z148</f>
        <v>0.33100000000000002</v>
      </c>
      <c r="BA308" s="6">
        <f>'2013'!AA148</f>
        <v>0.38100000000000001</v>
      </c>
      <c r="BB308" s="6">
        <f>'2013'!AB148</f>
        <v>0.47299999999999998</v>
      </c>
      <c r="BC308" s="6">
        <f>'2013'!AC148</f>
        <v>0.47499999999999998</v>
      </c>
      <c r="BD308" s="6">
        <f>'2013'!AD148</f>
        <v>0.44400000000000001</v>
      </c>
      <c r="BE308" s="6"/>
      <c r="BF308" s="6"/>
      <c r="BG308" s="6">
        <f>'2013'!AG148</f>
        <v>0.39</v>
      </c>
      <c r="BH308" s="6"/>
      <c r="BI308" s="6">
        <f>'2013'!AI148</f>
        <v>0.30299999999999999</v>
      </c>
      <c r="BJ308" s="6">
        <f>'2013'!AJ148</f>
        <v>0.315</v>
      </c>
      <c r="BK308" s="6">
        <f>'2013'!AK148</f>
        <v>0.34799999999999998</v>
      </c>
      <c r="BL308" s="6">
        <f>'2013'!AL148</f>
        <v>0.35599999999999998</v>
      </c>
      <c r="BM308" s="6">
        <f>'2013'!AM148</f>
        <v>0.34799999999999998</v>
      </c>
      <c r="BN308" s="6">
        <f>'2013'!AN148</f>
        <v>0.46400000000000002</v>
      </c>
      <c r="BO308" s="6"/>
      <c r="BP308" s="6"/>
      <c r="BQ308" s="6">
        <f>'2013'!AQ148</f>
        <v>0.59899999999999998</v>
      </c>
      <c r="BR308" s="6">
        <f>'2013'!AR148</f>
        <v>0.55300000000000005</v>
      </c>
      <c r="BS308" s="6">
        <f>'2013'!AS148</f>
        <v>0.53900000000000003</v>
      </c>
      <c r="BT308" s="6">
        <f>'2013'!AT148</f>
        <v>0.53200000000000003</v>
      </c>
      <c r="BU308" s="6">
        <f>'2013'!AU148</f>
        <v>0.53400000000000003</v>
      </c>
      <c r="BV308" s="6"/>
      <c r="BW308" s="6"/>
      <c r="BX308" s="6">
        <f>'2013'!AX148</f>
        <v>0.67300000000000004</v>
      </c>
      <c r="BY308" s="6">
        <f>'2013'!AY148</f>
        <v>0.68500000000000005</v>
      </c>
      <c r="BZ308" s="6">
        <f>'2013'!AZ148</f>
        <v>0.68700000000000006</v>
      </c>
      <c r="CA308" s="6">
        <f>'2013'!BA148</f>
        <v>0.63500000000000001</v>
      </c>
      <c r="CB308" s="6">
        <f>'2013'!BB148</f>
        <v>0.56599999999999995</v>
      </c>
      <c r="CC308" s="6">
        <f>'2013'!BC148</f>
        <v>0.432</v>
      </c>
      <c r="CD308" s="6"/>
      <c r="CE308" s="6">
        <f>'2013'!BE148</f>
        <v>0.34399999999999997</v>
      </c>
      <c r="CF308" s="6">
        <f>'2013'!BF148</f>
        <v>0.32400000000000001</v>
      </c>
      <c r="CG308" s="6">
        <f>'2013'!BG148</f>
        <v>0.32900000000000001</v>
      </c>
      <c r="CH308" s="6">
        <f>'2013'!BH148</f>
        <v>0.311</v>
      </c>
      <c r="CI308" s="6">
        <f>'2013'!BI148</f>
        <v>0.29299999999999998</v>
      </c>
      <c r="CJ308" s="6">
        <f>'2013'!BJ148</f>
        <v>0.29399999999999998</v>
      </c>
      <c r="CK308" s="6"/>
      <c r="CL308" s="6"/>
      <c r="CM308" s="6"/>
      <c r="CN308" s="6"/>
      <c r="CO308" s="6"/>
      <c r="CP308" s="6"/>
      <c r="CQ308" s="6"/>
    </row>
    <row r="309" spans="1:95" x14ac:dyDescent="0.25">
      <c r="A309" s="6" t="str">
        <f>'2013'!A149</f>
        <v>Свитанок</v>
      </c>
      <c r="B309" s="6" t="str">
        <f>'2013'!B149</f>
        <v>Масив 4</v>
      </c>
      <c r="C309" s="6">
        <f>'2013'!C149</f>
        <v>77</v>
      </c>
      <c r="D309" s="6">
        <f>'2013'!D149</f>
        <v>17.559999999999999</v>
      </c>
      <c r="E309" s="6">
        <f>'2013'!E149</f>
        <v>17.559999999999999</v>
      </c>
      <c r="F309" s="6">
        <f>'2013'!F149</f>
        <v>17.559999999999999</v>
      </c>
      <c r="G309" s="6"/>
      <c r="H309" s="6"/>
      <c r="I309" s="6"/>
      <c r="J309" s="6"/>
      <c r="K309" s="6" t="str">
        <f>'2013'!I149</f>
        <v>Подсолнечник</v>
      </c>
      <c r="L309" s="6">
        <f>'2013'!J149</f>
        <v>0</v>
      </c>
      <c r="M309" s="6"/>
      <c r="N309" s="6"/>
      <c r="O309" s="6"/>
      <c r="P309" s="6"/>
      <c r="Q309" s="6"/>
      <c r="R309" s="6"/>
      <c r="S309" s="6" t="str">
        <f>'2013'!M149</f>
        <v>НК Рокі</v>
      </c>
      <c r="T309" s="6">
        <f>'2013'!N149</f>
        <v>1.9</v>
      </c>
      <c r="U309" s="6">
        <f>'2013'!P149</f>
        <v>0</v>
      </c>
      <c r="V309" s="6">
        <f>'2013'!Q149</f>
        <v>0</v>
      </c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>
        <f>SUMIF('2013'!C:C,C309,'2013'!O:O)</f>
        <v>2.04</v>
      </c>
      <c r="AQ309" s="6"/>
      <c r="AR309" s="6">
        <f>'2013'!R149</f>
        <v>0</v>
      </c>
      <c r="AS309" s="6">
        <f>'2013'!S149</f>
        <v>0.34300000000000003</v>
      </c>
      <c r="AT309" s="6">
        <f>'2013'!T149</f>
        <v>0.35099999999999998</v>
      </c>
      <c r="AU309" s="6">
        <f>'2013'!U149</f>
        <v>0.35699999999999998</v>
      </c>
      <c r="AV309" s="6">
        <f>'2013'!V149</f>
        <v>0.38200000000000001</v>
      </c>
      <c r="AW309" s="6">
        <f>'2013'!W149</f>
        <v>0.39700000000000002</v>
      </c>
      <c r="AX309" s="6">
        <f>'2013'!X149</f>
        <v>0</v>
      </c>
      <c r="AY309" s="6">
        <f>'2013'!Y149</f>
        <v>0</v>
      </c>
      <c r="AZ309" s="6">
        <f>'2013'!Z149</f>
        <v>0.35399999999999998</v>
      </c>
      <c r="BA309" s="6">
        <f>'2013'!AA149</f>
        <v>0.33900000000000002</v>
      </c>
      <c r="BB309" s="6">
        <f>'2013'!AB149</f>
        <v>0.39100000000000001</v>
      </c>
      <c r="BC309" s="6">
        <f>'2013'!AC149</f>
        <v>0.42499999999999999</v>
      </c>
      <c r="BD309" s="6">
        <f>'2013'!AD149</f>
        <v>0.44600000000000001</v>
      </c>
      <c r="BE309" s="6">
        <f>'2013'!AE149</f>
        <v>0</v>
      </c>
      <c r="BF309" s="6">
        <f>'2013'!AF149</f>
        <v>0</v>
      </c>
      <c r="BG309" s="6">
        <f>'2013'!AG149</f>
        <v>0.45300000000000001</v>
      </c>
      <c r="BH309" s="6">
        <f>'2013'!AH149</f>
        <v>0</v>
      </c>
      <c r="BI309" s="6">
        <f>'2013'!AI149</f>
        <v>0.46500000000000002</v>
      </c>
      <c r="BJ309" s="6">
        <f>'2013'!AJ149</f>
        <v>0.504</v>
      </c>
      <c r="BK309" s="6">
        <f>'2013'!AK149</f>
        <v>0.52600000000000002</v>
      </c>
      <c r="BL309" s="6">
        <f>'2013'!AL149</f>
        <v>0.57399999999999995</v>
      </c>
      <c r="BM309" s="6">
        <f>'2013'!AM149</f>
        <v>0.60499999999999998</v>
      </c>
      <c r="BN309" s="6">
        <f>'2013'!AN149</f>
        <v>0.68799999999999994</v>
      </c>
      <c r="BO309" s="6">
        <f>'2013'!AO149</f>
        <v>0</v>
      </c>
      <c r="BP309" s="6">
        <f>'2013'!AP149</f>
        <v>0</v>
      </c>
      <c r="BQ309" s="6">
        <f>'2013'!AQ149</f>
        <v>0.69099999999999995</v>
      </c>
      <c r="BR309" s="6">
        <f>'2013'!AR149</f>
        <v>0.67</v>
      </c>
      <c r="BS309" s="6">
        <f>'2013'!AS149</f>
        <v>0.65200000000000002</v>
      </c>
      <c r="BT309" s="6">
        <f>'2013'!AT149</f>
        <v>0.66600000000000004</v>
      </c>
      <c r="BU309" s="6">
        <f>'2013'!AU149</f>
        <v>0.64100000000000001</v>
      </c>
      <c r="BV309" s="6">
        <f>'2013'!AV149</f>
        <v>0.63100000000000001</v>
      </c>
      <c r="BW309" s="6">
        <f>'2013'!AW149</f>
        <v>0.61499999999999999</v>
      </c>
      <c r="BX309" s="6">
        <f>'2013'!AX149</f>
        <v>0.56000000000000005</v>
      </c>
      <c r="BY309" s="6">
        <f>'2013'!AY149</f>
        <v>0.57299999999999995</v>
      </c>
      <c r="BZ309" s="6">
        <f>'2013'!AZ149</f>
        <v>0.503</v>
      </c>
      <c r="CA309" s="6">
        <f>'2013'!BA149</f>
        <v>0.45700000000000002</v>
      </c>
      <c r="CB309" s="6">
        <f>'2013'!BB149</f>
        <v>0.38500000000000001</v>
      </c>
      <c r="CC309" s="6">
        <f>'2013'!BC149</f>
        <v>0.34899999999999998</v>
      </c>
      <c r="CD309" s="6">
        <f>'2013'!BD149</f>
        <v>0</v>
      </c>
      <c r="CE309" s="6">
        <f>'2013'!BE149</f>
        <v>0.27500000000000002</v>
      </c>
      <c r="CF309" s="6">
        <f>'2013'!BF149</f>
        <v>0.28100000000000003</v>
      </c>
      <c r="CG309" s="6">
        <f>'2013'!BG149</f>
        <v>0.28699999999999998</v>
      </c>
      <c r="CH309" s="6">
        <f>'2013'!BH149</f>
        <v>0.28699999999999998</v>
      </c>
      <c r="CI309" s="6">
        <f>'2013'!BI149</f>
        <v>0.27100000000000002</v>
      </c>
      <c r="CJ309" s="6">
        <f>'2013'!BJ149</f>
        <v>0.29199999999999998</v>
      </c>
      <c r="CK309" s="6">
        <f>'2013'!BK149</f>
        <v>0</v>
      </c>
      <c r="CL309" s="6">
        <f>'2013'!BL149</f>
        <v>0</v>
      </c>
      <c r="CM309" s="6">
        <f>'2013'!BM149</f>
        <v>0</v>
      </c>
      <c r="CN309" s="6">
        <f>'2013'!BN149</f>
        <v>0</v>
      </c>
      <c r="CO309" s="6">
        <f>'2013'!BO149</f>
        <v>0</v>
      </c>
      <c r="CP309" s="6">
        <f>'2013'!BP149</f>
        <v>0</v>
      </c>
      <c r="CQ309" s="6">
        <f>'2013'!BQ149</f>
        <v>0</v>
      </c>
    </row>
    <row r="310" spans="1:95" x14ac:dyDescent="0.25">
      <c r="A310" s="6" t="str">
        <f>'2013'!A150</f>
        <v>Свитанок</v>
      </c>
      <c r="B310" s="6" t="str">
        <f>'2013'!B150</f>
        <v>Масив 4</v>
      </c>
      <c r="C310" s="6">
        <f>'2013'!C150</f>
        <v>78</v>
      </c>
      <c r="D310" s="6">
        <f>'2013'!D150</f>
        <v>5.19</v>
      </c>
      <c r="E310" s="6">
        <f>'2013'!E150</f>
        <v>5.19</v>
      </c>
      <c r="F310" s="6">
        <f>'2013'!F150</f>
        <v>5.19</v>
      </c>
      <c r="G310" s="6"/>
      <c r="H310" s="6"/>
      <c r="I310" s="6"/>
      <c r="J310" s="6"/>
      <c r="K310" s="6" t="str">
        <f>'2013'!I150</f>
        <v>Ячмень яровой</v>
      </c>
      <c r="L310" s="6">
        <f>'2013'!J150</f>
        <v>0</v>
      </c>
      <c r="M310" s="6"/>
      <c r="N310" s="6"/>
      <c r="O310" s="6"/>
      <c r="P310" s="6"/>
      <c r="Q310" s="6"/>
      <c r="R310" s="6"/>
      <c r="S310" s="6" t="str">
        <f>'2013'!M150</f>
        <v>Достойний</v>
      </c>
      <c r="T310" s="6">
        <f>'2013'!N150</f>
        <v>1.3</v>
      </c>
      <c r="U310" s="6">
        <f>'2013'!P150</f>
        <v>0</v>
      </c>
      <c r="V310" s="6">
        <f>'2013'!Q150</f>
        <v>0</v>
      </c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>
        <f>SUMIF('2013'!C:C,C310,'2013'!O:O)</f>
        <v>3.31</v>
      </c>
      <c r="AQ310" s="6"/>
      <c r="AR310" s="6">
        <f>'2013'!R150</f>
        <v>0</v>
      </c>
      <c r="AS310" s="6">
        <f>'2013'!S150</f>
        <v>0.34300000000000003</v>
      </c>
      <c r="AT310" s="6">
        <f>'2013'!T150</f>
        <v>0.41899999999999998</v>
      </c>
      <c r="AU310" s="6">
        <f>'2013'!U150</f>
        <v>0.42199999999999999</v>
      </c>
      <c r="AV310" s="6">
        <f>'2013'!V150</f>
        <v>0.42299999999999999</v>
      </c>
      <c r="AW310" s="6">
        <f>'2013'!W150</f>
        <v>0.40200000000000002</v>
      </c>
      <c r="AX310" s="6">
        <f>'2013'!X150</f>
        <v>0</v>
      </c>
      <c r="AY310" s="6">
        <f>'2013'!Y150</f>
        <v>0</v>
      </c>
      <c r="AZ310" s="6">
        <f>'2013'!Z150</f>
        <v>0.39700000000000002</v>
      </c>
      <c r="BA310" s="6">
        <f>'2013'!AA150</f>
        <v>0.34699999999999998</v>
      </c>
      <c r="BB310" s="6">
        <f>'2013'!AB150</f>
        <v>0.51200000000000001</v>
      </c>
      <c r="BC310" s="6">
        <f>'2013'!AC150</f>
        <v>0.51200000000000001</v>
      </c>
      <c r="BD310" s="6">
        <f>'2013'!AD150</f>
        <v>0.48199999999999998</v>
      </c>
      <c r="BE310" s="6">
        <f>'2013'!AE150</f>
        <v>0</v>
      </c>
      <c r="BF310" s="6">
        <f>'2013'!AF150</f>
        <v>0</v>
      </c>
      <c r="BG310" s="6">
        <f>'2013'!AG150</f>
        <v>0.46700000000000003</v>
      </c>
      <c r="BH310" s="6">
        <f>'2013'!AH150</f>
        <v>0</v>
      </c>
      <c r="BI310" s="6">
        <f>'2013'!AI150</f>
        <v>0.45700000000000002</v>
      </c>
      <c r="BJ310" s="6">
        <f>'2013'!AJ150</f>
        <v>0.45600000000000002</v>
      </c>
      <c r="BK310" s="6">
        <f>'2013'!AK150</f>
        <v>0.47499999999999998</v>
      </c>
      <c r="BL310" s="6">
        <f>'2013'!AL150</f>
        <v>0.503</v>
      </c>
      <c r="BM310" s="6">
        <f>'2013'!AM150</f>
        <v>0.5</v>
      </c>
      <c r="BN310" s="6">
        <f>'2013'!AN150</f>
        <v>0.65400000000000003</v>
      </c>
      <c r="BO310" s="6">
        <f>'2013'!AO150</f>
        <v>0</v>
      </c>
      <c r="BP310" s="6">
        <f>'2013'!AP150</f>
        <v>0</v>
      </c>
      <c r="BQ310" s="6">
        <f>'2013'!AQ150</f>
        <v>0.69</v>
      </c>
      <c r="BR310" s="6">
        <f>'2013'!AR150</f>
        <v>0.69199999999999995</v>
      </c>
      <c r="BS310" s="6">
        <f>'2013'!AS150</f>
        <v>0.67300000000000004</v>
      </c>
      <c r="BT310" s="6">
        <f>'2013'!AT150</f>
        <v>0.66200000000000003</v>
      </c>
      <c r="BU310" s="6">
        <f>'2013'!AU150</f>
        <v>0.63200000000000001</v>
      </c>
      <c r="BV310" s="6">
        <f>'2013'!AV150</f>
        <v>0.623</v>
      </c>
      <c r="BW310" s="6">
        <f>'2013'!AW150</f>
        <v>0</v>
      </c>
      <c r="BX310" s="6">
        <f>'2013'!AX150</f>
        <v>0.627</v>
      </c>
      <c r="BY310" s="6">
        <f>'2013'!AY150</f>
        <v>0.622</v>
      </c>
      <c r="BZ310" s="6">
        <f>'2013'!AZ150</f>
        <v>0.61099999999999999</v>
      </c>
      <c r="CA310" s="6">
        <f>'2013'!BA150</f>
        <v>0.56799999999999995</v>
      </c>
      <c r="CB310" s="6">
        <f>'2013'!BB150</f>
        <v>0.52400000000000002</v>
      </c>
      <c r="CC310" s="6">
        <f>'2013'!BC150</f>
        <v>0.441</v>
      </c>
      <c r="CD310" s="6">
        <f>'2013'!BD150</f>
        <v>0</v>
      </c>
      <c r="CE310" s="6">
        <f>'2013'!BE150</f>
        <v>0.35299999999999998</v>
      </c>
      <c r="CF310" s="6">
        <f>'2013'!BF150</f>
        <v>0.35</v>
      </c>
      <c r="CG310" s="6">
        <f>'2013'!BG150</f>
        <v>0.35399999999999998</v>
      </c>
      <c r="CH310" s="6">
        <f>'2013'!BH150</f>
        <v>0.36199999999999999</v>
      </c>
      <c r="CI310" s="6">
        <f>'2013'!BI150</f>
        <v>0.34300000000000003</v>
      </c>
      <c r="CJ310" s="6">
        <f>'2013'!BJ150</f>
        <v>0.35799999999999998</v>
      </c>
      <c r="CK310" s="6">
        <f>'2013'!BK150</f>
        <v>0</v>
      </c>
      <c r="CL310" s="6">
        <f>'2013'!BL150</f>
        <v>0</v>
      </c>
      <c r="CM310" s="6">
        <f>'2013'!BM150</f>
        <v>0</v>
      </c>
      <c r="CN310" s="6">
        <f>'2013'!BN150</f>
        <v>0</v>
      </c>
      <c r="CO310" s="6">
        <f>'2013'!BO150</f>
        <v>0</v>
      </c>
      <c r="CP310" s="6">
        <f>'2013'!BP150</f>
        <v>0</v>
      </c>
      <c r="CQ310" s="6">
        <f>'2013'!BQ150</f>
        <v>0</v>
      </c>
    </row>
    <row r="311" spans="1:95" x14ac:dyDescent="0.25">
      <c r="A311" s="6" t="str">
        <f>'2013'!A151</f>
        <v>Свитанок</v>
      </c>
      <c r="B311" s="6" t="str">
        <f>'2013'!B151</f>
        <v>Масив 4</v>
      </c>
      <c r="C311" s="6">
        <f>'2013'!C151</f>
        <v>79</v>
      </c>
      <c r="D311" s="6">
        <f>'2013'!D151</f>
        <v>79.2</v>
      </c>
      <c r="E311" s="6">
        <f>'2013'!E151</f>
        <v>79.2</v>
      </c>
      <c r="F311" s="6">
        <f>'2013'!F151</f>
        <v>79.2</v>
      </c>
      <c r="G311" s="6"/>
      <c r="H311" s="6"/>
      <c r="I311" s="6"/>
      <c r="J311" s="6"/>
      <c r="K311" s="6" t="str">
        <f>'2013'!I151</f>
        <v>Подсолнечник</v>
      </c>
      <c r="L311" s="6">
        <f>'2013'!J151</f>
        <v>0</v>
      </c>
      <c r="M311" s="6"/>
      <c r="N311" s="6"/>
      <c r="O311" s="6"/>
      <c r="P311" s="6"/>
      <c r="Q311" s="6"/>
      <c r="R311" s="6"/>
      <c r="S311" s="6" t="str">
        <f>'2013'!M151</f>
        <v>PR64F50</v>
      </c>
      <c r="T311" s="6">
        <f>'2013'!N151</f>
        <v>1.79</v>
      </c>
      <c r="U311" s="6">
        <f>'2013'!P151</f>
        <v>0</v>
      </c>
      <c r="V311" s="6">
        <f>'2013'!Q151</f>
        <v>0</v>
      </c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>
        <f>SUMIF('2013'!C:C,C311,'2013'!O:O)</f>
        <v>2.33</v>
      </c>
      <c r="AQ311" s="6"/>
      <c r="AR311" s="6">
        <f>'2013'!R151</f>
        <v>0</v>
      </c>
      <c r="AS311" s="6">
        <f>'2013'!S151</f>
        <v>0.35399999999999998</v>
      </c>
      <c r="AT311" s="6">
        <f>'2013'!T151</f>
        <v>0.34599999999999997</v>
      </c>
      <c r="AU311" s="6">
        <f>'2013'!U151</f>
        <v>0.33400000000000002</v>
      </c>
      <c r="AV311" s="6">
        <f>'2013'!V151</f>
        <v>0.34499999999999997</v>
      </c>
      <c r="AW311" s="6">
        <f>'2013'!W151</f>
        <v>0.36099999999999999</v>
      </c>
      <c r="AX311" s="6">
        <f>'2013'!X151</f>
        <v>0</v>
      </c>
      <c r="AY311" s="6">
        <f>'2013'!Y151</f>
        <v>0</v>
      </c>
      <c r="AZ311" s="6">
        <f>'2013'!Z151</f>
        <v>0.307</v>
      </c>
      <c r="BA311" s="6">
        <f>'2013'!AA151</f>
        <v>0.30299999999999999</v>
      </c>
      <c r="BB311" s="6">
        <f>'2013'!AB151</f>
        <v>0.314</v>
      </c>
      <c r="BC311" s="6">
        <f>'2013'!AC151</f>
        <v>0.33200000000000002</v>
      </c>
      <c r="BD311" s="6">
        <f>'2013'!AD151</f>
        <v>0.35199999999999998</v>
      </c>
      <c r="BE311" s="6">
        <f>'2013'!AE151</f>
        <v>0</v>
      </c>
      <c r="BF311" s="6">
        <f>'2013'!AF151</f>
        <v>0</v>
      </c>
      <c r="BG311" s="6">
        <f>'2013'!AG151</f>
        <v>0.432</v>
      </c>
      <c r="BH311" s="6">
        <f>'2013'!AH151</f>
        <v>0</v>
      </c>
      <c r="BI311" s="6">
        <f>'2013'!AI151</f>
        <v>0.41899999999999998</v>
      </c>
      <c r="BJ311" s="6">
        <f>'2013'!AJ151</f>
        <v>0.498</v>
      </c>
      <c r="BK311" s="6">
        <f>'2013'!AK151</f>
        <v>0.58599999999999997</v>
      </c>
      <c r="BL311" s="6">
        <f>'2013'!AL151</f>
        <v>0.66100000000000003</v>
      </c>
      <c r="BM311" s="6">
        <f>'2013'!AM151</f>
        <v>0.71799999999999997</v>
      </c>
      <c r="BN311" s="6">
        <f>'2013'!AN151</f>
        <v>0.76400000000000001</v>
      </c>
      <c r="BO311" s="6">
        <f>'2013'!AO151</f>
        <v>0</v>
      </c>
      <c r="BP311" s="6">
        <f>'2013'!AP151</f>
        <v>0</v>
      </c>
      <c r="BQ311" s="6">
        <f>'2013'!AQ151</f>
        <v>0.80500000000000005</v>
      </c>
      <c r="BR311" s="6">
        <f>'2013'!AR151</f>
        <v>0.8</v>
      </c>
      <c r="BS311" s="6">
        <f>'2013'!AS151</f>
        <v>0.68899999999999995</v>
      </c>
      <c r="BT311" s="6">
        <f>'2013'!AT151</f>
        <v>0.53200000000000003</v>
      </c>
      <c r="BU311" s="6">
        <f>'2013'!AU151</f>
        <v>0.39100000000000001</v>
      </c>
      <c r="BV311" s="6">
        <f>'2013'!AV151</f>
        <v>0</v>
      </c>
      <c r="BW311" s="6">
        <f>'2013'!AW151</f>
        <v>0</v>
      </c>
      <c r="BX311" s="6">
        <f>'2013'!AX151</f>
        <v>0.379</v>
      </c>
      <c r="BY311" s="6">
        <f>'2013'!AY151</f>
        <v>0.317</v>
      </c>
      <c r="BZ311" s="6">
        <f>'2013'!AZ151</f>
        <v>0.316</v>
      </c>
      <c r="CA311" s="6">
        <f>'2013'!BA151</f>
        <v>0.32300000000000001</v>
      </c>
      <c r="CB311" s="6">
        <f>'2013'!BB151</f>
        <v>0.29699999999999999</v>
      </c>
      <c r="CC311" s="6">
        <f>'2013'!BC151</f>
        <v>0.27600000000000002</v>
      </c>
      <c r="CD311" s="6">
        <f>'2013'!BD151</f>
        <v>0</v>
      </c>
      <c r="CE311" s="6">
        <f>'2013'!BE151</f>
        <v>0.26500000000000001</v>
      </c>
      <c r="CF311" s="6">
        <f>'2013'!BF151</f>
        <v>0.248</v>
      </c>
      <c r="CG311" s="6">
        <f>'2013'!BG151</f>
        <v>0.253</v>
      </c>
      <c r="CH311" s="6">
        <f>'2013'!BH151</f>
        <v>0.24199999999999999</v>
      </c>
      <c r="CI311" s="6">
        <f>'2013'!BI151</f>
        <v>0.23300000000000001</v>
      </c>
      <c r="CJ311" s="6">
        <f>'2013'!BJ151</f>
        <v>0.23499999999999999</v>
      </c>
      <c r="CK311" s="6">
        <f>'2013'!BK151</f>
        <v>0</v>
      </c>
      <c r="CL311" s="6">
        <f>'2013'!BL151</f>
        <v>0</v>
      </c>
      <c r="CM311" s="6">
        <f>'2013'!BM151</f>
        <v>0</v>
      </c>
      <c r="CN311" s="6">
        <f>'2013'!BN151</f>
        <v>0</v>
      </c>
      <c r="CO311" s="6">
        <f>'2013'!BO151</f>
        <v>0</v>
      </c>
      <c r="CP311" s="6">
        <f>'2013'!BP151</f>
        <v>0</v>
      </c>
      <c r="CQ311" s="6">
        <f>'2013'!BQ151</f>
        <v>0</v>
      </c>
    </row>
    <row r="312" spans="1:95" x14ac:dyDescent="0.25">
      <c r="A312" s="6" t="str">
        <f>'2013'!A152</f>
        <v>Свитанок</v>
      </c>
      <c r="B312" s="6" t="str">
        <f>'2013'!B152</f>
        <v>Масив 4</v>
      </c>
      <c r="C312" s="6">
        <f>'2013'!C152</f>
        <v>8</v>
      </c>
      <c r="D312" s="6">
        <f>'2013'!D152</f>
        <v>72.56</v>
      </c>
      <c r="E312" s="6">
        <f>'2013'!E152</f>
        <v>72.56</v>
      </c>
      <c r="F312" s="6">
        <f>'2013'!F152</f>
        <v>72.56</v>
      </c>
      <c r="G312" s="6"/>
      <c r="H312" s="6"/>
      <c r="I312" s="6"/>
      <c r="J312" s="6"/>
      <c r="K312" s="6" t="str">
        <f>'2013'!I152</f>
        <v>Пшеница озимая</v>
      </c>
      <c r="L312" s="6">
        <f>'2013'!J152</f>
        <v>0</v>
      </c>
      <c r="M312" s="6"/>
      <c r="N312" s="6"/>
      <c r="O312" s="6"/>
      <c r="P312" s="6"/>
      <c r="Q312" s="6"/>
      <c r="R312" s="6"/>
      <c r="S312" s="6">
        <f>'2013'!M152</f>
        <v>0</v>
      </c>
      <c r="T312" s="6">
        <f>'2013'!N152</f>
        <v>2.6</v>
      </c>
      <c r="U312" s="6">
        <f>'2013'!P152</f>
        <v>0</v>
      </c>
      <c r="V312" s="6">
        <f>'2013'!Q152</f>
        <v>0</v>
      </c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>
        <f t="shared" ref="AO312:AO314" si="10">T312</f>
        <v>2.6</v>
      </c>
      <c r="AP312" s="6">
        <f>SUMIF('2013'!C:C,C312,'2013'!O:O)</f>
        <v>3.0300000000000002</v>
      </c>
      <c r="AQ312" s="6"/>
      <c r="AR312" s="6"/>
      <c r="AS312" s="6"/>
      <c r="AT312" s="6">
        <f>'2013'!T152</f>
        <v>0.23300000000000001</v>
      </c>
      <c r="AU312" s="6">
        <f>'2013'!U152</f>
        <v>0.24</v>
      </c>
      <c r="AV312" s="6">
        <f>'2013'!V152</f>
        <v>0.28000000000000003</v>
      </c>
      <c r="AW312" s="6">
        <f>'2013'!W152</f>
        <v>0.28999999999999998</v>
      </c>
      <c r="AX312" s="6"/>
      <c r="AY312" s="6"/>
      <c r="AZ312" s="6">
        <f>'2013'!Z152</f>
        <v>0.28000000000000003</v>
      </c>
      <c r="BA312" s="6">
        <f>'2013'!AA152</f>
        <v>0.27</v>
      </c>
      <c r="BB312" s="6">
        <f>'2013'!AB152</f>
        <v>0.24</v>
      </c>
      <c r="BC312" s="6">
        <f>'2013'!AC152</f>
        <v>0.24</v>
      </c>
      <c r="BD312" s="6">
        <f>'2013'!AD152</f>
        <v>0.26300000000000001</v>
      </c>
      <c r="BE312" s="6"/>
      <c r="BF312" s="6"/>
      <c r="BG312" s="6">
        <f>'2013'!AG152</f>
        <v>0.28999999999999998</v>
      </c>
      <c r="BH312" s="6"/>
      <c r="BI312" s="6">
        <f>'2013'!AI152</f>
        <v>0.30099999999999999</v>
      </c>
      <c r="BJ312" s="6">
        <f>'2013'!AJ152</f>
        <v>0.309</v>
      </c>
      <c r="BK312" s="6">
        <f>'2013'!AK152</f>
        <v>0.314</v>
      </c>
      <c r="BL312" s="6">
        <f>'2013'!AL152</f>
        <v>0.36099999999999999</v>
      </c>
      <c r="BM312" s="6">
        <f>'2013'!AM152</f>
        <v>0.35299999999999998</v>
      </c>
      <c r="BN312" s="6">
        <f>'2013'!AN152</f>
        <v>0.40500000000000003</v>
      </c>
      <c r="BO312" s="6"/>
      <c r="BP312" s="6"/>
      <c r="BQ312" s="6">
        <f>'2013'!AQ152</f>
        <v>0.51800000000000002</v>
      </c>
      <c r="BR312" s="6">
        <f>'2013'!AR152</f>
        <v>0.48899999999999999</v>
      </c>
      <c r="BS312" s="6">
        <f>'2013'!AS152</f>
        <v>0.498</v>
      </c>
      <c r="BT312" s="6">
        <f>'2013'!AT152</f>
        <v>0.53800000000000003</v>
      </c>
      <c r="BU312" s="6">
        <f>'2013'!AU152</f>
        <v>0.59099999999999997</v>
      </c>
      <c r="BV312" s="6">
        <f>'2013'!AV152</f>
        <v>0.70599999999999996</v>
      </c>
      <c r="BW312" s="6"/>
      <c r="BX312" s="6">
        <f>'2013'!AX152</f>
        <v>0.73499999999999999</v>
      </c>
      <c r="BY312" s="6">
        <f>'2013'!AY152</f>
        <v>0.73</v>
      </c>
      <c r="BZ312" s="6">
        <f>'2013'!AZ152</f>
        <v>0.67600000000000005</v>
      </c>
      <c r="CA312" s="6">
        <f>'2013'!BA152</f>
        <v>0.625</v>
      </c>
      <c r="CB312" s="6">
        <f>'2013'!BB152</f>
        <v>0.53800000000000003</v>
      </c>
      <c r="CC312" s="6">
        <f>'2013'!BC152</f>
        <v>0.45200000000000001</v>
      </c>
      <c r="CD312" s="6"/>
      <c r="CE312" s="6">
        <f>'2013'!BE152</f>
        <v>0.33500000000000002</v>
      </c>
      <c r="CF312" s="6">
        <f>'2013'!BF152</f>
        <v>0.32900000000000001</v>
      </c>
      <c r="CG312" s="6">
        <f>'2013'!BG152</f>
        <v>0.33700000000000002</v>
      </c>
      <c r="CH312" s="6">
        <f>'2013'!BH152</f>
        <v>0.315</v>
      </c>
      <c r="CI312" s="6">
        <f>'2013'!BI152</f>
        <v>0.3</v>
      </c>
      <c r="CJ312" s="6">
        <f>'2013'!BJ152</f>
        <v>0.31900000000000001</v>
      </c>
      <c r="CK312" s="6"/>
      <c r="CL312" s="6"/>
      <c r="CM312" s="6"/>
      <c r="CN312" s="6"/>
      <c r="CO312" s="6"/>
      <c r="CP312" s="6"/>
      <c r="CQ312" s="6"/>
    </row>
    <row r="313" spans="1:95" x14ac:dyDescent="0.25">
      <c r="A313" s="6" t="str">
        <f>'2013'!A153</f>
        <v>Свитанок</v>
      </c>
      <c r="B313" s="6" t="str">
        <f>'2013'!B153</f>
        <v>Масив 4</v>
      </c>
      <c r="C313" s="6">
        <f>'2013'!C153</f>
        <v>84</v>
      </c>
      <c r="D313" s="6">
        <f>'2013'!D153</f>
        <v>11.76</v>
      </c>
      <c r="E313" s="6">
        <f>'2013'!E153</f>
        <v>11.76</v>
      </c>
      <c r="F313" s="6">
        <f>'2013'!F153</f>
        <v>11.76</v>
      </c>
      <c r="G313" s="6"/>
      <c r="H313" s="6"/>
      <c r="I313" s="6"/>
      <c r="J313" s="6"/>
      <c r="K313" s="6" t="str">
        <f>'2013'!I153</f>
        <v>Пшеница озимая</v>
      </c>
      <c r="L313" s="6">
        <f>'2013'!J153</f>
        <v>0</v>
      </c>
      <c r="M313" s="6"/>
      <c r="N313" s="6"/>
      <c r="O313" s="6"/>
      <c r="P313" s="6"/>
      <c r="Q313" s="6"/>
      <c r="R313" s="6"/>
      <c r="S313" s="6" t="str">
        <f>'2013'!M153</f>
        <v>Антонівка</v>
      </c>
      <c r="T313" s="6">
        <f>'2013'!N153</f>
        <v>2.2200000000000002</v>
      </c>
      <c r="U313" s="6">
        <f>'2013'!P153</f>
        <v>0</v>
      </c>
      <c r="V313" s="6">
        <f>'2013'!Q153</f>
        <v>0</v>
      </c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>
        <f t="shared" si="10"/>
        <v>2.2200000000000002</v>
      </c>
      <c r="AP313" s="6">
        <f>SUMIF('2013'!C:C,C313,'2013'!O:O)</f>
        <v>3.25</v>
      </c>
      <c r="AQ313" s="6"/>
      <c r="AR313" s="6"/>
      <c r="AS313" s="6">
        <f>'2013'!S153</f>
        <v>0.36199999999999999</v>
      </c>
      <c r="AT313" s="6">
        <f>'2013'!T153</f>
        <v>0.317</v>
      </c>
      <c r="AU313" s="6">
        <f>'2013'!U153</f>
        <v>0.32500000000000001</v>
      </c>
      <c r="AV313" s="6">
        <f>'2013'!V153</f>
        <v>0.34799999999999998</v>
      </c>
      <c r="AW313" s="6">
        <f>'2013'!W153</f>
        <v>0.39200000000000002</v>
      </c>
      <c r="AX313" s="6"/>
      <c r="AY313" s="6"/>
      <c r="AZ313" s="6">
        <f>'2013'!Z153</f>
        <v>0.35199999999999998</v>
      </c>
      <c r="BA313" s="6">
        <f>'2013'!AA153</f>
        <v>0.41099999999999998</v>
      </c>
      <c r="BB313" s="6">
        <f>'2013'!AB153</f>
        <v>0.44800000000000001</v>
      </c>
      <c r="BC313" s="6">
        <f>'2013'!AC153</f>
        <v>0.46100000000000002</v>
      </c>
      <c r="BD313" s="6">
        <f>'2013'!AD153</f>
        <v>0.46100000000000002</v>
      </c>
      <c r="BE313" s="6"/>
      <c r="BF313" s="6"/>
      <c r="BG313" s="6">
        <f>'2013'!AG153</f>
        <v>0.46500000000000002</v>
      </c>
      <c r="BH313" s="6"/>
      <c r="BI313" s="6">
        <f>'2013'!AI153</f>
        <v>0.46500000000000002</v>
      </c>
      <c r="BJ313" s="6">
        <f>'2013'!AJ153</f>
        <v>0.46500000000000002</v>
      </c>
      <c r="BK313" s="6">
        <f>'2013'!AK153</f>
        <v>0.47799999999999998</v>
      </c>
      <c r="BL313" s="6">
        <f>'2013'!AL153</f>
        <v>0.51400000000000001</v>
      </c>
      <c r="BM313" s="6">
        <f>'2013'!AM153</f>
        <v>0.56899999999999995</v>
      </c>
      <c r="BN313" s="6">
        <f>'2013'!AN153</f>
        <v>0.6</v>
      </c>
      <c r="BO313" s="6"/>
      <c r="BP313" s="6"/>
      <c r="BQ313" s="6">
        <f>'2013'!AQ153</f>
        <v>0.64300000000000002</v>
      </c>
      <c r="BR313" s="6">
        <f>'2013'!AR153</f>
        <v>0.622</v>
      </c>
      <c r="BS313" s="6">
        <f>'2013'!AS153</f>
        <v>0.59399999999999997</v>
      </c>
      <c r="BT313" s="6">
        <f>'2013'!AT153</f>
        <v>0.56599999999999995</v>
      </c>
      <c r="BU313" s="6">
        <f>'2013'!AU153</f>
        <v>0.59099999999999997</v>
      </c>
      <c r="BV313" s="6">
        <f>'2013'!AV153</f>
        <v>0.63800000000000001</v>
      </c>
      <c r="BW313" s="6"/>
      <c r="BX313" s="6">
        <f>'2013'!AX153</f>
        <v>0.64200000000000002</v>
      </c>
      <c r="BY313" s="6">
        <f>'2013'!AY153</f>
        <v>0.66500000000000004</v>
      </c>
      <c r="BZ313" s="6">
        <f>'2013'!AZ153</f>
        <v>0.63700000000000001</v>
      </c>
      <c r="CA313" s="6">
        <f>'2013'!BA153</f>
        <v>0.56100000000000005</v>
      </c>
      <c r="CB313" s="6">
        <f>'2013'!BB153</f>
        <v>0.505</v>
      </c>
      <c r="CC313" s="6">
        <f>'2013'!BC153</f>
        <v>0.45200000000000001</v>
      </c>
      <c r="CD313" s="6"/>
      <c r="CE313" s="6">
        <f>'2013'!BE153</f>
        <v>0.311</v>
      </c>
      <c r="CF313" s="6">
        <f>'2013'!BF153</f>
        <v>0.30399999999999999</v>
      </c>
      <c r="CG313" s="6">
        <f>'2013'!BG153</f>
        <v>0.30499999999999999</v>
      </c>
      <c r="CH313" s="6">
        <f>'2013'!BH153</f>
        <v>0.28999999999999998</v>
      </c>
      <c r="CI313" s="6">
        <f>'2013'!BI153</f>
        <v>0.27900000000000003</v>
      </c>
      <c r="CJ313" s="6">
        <f>'2013'!BJ153</f>
        <v>0.28499999999999998</v>
      </c>
      <c r="CK313" s="6"/>
      <c r="CL313" s="6"/>
      <c r="CM313" s="6"/>
      <c r="CN313" s="6"/>
      <c r="CO313" s="6"/>
      <c r="CP313" s="6"/>
      <c r="CQ313" s="6"/>
    </row>
    <row r="314" spans="1:95" x14ac:dyDescent="0.25">
      <c r="A314" s="6" t="str">
        <f>'2013'!A154</f>
        <v>Свитанок</v>
      </c>
      <c r="B314" s="6" t="str">
        <f>'2013'!B154</f>
        <v>Масив 4</v>
      </c>
      <c r="C314" s="6">
        <f>'2013'!C154</f>
        <v>85</v>
      </c>
      <c r="D314" s="6">
        <f>'2013'!D154</f>
        <v>21.65</v>
      </c>
      <c r="E314" s="6">
        <f>'2013'!E154</f>
        <v>21.65</v>
      </c>
      <c r="F314" s="6">
        <f>'2013'!F154</f>
        <v>21.65</v>
      </c>
      <c r="G314" s="6"/>
      <c r="H314" s="6"/>
      <c r="I314" s="6"/>
      <c r="J314" s="6"/>
      <c r="K314" s="6" t="str">
        <f>'2013'!I154</f>
        <v>Пшеница озимая</v>
      </c>
      <c r="L314" s="6">
        <f>'2013'!J154</f>
        <v>0</v>
      </c>
      <c r="M314" s="6"/>
      <c r="N314" s="6"/>
      <c r="O314" s="6"/>
      <c r="P314" s="6"/>
      <c r="Q314" s="6"/>
      <c r="R314" s="6"/>
      <c r="S314" s="6" t="str">
        <f>'2013'!M154</f>
        <v>Антонівка</v>
      </c>
      <c r="T314" s="6">
        <f>'2013'!N154</f>
        <v>2.44</v>
      </c>
      <c r="U314" s="6">
        <f>'2013'!P154</f>
        <v>0</v>
      </c>
      <c r="V314" s="6">
        <f>'2013'!Q154</f>
        <v>0</v>
      </c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>
        <f t="shared" si="10"/>
        <v>2.44</v>
      </c>
      <c r="AP314" s="6">
        <f>SUMIF('2013'!C:C,C314,'2013'!O:O)</f>
        <v>2.77</v>
      </c>
      <c r="AQ314" s="6"/>
      <c r="AR314" s="6"/>
      <c r="AS314" s="6">
        <f>'2013'!S154</f>
        <v>0.31900000000000001</v>
      </c>
      <c r="AT314" s="6">
        <f>'2013'!T154</f>
        <v>0.29899999999999999</v>
      </c>
      <c r="AU314" s="6">
        <f>'2013'!U154</f>
        <v>0.32</v>
      </c>
      <c r="AV314" s="6">
        <f>'2013'!V154</f>
        <v>0.35599999999999998</v>
      </c>
      <c r="AW314" s="6">
        <f>'2013'!W154</f>
        <v>0.39300000000000002</v>
      </c>
      <c r="AX314" s="6"/>
      <c r="AY314" s="6"/>
      <c r="AZ314" s="6">
        <f>'2013'!Z154</f>
        <v>0.312</v>
      </c>
      <c r="BA314" s="6">
        <f>'2013'!AA154</f>
        <v>0.307</v>
      </c>
      <c r="BB314" s="6">
        <f>'2013'!AB154</f>
        <v>0.36799999999999999</v>
      </c>
      <c r="BC314" s="6">
        <f>'2013'!AC154</f>
        <v>0.41399999999999998</v>
      </c>
      <c r="BD314" s="6">
        <f>'2013'!AD154</f>
        <v>0.39500000000000002</v>
      </c>
      <c r="BE314" s="6"/>
      <c r="BF314" s="6"/>
      <c r="BG314" s="6">
        <f>'2013'!AG154</f>
        <v>0.38700000000000001</v>
      </c>
      <c r="BH314" s="6"/>
      <c r="BI314" s="6">
        <f>'2013'!AI154</f>
        <v>0.39</v>
      </c>
      <c r="BJ314" s="6">
        <f>'2013'!AJ154</f>
        <v>0.372</v>
      </c>
      <c r="BK314" s="6">
        <f>'2013'!AK154</f>
        <v>0.40100000000000002</v>
      </c>
      <c r="BL314" s="6">
        <f>'2013'!AL154</f>
        <v>0.40300000000000002</v>
      </c>
      <c r="BM314" s="6">
        <f>'2013'!AM154</f>
        <v>0.372</v>
      </c>
      <c r="BN314" s="6">
        <f>'2013'!AN154</f>
        <v>0.38100000000000001</v>
      </c>
      <c r="BO314" s="6"/>
      <c r="BP314" s="6"/>
      <c r="BQ314" s="6">
        <f>'2013'!AQ154</f>
        <v>0.53400000000000003</v>
      </c>
      <c r="BR314" s="6">
        <f>'2013'!AR154</f>
        <v>0.59099999999999997</v>
      </c>
      <c r="BS314" s="6">
        <f>'2013'!AS154</f>
        <v>0.56999999999999995</v>
      </c>
      <c r="BT314" s="6">
        <f>'2013'!AT154</f>
        <v>0.53200000000000003</v>
      </c>
      <c r="BU314" s="6">
        <f>'2013'!AU154</f>
        <v>0.53500000000000003</v>
      </c>
      <c r="BV314" s="6">
        <f>'2013'!AV154</f>
        <v>0.60199999999999998</v>
      </c>
      <c r="BW314" s="6"/>
      <c r="BX314" s="6">
        <f>'2013'!AX154</f>
        <v>0.63800000000000001</v>
      </c>
      <c r="BY314" s="6">
        <f>'2013'!AY154</f>
        <v>0.66</v>
      </c>
      <c r="BZ314" s="6">
        <f>'2013'!AZ154</f>
        <v>0.58199999999999996</v>
      </c>
      <c r="CA314" s="6">
        <f>'2013'!BA154</f>
        <v>0.51400000000000001</v>
      </c>
      <c r="CB314" s="6">
        <f>'2013'!BB154</f>
        <v>0.44600000000000001</v>
      </c>
      <c r="CC314" s="6">
        <f>'2013'!BC154</f>
        <v>0.35899999999999999</v>
      </c>
      <c r="CD314" s="6"/>
      <c r="CE314" s="6">
        <f>'2013'!BE154</f>
        <v>0.28999999999999998</v>
      </c>
      <c r="CF314" s="6">
        <f>'2013'!BF154</f>
        <v>0.27400000000000002</v>
      </c>
      <c r="CG314" s="6">
        <f>'2013'!BG154</f>
        <v>0.28499999999999998</v>
      </c>
      <c r="CH314" s="6">
        <f>'2013'!BH154</f>
        <v>0.28299999999999997</v>
      </c>
      <c r="CI314" s="6">
        <f>'2013'!BI154</f>
        <v>0.27500000000000002</v>
      </c>
      <c r="CJ314" s="6">
        <f>'2013'!BJ154</f>
        <v>0.26300000000000001</v>
      </c>
      <c r="CK314" s="6"/>
      <c r="CL314" s="6"/>
      <c r="CM314" s="6"/>
      <c r="CN314" s="6"/>
      <c r="CO314" s="6"/>
      <c r="CP314" s="6"/>
      <c r="CQ314" s="6"/>
    </row>
    <row r="315" spans="1:95" x14ac:dyDescent="0.25">
      <c r="A315" s="6" t="str">
        <f>'2013'!A155</f>
        <v>Свитанок</v>
      </c>
      <c r="B315" s="6" t="str">
        <f>'2013'!B155</f>
        <v>Масив 4</v>
      </c>
      <c r="C315" s="6">
        <f>'2013'!C155</f>
        <v>86</v>
      </c>
      <c r="D315" s="6">
        <f>'2013'!D155</f>
        <v>25.15</v>
      </c>
      <c r="E315" s="6">
        <f>'2013'!E155</f>
        <v>25.15</v>
      </c>
      <c r="F315" s="6">
        <f>'2013'!F155</f>
        <v>25.15</v>
      </c>
      <c r="G315" s="6"/>
      <c r="H315" s="6"/>
      <c r="I315" s="6"/>
      <c r="J315" s="6"/>
      <c r="K315" s="6" t="str">
        <f>'2013'!I155</f>
        <v>Подсолнечник</v>
      </c>
      <c r="L315" s="6">
        <f>'2013'!J155</f>
        <v>0</v>
      </c>
      <c r="M315" s="6"/>
      <c r="N315" s="6"/>
      <c r="O315" s="6"/>
      <c r="P315" s="6"/>
      <c r="Q315" s="6"/>
      <c r="R315" s="6"/>
      <c r="S315" s="6">
        <f>'2013'!M155</f>
        <v>0</v>
      </c>
      <c r="T315" s="6">
        <f>'2013'!N155</f>
        <v>0</v>
      </c>
      <c r="U315" s="6">
        <f>'2013'!P155</f>
        <v>0</v>
      </c>
      <c r="V315" s="6">
        <f>'2013'!Q155</f>
        <v>0</v>
      </c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>
        <f>SUMIF('2013'!C:C,C315,'2013'!O:O)</f>
        <v>1.8399999999999999</v>
      </c>
      <c r="AQ315" s="6"/>
      <c r="AR315" s="6">
        <f>'2013'!R155</f>
        <v>0</v>
      </c>
      <c r="AS315" s="6">
        <f>'2013'!S155</f>
        <v>0.26300000000000001</v>
      </c>
      <c r="AT315" s="6">
        <f>'2013'!T155</f>
        <v>0.27500000000000002</v>
      </c>
      <c r="AU315" s="6">
        <f>'2013'!U155</f>
        <v>0.28399999999999997</v>
      </c>
      <c r="AV315" s="6">
        <f>'2013'!V155</f>
        <v>0.28599999999999998</v>
      </c>
      <c r="AW315" s="6">
        <f>'2013'!W155</f>
        <v>0.27800000000000002</v>
      </c>
      <c r="AX315" s="6">
        <f>'2013'!X155</f>
        <v>0</v>
      </c>
      <c r="AY315" s="6">
        <f>'2013'!Y155</f>
        <v>0</v>
      </c>
      <c r="AZ315" s="6">
        <f>'2013'!Z155</f>
        <v>0.314</v>
      </c>
      <c r="BA315" s="6">
        <f>'2013'!AA155</f>
        <v>0.29399999999999998</v>
      </c>
      <c r="BB315" s="6">
        <f>'2013'!AB155</f>
        <v>0.28999999999999998</v>
      </c>
      <c r="BC315" s="6">
        <f>'2013'!AC155</f>
        <v>0.3</v>
      </c>
      <c r="BD315" s="6">
        <f>'2013'!AD155</f>
        <v>0.316</v>
      </c>
      <c r="BE315" s="6">
        <f>'2013'!AE155</f>
        <v>0</v>
      </c>
      <c r="BF315" s="6">
        <f>'2013'!AF155</f>
        <v>0</v>
      </c>
      <c r="BG315" s="6">
        <f>'2013'!AG155</f>
        <v>0.34100000000000003</v>
      </c>
      <c r="BH315" s="6">
        <f>'2013'!AH155</f>
        <v>0</v>
      </c>
      <c r="BI315" s="6">
        <f>'2013'!AI155</f>
        <v>0.442</v>
      </c>
      <c r="BJ315" s="6">
        <f>'2013'!AJ155</f>
        <v>0.438</v>
      </c>
      <c r="BK315" s="6">
        <f>'2013'!AK155</f>
        <v>0.42199999999999999</v>
      </c>
      <c r="BL315" s="6">
        <f>'2013'!AL155</f>
        <v>0.44</v>
      </c>
      <c r="BM315" s="6">
        <f>'2013'!AM155</f>
        <v>0.52400000000000002</v>
      </c>
      <c r="BN315" s="6">
        <f>'2013'!AN155</f>
        <v>0.65800000000000003</v>
      </c>
      <c r="BO315" s="6">
        <f>'2013'!AO155</f>
        <v>0</v>
      </c>
      <c r="BP315" s="6">
        <f>'2013'!AP155</f>
        <v>0</v>
      </c>
      <c r="BQ315" s="6">
        <f>'2013'!AQ155</f>
        <v>0.72399999999999998</v>
      </c>
      <c r="BR315" s="6">
        <f>'2013'!AR155</f>
        <v>0.71599999999999997</v>
      </c>
      <c r="BS315" s="6">
        <f>'2013'!AS155</f>
        <v>0.69699999999999995</v>
      </c>
      <c r="BT315" s="6">
        <f>'2013'!AT155</f>
        <v>0.65800000000000003</v>
      </c>
      <c r="BU315" s="6">
        <f>'2013'!AU155</f>
        <v>0.61599999999999999</v>
      </c>
      <c r="BV315" s="6">
        <f>'2013'!AV155</f>
        <v>0</v>
      </c>
      <c r="BW315" s="6">
        <f>'2013'!AW155</f>
        <v>0</v>
      </c>
      <c r="BX315" s="6">
        <f>'2013'!AX155</f>
        <v>0.63</v>
      </c>
      <c r="BY315" s="6">
        <f>'2013'!AY155</f>
        <v>0.57399999999999995</v>
      </c>
      <c r="BZ315" s="6">
        <f>'2013'!AZ155</f>
        <v>0.45900000000000002</v>
      </c>
      <c r="CA315" s="6">
        <f>'2013'!BA155</f>
        <v>0.4</v>
      </c>
      <c r="CB315" s="6">
        <f>'2013'!BB155</f>
        <v>0.33800000000000002</v>
      </c>
      <c r="CC315" s="6">
        <f>'2013'!BC155</f>
        <v>0.314</v>
      </c>
      <c r="CD315" s="6">
        <f>'2013'!BD155</f>
        <v>0</v>
      </c>
      <c r="CE315" s="6">
        <f>'2013'!BE155</f>
        <v>0.26300000000000001</v>
      </c>
      <c r="CF315" s="6">
        <f>'2013'!BF155</f>
        <v>0.26500000000000001</v>
      </c>
      <c r="CG315" s="6">
        <f>'2013'!BG155</f>
        <v>0.25900000000000001</v>
      </c>
      <c r="CH315" s="6">
        <f>'2013'!BH155</f>
        <v>0.254</v>
      </c>
      <c r="CI315" s="6">
        <f>'2013'!BI155</f>
        <v>0.249</v>
      </c>
      <c r="CJ315" s="6">
        <f>'2013'!BJ155</f>
        <v>0.26100000000000001</v>
      </c>
      <c r="CK315" s="6">
        <f>'2013'!BK155</f>
        <v>0</v>
      </c>
      <c r="CL315" s="6">
        <f>'2013'!BL155</f>
        <v>0</v>
      </c>
      <c r="CM315" s="6">
        <f>'2013'!BM155</f>
        <v>0</v>
      </c>
      <c r="CN315" s="6">
        <f>'2013'!BN155</f>
        <v>0</v>
      </c>
      <c r="CO315" s="6">
        <f>'2013'!BO155</f>
        <v>0</v>
      </c>
      <c r="CP315" s="6">
        <f>'2013'!BP155</f>
        <v>0</v>
      </c>
      <c r="CQ315" s="6">
        <f>'2013'!BQ155</f>
        <v>0</v>
      </c>
    </row>
    <row r="316" spans="1:95" x14ac:dyDescent="0.25">
      <c r="A316" s="6" t="str">
        <f>'2013'!A156</f>
        <v>Свитанок</v>
      </c>
      <c r="B316" s="6" t="str">
        <f>'2013'!B156</f>
        <v>Масив 4</v>
      </c>
      <c r="C316" s="6">
        <f>'2013'!C156</f>
        <v>87</v>
      </c>
      <c r="D316" s="6">
        <f>'2013'!D156</f>
        <v>91.01</v>
      </c>
      <c r="E316" s="6">
        <f>'2013'!E156</f>
        <v>91.01</v>
      </c>
      <c r="F316" s="6">
        <f>'2013'!F156</f>
        <v>91.01</v>
      </c>
      <c r="G316" s="6"/>
      <c r="H316" s="6"/>
      <c r="I316" s="6"/>
      <c r="J316" s="6"/>
      <c r="K316" s="6" t="str">
        <f>'2013'!I156</f>
        <v>Пшеница озимая</v>
      </c>
      <c r="L316" s="6">
        <f>'2013'!J156</f>
        <v>0</v>
      </c>
      <c r="M316" s="6"/>
      <c r="N316" s="6"/>
      <c r="O316" s="6"/>
      <c r="P316" s="6"/>
      <c r="Q316" s="6"/>
      <c r="R316" s="6"/>
      <c r="S316" s="6">
        <f>'2013'!M156</f>
        <v>0</v>
      </c>
      <c r="T316" s="6">
        <f>'2013'!N156</f>
        <v>2.48</v>
      </c>
      <c r="U316" s="6">
        <f>'2013'!P156</f>
        <v>0</v>
      </c>
      <c r="V316" s="6">
        <f>'2013'!Q156</f>
        <v>0</v>
      </c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>
        <f t="shared" ref="AO316:AO318" si="11">T316</f>
        <v>2.48</v>
      </c>
      <c r="AP316" s="6">
        <f>SUMIF('2013'!C:C,C316,'2013'!O:O)</f>
        <v>2.83</v>
      </c>
      <c r="AQ316" s="6"/>
      <c r="AR316" s="6"/>
      <c r="AS316" s="6">
        <f>'2013'!S156</f>
        <v>0.224</v>
      </c>
      <c r="AT316" s="6">
        <f>'2013'!T156</f>
        <v>0.20699999999999999</v>
      </c>
      <c r="AU316" s="6">
        <f>'2013'!U156</f>
        <v>0.20899999999999999</v>
      </c>
      <c r="AV316" s="6">
        <f>'2013'!V156</f>
        <v>0.246</v>
      </c>
      <c r="AW316" s="6">
        <f>'2013'!W156</f>
        <v>0.25700000000000001</v>
      </c>
      <c r="AX316" s="6"/>
      <c r="AY316" s="6"/>
      <c r="AZ316" s="6">
        <f>'2013'!Z156</f>
        <v>0.25600000000000001</v>
      </c>
      <c r="BA316" s="6">
        <f>'2013'!AA156</f>
        <v>0.25800000000000001</v>
      </c>
      <c r="BB316" s="6">
        <f>'2013'!AB156</f>
        <v>0.26400000000000001</v>
      </c>
      <c r="BC316" s="6">
        <f>'2013'!AC156</f>
        <v>0.26100000000000001</v>
      </c>
      <c r="BD316" s="6">
        <f>'2013'!AD156</f>
        <v>0.28199999999999997</v>
      </c>
      <c r="BE316" s="6"/>
      <c r="BF316" s="6"/>
      <c r="BG316" s="6">
        <f>'2013'!AG156</f>
        <v>0.314</v>
      </c>
      <c r="BH316" s="6"/>
      <c r="BI316" s="6">
        <f>'2013'!AI156</f>
        <v>0.32500000000000001</v>
      </c>
      <c r="BJ316" s="6">
        <f>'2013'!AJ156</f>
        <v>0.315</v>
      </c>
      <c r="BK316" s="6">
        <f>'2013'!AK156</f>
        <v>0.29699999999999999</v>
      </c>
      <c r="BL316" s="6">
        <f>'2013'!AL156</f>
        <v>0.28699999999999998</v>
      </c>
      <c r="BM316" s="6">
        <f>'2013'!AM156</f>
        <v>0.27800000000000002</v>
      </c>
      <c r="BN316" s="6">
        <f>'2013'!AN156</f>
        <v>0.39400000000000002</v>
      </c>
      <c r="BO316" s="6"/>
      <c r="BP316" s="6"/>
      <c r="BQ316" s="6">
        <f>'2013'!AQ156</f>
        <v>0.56999999999999995</v>
      </c>
      <c r="BR316" s="6">
        <f>'2013'!AR156</f>
        <v>0.54600000000000004</v>
      </c>
      <c r="BS316" s="6">
        <f>'2013'!AS156</f>
        <v>0.502</v>
      </c>
      <c r="BT316" s="6">
        <f>'2013'!AT156</f>
        <v>0.49</v>
      </c>
      <c r="BU316" s="6">
        <f>'2013'!AU156</f>
        <v>0.54300000000000004</v>
      </c>
      <c r="BV316" s="6">
        <f>'2013'!AV156</f>
        <v>0.64200000000000002</v>
      </c>
      <c r="BW316" s="6"/>
      <c r="BX316" s="6">
        <f>'2013'!AX156</f>
        <v>0.72399999999999998</v>
      </c>
      <c r="BY316" s="6">
        <f>'2013'!AY156</f>
        <v>0.71199999999999997</v>
      </c>
      <c r="BZ316" s="6">
        <f>'2013'!AZ156</f>
        <v>0.71099999999999997</v>
      </c>
      <c r="CA316" s="6">
        <f>'2013'!BA156</f>
        <v>0.622</v>
      </c>
      <c r="CB316" s="6">
        <f>'2013'!BB156</f>
        <v>0.54700000000000004</v>
      </c>
      <c r="CC316" s="6">
        <f>'2013'!BC156</f>
        <v>0.45500000000000002</v>
      </c>
      <c r="CD316" s="6"/>
      <c r="CE316" s="6">
        <f>'2013'!BE156</f>
        <v>0.32300000000000001</v>
      </c>
      <c r="CF316" s="6">
        <f>'2013'!BF156</f>
        <v>0.32700000000000001</v>
      </c>
      <c r="CG316" s="6">
        <f>'2013'!BG156</f>
        <v>0.33400000000000002</v>
      </c>
      <c r="CH316" s="6">
        <f>'2013'!BH156</f>
        <v>0.35199999999999998</v>
      </c>
      <c r="CI316" s="6">
        <f>'2013'!BI156</f>
        <v>0.29199999999999998</v>
      </c>
      <c r="CJ316" s="6">
        <f>'2013'!BJ156</f>
        <v>0.28299999999999997</v>
      </c>
      <c r="CK316" s="6"/>
      <c r="CL316" s="6"/>
      <c r="CM316" s="6"/>
      <c r="CN316" s="6"/>
      <c r="CO316" s="6"/>
      <c r="CP316" s="6"/>
      <c r="CQ316" s="6"/>
    </row>
    <row r="317" spans="1:95" x14ac:dyDescent="0.25">
      <c r="A317" s="6" t="str">
        <f>'2013'!A157</f>
        <v>Свитанок</v>
      </c>
      <c r="B317" s="6" t="str">
        <f>'2013'!B157</f>
        <v>Масив 4</v>
      </c>
      <c r="C317" s="6">
        <f>'2013'!C157</f>
        <v>94</v>
      </c>
      <c r="D317" s="6">
        <f>'2013'!D157</f>
        <v>46.26</v>
      </c>
      <c r="E317" s="6">
        <f>'2013'!E157</f>
        <v>46.26</v>
      </c>
      <c r="F317" s="6">
        <f>'2013'!F157</f>
        <v>46.26</v>
      </c>
      <c r="G317" s="6"/>
      <c r="H317" s="6"/>
      <c r="I317" s="6"/>
      <c r="J317" s="6"/>
      <c r="K317" s="6" t="str">
        <f>'2013'!I157</f>
        <v>Пшеница озимая</v>
      </c>
      <c r="L317" s="6">
        <f>'2013'!J157</f>
        <v>0</v>
      </c>
      <c r="M317" s="6"/>
      <c r="N317" s="6"/>
      <c r="O317" s="6"/>
      <c r="P317" s="6"/>
      <c r="Q317" s="6"/>
      <c r="R317" s="6"/>
      <c r="S317" s="6" t="str">
        <f>'2013'!M157</f>
        <v>Антонівка</v>
      </c>
      <c r="T317" s="6">
        <f>'2013'!N157</f>
        <v>3.66</v>
      </c>
      <c r="U317" s="6">
        <f>'2013'!P157</f>
        <v>0</v>
      </c>
      <c r="V317" s="6">
        <f>'2013'!Q157</f>
        <v>0</v>
      </c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>
        <f t="shared" si="11"/>
        <v>3.66</v>
      </c>
      <c r="AP317" s="6">
        <f>SUMIF('2013'!C:C,C317,'2013'!O:O)</f>
        <v>2.94</v>
      </c>
      <c r="AQ317" s="6"/>
      <c r="AR317" s="6"/>
      <c r="AS317" s="6">
        <f>'2013'!S157</f>
        <v>0.29499999999999998</v>
      </c>
      <c r="AT317" s="6">
        <f>'2013'!T157</f>
        <v>0.30399999999999999</v>
      </c>
      <c r="AU317" s="6">
        <f>'2013'!U157</f>
        <v>0.307</v>
      </c>
      <c r="AV317" s="6">
        <f>'2013'!V157</f>
        <v>0.30399999999999999</v>
      </c>
      <c r="AW317" s="6">
        <f>'2013'!W157</f>
        <v>0.32300000000000001</v>
      </c>
      <c r="AX317" s="6"/>
      <c r="AY317" s="6"/>
      <c r="AZ317" s="6">
        <f>'2013'!Z157</f>
        <v>0.33700000000000002</v>
      </c>
      <c r="BA317" s="6">
        <f>'2013'!AA157</f>
        <v>0.311</v>
      </c>
      <c r="BB317" s="6">
        <f>'2013'!AB157</f>
        <v>0.35199999999999998</v>
      </c>
      <c r="BC317" s="6">
        <f>'2013'!AC157</f>
        <v>0.38500000000000001</v>
      </c>
      <c r="BD317" s="6">
        <f>'2013'!AD157</f>
        <v>0.38100000000000001</v>
      </c>
      <c r="BE317" s="6"/>
      <c r="BF317" s="6"/>
      <c r="BG317" s="6">
        <f>'2013'!AG157</f>
        <v>0.41899999999999998</v>
      </c>
      <c r="BH317" s="6"/>
      <c r="BI317" s="6">
        <f>'2013'!AI157</f>
        <v>0.45500000000000002</v>
      </c>
      <c r="BJ317" s="6">
        <f>'2013'!AJ157</f>
        <v>0.42099999999999999</v>
      </c>
      <c r="BK317" s="6">
        <f>'2013'!AK157</f>
        <v>0.41799999999999998</v>
      </c>
      <c r="BL317" s="6">
        <f>'2013'!AL157</f>
        <v>0.42399999999999999</v>
      </c>
      <c r="BM317" s="6">
        <f>'2013'!AM157</f>
        <v>0.436</v>
      </c>
      <c r="BN317" s="6">
        <f>'2013'!AN157</f>
        <v>0.499</v>
      </c>
      <c r="BO317" s="6"/>
      <c r="BP317" s="6"/>
      <c r="BQ317" s="6">
        <f>'2013'!AQ157</f>
        <v>0.57299999999999995</v>
      </c>
      <c r="BR317" s="6">
        <f>'2013'!AR157</f>
        <v>0.55400000000000005</v>
      </c>
      <c r="BS317" s="6">
        <f>'2013'!AS157</f>
        <v>0.55400000000000005</v>
      </c>
      <c r="BT317" s="6">
        <f>'2013'!AT157</f>
        <v>0.58599999999999997</v>
      </c>
      <c r="BU317" s="6">
        <f>'2013'!AU157</f>
        <v>0.63</v>
      </c>
      <c r="BV317" s="6">
        <f>'2013'!AV157</f>
        <v>0.70899999999999996</v>
      </c>
      <c r="BW317" s="6"/>
      <c r="BX317" s="6">
        <f>'2013'!AX157</f>
        <v>0.745</v>
      </c>
      <c r="BY317" s="6">
        <f>'2013'!AY157</f>
        <v>0.74399999999999999</v>
      </c>
      <c r="BZ317" s="6">
        <f>'2013'!AZ157</f>
        <v>0.748</v>
      </c>
      <c r="CA317" s="6">
        <f>'2013'!BA157</f>
        <v>0.67800000000000005</v>
      </c>
      <c r="CB317" s="6">
        <f>'2013'!BB157</f>
        <v>0.64800000000000002</v>
      </c>
      <c r="CC317" s="6">
        <f>'2013'!BC157</f>
        <v>0.57599999999999996</v>
      </c>
      <c r="CD317" s="6"/>
      <c r="CE317" s="6">
        <f>'2013'!BE157</f>
        <v>0.44900000000000001</v>
      </c>
      <c r="CF317" s="6">
        <f>'2013'!BF157</f>
        <v>0.38900000000000001</v>
      </c>
      <c r="CG317" s="6">
        <f>'2013'!BG157</f>
        <v>0.42499999999999999</v>
      </c>
      <c r="CH317" s="6">
        <f>'2013'!BH157</f>
        <v>0.45500000000000002</v>
      </c>
      <c r="CI317" s="6">
        <f>'2013'!BI157</f>
        <v>0.35099999999999998</v>
      </c>
      <c r="CJ317" s="6">
        <f>'2013'!BJ157</f>
        <v>0.312</v>
      </c>
      <c r="CK317" s="6"/>
      <c r="CL317" s="6"/>
      <c r="CM317" s="6"/>
      <c r="CN317" s="6"/>
      <c r="CO317" s="6"/>
      <c r="CP317" s="6"/>
      <c r="CQ317" s="6"/>
    </row>
    <row r="318" spans="1:95" x14ac:dyDescent="0.25">
      <c r="A318" s="6" t="str">
        <f>'2013'!A158</f>
        <v>Свитанок</v>
      </c>
      <c r="B318" s="6" t="str">
        <f>'2013'!B158</f>
        <v>Масив 4</v>
      </c>
      <c r="C318" s="6">
        <f>'2013'!C158</f>
        <v>95</v>
      </c>
      <c r="D318" s="6">
        <f>'2013'!D158</f>
        <v>40.5</v>
      </c>
      <c r="E318" s="6">
        <f>'2013'!E158</f>
        <v>40.5</v>
      </c>
      <c r="F318" s="6">
        <f>'2013'!F158</f>
        <v>40.5</v>
      </c>
      <c r="G318" s="6"/>
      <c r="H318" s="6"/>
      <c r="I318" s="6"/>
      <c r="J318" s="6"/>
      <c r="K318" s="6" t="str">
        <f>'2013'!I158</f>
        <v>Пшеница озимая</v>
      </c>
      <c r="L318" s="6">
        <f>'2013'!J158</f>
        <v>0</v>
      </c>
      <c r="M318" s="6"/>
      <c r="N318" s="6"/>
      <c r="O318" s="6"/>
      <c r="P318" s="6"/>
      <c r="Q318" s="6"/>
      <c r="R318" s="6"/>
      <c r="S318" s="6" t="str">
        <f>'2013'!M158</f>
        <v>Шестопалівка</v>
      </c>
      <c r="T318" s="6">
        <f>'2013'!N158</f>
        <v>1.72</v>
      </c>
      <c r="U318" s="6">
        <f>'2013'!P158</f>
        <v>0</v>
      </c>
      <c r="V318" s="6">
        <f>'2013'!Q158</f>
        <v>0</v>
      </c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>
        <f t="shared" si="11"/>
        <v>1.72</v>
      </c>
      <c r="AP318" s="6">
        <f>SUMIF('2013'!C:C,C318,'2013'!O:O)</f>
        <v>2.69</v>
      </c>
      <c r="AQ318" s="6"/>
      <c r="AR318" s="6"/>
      <c r="AS318" s="6">
        <f>'2013'!S158</f>
        <v>0.26200000000000001</v>
      </c>
      <c r="AT318" s="6">
        <f>'2013'!T158</f>
        <v>0.25800000000000001</v>
      </c>
      <c r="AU318" s="6">
        <f>'2013'!U158</f>
        <v>0.26400000000000001</v>
      </c>
      <c r="AV318" s="6">
        <f>'2013'!V158</f>
        <v>0.29299999999999998</v>
      </c>
      <c r="AW318" s="6">
        <f>'2013'!W158</f>
        <v>0.307</v>
      </c>
      <c r="AX318" s="6"/>
      <c r="AY318" s="6"/>
      <c r="AZ318" s="6">
        <f>'2013'!Z158</f>
        <v>0.33700000000000002</v>
      </c>
      <c r="BA318" s="6">
        <f>'2013'!AA158</f>
        <v>0.34899999999999998</v>
      </c>
      <c r="BB318" s="6">
        <f>'2013'!AB158</f>
        <v>0.32500000000000001</v>
      </c>
      <c r="BC318" s="6">
        <f>'2013'!AC158</f>
        <v>0.32400000000000001</v>
      </c>
      <c r="BD318" s="6">
        <f>'2013'!AD158</f>
        <v>0.32500000000000001</v>
      </c>
      <c r="BE318" s="6"/>
      <c r="BF318" s="6"/>
      <c r="BG318" s="6">
        <f>'2013'!AG158</f>
        <v>0.33700000000000002</v>
      </c>
      <c r="BH318" s="6"/>
      <c r="BI318" s="6">
        <f>'2013'!AI158</f>
        <v>0.311</v>
      </c>
      <c r="BJ318" s="6">
        <f>'2013'!AJ158</f>
        <v>0.34100000000000003</v>
      </c>
      <c r="BK318" s="6">
        <f>'2013'!AK158</f>
        <v>0.34399999999999997</v>
      </c>
      <c r="BL318" s="6">
        <f>'2013'!AL158</f>
        <v>0.33600000000000002</v>
      </c>
      <c r="BM318" s="6">
        <f>'2013'!AM158</f>
        <v>0.316</v>
      </c>
      <c r="BN318" s="6">
        <f>'2013'!AN158</f>
        <v>0.30499999999999999</v>
      </c>
      <c r="BO318" s="6"/>
      <c r="BP318" s="6"/>
      <c r="BQ318" s="6">
        <f>'2013'!AQ158</f>
        <v>0.64200000000000002</v>
      </c>
      <c r="BR318" s="6">
        <f>'2013'!AR158</f>
        <v>0.624</v>
      </c>
      <c r="BS318" s="6">
        <f>'2013'!AS158</f>
        <v>0.56699999999999995</v>
      </c>
      <c r="BT318" s="6">
        <f>'2013'!AT158</f>
        <v>0.52200000000000002</v>
      </c>
      <c r="BU318" s="6">
        <f>'2013'!AU158</f>
        <v>0.52600000000000002</v>
      </c>
      <c r="BV318" s="6"/>
      <c r="BW318" s="6"/>
      <c r="BX318" s="6">
        <f>'2013'!AX158</f>
        <v>0.755</v>
      </c>
      <c r="BY318" s="6">
        <f>'2013'!AY158</f>
        <v>0.76600000000000001</v>
      </c>
      <c r="BZ318" s="6">
        <f>'2013'!AZ158</f>
        <v>0.75600000000000001</v>
      </c>
      <c r="CA318" s="6">
        <f>'2013'!BA158</f>
        <v>0.69799999999999995</v>
      </c>
      <c r="CB318" s="6">
        <f>'2013'!BB158</f>
        <v>0.66</v>
      </c>
      <c r="CC318" s="6">
        <f>'2013'!BC158</f>
        <v>0.60399999999999998</v>
      </c>
      <c r="CD318" s="6"/>
      <c r="CE318" s="6">
        <f>'2013'!BE158</f>
        <v>0.45300000000000001</v>
      </c>
      <c r="CF318" s="6">
        <f>'2013'!BF158</f>
        <v>0.41599999999999998</v>
      </c>
      <c r="CG318" s="6">
        <f>'2013'!BG158</f>
        <v>0.41399999999999998</v>
      </c>
      <c r="CH318" s="6">
        <f>'2013'!BH158</f>
        <v>0.41299999999999998</v>
      </c>
      <c r="CI318" s="6">
        <f>'2013'!BI158</f>
        <v>0.39600000000000002</v>
      </c>
      <c r="CJ318" s="6">
        <f>'2013'!BJ158</f>
        <v>0.36399999999999999</v>
      </c>
      <c r="CK318" s="6"/>
      <c r="CL318" s="6"/>
      <c r="CM318" s="6"/>
      <c r="CN318" s="6"/>
      <c r="CO318" s="6"/>
      <c r="CP318" s="6"/>
      <c r="CQ318" s="6"/>
    </row>
    <row r="319" spans="1:95" x14ac:dyDescent="0.25">
      <c r="A319" s="6" t="str">
        <f>'2013'!A159</f>
        <v>Свитанок</v>
      </c>
      <c r="B319" s="6" t="str">
        <f>'2013'!B159</f>
        <v>Масив 4</v>
      </c>
      <c r="C319" s="6">
        <f>'2013'!C159</f>
        <v>96</v>
      </c>
      <c r="D319" s="6">
        <f>'2013'!D159</f>
        <v>11.3</v>
      </c>
      <c r="E319" s="6">
        <f>'2013'!E159</f>
        <v>11.3</v>
      </c>
      <c r="F319" s="6">
        <f>'2013'!F159</f>
        <v>11.3</v>
      </c>
      <c r="G319" s="6"/>
      <c r="H319" s="6"/>
      <c r="I319" s="6"/>
      <c r="J319" s="6"/>
      <c r="K319" s="6" t="str">
        <f>'2013'!I159</f>
        <v>Ячмень яровой</v>
      </c>
      <c r="L319" s="6">
        <f>'2013'!J159</f>
        <v>0</v>
      </c>
      <c r="M319" s="6"/>
      <c r="N319" s="6"/>
      <c r="O319" s="6"/>
      <c r="P319" s="6"/>
      <c r="Q319" s="6"/>
      <c r="R319" s="6"/>
      <c r="S319" s="6" t="str">
        <f>'2013'!M159</f>
        <v>Достойний</v>
      </c>
      <c r="T319" s="6">
        <f>'2013'!N159</f>
        <v>1.73</v>
      </c>
      <c r="U319" s="6">
        <f>'2013'!P159</f>
        <v>0</v>
      </c>
      <c r="V319" s="6">
        <f>'2013'!Q159</f>
        <v>0</v>
      </c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>
        <f>SUMIF('2013'!C:C,C319,'2013'!O:O)</f>
        <v>3.6</v>
      </c>
      <c r="AQ319" s="6"/>
      <c r="AR319" s="6">
        <f>'2013'!R159</f>
        <v>0</v>
      </c>
      <c r="AS319" s="6">
        <f>'2013'!S159</f>
        <v>0.23599999999999999</v>
      </c>
      <c r="AT319" s="6">
        <f>'2013'!T159</f>
        <v>0.25600000000000001</v>
      </c>
      <c r="AU319" s="6">
        <f>'2013'!U159</f>
        <v>0.26800000000000002</v>
      </c>
      <c r="AV319" s="6">
        <f>'2013'!V159</f>
        <v>0.26800000000000002</v>
      </c>
      <c r="AW319" s="6">
        <f>'2013'!W159</f>
        <v>0.27100000000000002</v>
      </c>
      <c r="AX319" s="6">
        <f>'2013'!X159</f>
        <v>0</v>
      </c>
      <c r="AY319" s="6">
        <f>'2013'!Y159</f>
        <v>0</v>
      </c>
      <c r="AZ319" s="6">
        <f>'2013'!Z159</f>
        <v>0.29599999999999999</v>
      </c>
      <c r="BA319" s="6">
        <f>'2013'!AA159</f>
        <v>0.317</v>
      </c>
      <c r="BB319" s="6">
        <f>'2013'!AB159</f>
        <v>0.33700000000000002</v>
      </c>
      <c r="BC319" s="6">
        <f>'2013'!AC159</f>
        <v>0.35699999999999998</v>
      </c>
      <c r="BD319" s="6">
        <f>'2013'!AD159</f>
        <v>0.35899999999999999</v>
      </c>
      <c r="BE319" s="6">
        <f>'2013'!AE159</f>
        <v>0</v>
      </c>
      <c r="BF319" s="6">
        <f>'2013'!AF159</f>
        <v>0</v>
      </c>
      <c r="BG319" s="6">
        <f>'2013'!AG159</f>
        <v>0.37</v>
      </c>
      <c r="BH319" s="6">
        <f>'2013'!AH159</f>
        <v>0</v>
      </c>
      <c r="BI319" s="6">
        <f>'2013'!AI159</f>
        <v>0.41299999999999998</v>
      </c>
      <c r="BJ319" s="6">
        <f>'2013'!AJ159</f>
        <v>0.41099999999999998</v>
      </c>
      <c r="BK319" s="6">
        <f>'2013'!AK159</f>
        <v>0.377</v>
      </c>
      <c r="BL319" s="6">
        <f>'2013'!AL159</f>
        <v>0.39200000000000002</v>
      </c>
      <c r="BM319" s="6">
        <f>'2013'!AM159</f>
        <v>0.41799999999999998</v>
      </c>
      <c r="BN319" s="6">
        <f>'2013'!AN159</f>
        <v>0.57099999999999995</v>
      </c>
      <c r="BO319" s="6">
        <f>'2013'!AO159</f>
        <v>0</v>
      </c>
      <c r="BP319" s="6">
        <f>'2013'!AP159</f>
        <v>0</v>
      </c>
      <c r="BQ319" s="6">
        <f>'2013'!AQ159</f>
        <v>0.70899999999999996</v>
      </c>
      <c r="BR319" s="6">
        <f>'2013'!AR159</f>
        <v>0.68799999999999994</v>
      </c>
      <c r="BS319" s="6">
        <f>'2013'!AS159</f>
        <v>0.65100000000000002</v>
      </c>
      <c r="BT319" s="6">
        <f>'2013'!AT159</f>
        <v>0.61</v>
      </c>
      <c r="BU319" s="6">
        <f>'2013'!AU159</f>
        <v>0.622</v>
      </c>
      <c r="BV319" s="6">
        <f>'2013'!AV159</f>
        <v>0</v>
      </c>
      <c r="BW319" s="6">
        <f>'2013'!AW159</f>
        <v>0</v>
      </c>
      <c r="BX319" s="6">
        <f>'2013'!AX159</f>
        <v>0.66400000000000003</v>
      </c>
      <c r="BY319" s="6">
        <f>'2013'!AY159</f>
        <v>0.66500000000000004</v>
      </c>
      <c r="BZ319" s="6">
        <f>'2013'!AZ159</f>
        <v>0.62</v>
      </c>
      <c r="CA319" s="6">
        <f>'2013'!BA159</f>
        <v>0.56200000000000006</v>
      </c>
      <c r="CB319" s="6">
        <f>'2013'!BB159</f>
        <v>0.45900000000000002</v>
      </c>
      <c r="CC319" s="6">
        <f>'2013'!BC159</f>
        <v>0.4</v>
      </c>
      <c r="CD319" s="6">
        <f>'2013'!BD159</f>
        <v>0</v>
      </c>
      <c r="CE319" s="6">
        <f>'2013'!BE159</f>
        <v>0.32300000000000001</v>
      </c>
      <c r="CF319" s="6">
        <f>'2013'!BF159</f>
        <v>0.317</v>
      </c>
      <c r="CG319" s="6">
        <f>'2013'!BG159</f>
        <v>0.31</v>
      </c>
      <c r="CH319" s="6">
        <f>'2013'!BH159</f>
        <v>0.28699999999999998</v>
      </c>
      <c r="CI319" s="6">
        <f>'2013'!BI159</f>
        <v>0.28199999999999997</v>
      </c>
      <c r="CJ319" s="6">
        <f>'2013'!BJ159</f>
        <v>0.26</v>
      </c>
      <c r="CK319" s="6">
        <f>'2013'!BK159</f>
        <v>0</v>
      </c>
      <c r="CL319" s="6">
        <f>'2013'!BL159</f>
        <v>0</v>
      </c>
      <c r="CM319" s="6">
        <f>'2013'!BM159</f>
        <v>0</v>
      </c>
      <c r="CN319" s="6">
        <f>'2013'!BN159</f>
        <v>0</v>
      </c>
      <c r="CO319" s="6">
        <f>'2013'!BO159</f>
        <v>0</v>
      </c>
      <c r="CP319" s="6">
        <f>'2013'!BP159</f>
        <v>0</v>
      </c>
      <c r="CQ319" s="6">
        <f>'2013'!BQ159</f>
        <v>0</v>
      </c>
    </row>
    <row r="320" spans="1:95" x14ac:dyDescent="0.25">
      <c r="A320" s="6" t="str">
        <f>'2013'!A160</f>
        <v>Свитанок</v>
      </c>
      <c r="B320" s="6" t="str">
        <f>'2013'!B160</f>
        <v>Масив 4</v>
      </c>
      <c r="C320" s="6">
        <f>'2013'!C160</f>
        <v>97</v>
      </c>
      <c r="D320" s="6">
        <f>'2013'!D160</f>
        <v>112.06</v>
      </c>
      <c r="E320" s="6">
        <f>'2013'!E160</f>
        <v>112.06</v>
      </c>
      <c r="F320" s="6">
        <f>'2013'!F160</f>
        <v>112.06</v>
      </c>
      <c r="G320" s="6"/>
      <c r="H320" s="6"/>
      <c r="I320" s="6"/>
      <c r="J320" s="6"/>
      <c r="K320" s="6" t="str">
        <f>'2013'!I160</f>
        <v>Подсолнечник</v>
      </c>
      <c r="L320" s="6">
        <f>'2013'!J160</f>
        <v>0</v>
      </c>
      <c r="M320" s="6"/>
      <c r="N320" s="6"/>
      <c r="O320" s="6"/>
      <c r="P320" s="6"/>
      <c r="Q320" s="6"/>
      <c r="R320" s="6"/>
      <c r="S320" s="6">
        <f>'2013'!M160</f>
        <v>0</v>
      </c>
      <c r="T320" s="6">
        <f>'2013'!N160</f>
        <v>0</v>
      </c>
      <c r="U320" s="6">
        <f>'2013'!P160</f>
        <v>0</v>
      </c>
      <c r="V320" s="6">
        <f>'2013'!Q160</f>
        <v>0</v>
      </c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>
        <f>SUMIF('2013'!C:C,C320,'2013'!O:O)</f>
        <v>1.92</v>
      </c>
      <c r="AQ320" s="6"/>
      <c r="AR320" s="6">
        <f>'2013'!R160</f>
        <v>0</v>
      </c>
      <c r="AS320" s="6">
        <f>'2013'!S160</f>
        <v>0.27300000000000002</v>
      </c>
      <c r="AT320" s="6">
        <f>'2013'!T160</f>
        <v>0.27500000000000002</v>
      </c>
      <c r="AU320" s="6">
        <f>'2013'!U160</f>
        <v>0.28100000000000003</v>
      </c>
      <c r="AV320" s="6">
        <f>'2013'!V160</f>
        <v>0.307</v>
      </c>
      <c r="AW320" s="6">
        <f>'2013'!W160</f>
        <v>0.33200000000000002</v>
      </c>
      <c r="AX320" s="6">
        <f>'2013'!X160</f>
        <v>0</v>
      </c>
      <c r="AY320" s="6">
        <f>'2013'!Y160</f>
        <v>0</v>
      </c>
      <c r="AZ320" s="6">
        <f>'2013'!Z160</f>
        <v>0.34100000000000003</v>
      </c>
      <c r="BA320" s="6">
        <f>'2013'!AA160</f>
        <v>0.33400000000000002</v>
      </c>
      <c r="BB320" s="6">
        <f>'2013'!AB160</f>
        <v>0.33400000000000002</v>
      </c>
      <c r="BC320" s="6">
        <f>'2013'!AC160</f>
        <v>0.33400000000000002</v>
      </c>
      <c r="BD320" s="6">
        <f>'2013'!AD160</f>
        <v>0.33400000000000002</v>
      </c>
      <c r="BE320" s="6">
        <f>'2013'!AE160</f>
        <v>0</v>
      </c>
      <c r="BF320" s="6">
        <f>'2013'!AF160</f>
        <v>0</v>
      </c>
      <c r="BG320" s="6">
        <f>'2013'!AG160</f>
        <v>0.36499999999999999</v>
      </c>
      <c r="BH320" s="6">
        <f>'2013'!AH160</f>
        <v>0</v>
      </c>
      <c r="BI320" s="6">
        <f>'2013'!AI160</f>
        <v>0.38800000000000001</v>
      </c>
      <c r="BJ320" s="6">
        <f>'2013'!AJ160</f>
        <v>0.43099999999999999</v>
      </c>
      <c r="BK320" s="6">
        <f>'2013'!AK160</f>
        <v>0.41</v>
      </c>
      <c r="BL320" s="6">
        <f>'2013'!AL160</f>
        <v>0.437</v>
      </c>
      <c r="BM320" s="6">
        <f>'2013'!AM160</f>
        <v>0.45200000000000001</v>
      </c>
      <c r="BN320" s="6">
        <f>'2013'!AN160</f>
        <v>0.60899999999999999</v>
      </c>
      <c r="BO320" s="6">
        <f>'2013'!AO160</f>
        <v>0</v>
      </c>
      <c r="BP320" s="6">
        <f>'2013'!AP160</f>
        <v>0</v>
      </c>
      <c r="BQ320" s="6">
        <f>'2013'!AQ160</f>
        <v>0.68799999999999994</v>
      </c>
      <c r="BR320" s="6">
        <f>'2013'!AR160</f>
        <v>0.69</v>
      </c>
      <c r="BS320" s="6">
        <f>'2013'!AS160</f>
        <v>0.69499999999999995</v>
      </c>
      <c r="BT320" s="6">
        <f>'2013'!AT160</f>
        <v>0.67800000000000005</v>
      </c>
      <c r="BU320" s="6">
        <f>'2013'!AU160</f>
        <v>0.627</v>
      </c>
      <c r="BV320" s="6">
        <f>'2013'!AV160</f>
        <v>0</v>
      </c>
      <c r="BW320" s="6">
        <f>'2013'!AW160</f>
        <v>0</v>
      </c>
      <c r="BX320" s="6">
        <f>'2013'!AX160</f>
        <v>0.60699999999999998</v>
      </c>
      <c r="BY320" s="6">
        <f>'2013'!AY160</f>
        <v>0.60299999999999998</v>
      </c>
      <c r="BZ320" s="6">
        <f>'2013'!AZ160</f>
        <v>0.48299999999999998</v>
      </c>
      <c r="CA320" s="6">
        <f>'2013'!BA160</f>
        <v>0.45600000000000002</v>
      </c>
      <c r="CB320" s="6">
        <f>'2013'!BB160</f>
        <v>0.39100000000000001</v>
      </c>
      <c r="CC320" s="6">
        <f>'2013'!BC160</f>
        <v>0.34699999999999998</v>
      </c>
      <c r="CD320" s="6">
        <f>'2013'!BD160</f>
        <v>0</v>
      </c>
      <c r="CE320" s="6">
        <f>'2013'!BE160</f>
        <v>0.30299999999999999</v>
      </c>
      <c r="CF320" s="6">
        <f>'2013'!BF160</f>
        <v>0.28199999999999997</v>
      </c>
      <c r="CG320" s="6">
        <f>'2013'!BG160</f>
        <v>0.29099999999999998</v>
      </c>
      <c r="CH320" s="6">
        <f>'2013'!BH160</f>
        <v>0.312</v>
      </c>
      <c r="CI320" s="6">
        <f>'2013'!BI160</f>
        <v>0.27500000000000002</v>
      </c>
      <c r="CJ320" s="6">
        <f>'2013'!BJ160</f>
        <v>0.27300000000000002</v>
      </c>
      <c r="CK320" s="6">
        <f>'2013'!BK160</f>
        <v>0</v>
      </c>
      <c r="CL320" s="6">
        <f>'2013'!BL160</f>
        <v>0</v>
      </c>
      <c r="CM320" s="6">
        <f>'2013'!BM160</f>
        <v>0</v>
      </c>
      <c r="CN320" s="6">
        <f>'2013'!BN160</f>
        <v>0</v>
      </c>
      <c r="CO320" s="6">
        <f>'2013'!BO160</f>
        <v>0</v>
      </c>
      <c r="CP320" s="6">
        <f>'2013'!BP160</f>
        <v>0</v>
      </c>
      <c r="CQ320" s="6">
        <f>'2013'!BQ160</f>
        <v>0</v>
      </c>
    </row>
    <row r="321" spans="1:95" x14ac:dyDescent="0.25">
      <c r="A321" s="6" t="str">
        <f>'2013'!A161</f>
        <v>Свитанок</v>
      </c>
      <c r="B321" s="6" t="str">
        <f>'2013'!B161</f>
        <v>Масив 4</v>
      </c>
      <c r="C321" s="6">
        <f>'2013'!C161</f>
        <v>98</v>
      </c>
      <c r="D321" s="6">
        <f>'2013'!D161</f>
        <v>28.34</v>
      </c>
      <c r="E321" s="6">
        <f>'2013'!E161</f>
        <v>28.34</v>
      </c>
      <c r="F321" s="6">
        <f>'2013'!F161</f>
        <v>28.34</v>
      </c>
      <c r="G321" s="6"/>
      <c r="H321" s="6"/>
      <c r="I321" s="6"/>
      <c r="J321" s="6"/>
      <c r="K321" s="6" t="str">
        <f>'2013'!I161</f>
        <v>Пшеница озимая</v>
      </c>
      <c r="L321" s="6">
        <f>'2013'!J161</f>
        <v>0</v>
      </c>
      <c r="M321" s="6"/>
      <c r="N321" s="6"/>
      <c r="O321" s="6"/>
      <c r="P321" s="6"/>
      <c r="Q321" s="6"/>
      <c r="R321" s="6"/>
      <c r="S321" s="6">
        <f>'2013'!M161</f>
        <v>0</v>
      </c>
      <c r="T321" s="6">
        <f>'2013'!N161</f>
        <v>3.3</v>
      </c>
      <c r="U321" s="6">
        <f>'2013'!P161</f>
        <v>0</v>
      </c>
      <c r="V321" s="6">
        <f>'2013'!Q161</f>
        <v>0</v>
      </c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>
        <f t="shared" ref="AO321:AO322" si="12">T321</f>
        <v>3.3</v>
      </c>
      <c r="AP321" s="6">
        <f>SUMIF('2013'!C:C,C321,'2013'!O:O)</f>
        <v>4.34</v>
      </c>
      <c r="AQ321" s="6"/>
      <c r="AR321" s="6"/>
      <c r="AS321" s="6"/>
      <c r="AT321" s="6">
        <f>'2013'!T161</f>
        <v>0.252</v>
      </c>
      <c r="AU321" s="6">
        <f>'2013'!U161</f>
        <v>0.252</v>
      </c>
      <c r="AV321" s="6">
        <f>'2013'!V161</f>
        <v>0.28299999999999997</v>
      </c>
      <c r="AW321" s="6">
        <f>'2013'!W161</f>
        <v>0.30199999999999999</v>
      </c>
      <c r="AX321" s="6"/>
      <c r="AY321" s="6"/>
      <c r="AZ321" s="6">
        <f>'2013'!Z161</f>
        <v>0.33900000000000002</v>
      </c>
      <c r="BA321" s="6">
        <f>'2013'!AA161</f>
        <v>0.35699999999999998</v>
      </c>
      <c r="BB321" s="6">
        <f>'2013'!AB161</f>
        <v>0.33300000000000002</v>
      </c>
      <c r="BC321" s="6">
        <f>'2013'!AC161</f>
        <v>0.32600000000000001</v>
      </c>
      <c r="BD321" s="6">
        <f>'2013'!AD161</f>
        <v>0.32700000000000001</v>
      </c>
      <c r="BE321" s="6"/>
      <c r="BF321" s="6"/>
      <c r="BG321" s="6">
        <f>'2013'!AG161</f>
        <v>0.31900000000000001</v>
      </c>
      <c r="BH321" s="6"/>
      <c r="BI321" s="6">
        <f>'2013'!AI161</f>
        <v>0.33100000000000002</v>
      </c>
      <c r="BJ321" s="6">
        <f>'2013'!AJ161</f>
        <v>0.32800000000000001</v>
      </c>
      <c r="BK321" s="6">
        <f>'2013'!AK161</f>
        <v>0.32100000000000001</v>
      </c>
      <c r="BL321" s="6">
        <f>'2013'!AL161</f>
        <v>0.34699999999999998</v>
      </c>
      <c r="BM321" s="6">
        <f>'2013'!AM161</f>
        <v>0.34699999999999998</v>
      </c>
      <c r="BN321" s="6">
        <f>'2013'!AN161</f>
        <v>0.42199999999999999</v>
      </c>
      <c r="BO321" s="6"/>
      <c r="BP321" s="6"/>
      <c r="BQ321" s="6">
        <f>'2013'!AQ161</f>
        <v>0.43099999999999999</v>
      </c>
      <c r="BR321" s="6">
        <f>'2013'!AR161</f>
        <v>0.42199999999999999</v>
      </c>
      <c r="BS321" s="6">
        <f>'2013'!AS161</f>
        <v>0.436</v>
      </c>
      <c r="BT321" s="6">
        <f>'2013'!AT161</f>
        <v>0.497</v>
      </c>
      <c r="BU321" s="6">
        <f>'2013'!AU161</f>
        <v>0.61699999999999999</v>
      </c>
      <c r="BV321" s="6">
        <f>'2013'!AV161</f>
        <v>0.72</v>
      </c>
      <c r="BW321" s="6"/>
      <c r="BX321" s="6">
        <f>'2013'!AX161</f>
        <v>0.81599999999999995</v>
      </c>
      <c r="BY321" s="6">
        <f>'2013'!AY161</f>
        <v>0.82299999999999995</v>
      </c>
      <c r="BZ321" s="6">
        <f>'2013'!AZ161</f>
        <v>0.82099999999999995</v>
      </c>
      <c r="CA321" s="6">
        <f>'2013'!BA161</f>
        <v>0.77100000000000002</v>
      </c>
      <c r="CB321" s="6">
        <f>'2013'!BB161</f>
        <v>0.76</v>
      </c>
      <c r="CC321" s="6">
        <f>'2013'!BC161</f>
        <v>0.68200000000000005</v>
      </c>
      <c r="CD321" s="6"/>
      <c r="CE321" s="6">
        <f>'2013'!BE161</f>
        <v>0.501</v>
      </c>
      <c r="CF321" s="6">
        <f>'2013'!BF161</f>
        <v>0.48499999999999999</v>
      </c>
      <c r="CG321" s="6">
        <f>'2013'!BG161</f>
        <v>0.48099999999999998</v>
      </c>
      <c r="CH321" s="6">
        <f>'2013'!BH161</f>
        <v>0.45700000000000002</v>
      </c>
      <c r="CI321" s="6">
        <f>'2013'!BI161</f>
        <v>0.441</v>
      </c>
      <c r="CJ321" s="6">
        <f>'2013'!BJ161</f>
        <v>0.42199999999999999</v>
      </c>
      <c r="CK321" s="6"/>
      <c r="CL321" s="6"/>
      <c r="CM321" s="6"/>
      <c r="CN321" s="6"/>
      <c r="CO321" s="6"/>
      <c r="CP321" s="6"/>
      <c r="CQ321" s="6"/>
    </row>
    <row r="322" spans="1:95" x14ac:dyDescent="0.25">
      <c r="A322" s="6" t="str">
        <f>'2013'!A162</f>
        <v>Свитанок</v>
      </c>
      <c r="B322" s="6" t="str">
        <f>'2013'!B162</f>
        <v>Масив 4</v>
      </c>
      <c r="C322" s="6">
        <f>'2013'!C162</f>
        <v>99</v>
      </c>
      <c r="D322" s="6">
        <f>'2013'!D162</f>
        <v>10.59</v>
      </c>
      <c r="E322" s="6">
        <f>'2013'!E162</f>
        <v>10.59</v>
      </c>
      <c r="F322" s="6">
        <f>'2013'!F162</f>
        <v>10.59</v>
      </c>
      <c r="G322" s="6"/>
      <c r="H322" s="6"/>
      <c r="I322" s="6"/>
      <c r="J322" s="6"/>
      <c r="K322" s="6" t="str">
        <f>'2013'!I162</f>
        <v>Пшеница озимая</v>
      </c>
      <c r="L322" s="6">
        <f>'2013'!J162</f>
        <v>0</v>
      </c>
      <c r="M322" s="6"/>
      <c r="N322" s="6"/>
      <c r="O322" s="6"/>
      <c r="P322" s="6"/>
      <c r="Q322" s="6"/>
      <c r="R322" s="6"/>
      <c r="S322" s="6" t="str">
        <f>'2013'!M162</f>
        <v>Антонівка</v>
      </c>
      <c r="T322" s="6">
        <f>'2013'!N162</f>
        <v>1.82</v>
      </c>
      <c r="U322" s="6">
        <f>'2013'!P162</f>
        <v>0</v>
      </c>
      <c r="V322" s="6">
        <f>'2013'!Q162</f>
        <v>0</v>
      </c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>
        <f t="shared" si="12"/>
        <v>1.82</v>
      </c>
      <c r="AP322" s="6">
        <f>SUMIF('2013'!C:C,C322,'2013'!O:O)</f>
        <v>3.87</v>
      </c>
      <c r="AQ322" s="6"/>
      <c r="AR322" s="6"/>
      <c r="AS322" s="6"/>
      <c r="AT322" s="6">
        <f>'2013'!T162</f>
        <v>0.35599999999999998</v>
      </c>
      <c r="AU322" s="6">
        <f>'2013'!U162</f>
        <v>0.35499999999999998</v>
      </c>
      <c r="AV322" s="6">
        <f>'2013'!V162</f>
        <v>0.39800000000000002</v>
      </c>
      <c r="AW322" s="6">
        <f>'2013'!W162</f>
        <v>0.441</v>
      </c>
      <c r="AX322" s="6"/>
      <c r="AY322" s="6"/>
      <c r="AZ322" s="6">
        <f>'2013'!Z162</f>
        <v>0.44800000000000001</v>
      </c>
      <c r="BA322" s="6">
        <f>'2013'!AA162</f>
        <v>0.46100000000000002</v>
      </c>
      <c r="BB322" s="6">
        <f>'2013'!AB162</f>
        <v>0.437</v>
      </c>
      <c r="BC322" s="6">
        <f>'2013'!AC162</f>
        <v>0.38600000000000001</v>
      </c>
      <c r="BD322" s="6">
        <f>'2013'!AD162</f>
        <v>0.39300000000000002</v>
      </c>
      <c r="BE322" s="6"/>
      <c r="BF322" s="6"/>
      <c r="BG322" s="6">
        <f>'2013'!AG162</f>
        <v>0.39100000000000001</v>
      </c>
      <c r="BH322" s="6"/>
      <c r="BI322" s="6">
        <f>'2013'!AI162</f>
        <v>0.38800000000000001</v>
      </c>
      <c r="BJ322" s="6">
        <f>'2013'!AJ162</f>
        <v>0.379</v>
      </c>
      <c r="BK322" s="6">
        <f>'2013'!AK162</f>
        <v>0.38400000000000001</v>
      </c>
      <c r="BL322" s="6">
        <f>'2013'!AL162</f>
        <v>0.42699999999999999</v>
      </c>
      <c r="BM322" s="6">
        <f>'2013'!AM162</f>
        <v>0.45600000000000002</v>
      </c>
      <c r="BN322" s="6">
        <f>'2013'!AN162</f>
        <v>0.46800000000000003</v>
      </c>
      <c r="BO322" s="6"/>
      <c r="BP322" s="6"/>
      <c r="BQ322" s="6">
        <f>'2013'!AQ162</f>
        <v>0.49299999999999999</v>
      </c>
      <c r="BR322" s="6">
        <f>'2013'!AR162</f>
        <v>0.51100000000000001</v>
      </c>
      <c r="BS322" s="6">
        <f>'2013'!AS162</f>
        <v>0.53800000000000003</v>
      </c>
      <c r="BT322" s="6">
        <f>'2013'!AT162</f>
        <v>0.56499999999999995</v>
      </c>
      <c r="BU322" s="6">
        <f>'2013'!AU162</f>
        <v>0.63600000000000001</v>
      </c>
      <c r="BV322" s="6"/>
      <c r="BW322" s="6"/>
      <c r="BX322" s="6">
        <f>'2013'!AX162</f>
        <v>0.76200000000000001</v>
      </c>
      <c r="BY322" s="6">
        <f>'2013'!AY162</f>
        <v>0.77600000000000002</v>
      </c>
      <c r="BZ322" s="6">
        <f>'2013'!AZ162</f>
        <v>0.753</v>
      </c>
      <c r="CA322" s="6">
        <f>'2013'!BA162</f>
        <v>0.70699999999999996</v>
      </c>
      <c r="CB322" s="6">
        <f>'2013'!BB162</f>
        <v>0.65600000000000003</v>
      </c>
      <c r="CC322" s="6">
        <f>'2013'!BC162</f>
        <v>0.57599999999999996</v>
      </c>
      <c r="CD322" s="6"/>
      <c r="CE322" s="6">
        <f>'2013'!BE162</f>
        <v>0.40600000000000003</v>
      </c>
      <c r="CF322" s="6">
        <f>'2013'!BF162</f>
        <v>0.41299999999999998</v>
      </c>
      <c r="CG322" s="6">
        <f>'2013'!BG162</f>
        <v>0.39</v>
      </c>
      <c r="CH322" s="6">
        <f>'2013'!BH162</f>
        <v>0.36899999999999999</v>
      </c>
      <c r="CI322" s="6">
        <f>'2013'!BI162</f>
        <v>0.371</v>
      </c>
      <c r="CJ322" s="6">
        <f>'2013'!BJ162</f>
        <v>0.38100000000000001</v>
      </c>
      <c r="CK322" s="6"/>
      <c r="CL322" s="6"/>
      <c r="CM322" s="6"/>
      <c r="CN322" s="6"/>
      <c r="CO322" s="6"/>
      <c r="CP322" s="6"/>
      <c r="CQ322" s="6"/>
    </row>
    <row r="323" spans="1:95" x14ac:dyDescent="0.25">
      <c r="A323" s="8" t="str">
        <f>'2014'!A3</f>
        <v>Свитанок</v>
      </c>
      <c r="B323" s="8" t="str">
        <f>'2014'!B3</f>
        <v>Масив 1</v>
      </c>
      <c r="C323" s="8">
        <f>'2014'!C3</f>
        <v>10</v>
      </c>
      <c r="D323" s="8">
        <f>'2014'!D3</f>
        <v>2.93</v>
      </c>
      <c r="E323" s="8">
        <f>'2014'!E3</f>
        <v>2.93</v>
      </c>
      <c r="F323" s="8">
        <f>'2014'!F3</f>
        <v>2.93</v>
      </c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 t="str">
        <f>'2014'!I3</f>
        <v>Подсолнечник</v>
      </c>
      <c r="R323" s="8">
        <f>'2014'!J3</f>
        <v>0</v>
      </c>
      <c r="S323" s="8"/>
      <c r="T323" s="8"/>
      <c r="U323" s="8"/>
      <c r="V323" s="8"/>
      <c r="W323" s="8"/>
      <c r="X323" s="8"/>
      <c r="Y323" s="8" t="str">
        <f>'2014'!M3</f>
        <v>Тристан</v>
      </c>
      <c r="Z323" s="8">
        <f>'2014'!N3</f>
        <v>1.67</v>
      </c>
      <c r="AA323" s="8">
        <f>'2014'!P3</f>
        <v>0</v>
      </c>
      <c r="AB323" s="8">
        <f>'2014'!Q3</f>
        <v>41889</v>
      </c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>
        <f>SUMIF('2014'!C:C,C323,'2014'!O:O)</f>
        <v>1.7899999999999998</v>
      </c>
      <c r="AQ323" s="8"/>
      <c r="AR323" s="8">
        <f>'2014'!R3</f>
        <v>0</v>
      </c>
      <c r="AS323" s="8">
        <f>'2014'!S3</f>
        <v>0</v>
      </c>
      <c r="AT323" s="8">
        <f>'2014'!T3</f>
        <v>0</v>
      </c>
      <c r="AU323" s="8">
        <f>'2014'!U3</f>
        <v>0.21299999999999999</v>
      </c>
      <c r="AV323" s="8">
        <f>'2014'!V3</f>
        <v>0.23200000000000001</v>
      </c>
      <c r="AW323" s="8">
        <f>'2014'!W3</f>
        <v>0</v>
      </c>
      <c r="AX323" s="8">
        <f>'2014'!X3</f>
        <v>0</v>
      </c>
      <c r="AY323" s="8">
        <f>'2014'!Y3</f>
        <v>0</v>
      </c>
      <c r="AZ323" s="8">
        <f>'2014'!Z3</f>
        <v>0.23400000000000001</v>
      </c>
      <c r="BA323" s="8">
        <f>'2014'!AA3</f>
        <v>0.22900000000000001</v>
      </c>
      <c r="BB323" s="8">
        <f>'2014'!AB3</f>
        <v>0.24</v>
      </c>
      <c r="BC323" s="8">
        <f>'2014'!AC3</f>
        <v>0.27800000000000002</v>
      </c>
      <c r="BD323" s="8">
        <f>'2014'!AD3</f>
        <v>0.313</v>
      </c>
      <c r="BE323" s="8">
        <f>'2014'!AE3</f>
        <v>0.312</v>
      </c>
      <c r="BF323" s="8">
        <f>'2014'!AF3</f>
        <v>0.32300000000000001</v>
      </c>
      <c r="BG323" s="8">
        <f>'2014'!AG3</f>
        <v>0.34599999999999997</v>
      </c>
      <c r="BH323" s="8">
        <f>'2014'!AH3</f>
        <v>0.374</v>
      </c>
      <c r="BI323" s="8">
        <f>'2014'!AI3</f>
        <v>0.39800000000000002</v>
      </c>
      <c r="BJ323" s="8">
        <f>'2014'!AJ3</f>
        <v>0.47099999999999997</v>
      </c>
      <c r="BK323" s="8">
        <f>'2014'!AK3</f>
        <v>0.5</v>
      </c>
      <c r="BL323" s="8">
        <f>'2014'!AL3</f>
        <v>0.503</v>
      </c>
      <c r="BM323" s="8">
        <f>'2014'!AM3</f>
        <v>0.55100000000000005</v>
      </c>
      <c r="BN323" s="8">
        <f>'2014'!AN3</f>
        <v>0.55500000000000005</v>
      </c>
      <c r="BO323" s="8">
        <f>'2014'!AO3</f>
        <v>0.55900000000000005</v>
      </c>
      <c r="BP323" s="8">
        <f>'2014'!AP3</f>
        <v>0.55700000000000005</v>
      </c>
      <c r="BQ323" s="8">
        <f>'2014'!AQ3</f>
        <v>0.54100000000000004</v>
      </c>
      <c r="BR323" s="8">
        <f>'2014'!AR3</f>
        <v>0.54900000000000004</v>
      </c>
      <c r="BS323" s="8">
        <f>'2014'!AS3</f>
        <v>0.55700000000000005</v>
      </c>
      <c r="BT323" s="8">
        <f>'2014'!AT3</f>
        <v>0.55700000000000005</v>
      </c>
      <c r="BU323" s="8">
        <f>'2014'!AU3</f>
        <v>0.66500000000000004</v>
      </c>
      <c r="BV323" s="8">
        <f>'2014'!AV3</f>
        <v>0.7</v>
      </c>
      <c r="BW323" s="8">
        <f>'2014'!AW3</f>
        <v>0.69199999999999995</v>
      </c>
      <c r="BX323" s="8">
        <f>'2014'!AX3</f>
        <v>0.66700000000000004</v>
      </c>
      <c r="BY323" s="8">
        <f>'2014'!AY3</f>
        <v>0</v>
      </c>
      <c r="BZ323" s="8">
        <f>'2014'!AZ3</f>
        <v>0.64700000000000002</v>
      </c>
      <c r="CA323" s="8">
        <f>'2014'!BA3</f>
        <v>0</v>
      </c>
      <c r="CB323" s="8">
        <f>'2014'!BB3</f>
        <v>0.61699999999999999</v>
      </c>
      <c r="CC323" s="8">
        <f>'2014'!BC3</f>
        <v>0.52400000000000002</v>
      </c>
      <c r="CD323" s="8">
        <f>'2014'!BD3</f>
        <v>0.47</v>
      </c>
      <c r="CE323" s="8">
        <f>'2014'!BE3</f>
        <v>0.441</v>
      </c>
      <c r="CF323" s="8">
        <f>'2014'!BF3</f>
        <v>0.39400000000000002</v>
      </c>
      <c r="CG323" s="8">
        <f>'2014'!BG3</f>
        <v>0.34200000000000003</v>
      </c>
      <c r="CH323" s="8">
        <f>'2014'!BH3</f>
        <v>0.33</v>
      </c>
      <c r="CI323" s="8">
        <f>'2014'!BI3</f>
        <v>0.29499999999999998</v>
      </c>
      <c r="CJ323" s="8">
        <f>'2014'!BJ3</f>
        <v>0</v>
      </c>
      <c r="CK323" s="8">
        <f>'2014'!BK3</f>
        <v>0</v>
      </c>
      <c r="CL323" s="8">
        <f>'2014'!BL3</f>
        <v>0</v>
      </c>
      <c r="CM323" s="8">
        <f>'2014'!BM3</f>
        <v>0</v>
      </c>
      <c r="CN323" s="8">
        <f>'2014'!BN3</f>
        <v>0</v>
      </c>
      <c r="CO323" s="8">
        <f>'2014'!BO3</f>
        <v>0</v>
      </c>
      <c r="CP323" s="8">
        <f>'2014'!BP3</f>
        <v>0.27700000000000002</v>
      </c>
      <c r="CQ323" s="8">
        <f>'2014'!BQ3</f>
        <v>0.27600000000000002</v>
      </c>
    </row>
    <row r="324" spans="1:95" x14ac:dyDescent="0.25">
      <c r="A324" s="8" t="str">
        <f>'2014'!A4</f>
        <v>Свитанок</v>
      </c>
      <c r="B324" s="8" t="str">
        <f>'2014'!B4</f>
        <v>Масив 1</v>
      </c>
      <c r="C324" s="8">
        <f>'2014'!C4</f>
        <v>100</v>
      </c>
      <c r="D324" s="8">
        <f>'2014'!D4</f>
        <v>15.89</v>
      </c>
      <c r="E324" s="8">
        <f>'2014'!E4</f>
        <v>15.89</v>
      </c>
      <c r="F324" s="8">
        <f>'2014'!F4</f>
        <v>15.89</v>
      </c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 t="str">
        <f>'2014'!I4</f>
        <v>Подсолнечник</v>
      </c>
      <c r="R324" s="8">
        <f>'2014'!J4</f>
        <v>0</v>
      </c>
      <c r="S324" s="8"/>
      <c r="T324" s="8"/>
      <c r="U324" s="8"/>
      <c r="V324" s="8"/>
      <c r="W324" s="8"/>
      <c r="X324" s="8"/>
      <c r="Y324" s="8" t="str">
        <f>'2014'!M4</f>
        <v>Тристан</v>
      </c>
      <c r="Z324" s="8">
        <f>'2014'!N4</f>
        <v>1.97</v>
      </c>
      <c r="AA324" s="8">
        <f>'2014'!P4</f>
        <v>0</v>
      </c>
      <c r="AB324" s="8">
        <f>'2014'!Q4</f>
        <v>41881</v>
      </c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>
        <f>SUMIF('2014'!C:C,C324,'2014'!O:O)</f>
        <v>1.8</v>
      </c>
      <c r="AQ324" s="8"/>
      <c r="AR324" s="8">
        <f>'2014'!R4</f>
        <v>0</v>
      </c>
      <c r="AS324" s="8">
        <f>'2014'!S4</f>
        <v>0</v>
      </c>
      <c r="AT324" s="8">
        <f>'2014'!T4</f>
        <v>0</v>
      </c>
      <c r="AU324" s="8">
        <f>'2014'!U4</f>
        <v>0.26</v>
      </c>
      <c r="AV324" s="8">
        <f>'2014'!V4</f>
        <v>0.27</v>
      </c>
      <c r="AW324" s="8">
        <f>'2014'!W4</f>
        <v>0</v>
      </c>
      <c r="AX324" s="8">
        <f>'2014'!X4</f>
        <v>0</v>
      </c>
      <c r="AY324" s="8">
        <f>'2014'!Y4</f>
        <v>0</v>
      </c>
      <c r="AZ324" s="8">
        <f>'2014'!Z4</f>
        <v>0.246</v>
      </c>
      <c r="BA324" s="8">
        <f>'2014'!AA4</f>
        <v>0.246</v>
      </c>
      <c r="BB324" s="8">
        <f>'2014'!AB4</f>
        <v>0.25700000000000001</v>
      </c>
      <c r="BC324" s="8">
        <f>'2014'!AC4</f>
        <v>0.27500000000000002</v>
      </c>
      <c r="BD324" s="8">
        <f>'2014'!AD4</f>
        <v>0.28100000000000003</v>
      </c>
      <c r="BE324" s="8">
        <f>'2014'!AE4</f>
        <v>0.28599999999999998</v>
      </c>
      <c r="BF324" s="8">
        <f>'2014'!AF4</f>
        <v>0.28699999999999998</v>
      </c>
      <c r="BG324" s="8">
        <f>'2014'!AG4</f>
        <v>0.29099999999999998</v>
      </c>
      <c r="BH324" s="8">
        <f>'2014'!AH4</f>
        <v>0.33200000000000002</v>
      </c>
      <c r="BI324" s="8">
        <f>'2014'!AI4</f>
        <v>0.36299999999999999</v>
      </c>
      <c r="BJ324" s="8">
        <f>'2014'!AJ4</f>
        <v>0.42799999999999999</v>
      </c>
      <c r="BK324" s="8">
        <f>'2014'!AK4</f>
        <v>0.44500000000000001</v>
      </c>
      <c r="BL324" s="8">
        <f>'2014'!AL4</f>
        <v>0.435</v>
      </c>
      <c r="BM324" s="8">
        <f>'2014'!AM4</f>
        <v>0.55500000000000005</v>
      </c>
      <c r="BN324" s="8">
        <f>'2014'!AN4</f>
        <v>0.60799999999999998</v>
      </c>
      <c r="BO324" s="8">
        <f>'2014'!AO4</f>
        <v>0.64800000000000002</v>
      </c>
      <c r="BP324" s="8">
        <f>'2014'!AP4</f>
        <v>0</v>
      </c>
      <c r="BQ324" s="8">
        <f>'2014'!AQ4</f>
        <v>0.65600000000000003</v>
      </c>
      <c r="BR324" s="8">
        <f>'2014'!AR4</f>
        <v>0.68300000000000005</v>
      </c>
      <c r="BS324" s="8">
        <f>'2014'!AS4</f>
        <v>0.68400000000000005</v>
      </c>
      <c r="BT324" s="8">
        <f>'2014'!AT4</f>
        <v>0</v>
      </c>
      <c r="BU324" s="8">
        <f>'2014'!AU4</f>
        <v>0.66100000000000003</v>
      </c>
      <c r="BV324" s="8">
        <f>'2014'!AV4</f>
        <v>0.63800000000000001</v>
      </c>
      <c r="BW324" s="8">
        <f>'2014'!AW4</f>
        <v>0.61599999999999999</v>
      </c>
      <c r="BX324" s="8">
        <f>'2014'!AX4</f>
        <v>0.57499999999999996</v>
      </c>
      <c r="BY324" s="8">
        <f>'2014'!AY4</f>
        <v>0</v>
      </c>
      <c r="BZ324" s="8">
        <f>'2014'!AZ4</f>
        <v>0.56200000000000006</v>
      </c>
      <c r="CA324" s="8">
        <f>'2014'!BA4</f>
        <v>0.55200000000000005</v>
      </c>
      <c r="CB324" s="8">
        <f>'2014'!BB4</f>
        <v>0.51800000000000002</v>
      </c>
      <c r="CC324" s="8">
        <f>'2014'!BC4</f>
        <v>0.437</v>
      </c>
      <c r="CD324" s="8">
        <f>'2014'!BD4</f>
        <v>0.41</v>
      </c>
      <c r="CE324" s="8">
        <f>'2014'!BE4</f>
        <v>0.39200000000000002</v>
      </c>
      <c r="CF324" s="8">
        <f>'2014'!BF4</f>
        <v>0.36299999999999999</v>
      </c>
      <c r="CG324" s="8">
        <f>'2014'!BG4</f>
        <v>0.30599999999999999</v>
      </c>
      <c r="CH324" s="8">
        <f>'2014'!BH4</f>
        <v>0.28999999999999998</v>
      </c>
      <c r="CI324" s="8">
        <f>'2014'!BI4</f>
        <v>0.29199999999999998</v>
      </c>
      <c r="CJ324" s="8">
        <f>'2014'!BJ4</f>
        <v>0</v>
      </c>
      <c r="CK324" s="8">
        <f>'2014'!BK4</f>
        <v>0</v>
      </c>
      <c r="CL324" s="8">
        <f>'2014'!BL4</f>
        <v>0</v>
      </c>
      <c r="CM324" s="8">
        <f>'2014'!BM4</f>
        <v>0</v>
      </c>
      <c r="CN324" s="8">
        <f>'2014'!BN4</f>
        <v>0</v>
      </c>
      <c r="CO324" s="8">
        <f>'2014'!BO4</f>
        <v>0</v>
      </c>
      <c r="CP324" s="8">
        <f>'2014'!BP4</f>
        <v>0.315</v>
      </c>
      <c r="CQ324" s="8">
        <f>'2014'!BQ4</f>
        <v>0.31900000000000001</v>
      </c>
    </row>
    <row r="325" spans="1:95" x14ac:dyDescent="0.25">
      <c r="A325" s="8" t="str">
        <f>'2014'!A5</f>
        <v>Свитанок</v>
      </c>
      <c r="B325" s="8" t="str">
        <f>'2014'!B5</f>
        <v>Масив 1</v>
      </c>
      <c r="C325" s="8">
        <f>'2014'!C5</f>
        <v>101</v>
      </c>
      <c r="D325" s="8">
        <f>'2014'!D5</f>
        <v>7.8</v>
      </c>
      <c r="E325" s="8">
        <f>'2014'!E5</f>
        <v>7.8</v>
      </c>
      <c r="F325" s="8">
        <f>'2014'!F5</f>
        <v>7.8</v>
      </c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 t="str">
        <f>'2014'!I5</f>
        <v>Подсолнечник</v>
      </c>
      <c r="R325" s="8">
        <f>'2014'!J5</f>
        <v>0</v>
      </c>
      <c r="S325" s="8"/>
      <c r="T325" s="8"/>
      <c r="U325" s="8"/>
      <c r="V325" s="8"/>
      <c r="W325" s="8"/>
      <c r="X325" s="8"/>
      <c r="Y325" s="8" t="str">
        <f>'2014'!M5</f>
        <v>П64ГЕ39</v>
      </c>
      <c r="Z325" s="8">
        <f>'2014'!N5</f>
        <v>3.44</v>
      </c>
      <c r="AA325" s="8">
        <f>'2014'!P5</f>
        <v>0</v>
      </c>
      <c r="AB325" s="8">
        <f>'2014'!Q5</f>
        <v>41889</v>
      </c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>
        <f>SUMIF('2014'!C:C,C325,'2014'!O:O)</f>
        <v>1.7899999999999998</v>
      </c>
      <c r="AQ325" s="8"/>
      <c r="AR325" s="8">
        <f>'2014'!R5</f>
        <v>0</v>
      </c>
      <c r="AS325" s="8">
        <f>'2014'!S5</f>
        <v>0</v>
      </c>
      <c r="AT325" s="8">
        <f>'2014'!T5</f>
        <v>0</v>
      </c>
      <c r="AU325" s="8">
        <f>'2014'!U5</f>
        <v>0.23300000000000001</v>
      </c>
      <c r="AV325" s="8">
        <f>'2014'!V5</f>
        <v>0.23599999999999999</v>
      </c>
      <c r="AW325" s="8">
        <f>'2014'!W5</f>
        <v>0</v>
      </c>
      <c r="AX325" s="8">
        <f>'2014'!X5</f>
        <v>0</v>
      </c>
      <c r="AY325" s="8">
        <f>'2014'!Y5</f>
        <v>0</v>
      </c>
      <c r="AZ325" s="8">
        <f>'2014'!Z5</f>
        <v>0.23699999999999999</v>
      </c>
      <c r="BA325" s="8">
        <f>'2014'!AA5</f>
        <v>0.24199999999999999</v>
      </c>
      <c r="BB325" s="8">
        <f>'2014'!AB5</f>
        <v>0.253</v>
      </c>
      <c r="BC325" s="8">
        <f>'2014'!AC5</f>
        <v>0.25600000000000001</v>
      </c>
      <c r="BD325" s="8">
        <f>'2014'!AD5</f>
        <v>0.27500000000000002</v>
      </c>
      <c r="BE325" s="8">
        <f>'2014'!AE5</f>
        <v>0.30099999999999999</v>
      </c>
      <c r="BF325" s="8">
        <f>'2014'!AF5</f>
        <v>0.311</v>
      </c>
      <c r="BG325" s="8">
        <f>'2014'!AG5</f>
        <v>0.314</v>
      </c>
      <c r="BH325" s="8">
        <f>'2014'!AH5</f>
        <v>0.34</v>
      </c>
      <c r="BI325" s="8">
        <f>'2014'!AI5</f>
        <v>0.376</v>
      </c>
      <c r="BJ325" s="8">
        <f>'2014'!AJ5</f>
        <v>0.42199999999999999</v>
      </c>
      <c r="BK325" s="8">
        <f>'2014'!AK5</f>
        <v>0.44</v>
      </c>
      <c r="BL325" s="8">
        <f>'2014'!AL5</f>
        <v>0.42699999999999999</v>
      </c>
      <c r="BM325" s="8">
        <f>'2014'!AM5</f>
        <v>0.54</v>
      </c>
      <c r="BN325" s="8">
        <f>'2014'!AN5</f>
        <v>0.57099999999999995</v>
      </c>
      <c r="BO325" s="8">
        <f>'2014'!AO5</f>
        <v>0.60499999999999998</v>
      </c>
      <c r="BP325" s="8">
        <f>'2014'!AP5</f>
        <v>0</v>
      </c>
      <c r="BQ325" s="8">
        <f>'2014'!AQ5</f>
        <v>0.61099999999999999</v>
      </c>
      <c r="BR325" s="8">
        <f>'2014'!AR5</f>
        <v>0.68600000000000005</v>
      </c>
      <c r="BS325" s="8">
        <f>'2014'!AS5</f>
        <v>0.70199999999999996</v>
      </c>
      <c r="BT325" s="8">
        <f>'2014'!AT5</f>
        <v>0</v>
      </c>
      <c r="BU325" s="8">
        <f>'2014'!AU5</f>
        <v>0.70399999999999996</v>
      </c>
      <c r="BV325" s="8">
        <f>'2014'!AV5</f>
        <v>0.69799999999999995</v>
      </c>
      <c r="BW325" s="8">
        <f>'2014'!AW5</f>
        <v>0.629</v>
      </c>
      <c r="BX325" s="8">
        <f>'2014'!AX5</f>
        <v>0.55200000000000005</v>
      </c>
      <c r="BY325" s="8">
        <f>'2014'!AY5</f>
        <v>0</v>
      </c>
      <c r="BZ325" s="8">
        <f>'2014'!AZ5</f>
        <v>0.54200000000000004</v>
      </c>
      <c r="CA325" s="8">
        <f>'2014'!BA5</f>
        <v>0.503</v>
      </c>
      <c r="CB325" s="8">
        <f>'2014'!BB5</f>
        <v>0.53500000000000003</v>
      </c>
      <c r="CC325" s="8">
        <f>'2014'!BC5</f>
        <v>0.34599999999999997</v>
      </c>
      <c r="CD325" s="8">
        <f>'2014'!BD5</f>
        <v>0.34799999999999998</v>
      </c>
      <c r="CE325" s="8">
        <f>'2014'!BE5</f>
        <v>0.32600000000000001</v>
      </c>
      <c r="CF325" s="8">
        <f>'2014'!BF5</f>
        <v>0.29899999999999999</v>
      </c>
      <c r="CG325" s="8">
        <f>'2014'!BG5</f>
        <v>0.27700000000000002</v>
      </c>
      <c r="CH325" s="8">
        <f>'2014'!BH5</f>
        <v>0.27300000000000002</v>
      </c>
      <c r="CI325" s="8">
        <f>'2014'!BI5</f>
        <v>0.27300000000000002</v>
      </c>
      <c r="CJ325" s="8">
        <f>'2014'!BJ5</f>
        <v>0</v>
      </c>
      <c r="CK325" s="8">
        <f>'2014'!BK5</f>
        <v>0</v>
      </c>
      <c r="CL325" s="8">
        <f>'2014'!BL5</f>
        <v>0</v>
      </c>
      <c r="CM325" s="8">
        <f>'2014'!BM5</f>
        <v>0</v>
      </c>
      <c r="CN325" s="8">
        <f>'2014'!BN5</f>
        <v>0</v>
      </c>
      <c r="CO325" s="8">
        <f>'2014'!BO5</f>
        <v>0</v>
      </c>
      <c r="CP325" s="8">
        <f>'2014'!BP5</f>
        <v>0.26800000000000002</v>
      </c>
      <c r="CQ325" s="8">
        <f>'2014'!BQ5</f>
        <v>0.26700000000000002</v>
      </c>
    </row>
    <row r="326" spans="1:95" x14ac:dyDescent="0.25">
      <c r="A326" s="8" t="str">
        <f>'2014'!A6</f>
        <v>Свитанок</v>
      </c>
      <c r="B326" s="8" t="str">
        <f>'2014'!B6</f>
        <v>Масив 1</v>
      </c>
      <c r="C326" s="8">
        <f>'2014'!C6</f>
        <v>105</v>
      </c>
      <c r="D326" s="8">
        <f>'2014'!D6</f>
        <v>2.13</v>
      </c>
      <c r="E326" s="8">
        <f>'2014'!E6</f>
        <v>2.13</v>
      </c>
      <c r="F326" s="8">
        <f>'2014'!F6</f>
        <v>2.13</v>
      </c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 t="str">
        <f>'2014'!I6</f>
        <v>Подсолнечник</v>
      </c>
      <c r="R326" s="8">
        <f>'2014'!J6</f>
        <v>0</v>
      </c>
      <c r="S326" s="8"/>
      <c r="T326" s="8"/>
      <c r="U326" s="8"/>
      <c r="V326" s="8"/>
      <c r="W326" s="8"/>
      <c r="X326" s="8"/>
      <c r="Y326" s="8" t="str">
        <f>'2014'!M6</f>
        <v>П64ГЕ39</v>
      </c>
      <c r="Z326" s="8">
        <f>'2014'!N6</f>
        <v>1.98</v>
      </c>
      <c r="AA326" s="8">
        <f>'2014'!P6</f>
        <v>0</v>
      </c>
      <c r="AB326" s="8">
        <f>'2014'!Q6</f>
        <v>41889</v>
      </c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>
        <f>SUMIF('2014'!C:C,C326,'2014'!O:O)</f>
        <v>2.46</v>
      </c>
      <c r="AQ326" s="8"/>
      <c r="AR326" s="8">
        <f>'2014'!R6</f>
        <v>0</v>
      </c>
      <c r="AS326" s="8">
        <f>'2014'!S6</f>
        <v>0</v>
      </c>
      <c r="AT326" s="8">
        <f>'2014'!T6</f>
        <v>0</v>
      </c>
      <c r="AU326" s="8">
        <f>'2014'!U6</f>
        <v>0.30199999999999999</v>
      </c>
      <c r="AV326" s="8">
        <f>'2014'!V6</f>
        <v>0.30399999999999999</v>
      </c>
      <c r="AW326" s="8">
        <f>'2014'!W6</f>
        <v>0</v>
      </c>
      <c r="AX326" s="8">
        <f>'2014'!X6</f>
        <v>0</v>
      </c>
      <c r="AY326" s="8">
        <f>'2014'!Y6</f>
        <v>0.309</v>
      </c>
      <c r="AZ326" s="8">
        <f>'2014'!Z6</f>
        <v>0.317</v>
      </c>
      <c r="BA326" s="8">
        <f>'2014'!AA6</f>
        <v>0.32700000000000001</v>
      </c>
      <c r="BB326" s="8">
        <f>'2014'!AB6</f>
        <v>0.35199999999999998</v>
      </c>
      <c r="BC326" s="8">
        <f>'2014'!AC6</f>
        <v>0.39500000000000002</v>
      </c>
      <c r="BD326" s="8">
        <f>'2014'!AD6</f>
        <v>0.42399999999999999</v>
      </c>
      <c r="BE326" s="8">
        <f>'2014'!AE6</f>
        <v>0.434</v>
      </c>
      <c r="BF326" s="8">
        <f>'2014'!AF6</f>
        <v>0.51500000000000001</v>
      </c>
      <c r="BG326" s="8">
        <f>'2014'!AG6</f>
        <v>0.504</v>
      </c>
      <c r="BH326" s="8">
        <f>'2014'!AH6</f>
        <v>0.53</v>
      </c>
      <c r="BI326" s="8">
        <f>'2014'!AI6</f>
        <v>0.55800000000000005</v>
      </c>
      <c r="BJ326" s="8">
        <f>'2014'!AJ6</f>
        <v>0.62</v>
      </c>
      <c r="BK326" s="8">
        <f>'2014'!AK6</f>
        <v>0.63900000000000001</v>
      </c>
      <c r="BL326" s="8">
        <f>'2014'!AL6</f>
        <v>0.64300000000000002</v>
      </c>
      <c r="BM326" s="8">
        <f>'2014'!AM6</f>
        <v>0.65</v>
      </c>
      <c r="BN326" s="8">
        <f>'2014'!AN6</f>
        <v>0.70399999999999996</v>
      </c>
      <c r="BO326" s="8">
        <f>'2014'!AO6</f>
        <v>0.749</v>
      </c>
      <c r="BP326" s="8">
        <f>'2014'!AP6</f>
        <v>0</v>
      </c>
      <c r="BQ326" s="8">
        <f>'2014'!AQ6</f>
        <v>0.73299999999999998</v>
      </c>
      <c r="BR326" s="8">
        <f>'2014'!AR6</f>
        <v>0.77400000000000002</v>
      </c>
      <c r="BS326" s="8">
        <f>'2014'!AS6</f>
        <v>0.79100000000000004</v>
      </c>
      <c r="BT326" s="8">
        <f>'2014'!AT6</f>
        <v>0.78900000000000003</v>
      </c>
      <c r="BU326" s="8">
        <f>'2014'!AU6</f>
        <v>0.78300000000000003</v>
      </c>
      <c r="BV326" s="8">
        <f>'2014'!AV6</f>
        <v>0.78</v>
      </c>
      <c r="BW326" s="8">
        <f>'2014'!AW6</f>
        <v>0.754</v>
      </c>
      <c r="BX326" s="8">
        <f>'2014'!AX6</f>
        <v>0.74</v>
      </c>
      <c r="BY326" s="8">
        <f>'2014'!AY6</f>
        <v>0</v>
      </c>
      <c r="BZ326" s="8">
        <f>'2014'!AZ6</f>
        <v>0.69799999999999995</v>
      </c>
      <c r="CA326" s="8">
        <f>'2014'!BA6</f>
        <v>0.65800000000000003</v>
      </c>
      <c r="CB326" s="8">
        <f>'2014'!BB6</f>
        <v>0.621</v>
      </c>
      <c r="CC326" s="8">
        <f>'2014'!BC6</f>
        <v>0.53300000000000003</v>
      </c>
      <c r="CD326" s="8">
        <f>'2014'!BD6</f>
        <v>0.441</v>
      </c>
      <c r="CE326" s="8">
        <f>'2014'!BE6</f>
        <v>0.436</v>
      </c>
      <c r="CF326" s="8">
        <f>'2014'!BF6</f>
        <v>0.41</v>
      </c>
      <c r="CG326" s="8">
        <f>'2014'!BG6</f>
        <v>0.36</v>
      </c>
      <c r="CH326" s="8">
        <f>'2014'!BH6</f>
        <v>0.33400000000000002</v>
      </c>
      <c r="CI326" s="8">
        <f>'2014'!BI6</f>
        <v>0.33300000000000002</v>
      </c>
      <c r="CJ326" s="8">
        <f>'2014'!BJ6</f>
        <v>0</v>
      </c>
      <c r="CK326" s="8">
        <f>'2014'!BK6</f>
        <v>0</v>
      </c>
      <c r="CL326" s="8">
        <f>'2014'!BL6</f>
        <v>0</v>
      </c>
      <c r="CM326" s="8">
        <f>'2014'!BM6</f>
        <v>0</v>
      </c>
      <c r="CN326" s="8">
        <f>'2014'!BN6</f>
        <v>0</v>
      </c>
      <c r="CO326" s="8">
        <f>'2014'!BO6</f>
        <v>0</v>
      </c>
      <c r="CP326" s="8">
        <f>'2014'!BP6</f>
        <v>0.33500000000000002</v>
      </c>
      <c r="CQ326" s="8">
        <f>'2014'!BQ6</f>
        <v>0.23799999999999999</v>
      </c>
    </row>
    <row r="327" spans="1:95" x14ac:dyDescent="0.25">
      <c r="A327" s="8" t="str">
        <f>'2014'!A7</f>
        <v>Свитанок</v>
      </c>
      <c r="B327" s="8" t="str">
        <f>'2014'!B7</f>
        <v>Масив 1</v>
      </c>
      <c r="C327" s="8">
        <f>'2014'!C7</f>
        <v>106</v>
      </c>
      <c r="D327" s="8">
        <f>'2014'!D7</f>
        <v>5.86</v>
      </c>
      <c r="E327" s="8">
        <f>'2014'!E7</f>
        <v>5.86</v>
      </c>
      <c r="F327" s="8">
        <f>'2014'!F7</f>
        <v>5.86</v>
      </c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 t="str">
        <f>'2014'!I7</f>
        <v>Подсолнечник</v>
      </c>
      <c r="R327" s="8">
        <f>'2014'!J7</f>
        <v>0</v>
      </c>
      <c r="S327" s="8"/>
      <c r="T327" s="8"/>
      <c r="U327" s="8"/>
      <c r="V327" s="8"/>
      <c r="W327" s="8"/>
      <c r="X327" s="8"/>
      <c r="Y327" s="8" t="str">
        <f>'2014'!M7</f>
        <v>P64HE39</v>
      </c>
      <c r="Z327" s="8">
        <f>'2014'!N7</f>
        <v>1.98</v>
      </c>
      <c r="AA327" s="8">
        <f>'2014'!P7</f>
        <v>0</v>
      </c>
      <c r="AB327" s="8">
        <f>'2014'!Q7</f>
        <v>41889</v>
      </c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>
        <f>SUMIF('2014'!C:C,C327,'2014'!O:O)</f>
        <v>2.31</v>
      </c>
      <c r="AQ327" s="8"/>
      <c r="AR327" s="8">
        <f>'2014'!R7</f>
        <v>0</v>
      </c>
      <c r="AS327" s="8">
        <f>'2014'!S7</f>
        <v>0</v>
      </c>
      <c r="AT327" s="8">
        <f>'2014'!T7</f>
        <v>0</v>
      </c>
      <c r="AU327" s="8">
        <f>'2014'!U7</f>
        <v>0.28100000000000003</v>
      </c>
      <c r="AV327" s="8">
        <f>'2014'!V7</f>
        <v>0.28699999999999998</v>
      </c>
      <c r="AW327" s="8">
        <f>'2014'!W7</f>
        <v>0</v>
      </c>
      <c r="AX327" s="8">
        <f>'2014'!X7</f>
        <v>0</v>
      </c>
      <c r="AY327" s="8">
        <f>'2014'!Y7</f>
        <v>0.27400000000000002</v>
      </c>
      <c r="AZ327" s="8">
        <f>'2014'!Z7</f>
        <v>0.314</v>
      </c>
      <c r="BA327" s="8">
        <f>'2014'!AA7</f>
        <v>0.317</v>
      </c>
      <c r="BB327" s="8">
        <f>'2014'!AB7</f>
        <v>0.33</v>
      </c>
      <c r="BC327" s="8">
        <f>'2014'!AC7</f>
        <v>0.36499999999999999</v>
      </c>
      <c r="BD327" s="8">
        <f>'2014'!AD7</f>
        <v>0.42499999999999999</v>
      </c>
      <c r="BE327" s="8">
        <f>'2014'!AE7</f>
        <v>0.44600000000000001</v>
      </c>
      <c r="BF327" s="8">
        <f>'2014'!AF7</f>
        <v>0.47799999999999998</v>
      </c>
      <c r="BG327" s="8">
        <f>'2014'!AG7</f>
        <v>0.48</v>
      </c>
      <c r="BH327" s="8">
        <f>'2014'!AH7</f>
        <v>0.52900000000000003</v>
      </c>
      <c r="BI327" s="8">
        <f>'2014'!AI7</f>
        <v>0.55200000000000005</v>
      </c>
      <c r="BJ327" s="8">
        <f>'2014'!AJ7</f>
        <v>0.59899999999999998</v>
      </c>
      <c r="BK327" s="8">
        <f>'2014'!AK7</f>
        <v>0.621</v>
      </c>
      <c r="BL327" s="8">
        <f>'2014'!AL7</f>
        <v>0.64100000000000001</v>
      </c>
      <c r="BM327" s="8">
        <f>'2014'!AM7</f>
        <v>0.64900000000000002</v>
      </c>
      <c r="BN327" s="8">
        <f>'2014'!AN7</f>
        <v>0.69199999999999995</v>
      </c>
      <c r="BO327" s="8">
        <f>'2014'!AO7</f>
        <v>0.72499999999999998</v>
      </c>
      <c r="BP327" s="8">
        <f>'2014'!AP7</f>
        <v>0</v>
      </c>
      <c r="BQ327" s="8">
        <f>'2014'!AQ7</f>
        <v>0.69299999999999995</v>
      </c>
      <c r="BR327" s="8">
        <f>'2014'!AR7</f>
        <v>0.79900000000000004</v>
      </c>
      <c r="BS327" s="8">
        <f>'2014'!AS7</f>
        <v>0.80700000000000005</v>
      </c>
      <c r="BT327" s="8">
        <f>'2014'!AT7</f>
        <v>0.80100000000000005</v>
      </c>
      <c r="BU327" s="8">
        <f>'2014'!AU7</f>
        <v>0.79400000000000004</v>
      </c>
      <c r="BV327" s="8">
        <f>'2014'!AV7</f>
        <v>0.79400000000000004</v>
      </c>
      <c r="BW327" s="8">
        <f>'2014'!AW7</f>
        <v>0.78100000000000003</v>
      </c>
      <c r="BX327" s="8">
        <f>'2014'!AX7</f>
        <v>0.73899999999999999</v>
      </c>
      <c r="BY327" s="8">
        <f>'2014'!AY7</f>
        <v>0</v>
      </c>
      <c r="BZ327" s="8">
        <f>'2014'!AZ7</f>
        <v>0.68500000000000005</v>
      </c>
      <c r="CA327" s="8">
        <f>'2014'!BA7</f>
        <v>0.65900000000000003</v>
      </c>
      <c r="CB327" s="8">
        <f>'2014'!BB7</f>
        <v>0.64500000000000002</v>
      </c>
      <c r="CC327" s="8">
        <f>'2014'!BC7</f>
        <v>0.52600000000000002</v>
      </c>
      <c r="CD327" s="8">
        <f>'2014'!BD7</f>
        <v>0.45</v>
      </c>
      <c r="CE327" s="8">
        <f>'2014'!BE7</f>
        <v>0.443</v>
      </c>
      <c r="CF327" s="8">
        <f>'2014'!BF7</f>
        <v>0.41799999999999998</v>
      </c>
      <c r="CG327" s="8">
        <f>'2014'!BG7</f>
        <v>0.34799999999999998</v>
      </c>
      <c r="CH327" s="8">
        <f>'2014'!BH7</f>
        <v>0.32900000000000001</v>
      </c>
      <c r="CI327" s="8">
        <f>'2014'!BI7</f>
        <v>0.314</v>
      </c>
      <c r="CJ327" s="8">
        <f>'2014'!BJ7</f>
        <v>0</v>
      </c>
      <c r="CK327" s="8">
        <f>'2014'!BK7</f>
        <v>0</v>
      </c>
      <c r="CL327" s="8">
        <f>'2014'!BL7</f>
        <v>0</v>
      </c>
      <c r="CM327" s="8">
        <f>'2014'!BM7</f>
        <v>0</v>
      </c>
      <c r="CN327" s="8">
        <f>'2014'!BN7</f>
        <v>0</v>
      </c>
      <c r="CO327" s="8">
        <f>'2014'!BO7</f>
        <v>0</v>
      </c>
      <c r="CP327" s="8">
        <f>'2014'!BP7</f>
        <v>0.30199999999999999</v>
      </c>
      <c r="CQ327" s="8">
        <f>'2014'!BQ7</f>
        <v>0.27800000000000002</v>
      </c>
    </row>
    <row r="328" spans="1:95" x14ac:dyDescent="0.25">
      <c r="A328" s="8" t="str">
        <f>'2014'!A8</f>
        <v>Свитанок</v>
      </c>
      <c r="B328" s="8" t="str">
        <f>'2014'!B8</f>
        <v>Масив 1</v>
      </c>
      <c r="C328" s="8">
        <f>'2014'!C8</f>
        <v>107</v>
      </c>
      <c r="D328" s="8">
        <f>'2014'!D8</f>
        <v>0.9</v>
      </c>
      <c r="E328" s="8">
        <f>'2014'!E8</f>
        <v>0.9</v>
      </c>
      <c r="F328" s="8">
        <f>'2014'!F8</f>
        <v>0.9</v>
      </c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 t="str">
        <f>'2014'!I8</f>
        <v>Пшеница озимая</v>
      </c>
      <c r="R328" s="8">
        <f>'2014'!J8</f>
        <v>0</v>
      </c>
      <c r="S328" s="8"/>
      <c r="T328" s="8"/>
      <c r="U328" s="8"/>
      <c r="V328" s="8"/>
      <c r="W328" s="8"/>
      <c r="X328" s="8"/>
      <c r="Y328" s="8" t="str">
        <f>'2014'!M8</f>
        <v>Ватажок РН-1</v>
      </c>
      <c r="Z328" s="8">
        <f>'2014'!N8</f>
        <v>6.13</v>
      </c>
      <c r="AA328" s="8">
        <f>'2014'!P8</f>
        <v>41573</v>
      </c>
      <c r="AB328" s="8">
        <f>'2014'!Q8</f>
        <v>0</v>
      </c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>
        <f>Z328</f>
        <v>6.13</v>
      </c>
      <c r="AP328" s="8">
        <f>SUMIF('2014'!C:C,C328,'2014'!O:O)</f>
        <v>4.1100000000000003</v>
      </c>
      <c r="AQ328" s="8"/>
      <c r="AR328" s="8"/>
      <c r="AS328" s="8"/>
      <c r="AT328" s="8"/>
      <c r="AU328" s="8"/>
      <c r="AV328" s="8">
        <f>'2014'!V8</f>
        <v>0.24099999999999999</v>
      </c>
      <c r="AW328" s="8"/>
      <c r="AX328" s="8"/>
      <c r="AY328" s="8"/>
      <c r="AZ328" s="8">
        <f>'2014'!Z8</f>
        <v>0.23799999999999999</v>
      </c>
      <c r="BA328" s="8">
        <f>'2014'!AA8</f>
        <v>0.27300000000000002</v>
      </c>
      <c r="BB328" s="8">
        <f>'2014'!AB8</f>
        <v>0.30599999999999999</v>
      </c>
      <c r="BC328" s="8">
        <f>'2014'!AC8</f>
        <v>0.29099999999999998</v>
      </c>
      <c r="BD328" s="8">
        <f>'2014'!AD8</f>
        <v>0.30499999999999999</v>
      </c>
      <c r="BE328" s="8">
        <f>'2014'!AE8</f>
        <v>0.317</v>
      </c>
      <c r="BF328" s="8">
        <f>'2014'!AF8</f>
        <v>0.35499999999999998</v>
      </c>
      <c r="BG328" s="8">
        <f>'2014'!AG8</f>
        <v>0.33300000000000002</v>
      </c>
      <c r="BH328" s="8">
        <f>'2014'!AH8</f>
        <v>0.373</v>
      </c>
      <c r="BI328" s="8">
        <f>'2014'!AI8</f>
        <v>0.41799999999999998</v>
      </c>
      <c r="BJ328" s="8">
        <f>'2014'!AJ8</f>
        <v>0.46700000000000003</v>
      </c>
      <c r="BK328" s="8">
        <f>'2014'!AK8</f>
        <v>0.46800000000000003</v>
      </c>
      <c r="BL328" s="8">
        <f>'2014'!AL8</f>
        <v>0.47299999999999998</v>
      </c>
      <c r="BM328" s="8">
        <f>'2014'!AM8</f>
        <v>0.52700000000000002</v>
      </c>
      <c r="BN328" s="8">
        <f>'2014'!AN8</f>
        <v>0.55600000000000005</v>
      </c>
      <c r="BO328" s="8">
        <f>'2014'!AO8</f>
        <v>0.61699999999999999</v>
      </c>
      <c r="BP328" s="8">
        <f>'2014'!AP8</f>
        <v>0.61399999999999999</v>
      </c>
      <c r="BQ328" s="8">
        <f>'2014'!AQ8</f>
        <v>0.53800000000000003</v>
      </c>
      <c r="BR328" s="8">
        <f>'2014'!AR8</f>
        <v>0.63800000000000001</v>
      </c>
      <c r="BS328" s="8">
        <f>'2014'!AS8</f>
        <v>0.68899999999999995</v>
      </c>
      <c r="BT328" s="8"/>
      <c r="BU328" s="8">
        <f>'2014'!AU8</f>
        <v>0.70399999999999996</v>
      </c>
      <c r="BV328" s="8">
        <f>'2014'!AV8</f>
        <v>0.70599999999999996</v>
      </c>
      <c r="BW328" s="8">
        <f>'2014'!AW8</f>
        <v>0.71099999999999997</v>
      </c>
      <c r="BX328" s="8">
        <f>'2014'!AX8</f>
        <v>0.71799999999999997</v>
      </c>
      <c r="BY328" s="8"/>
      <c r="BZ328" s="8">
        <f>'2014'!AZ8</f>
        <v>0.74199999999999999</v>
      </c>
      <c r="CA328" s="8">
        <f>'2014'!BA8</f>
        <v>0.69599999999999995</v>
      </c>
      <c r="CB328" s="8">
        <f>'2014'!BB8</f>
        <v>0.64</v>
      </c>
      <c r="CC328" s="8">
        <f>'2014'!BC8</f>
        <v>0.61799999999999999</v>
      </c>
      <c r="CD328" s="8">
        <f>'2014'!BD8</f>
        <v>0.58299999999999996</v>
      </c>
      <c r="CE328" s="8">
        <f>'2014'!BE8</f>
        <v>0.55900000000000005</v>
      </c>
      <c r="CF328" s="8">
        <f>'2014'!BF8</f>
        <v>0.52</v>
      </c>
      <c r="CG328" s="8">
        <f>'2014'!BG8</f>
        <v>0.39400000000000002</v>
      </c>
      <c r="CH328" s="8">
        <f>'2014'!BH8</f>
        <v>0.36699999999999999</v>
      </c>
      <c r="CI328" s="8">
        <f>'2014'!BI8</f>
        <v>0.33200000000000002</v>
      </c>
      <c r="CJ328" s="8"/>
      <c r="CK328" s="8"/>
      <c r="CL328" s="8"/>
      <c r="CM328" s="8"/>
      <c r="CN328" s="8"/>
      <c r="CO328" s="8"/>
      <c r="CP328" s="8">
        <f>'2014'!BP8</f>
        <v>0.312</v>
      </c>
      <c r="CQ328" s="8">
        <f>'2014'!BQ8</f>
        <v>0.23699999999999999</v>
      </c>
    </row>
    <row r="329" spans="1:95" x14ac:dyDescent="0.25">
      <c r="A329" s="8" t="str">
        <f>'2014'!A9</f>
        <v>Свитанок</v>
      </c>
      <c r="B329" s="8" t="str">
        <f>'2014'!B9</f>
        <v>Масив 1</v>
      </c>
      <c r="C329" s="8">
        <f>'2014'!C9</f>
        <v>108</v>
      </c>
      <c r="D329" s="8">
        <f>'2014'!D9</f>
        <v>1.96</v>
      </c>
      <c r="E329" s="8">
        <f>'2014'!E9</f>
        <v>1.96</v>
      </c>
      <c r="F329" s="8">
        <f>'2014'!F9</f>
        <v>1.96</v>
      </c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 t="str">
        <f>'2014'!I9</f>
        <v>Пшеница озимая</v>
      </c>
      <c r="R329" s="8">
        <f>'2014'!J9</f>
        <v>0</v>
      </c>
      <c r="S329" s="8"/>
      <c r="T329" s="8"/>
      <c r="U329" s="8"/>
      <c r="V329" s="8"/>
      <c r="W329" s="8"/>
      <c r="X329" s="8"/>
      <c r="Y329" s="8" t="str">
        <f>'2014'!M9</f>
        <v>Ватажок РН-1</v>
      </c>
      <c r="Z329" s="8">
        <f>'2014'!N9</f>
        <v>6.95</v>
      </c>
      <c r="AA329" s="8">
        <f>'2014'!P9</f>
        <v>41573</v>
      </c>
      <c r="AB329" s="8">
        <f>'2014'!Q9</f>
        <v>0</v>
      </c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>
        <f t="shared" ref="AO329:AO330" si="13">Z329</f>
        <v>6.95</v>
      </c>
      <c r="AP329" s="8">
        <f>SUMIF('2014'!C:C,C329,'2014'!O:O)</f>
        <v>3.7</v>
      </c>
      <c r="AQ329" s="8"/>
      <c r="AR329" s="8"/>
      <c r="AS329" s="8"/>
      <c r="AT329" s="8"/>
      <c r="AU329" s="8"/>
      <c r="AV329" s="8">
        <f>'2014'!V9</f>
        <v>0.26700000000000002</v>
      </c>
      <c r="AW329" s="8"/>
      <c r="AX329" s="8"/>
      <c r="AY329" s="8"/>
      <c r="AZ329" s="8">
        <f>'2014'!Z9</f>
        <v>0.27100000000000002</v>
      </c>
      <c r="BA329" s="8">
        <f>'2014'!AA9</f>
        <v>0.28799999999999998</v>
      </c>
      <c r="BB329" s="8">
        <f>'2014'!AB9</f>
        <v>0.3</v>
      </c>
      <c r="BC329" s="8">
        <f>'2014'!AC9</f>
        <v>0.309</v>
      </c>
      <c r="BD329" s="8">
        <f>'2014'!AD9</f>
        <v>0.32600000000000001</v>
      </c>
      <c r="BE329" s="8">
        <f>'2014'!AE9</f>
        <v>0.33500000000000002</v>
      </c>
      <c r="BF329" s="8">
        <f>'2014'!AF9</f>
        <v>0.375</v>
      </c>
      <c r="BG329" s="8">
        <f>'2014'!AG9</f>
        <v>0.38500000000000001</v>
      </c>
      <c r="BH329" s="8">
        <f>'2014'!AH9</f>
        <v>0.39500000000000002</v>
      </c>
      <c r="BI329" s="8">
        <f>'2014'!AI9</f>
        <v>0.42799999999999999</v>
      </c>
      <c r="BJ329" s="8">
        <f>'2014'!AJ9</f>
        <v>0.48099999999999998</v>
      </c>
      <c r="BK329" s="8">
        <f>'2014'!AK9</f>
        <v>0.504</v>
      </c>
      <c r="BL329" s="8">
        <f>'2014'!AL9</f>
        <v>0.49199999999999999</v>
      </c>
      <c r="BM329" s="8">
        <f>'2014'!AM9</f>
        <v>0.50600000000000001</v>
      </c>
      <c r="BN329" s="8">
        <f>'2014'!AN9</f>
        <v>0.50800000000000001</v>
      </c>
      <c r="BO329" s="8">
        <f>'2014'!AO9</f>
        <v>0.51</v>
      </c>
      <c r="BP329" s="8">
        <f>'2014'!AP9</f>
        <v>0.48399999999999999</v>
      </c>
      <c r="BQ329" s="8">
        <f>'2014'!AQ9</f>
        <v>0.46899999999999997</v>
      </c>
      <c r="BR329" s="8">
        <f>'2014'!AR9</f>
        <v>0.54500000000000004</v>
      </c>
      <c r="BS329" s="8">
        <f>'2014'!AS9</f>
        <v>0.59099999999999997</v>
      </c>
      <c r="BT329" s="8"/>
      <c r="BU329" s="8">
        <f>'2014'!AU9</f>
        <v>0.67800000000000005</v>
      </c>
      <c r="BV329" s="8">
        <f>'2014'!AV9</f>
        <v>0.69</v>
      </c>
      <c r="BW329" s="8">
        <f>'2014'!AW9</f>
        <v>0.70299999999999996</v>
      </c>
      <c r="BX329" s="8">
        <f>'2014'!AX9</f>
        <v>0.74</v>
      </c>
      <c r="BY329" s="8"/>
      <c r="BZ329" s="8">
        <f>'2014'!AZ9</f>
        <v>0.75800000000000001</v>
      </c>
      <c r="CA329" s="8">
        <f>'2014'!BA9</f>
        <v>0.74299999999999999</v>
      </c>
      <c r="CB329" s="8">
        <f>'2014'!BB9</f>
        <v>0.71199999999999997</v>
      </c>
      <c r="CC329" s="8">
        <f>'2014'!BC9</f>
        <v>0.61</v>
      </c>
      <c r="CD329" s="8">
        <f>'2014'!BD9</f>
        <v>0.61</v>
      </c>
      <c r="CE329" s="8">
        <f>'2014'!BE9</f>
        <v>0.55600000000000005</v>
      </c>
      <c r="CF329" s="8">
        <f>'2014'!BF9</f>
        <v>0.51900000000000002</v>
      </c>
      <c r="CG329" s="8">
        <f>'2014'!BG9</f>
        <v>0.41399999999999998</v>
      </c>
      <c r="CH329" s="8">
        <f>'2014'!BH9</f>
        <v>0.373</v>
      </c>
      <c r="CI329" s="8">
        <f>'2014'!BI9</f>
        <v>0.35799999999999998</v>
      </c>
      <c r="CJ329" s="8"/>
      <c r="CK329" s="8"/>
      <c r="CL329" s="8"/>
      <c r="CM329" s="8"/>
      <c r="CN329" s="8"/>
      <c r="CO329" s="8"/>
      <c r="CP329" s="8">
        <f>'2014'!BP9</f>
        <v>0.32700000000000001</v>
      </c>
      <c r="CQ329" s="8">
        <f>'2014'!BQ9</f>
        <v>0.29899999999999999</v>
      </c>
    </row>
    <row r="330" spans="1:95" x14ac:dyDescent="0.25">
      <c r="A330" s="8" t="str">
        <f>'2014'!A10</f>
        <v>Свитанок</v>
      </c>
      <c r="B330" s="8" t="str">
        <f>'2014'!B10</f>
        <v>Масив 1</v>
      </c>
      <c r="C330" s="8">
        <f>'2014'!C10</f>
        <v>109</v>
      </c>
      <c r="D330" s="8">
        <f>'2014'!D10</f>
        <v>8.7100000000000009</v>
      </c>
      <c r="E330" s="8">
        <f>'2014'!E10</f>
        <v>8.7100000000000009</v>
      </c>
      <c r="F330" s="8">
        <f>'2014'!F10</f>
        <v>8.7100000000000009</v>
      </c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 t="str">
        <f>'2014'!I10</f>
        <v>Пшеница озимая</v>
      </c>
      <c r="R330" s="8">
        <f>'2014'!J10</f>
        <v>0</v>
      </c>
      <c r="S330" s="8"/>
      <c r="T330" s="8"/>
      <c r="U330" s="8"/>
      <c r="V330" s="8"/>
      <c r="W330" s="8"/>
      <c r="X330" s="8"/>
      <c r="Y330" s="8" t="str">
        <f>'2014'!M10</f>
        <v>Куяльник</v>
      </c>
      <c r="Z330" s="8">
        <f>'2014'!N10</f>
        <v>6.23</v>
      </c>
      <c r="AA330" s="8">
        <f>'2014'!P10</f>
        <v>41561</v>
      </c>
      <c r="AB330" s="8">
        <f>'2014'!Q10</f>
        <v>41827</v>
      </c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>
        <f t="shared" si="13"/>
        <v>6.23</v>
      </c>
      <c r="AP330" s="8">
        <f>SUMIF('2014'!C:C,C330,'2014'!O:O)</f>
        <v>4.4700000000000006</v>
      </c>
      <c r="AQ330" s="8"/>
      <c r="AR330" s="8"/>
      <c r="AS330" s="8"/>
      <c r="AT330" s="8"/>
      <c r="AU330" s="8"/>
      <c r="AV330" s="8">
        <f>'2014'!V10</f>
        <v>0.23799999999999999</v>
      </c>
      <c r="AW330" s="8"/>
      <c r="AX330" s="8"/>
      <c r="AY330" s="8"/>
      <c r="AZ330" s="8">
        <f>'2014'!Z10</f>
        <v>0.22500000000000001</v>
      </c>
      <c r="BA330" s="8">
        <f>'2014'!AA10</f>
        <v>0.23200000000000001</v>
      </c>
      <c r="BB330" s="8">
        <f>'2014'!AB10</f>
        <v>0.27100000000000002</v>
      </c>
      <c r="BC330" s="8">
        <f>'2014'!AC10</f>
        <v>0.27600000000000002</v>
      </c>
      <c r="BD330" s="8">
        <f>'2014'!AD10</f>
        <v>0.29799999999999999</v>
      </c>
      <c r="BE330" s="8">
        <f>'2014'!AE10</f>
        <v>0.30399999999999999</v>
      </c>
      <c r="BF330" s="8">
        <f>'2014'!AF10</f>
        <v>0.33900000000000002</v>
      </c>
      <c r="BG330" s="8">
        <f>'2014'!AG10</f>
        <v>0.35899999999999999</v>
      </c>
      <c r="BH330" s="8">
        <f>'2014'!AH10</f>
        <v>0.39100000000000001</v>
      </c>
      <c r="BI330" s="8">
        <f>'2014'!AI10</f>
        <v>0.40400000000000003</v>
      </c>
      <c r="BJ330" s="8">
        <f>'2014'!AJ10</f>
        <v>0.434</v>
      </c>
      <c r="BK330" s="8">
        <f>'2014'!AK10</f>
        <v>0.44</v>
      </c>
      <c r="BL330" s="8">
        <f>'2014'!AL10</f>
        <v>0.437</v>
      </c>
      <c r="BM330" s="8">
        <f>'2014'!AM10</f>
        <v>0.437</v>
      </c>
      <c r="BN330" s="8">
        <f>'2014'!AN10</f>
        <v>0.442</v>
      </c>
      <c r="BO330" s="8">
        <f>'2014'!AO10</f>
        <v>0.43099999999999999</v>
      </c>
      <c r="BP330" s="8">
        <f>'2014'!AP10</f>
        <v>0.42599999999999999</v>
      </c>
      <c r="BQ330" s="8">
        <f>'2014'!AQ10</f>
        <v>0.46500000000000002</v>
      </c>
      <c r="BR330" s="8">
        <f>'2014'!AR10</f>
        <v>0.52100000000000002</v>
      </c>
      <c r="BS330" s="8">
        <f>'2014'!AS10</f>
        <v>0.58299999999999996</v>
      </c>
      <c r="BT330" s="8"/>
      <c r="BU330" s="8">
        <f>'2014'!AU10</f>
        <v>0.72399999999999998</v>
      </c>
      <c r="BV330" s="8">
        <f>'2014'!AV10</f>
        <v>0.74299999999999999</v>
      </c>
      <c r="BW330" s="8">
        <f>'2014'!AW10</f>
        <v>0.75</v>
      </c>
      <c r="BX330" s="8">
        <f>'2014'!AX10</f>
        <v>0.76400000000000001</v>
      </c>
      <c r="BY330" s="8"/>
      <c r="BZ330" s="8">
        <f>'2014'!AZ10</f>
        <v>0.79200000000000004</v>
      </c>
      <c r="CA330" s="8">
        <f>'2014'!BA10</f>
        <v>0.77600000000000002</v>
      </c>
      <c r="CB330" s="8">
        <f>'2014'!BB10</f>
        <v>0.745</v>
      </c>
      <c r="CC330" s="8">
        <f>'2014'!BC10</f>
        <v>0.70499999999999996</v>
      </c>
      <c r="CD330" s="8">
        <f>'2014'!BD10</f>
        <v>0.65</v>
      </c>
      <c r="CE330" s="8">
        <f>'2014'!BE10</f>
        <v>0.60699999999999998</v>
      </c>
      <c r="CF330" s="8">
        <f>'2014'!BF10</f>
        <v>0.57999999999999996</v>
      </c>
      <c r="CG330" s="8">
        <f>'2014'!BG10</f>
        <v>0.51</v>
      </c>
      <c r="CH330" s="8">
        <f>'2014'!BH10</f>
        <v>0.47699999999999998</v>
      </c>
      <c r="CI330" s="8">
        <f>'2014'!BI10</f>
        <v>0.48699999999999999</v>
      </c>
      <c r="CJ330" s="8"/>
      <c r="CK330" s="8"/>
      <c r="CL330" s="8"/>
      <c r="CM330" s="8"/>
      <c r="CN330" s="8"/>
      <c r="CO330" s="8"/>
      <c r="CP330" s="8">
        <f>'2014'!BP10</f>
        <v>0.5</v>
      </c>
      <c r="CQ330" s="8">
        <f>'2014'!BQ10</f>
        <v>0.20899999999999999</v>
      </c>
    </row>
    <row r="331" spans="1:95" x14ac:dyDescent="0.25">
      <c r="A331" s="8" t="str">
        <f>'2014'!A11</f>
        <v>Свитанок</v>
      </c>
      <c r="B331" s="8" t="str">
        <f>'2014'!B11</f>
        <v>Масив 1</v>
      </c>
      <c r="C331" s="8">
        <f>'2014'!C11</f>
        <v>11</v>
      </c>
      <c r="D331" s="8">
        <f>'2014'!D11</f>
        <v>79.290000000000006</v>
      </c>
      <c r="E331" s="8">
        <f>'2014'!E11</f>
        <v>79.290000000000006</v>
      </c>
      <c r="F331" s="8">
        <f>'2014'!F11</f>
        <v>79.290000000000006</v>
      </c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 t="str">
        <f>'2014'!I11</f>
        <v>Ячмень озимый</v>
      </c>
      <c r="R331" s="8">
        <f>'2014'!J11</f>
        <v>0</v>
      </c>
      <c r="S331" s="8"/>
      <c r="T331" s="8"/>
      <c r="U331" s="8"/>
      <c r="V331" s="8"/>
      <c r="W331" s="8"/>
      <c r="X331" s="8"/>
      <c r="Y331" s="8" t="str">
        <f>'2014'!M11</f>
        <v>Достойній</v>
      </c>
      <c r="Z331" s="8">
        <f>'2014'!N11</f>
        <v>3.48</v>
      </c>
      <c r="AA331" s="8">
        <f>'2014'!P11</f>
        <v>0</v>
      </c>
      <c r="AB331" s="8">
        <f>'2014'!Q11</f>
        <v>0</v>
      </c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>
        <f>SUMIF('2014'!C:C,C331,'2014'!O:O)</f>
        <v>3.8899999999999997</v>
      </c>
      <c r="AQ331" s="8"/>
      <c r="AR331" s="8">
        <f>'2014'!R11</f>
        <v>0</v>
      </c>
      <c r="AS331" s="8">
        <f>'2014'!S11</f>
        <v>0</v>
      </c>
      <c r="AT331" s="8">
        <f>'2014'!T11</f>
        <v>0</v>
      </c>
      <c r="AU331" s="8">
        <f>'2014'!U11</f>
        <v>0.2</v>
      </c>
      <c r="AV331" s="8">
        <f>'2014'!V11</f>
        <v>0.215</v>
      </c>
      <c r="AW331" s="8">
        <f>'2014'!W11</f>
        <v>0</v>
      </c>
      <c r="AX331" s="8">
        <f>'2014'!X11</f>
        <v>0</v>
      </c>
      <c r="AY331" s="8">
        <f>'2014'!Y11</f>
        <v>0</v>
      </c>
      <c r="AZ331" s="8">
        <f>'2014'!Z11</f>
        <v>0.21299999999999999</v>
      </c>
      <c r="BA331" s="8">
        <f>'2014'!AA11</f>
        <v>0.23300000000000001</v>
      </c>
      <c r="BB331" s="8">
        <f>'2014'!AB11</f>
        <v>0.24099999999999999</v>
      </c>
      <c r="BC331" s="8">
        <f>'2014'!AC11</f>
        <v>0.22900000000000001</v>
      </c>
      <c r="BD331" s="8">
        <f>'2014'!AD11</f>
        <v>0.23200000000000001</v>
      </c>
      <c r="BE331" s="8">
        <f>'2014'!AE11</f>
        <v>0.24099999999999999</v>
      </c>
      <c r="BF331" s="8">
        <f>'2014'!AF11</f>
        <v>0.25900000000000001</v>
      </c>
      <c r="BG331" s="8">
        <f>'2014'!AG11</f>
        <v>0.26800000000000002</v>
      </c>
      <c r="BH331" s="8">
        <f>'2014'!AH11</f>
        <v>0.29799999999999999</v>
      </c>
      <c r="BI331" s="8">
        <f>'2014'!AI11</f>
        <v>0.32400000000000001</v>
      </c>
      <c r="BJ331" s="8">
        <f>'2014'!AJ11</f>
        <v>0.435</v>
      </c>
      <c r="BK331" s="8">
        <f>'2014'!AK11</f>
        <v>0.48</v>
      </c>
      <c r="BL331" s="8">
        <f>'2014'!AL11</f>
        <v>0.45300000000000001</v>
      </c>
      <c r="BM331" s="8">
        <f>'2014'!AM11</f>
        <v>0.434</v>
      </c>
      <c r="BN331" s="8">
        <f>'2014'!AN11</f>
        <v>0.38</v>
      </c>
      <c r="BO331" s="8">
        <f>'2014'!AO11</f>
        <v>0.374</v>
      </c>
      <c r="BP331" s="8">
        <f>'2014'!AP11</f>
        <v>0.38600000000000001</v>
      </c>
      <c r="BQ331" s="8">
        <f>'2014'!AQ11</f>
        <v>0.39800000000000002</v>
      </c>
      <c r="BR331" s="8">
        <f>'2014'!AR11</f>
        <v>0.42299999999999999</v>
      </c>
      <c r="BS331" s="8">
        <f>'2014'!AS11</f>
        <v>0.38900000000000001</v>
      </c>
      <c r="BT331" s="8">
        <f>'2014'!AT11</f>
        <v>0.39500000000000002</v>
      </c>
      <c r="BU331" s="8">
        <f>'2014'!AU11</f>
        <v>0.52</v>
      </c>
      <c r="BV331" s="8">
        <f>'2014'!AV11</f>
        <v>0.59199999999999997</v>
      </c>
      <c r="BW331" s="8">
        <f>'2014'!AW11</f>
        <v>0.74099999999999999</v>
      </c>
      <c r="BX331" s="8">
        <f>'2014'!AX11</f>
        <v>0.73599999999999999</v>
      </c>
      <c r="BY331" s="8">
        <f>'2014'!AY11</f>
        <v>0</v>
      </c>
      <c r="BZ331" s="8">
        <f>'2014'!AZ11</f>
        <v>0.79100000000000004</v>
      </c>
      <c r="CA331" s="8">
        <f>'2014'!BA11</f>
        <v>0</v>
      </c>
      <c r="CB331" s="8">
        <f>'2014'!BB11</f>
        <v>0.77300000000000002</v>
      </c>
      <c r="CC331" s="8">
        <f>'2014'!BC11</f>
        <v>0.66</v>
      </c>
      <c r="CD331" s="8">
        <f>'2014'!BD11</f>
        <v>0.67100000000000004</v>
      </c>
      <c r="CE331" s="8">
        <f>'2014'!BE11</f>
        <v>0.58499999999999996</v>
      </c>
      <c r="CF331" s="8">
        <f>'2014'!BF11</f>
        <v>0.52700000000000002</v>
      </c>
      <c r="CG331" s="8">
        <f>'2014'!BG11</f>
        <v>0.39200000000000002</v>
      </c>
      <c r="CH331" s="8">
        <f>'2014'!BH11</f>
        <v>0.34699999999999998</v>
      </c>
      <c r="CI331" s="8">
        <f>'2014'!BI11</f>
        <v>0.34499999999999997</v>
      </c>
      <c r="CJ331" s="8">
        <f>'2014'!BJ11</f>
        <v>0</v>
      </c>
      <c r="CK331" s="8">
        <f>'2014'!BK11</f>
        <v>0</v>
      </c>
      <c r="CL331" s="8">
        <f>'2014'!BL11</f>
        <v>0</v>
      </c>
      <c r="CM331" s="8">
        <f>'2014'!BM11</f>
        <v>0</v>
      </c>
      <c r="CN331" s="8">
        <f>'2014'!BN11</f>
        <v>0</v>
      </c>
      <c r="CO331" s="8">
        <f>'2014'!BO11</f>
        <v>0</v>
      </c>
      <c r="CP331" s="8">
        <f>'2014'!BP11</f>
        <v>0.33800000000000002</v>
      </c>
      <c r="CQ331" s="8">
        <f>'2014'!BQ11</f>
        <v>0.34699999999999998</v>
      </c>
    </row>
    <row r="332" spans="1:95" x14ac:dyDescent="0.25">
      <c r="A332" s="8" t="str">
        <f>'2014'!A12</f>
        <v>Свитанок</v>
      </c>
      <c r="B332" s="8" t="str">
        <f>'2014'!B12</f>
        <v>Масив 1</v>
      </c>
      <c r="C332" s="8">
        <f>'2014'!C12</f>
        <v>110</v>
      </c>
      <c r="D332" s="8">
        <f>'2014'!D12</f>
        <v>10.99</v>
      </c>
      <c r="E332" s="8">
        <f>'2014'!E12</f>
        <v>10.99</v>
      </c>
      <c r="F332" s="8">
        <f>'2014'!F12</f>
        <v>10.99</v>
      </c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 t="str">
        <f>'2014'!I12</f>
        <v>Пшеница озимая</v>
      </c>
      <c r="R332" s="8">
        <f>'2014'!J12</f>
        <v>0</v>
      </c>
      <c r="S332" s="8"/>
      <c r="T332" s="8"/>
      <c r="U332" s="8"/>
      <c r="V332" s="8"/>
      <c r="W332" s="8"/>
      <c r="X332" s="8"/>
      <c r="Y332" s="8" t="str">
        <f>'2014'!M12</f>
        <v>Антонівка</v>
      </c>
      <c r="Z332" s="8">
        <f>'2014'!N12</f>
        <v>3.1</v>
      </c>
      <c r="AA332" s="8">
        <f>'2014'!P12</f>
        <v>0</v>
      </c>
      <c r="AB332" s="8">
        <f>'2014'!Q12</f>
        <v>41832</v>
      </c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>
        <f t="shared" ref="AO332:AO333" si="14">Z332</f>
        <v>3.1</v>
      </c>
      <c r="AP332" s="8">
        <f>SUMIF('2014'!C:C,C332,'2014'!O:O)</f>
        <v>3.2</v>
      </c>
      <c r="AQ332" s="8"/>
      <c r="AR332" s="8"/>
      <c r="AS332" s="8"/>
      <c r="AT332" s="8"/>
      <c r="AU332" s="8">
        <f>'2014'!U12</f>
        <v>0.218</v>
      </c>
      <c r="AV332" s="8">
        <f>'2014'!V12</f>
        <v>0.23300000000000001</v>
      </c>
      <c r="AW332" s="8"/>
      <c r="AX332" s="8"/>
      <c r="AY332" s="8">
        <f>'2014'!Y12</f>
        <v>0.20899999999999999</v>
      </c>
      <c r="AZ332" s="8">
        <f>'2014'!Z12</f>
        <v>0.21</v>
      </c>
      <c r="BA332" s="8">
        <f>'2014'!AA12</f>
        <v>0.22900000000000001</v>
      </c>
      <c r="BB332" s="8">
        <f>'2014'!AB12</f>
        <v>0.24299999999999999</v>
      </c>
      <c r="BC332" s="8">
        <f>'2014'!AC12</f>
        <v>0.24299999999999999</v>
      </c>
      <c r="BD332" s="8">
        <f>'2014'!AD12</f>
        <v>0.28100000000000003</v>
      </c>
      <c r="BE332" s="8">
        <f>'2014'!AE12</f>
        <v>0.30499999999999999</v>
      </c>
      <c r="BF332" s="8">
        <f>'2014'!AF12</f>
        <v>0.315</v>
      </c>
      <c r="BG332" s="8">
        <f>'2014'!AG12</f>
        <v>0.31900000000000001</v>
      </c>
      <c r="BH332" s="8">
        <f>'2014'!AH12</f>
        <v>0.33</v>
      </c>
      <c r="BI332" s="8">
        <f>'2014'!AI12</f>
        <v>0.36499999999999999</v>
      </c>
      <c r="BJ332" s="8">
        <f>'2014'!AJ12</f>
        <v>0.39900000000000002</v>
      </c>
      <c r="BK332" s="8">
        <f>'2014'!AK12</f>
        <v>0.40699999999999997</v>
      </c>
      <c r="BL332" s="8">
        <f>'2014'!AL12</f>
        <v>0.38</v>
      </c>
      <c r="BM332" s="8">
        <f>'2014'!AM12</f>
        <v>0.40400000000000003</v>
      </c>
      <c r="BN332" s="8">
        <f>'2014'!AN12</f>
        <v>0.41599999999999998</v>
      </c>
      <c r="BO332" s="8">
        <f>'2014'!AO12</f>
        <v>0.39600000000000002</v>
      </c>
      <c r="BP332" s="8"/>
      <c r="BQ332" s="8">
        <f>'2014'!AQ12</f>
        <v>0.40799999999999997</v>
      </c>
      <c r="BR332" s="8">
        <f>'2014'!AR12</f>
        <v>0.439</v>
      </c>
      <c r="BS332" s="8">
        <f>'2014'!AS12</f>
        <v>0.50900000000000001</v>
      </c>
      <c r="BT332" s="8">
        <f>'2014'!AT12</f>
        <v>0.56100000000000005</v>
      </c>
      <c r="BU332" s="8">
        <f>'2014'!AU12</f>
        <v>0.70499999999999996</v>
      </c>
      <c r="BV332" s="8">
        <f>'2014'!AV12</f>
        <v>0.71499999999999997</v>
      </c>
      <c r="BW332" s="8">
        <f>'2014'!AW12</f>
        <v>0.73399999999999999</v>
      </c>
      <c r="BX332" s="8">
        <f>'2014'!AX12</f>
        <v>0.749</v>
      </c>
      <c r="BY332" s="8"/>
      <c r="BZ332" s="8">
        <f>'2014'!AZ12</f>
        <v>0.69</v>
      </c>
      <c r="CA332" s="8"/>
      <c r="CB332" s="8">
        <f>'2014'!BB12</f>
        <v>0.63400000000000001</v>
      </c>
      <c r="CC332" s="8">
        <f>'2014'!BC12</f>
        <v>0.53100000000000003</v>
      </c>
      <c r="CD332" s="8">
        <f>'2014'!BD12</f>
        <v>0.52</v>
      </c>
      <c r="CE332" s="8">
        <f>'2014'!BE12</f>
        <v>0.498</v>
      </c>
      <c r="CF332" s="8">
        <f>'2014'!BF12</f>
        <v>0.45400000000000001</v>
      </c>
      <c r="CG332" s="8">
        <f>'2014'!BG12</f>
        <v>0.40100000000000002</v>
      </c>
      <c r="CH332" s="8">
        <f>'2014'!BH12</f>
        <v>0.39</v>
      </c>
      <c r="CI332" s="8">
        <f>'2014'!BI12</f>
        <v>0.39100000000000001</v>
      </c>
      <c r="CJ332" s="8"/>
      <c r="CK332" s="8"/>
      <c r="CL332" s="8"/>
      <c r="CM332" s="8"/>
      <c r="CN332" s="8"/>
      <c r="CO332" s="8"/>
      <c r="CP332" s="8">
        <f>'2014'!BP12</f>
        <v>0.377</v>
      </c>
      <c r="CQ332" s="8">
        <f>'2014'!BQ12</f>
        <v>0.375</v>
      </c>
    </row>
    <row r="333" spans="1:95" x14ac:dyDescent="0.25">
      <c r="A333" s="8" t="str">
        <f>'2014'!A13</f>
        <v>Свитанок</v>
      </c>
      <c r="B333" s="8" t="str">
        <f>'2014'!B13</f>
        <v>Масив 1</v>
      </c>
      <c r="C333" s="8">
        <f>'2014'!C13</f>
        <v>111</v>
      </c>
      <c r="D333" s="8">
        <f>'2014'!D13</f>
        <v>78.48</v>
      </c>
      <c r="E333" s="8">
        <f>'2014'!E13</f>
        <v>78.48</v>
      </c>
      <c r="F333" s="8">
        <f>'2014'!F13</f>
        <v>78.48</v>
      </c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 t="str">
        <f>'2014'!I13</f>
        <v>Пшеница озимая</v>
      </c>
      <c r="R333" s="8">
        <f>'2014'!J13</f>
        <v>0</v>
      </c>
      <c r="S333" s="8"/>
      <c r="T333" s="8"/>
      <c r="U333" s="8"/>
      <c r="V333" s="8"/>
      <c r="W333" s="8"/>
      <c r="X333" s="8"/>
      <c r="Y333" s="8" t="str">
        <f>'2014'!M13</f>
        <v>Мисия Одесская</v>
      </c>
      <c r="Z333" s="8">
        <f>'2014'!N13</f>
        <v>4.72</v>
      </c>
      <c r="AA333" s="8">
        <f>'2014'!P13</f>
        <v>0</v>
      </c>
      <c r="AB333" s="8">
        <f>'2014'!Q13</f>
        <v>0</v>
      </c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>
        <f t="shared" si="14"/>
        <v>4.72</v>
      </c>
      <c r="AP333" s="8">
        <f>SUMIF('2014'!C:C,C333,'2014'!O:O)</f>
        <v>4.33</v>
      </c>
      <c r="AQ333" s="8"/>
      <c r="AR333" s="8"/>
      <c r="AS333" s="8"/>
      <c r="AT333" s="8"/>
      <c r="AU333" s="8">
        <f>'2014'!U13</f>
        <v>0.193</v>
      </c>
      <c r="AV333" s="8">
        <f>'2014'!V13</f>
        <v>0.19</v>
      </c>
      <c r="AW333" s="8"/>
      <c r="AX333" s="8"/>
      <c r="AY333" s="8">
        <f>'2014'!Y13</f>
        <v>0.184</v>
      </c>
      <c r="AZ333" s="8">
        <f>'2014'!Z13</f>
        <v>0.19</v>
      </c>
      <c r="BA333" s="8">
        <f>'2014'!AA13</f>
        <v>0.19500000000000001</v>
      </c>
      <c r="BB333" s="8">
        <f>'2014'!AB13</f>
        <v>0.19800000000000001</v>
      </c>
      <c r="BC333" s="8">
        <f>'2014'!AC13</f>
        <v>0.19900000000000001</v>
      </c>
      <c r="BD333" s="8">
        <f>'2014'!AD13</f>
        <v>0.223</v>
      </c>
      <c r="BE333" s="8">
        <f>'2014'!AE13</f>
        <v>0.26400000000000001</v>
      </c>
      <c r="BF333" s="8">
        <f>'2014'!AF13</f>
        <v>0.26600000000000001</v>
      </c>
      <c r="BG333" s="8">
        <f>'2014'!AG13</f>
        <v>0.27400000000000002</v>
      </c>
      <c r="BH333" s="8">
        <f>'2014'!AH13</f>
        <v>0.30199999999999999</v>
      </c>
      <c r="BI333" s="8">
        <f>'2014'!AI13</f>
        <v>0.318</v>
      </c>
      <c r="BJ333" s="8">
        <f>'2014'!AJ13</f>
        <v>0.34899999999999998</v>
      </c>
      <c r="BK333" s="8">
        <f>'2014'!AK13</f>
        <v>0.34300000000000003</v>
      </c>
      <c r="BL333" s="8">
        <f>'2014'!AL13</f>
        <v>0.33</v>
      </c>
      <c r="BM333" s="8">
        <f>'2014'!AM13</f>
        <v>0.33</v>
      </c>
      <c r="BN333" s="8">
        <f>'2014'!AN13</f>
        <v>0.30499999999999999</v>
      </c>
      <c r="BO333" s="8">
        <f>'2014'!AO13</f>
        <v>0.315</v>
      </c>
      <c r="BP333" s="8"/>
      <c r="BQ333" s="8">
        <f>'2014'!AQ13</f>
        <v>0.36199999999999999</v>
      </c>
      <c r="BR333" s="8">
        <f>'2014'!AR13</f>
        <v>0.38400000000000001</v>
      </c>
      <c r="BS333" s="8">
        <f>'2014'!AS13</f>
        <v>0.41399999999999998</v>
      </c>
      <c r="BT333" s="8">
        <f>'2014'!AT13</f>
        <v>0.51300000000000001</v>
      </c>
      <c r="BU333" s="8">
        <f>'2014'!AU13</f>
        <v>0.7</v>
      </c>
      <c r="BV333" s="8">
        <f>'2014'!AV13</f>
        <v>0.72299999999999998</v>
      </c>
      <c r="BW333" s="8">
        <f>'2014'!AW13</f>
        <v>0.77100000000000002</v>
      </c>
      <c r="BX333" s="8">
        <f>'2014'!AX13</f>
        <v>0.78</v>
      </c>
      <c r="BY333" s="8"/>
      <c r="BZ333" s="8">
        <f>'2014'!AZ13</f>
        <v>0.78200000000000003</v>
      </c>
      <c r="CA333" s="8"/>
      <c r="CB333" s="8">
        <f>'2014'!BB13</f>
        <v>0.77100000000000002</v>
      </c>
      <c r="CC333" s="8">
        <f>'2014'!BC13</f>
        <v>0.67300000000000004</v>
      </c>
      <c r="CD333" s="8">
        <f>'2014'!BD13</f>
        <v>0.625</v>
      </c>
      <c r="CE333" s="8">
        <f>'2014'!BE13</f>
        <v>0.57099999999999995</v>
      </c>
      <c r="CF333" s="8">
        <f>'2014'!BF13</f>
        <v>0.54500000000000004</v>
      </c>
      <c r="CG333" s="8">
        <f>'2014'!BG13</f>
        <v>0.498</v>
      </c>
      <c r="CH333" s="8">
        <f>'2014'!BH13</f>
        <v>0.48</v>
      </c>
      <c r="CI333" s="8">
        <f>'2014'!BI13</f>
        <v>0.48799999999999999</v>
      </c>
      <c r="CJ333" s="8"/>
      <c r="CK333" s="8"/>
      <c r="CL333" s="8"/>
      <c r="CM333" s="8"/>
      <c r="CN333" s="8"/>
      <c r="CO333" s="8"/>
      <c r="CP333" s="8">
        <f>'2014'!BP13</f>
        <v>0.48799999999999999</v>
      </c>
      <c r="CQ333" s="8">
        <f>'2014'!BQ13</f>
        <v>0.437</v>
      </c>
    </row>
    <row r="334" spans="1:95" x14ac:dyDescent="0.25">
      <c r="A334" s="8" t="str">
        <f>'2014'!A14</f>
        <v>Свитанок</v>
      </c>
      <c r="B334" s="8" t="str">
        <f>'2014'!B14</f>
        <v>Масив 1</v>
      </c>
      <c r="C334" s="8" t="str">
        <f>'2014'!C14</f>
        <v>11-1</v>
      </c>
      <c r="D334" s="8">
        <f>'2014'!D14</f>
        <v>7.98</v>
      </c>
      <c r="E334" s="8">
        <f>'2014'!E14</f>
        <v>7.98</v>
      </c>
      <c r="F334" s="8">
        <f>'2014'!F14</f>
        <v>7.98</v>
      </c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 t="str">
        <f>'2014'!I14</f>
        <v>Ячмень озимый</v>
      </c>
      <c r="R334" s="8">
        <f>'2014'!J14</f>
        <v>0</v>
      </c>
      <c r="S334" s="8"/>
      <c r="T334" s="8"/>
      <c r="U334" s="8"/>
      <c r="V334" s="8"/>
      <c r="W334" s="8"/>
      <c r="X334" s="8"/>
      <c r="Y334" s="8" t="str">
        <f>'2014'!M14</f>
        <v>Достойний</v>
      </c>
      <c r="Z334" s="8">
        <f>'2014'!N14</f>
        <v>3.48</v>
      </c>
      <c r="AA334" s="8">
        <f>'2014'!P14</f>
        <v>41921</v>
      </c>
      <c r="AB334" s="8">
        <f>'2014'!Q14</f>
        <v>0</v>
      </c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>
        <f>SUMIF('2014'!C:C,C334,'2014'!O:O)</f>
        <v>4.0200000000000005</v>
      </c>
      <c r="AQ334" s="8"/>
      <c r="AR334" s="8">
        <f>'2014'!R14</f>
        <v>0</v>
      </c>
      <c r="AS334" s="8">
        <f>'2014'!S14</f>
        <v>0</v>
      </c>
      <c r="AT334" s="8">
        <f>'2014'!T14</f>
        <v>0</v>
      </c>
      <c r="AU334" s="8">
        <f>'2014'!U14</f>
        <v>0.157</v>
      </c>
      <c r="AV334" s="8">
        <f>'2014'!V14</f>
        <v>0.17899999999999999</v>
      </c>
      <c r="AW334" s="8">
        <f>'2014'!W14</f>
        <v>0</v>
      </c>
      <c r="AX334" s="8">
        <f>'2014'!X14</f>
        <v>0</v>
      </c>
      <c r="AY334" s="8">
        <f>'2014'!Y14</f>
        <v>0</v>
      </c>
      <c r="AZ334" s="8">
        <f>'2014'!Z14</f>
        <v>0.19900000000000001</v>
      </c>
      <c r="BA334" s="8">
        <f>'2014'!AA14</f>
        <v>0.224</v>
      </c>
      <c r="BB334" s="8">
        <f>'2014'!AB14</f>
        <v>0.24</v>
      </c>
      <c r="BC334" s="8">
        <f>'2014'!AC14</f>
        <v>0.23</v>
      </c>
      <c r="BD334" s="8">
        <f>'2014'!AD14</f>
        <v>0.23699999999999999</v>
      </c>
      <c r="BE334" s="8">
        <f>'2014'!AE14</f>
        <v>0.25600000000000001</v>
      </c>
      <c r="BF334" s="8">
        <f>'2014'!AF14</f>
        <v>0.25600000000000001</v>
      </c>
      <c r="BG334" s="8">
        <f>'2014'!AG14</f>
        <v>0.27400000000000002</v>
      </c>
      <c r="BH334" s="8">
        <f>'2014'!AH14</f>
        <v>0.32500000000000001</v>
      </c>
      <c r="BI334" s="8">
        <f>'2014'!AI14</f>
        <v>0.35699999999999998</v>
      </c>
      <c r="BJ334" s="8">
        <f>'2014'!AJ14</f>
        <v>0.47899999999999998</v>
      </c>
      <c r="BK334" s="8">
        <f>'2014'!AK14</f>
        <v>0.51100000000000001</v>
      </c>
      <c r="BL334" s="8">
        <f>'2014'!AL14</f>
        <v>0.502</v>
      </c>
      <c r="BM334" s="8">
        <f>'2014'!AM14</f>
        <v>0.52600000000000002</v>
      </c>
      <c r="BN334" s="8">
        <f>'2014'!AN14</f>
        <v>0.503</v>
      </c>
      <c r="BO334" s="8">
        <f>'2014'!AO14</f>
        <v>0.49199999999999999</v>
      </c>
      <c r="BP334" s="8">
        <f>'2014'!AP14</f>
        <v>0.496</v>
      </c>
      <c r="BQ334" s="8">
        <f>'2014'!AQ14</f>
        <v>0.48</v>
      </c>
      <c r="BR334" s="8">
        <f>'2014'!AR14</f>
        <v>0.51</v>
      </c>
      <c r="BS334" s="8">
        <f>'2014'!AS14</f>
        <v>0.5</v>
      </c>
      <c r="BT334" s="8">
        <f>'2014'!AT14</f>
        <v>0.55600000000000005</v>
      </c>
      <c r="BU334" s="8">
        <f>'2014'!AU14</f>
        <v>0.58899999999999997</v>
      </c>
      <c r="BV334" s="8">
        <f>'2014'!AV14</f>
        <v>0.63900000000000001</v>
      </c>
      <c r="BW334" s="8">
        <f>'2014'!AW14</f>
        <v>0.66900000000000004</v>
      </c>
      <c r="BX334" s="8">
        <f>'2014'!AX14</f>
        <v>0.64900000000000002</v>
      </c>
      <c r="BY334" s="8">
        <f>'2014'!AY14</f>
        <v>0</v>
      </c>
      <c r="BZ334" s="8">
        <f>'2014'!AZ14</f>
        <v>0.66800000000000004</v>
      </c>
      <c r="CA334" s="8">
        <f>'2014'!BA14</f>
        <v>0</v>
      </c>
      <c r="CB334" s="8">
        <f>'2014'!BB14</f>
        <v>0.65</v>
      </c>
      <c r="CC334" s="8">
        <f>'2014'!BC14</f>
        <v>0.53100000000000003</v>
      </c>
      <c r="CD334" s="8">
        <f>'2014'!BD14</f>
        <v>0.52</v>
      </c>
      <c r="CE334" s="8">
        <f>'2014'!BE14</f>
        <v>0.46500000000000002</v>
      </c>
      <c r="CF334" s="8">
        <f>'2014'!BF14</f>
        <v>0.38700000000000001</v>
      </c>
      <c r="CG334" s="8">
        <f>'2014'!BG14</f>
        <v>0.32900000000000001</v>
      </c>
      <c r="CH334" s="8">
        <f>'2014'!BH14</f>
        <v>0.29799999999999999</v>
      </c>
      <c r="CI334" s="8">
        <f>'2014'!BI14</f>
        <v>0.30499999999999999</v>
      </c>
      <c r="CJ334" s="8">
        <f>'2014'!BJ14</f>
        <v>0</v>
      </c>
      <c r="CK334" s="8">
        <f>'2014'!BK14</f>
        <v>0</v>
      </c>
      <c r="CL334" s="8">
        <f>'2014'!BL14</f>
        <v>0</v>
      </c>
      <c r="CM334" s="8">
        <f>'2014'!BM14</f>
        <v>0</v>
      </c>
      <c r="CN334" s="8">
        <f>'2014'!BN14</f>
        <v>0</v>
      </c>
      <c r="CO334" s="8">
        <f>'2014'!BO14</f>
        <v>0</v>
      </c>
      <c r="CP334" s="8">
        <f>'2014'!BP14</f>
        <v>0.31900000000000001</v>
      </c>
      <c r="CQ334" s="8">
        <f>'2014'!BQ14</f>
        <v>0.35799999999999998</v>
      </c>
    </row>
    <row r="335" spans="1:95" x14ac:dyDescent="0.25">
      <c r="A335" s="8" t="str">
        <f>'2014'!A15</f>
        <v>Свитанок</v>
      </c>
      <c r="B335" s="8" t="str">
        <f>'2014'!B15</f>
        <v>Масив 1</v>
      </c>
      <c r="C335" s="8">
        <f>'2014'!C15</f>
        <v>112</v>
      </c>
      <c r="D335" s="8">
        <f>'2014'!D15</f>
        <v>16.04</v>
      </c>
      <c r="E335" s="8">
        <f>'2014'!E15</f>
        <v>16.04</v>
      </c>
      <c r="F335" s="8">
        <f>'2014'!F15</f>
        <v>16.04</v>
      </c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 t="str">
        <f>'2014'!I15</f>
        <v>Ячмень озимый</v>
      </c>
      <c r="R335" s="8">
        <f>'2014'!J15</f>
        <v>0</v>
      </c>
      <c r="S335" s="8"/>
      <c r="T335" s="8"/>
      <c r="U335" s="8"/>
      <c r="V335" s="8"/>
      <c r="W335" s="8"/>
      <c r="X335" s="8"/>
      <c r="Y335" s="8" t="str">
        <f>'2014'!M15</f>
        <v>Достойний</v>
      </c>
      <c r="Z335" s="8">
        <f>'2014'!N15</f>
        <v>4.2</v>
      </c>
      <c r="AA335" s="8">
        <f>'2014'!P15</f>
        <v>0</v>
      </c>
      <c r="AB335" s="8">
        <f>'2014'!Q15</f>
        <v>0</v>
      </c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>
        <f>SUMIF('2014'!C:C,C335,'2014'!O:O)</f>
        <v>4.0299999999999994</v>
      </c>
      <c r="AQ335" s="8"/>
      <c r="AR335" s="8">
        <f>'2014'!R15</f>
        <v>0</v>
      </c>
      <c r="AS335" s="8">
        <f>'2014'!S15</f>
        <v>0</v>
      </c>
      <c r="AT335" s="8">
        <f>'2014'!T15</f>
        <v>0</v>
      </c>
      <c r="AU335" s="8">
        <f>'2014'!U15</f>
        <v>0.193</v>
      </c>
      <c r="AV335" s="8">
        <f>'2014'!V15</f>
        <v>0.19800000000000001</v>
      </c>
      <c r="AW335" s="8">
        <f>'2014'!W15</f>
        <v>0</v>
      </c>
      <c r="AX335" s="8">
        <f>'2014'!X15</f>
        <v>0</v>
      </c>
      <c r="AY335" s="8">
        <f>'2014'!Y15</f>
        <v>0</v>
      </c>
      <c r="AZ335" s="8">
        <f>'2014'!Z15</f>
        <v>0.19800000000000001</v>
      </c>
      <c r="BA335" s="8">
        <f>'2014'!AA15</f>
        <v>0.2</v>
      </c>
      <c r="BB335" s="8">
        <f>'2014'!AB15</f>
        <v>0.23</v>
      </c>
      <c r="BC335" s="8">
        <f>'2014'!AC15</f>
        <v>0.224</v>
      </c>
      <c r="BD335" s="8">
        <f>'2014'!AD15</f>
        <v>0.23899999999999999</v>
      </c>
      <c r="BE335" s="8">
        <f>'2014'!AE15</f>
        <v>0.25600000000000001</v>
      </c>
      <c r="BF335" s="8">
        <f>'2014'!AF15</f>
        <v>0.27800000000000002</v>
      </c>
      <c r="BG335" s="8">
        <f>'2014'!AG15</f>
        <v>0.3</v>
      </c>
      <c r="BH335" s="8">
        <f>'2014'!AH15</f>
        <v>0.34</v>
      </c>
      <c r="BI335" s="8">
        <f>'2014'!AI15</f>
        <v>0.36699999999999999</v>
      </c>
      <c r="BJ335" s="8">
        <f>'2014'!AJ15</f>
        <v>0.38900000000000001</v>
      </c>
      <c r="BK335" s="8">
        <f>'2014'!AK15</f>
        <v>0.39200000000000002</v>
      </c>
      <c r="BL335" s="8">
        <f>'2014'!AL15</f>
        <v>0.39500000000000002</v>
      </c>
      <c r="BM335" s="8">
        <f>'2014'!AM15</f>
        <v>0.40600000000000003</v>
      </c>
      <c r="BN335" s="8">
        <f>'2014'!AN15</f>
        <v>0.46300000000000002</v>
      </c>
      <c r="BO335" s="8">
        <f>'2014'!AO15</f>
        <v>0.46300000000000002</v>
      </c>
      <c r="BP335" s="8">
        <f>'2014'!AP15</f>
        <v>0</v>
      </c>
      <c r="BQ335" s="8">
        <f>'2014'!AQ15</f>
        <v>0.46100000000000002</v>
      </c>
      <c r="BR335" s="8">
        <f>'2014'!AR15</f>
        <v>0.48899999999999999</v>
      </c>
      <c r="BS335" s="8">
        <f>'2014'!AS15</f>
        <v>0.51500000000000001</v>
      </c>
      <c r="BT335" s="8">
        <f>'2014'!AT15</f>
        <v>0.48</v>
      </c>
      <c r="BU335" s="8">
        <f>'2014'!AU15</f>
        <v>0.60199999999999998</v>
      </c>
      <c r="BV335" s="8">
        <f>'2014'!AV15</f>
        <v>0.70199999999999996</v>
      </c>
      <c r="BW335" s="8">
        <f>'2014'!AW15</f>
        <v>0.71299999999999997</v>
      </c>
      <c r="BX335" s="8">
        <f>'2014'!AX15</f>
        <v>0.71199999999999997</v>
      </c>
      <c r="BY335" s="8">
        <f>'2014'!AY15</f>
        <v>0</v>
      </c>
      <c r="BZ335" s="8">
        <f>'2014'!AZ15</f>
        <v>0.69399999999999995</v>
      </c>
      <c r="CA335" s="8">
        <f>'2014'!BA15</f>
        <v>0.64300000000000002</v>
      </c>
      <c r="CB335" s="8">
        <f>'2014'!BB15</f>
        <v>0.63600000000000001</v>
      </c>
      <c r="CC335" s="8">
        <f>'2014'!BC15</f>
        <v>0.57499999999999996</v>
      </c>
      <c r="CD335" s="8">
        <f>'2014'!BD15</f>
        <v>0.56499999999999995</v>
      </c>
      <c r="CE335" s="8">
        <f>'2014'!BE15</f>
        <v>0.51100000000000001</v>
      </c>
      <c r="CF335" s="8">
        <f>'2014'!BF15</f>
        <v>0.48399999999999999</v>
      </c>
      <c r="CG335" s="8">
        <f>'2014'!BG15</f>
        <v>0.44400000000000001</v>
      </c>
      <c r="CH335" s="8">
        <f>'2014'!BH15</f>
        <v>0.41</v>
      </c>
      <c r="CI335" s="8">
        <f>'2014'!BI15</f>
        <v>0.39200000000000002</v>
      </c>
      <c r="CJ335" s="8">
        <f>'2014'!BJ15</f>
        <v>0</v>
      </c>
      <c r="CK335" s="8">
        <f>'2014'!BK15</f>
        <v>0</v>
      </c>
      <c r="CL335" s="8">
        <f>'2014'!BL15</f>
        <v>0</v>
      </c>
      <c r="CM335" s="8">
        <f>'2014'!BM15</f>
        <v>0</v>
      </c>
      <c r="CN335" s="8">
        <f>'2014'!BN15</f>
        <v>0</v>
      </c>
      <c r="CO335" s="8">
        <f>'2014'!BO15</f>
        <v>0</v>
      </c>
      <c r="CP335" s="8">
        <f>'2014'!BP15</f>
        <v>0.36799999999999999</v>
      </c>
      <c r="CQ335" s="8">
        <f>'2014'!BQ15</f>
        <v>0.30399999999999999</v>
      </c>
    </row>
    <row r="336" spans="1:95" x14ac:dyDescent="0.25">
      <c r="A336" s="8" t="str">
        <f>'2014'!A16</f>
        <v>Свитанок</v>
      </c>
      <c r="B336" s="8" t="str">
        <f>'2014'!B16</f>
        <v>Масив 1</v>
      </c>
      <c r="C336" s="8">
        <f>'2014'!C16</f>
        <v>113</v>
      </c>
      <c r="D336" s="8">
        <f>'2014'!D16</f>
        <v>56.99</v>
      </c>
      <c r="E336" s="8">
        <f>'2014'!E16</f>
        <v>56.99</v>
      </c>
      <c r="F336" s="8">
        <f>'2014'!F16</f>
        <v>56.99</v>
      </c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 t="str">
        <f>'2014'!I16</f>
        <v>Пшеница озимая</v>
      </c>
      <c r="R336" s="8">
        <f>'2014'!J16</f>
        <v>0</v>
      </c>
      <c r="S336" s="8"/>
      <c r="T336" s="8"/>
      <c r="U336" s="8"/>
      <c r="V336" s="8"/>
      <c r="W336" s="8"/>
      <c r="X336" s="8"/>
      <c r="Y336" s="8" t="str">
        <f>'2014'!M16</f>
        <v>Антоновка</v>
      </c>
      <c r="Z336" s="8">
        <f>'2014'!N16</f>
        <v>4.07</v>
      </c>
      <c r="AA336" s="8">
        <f>'2014'!P16</f>
        <v>0</v>
      </c>
      <c r="AB336" s="8">
        <f>'2014'!Q16</f>
        <v>0</v>
      </c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>
        <f t="shared" ref="AO336:AO339" si="15">Z336</f>
        <v>4.07</v>
      </c>
      <c r="AP336" s="8">
        <f>SUMIF('2014'!C:C,C336,'2014'!O:O)</f>
        <v>4.2200000000000006</v>
      </c>
      <c r="AQ336" s="8"/>
      <c r="AR336" s="8"/>
      <c r="AS336" s="8"/>
      <c r="AT336" s="8"/>
      <c r="AU336" s="8">
        <f>'2014'!U16</f>
        <v>0.191</v>
      </c>
      <c r="AV336" s="8">
        <f>'2014'!V16</f>
        <v>0.19</v>
      </c>
      <c r="AW336" s="8"/>
      <c r="AX336" s="8"/>
      <c r="AY336" s="8"/>
      <c r="AZ336" s="8">
        <f>'2014'!Z16</f>
        <v>0.187</v>
      </c>
      <c r="BA336" s="8">
        <f>'2014'!AA16</f>
        <v>0.20300000000000001</v>
      </c>
      <c r="BB336" s="8">
        <f>'2014'!AB16</f>
        <v>0.222</v>
      </c>
      <c r="BC336" s="8">
        <f>'2014'!AC16</f>
        <v>0.217</v>
      </c>
      <c r="BD336" s="8">
        <f>'2014'!AD16</f>
        <v>0.24299999999999999</v>
      </c>
      <c r="BE336" s="8">
        <f>'2014'!AE16</f>
        <v>0.26500000000000001</v>
      </c>
      <c r="BF336" s="8">
        <f>'2014'!AF16</f>
        <v>0.27400000000000002</v>
      </c>
      <c r="BG336" s="8">
        <f>'2014'!AG16</f>
        <v>0.28299999999999997</v>
      </c>
      <c r="BH336" s="8">
        <f>'2014'!AH16</f>
        <v>0.309</v>
      </c>
      <c r="BI336" s="8">
        <f>'2014'!AI16</f>
        <v>0.33100000000000002</v>
      </c>
      <c r="BJ336" s="8">
        <f>'2014'!AJ16</f>
        <v>0.35599999999999998</v>
      </c>
      <c r="BK336" s="8">
        <f>'2014'!AK16</f>
        <v>0.33700000000000002</v>
      </c>
      <c r="BL336" s="8">
        <f>'2014'!AL16</f>
        <v>0.32300000000000001</v>
      </c>
      <c r="BM336" s="8">
        <f>'2014'!AM16</f>
        <v>0.30199999999999999</v>
      </c>
      <c r="BN336" s="8">
        <f>'2014'!AN16</f>
        <v>0.29599999999999999</v>
      </c>
      <c r="BO336" s="8">
        <f>'2014'!AO16</f>
        <v>0.29099999999999998</v>
      </c>
      <c r="BP336" s="8">
        <f>'2014'!AP16</f>
        <v>0.32700000000000001</v>
      </c>
      <c r="BQ336" s="8">
        <f>'2014'!AQ16</f>
        <v>0.34899999999999998</v>
      </c>
      <c r="BR336" s="8">
        <f>'2014'!AR16</f>
        <v>0.378</v>
      </c>
      <c r="BS336" s="8">
        <f>'2014'!AS16</f>
        <v>0.38400000000000001</v>
      </c>
      <c r="BT336" s="8"/>
      <c r="BU336" s="8">
        <f>'2014'!AU16</f>
        <v>0.69599999999999995</v>
      </c>
      <c r="BV336" s="8">
        <f>'2014'!AV16</f>
        <v>0.71799999999999997</v>
      </c>
      <c r="BW336" s="8">
        <f>'2014'!AW16</f>
        <v>0.755</v>
      </c>
      <c r="BX336" s="8">
        <f>'2014'!AX16</f>
        <v>0.78400000000000003</v>
      </c>
      <c r="BY336" s="8"/>
      <c r="BZ336" s="8">
        <f>'2014'!AZ16</f>
        <v>0.78800000000000003</v>
      </c>
      <c r="CA336" s="8"/>
      <c r="CB336" s="8">
        <f>'2014'!BB16</f>
        <v>0.78200000000000003</v>
      </c>
      <c r="CC336" s="8">
        <f>'2014'!BC16</f>
        <v>0.63</v>
      </c>
      <c r="CD336" s="8">
        <f>'2014'!BD16</f>
        <v>0.61</v>
      </c>
      <c r="CE336" s="8">
        <f>'2014'!BE16</f>
        <v>0.58299999999999996</v>
      </c>
      <c r="CF336" s="8">
        <f>'2014'!BF16</f>
        <v>0.54900000000000004</v>
      </c>
      <c r="CG336" s="8">
        <f>'2014'!BG16</f>
        <v>0.51400000000000001</v>
      </c>
      <c r="CH336" s="8">
        <f>'2014'!BH16</f>
        <v>0.47599999999999998</v>
      </c>
      <c r="CI336" s="8">
        <f>'2014'!BI16</f>
        <v>0.47199999999999998</v>
      </c>
      <c r="CJ336" s="8"/>
      <c r="CK336" s="8"/>
      <c r="CL336" s="8"/>
      <c r="CM336" s="8"/>
      <c r="CN336" s="8"/>
      <c r="CO336" s="8"/>
      <c r="CP336" s="8">
        <f>'2014'!BP16</f>
        <v>0.50900000000000001</v>
      </c>
      <c r="CQ336" s="8">
        <f>'2014'!BQ16</f>
        <v>0.51</v>
      </c>
    </row>
    <row r="337" spans="1:95" x14ac:dyDescent="0.25">
      <c r="A337" s="8" t="str">
        <f>'2014'!A17</f>
        <v>Свитанок</v>
      </c>
      <c r="B337" s="8" t="str">
        <f>'2014'!B17</f>
        <v>Масив 1</v>
      </c>
      <c r="C337" s="8">
        <f>'2014'!C17</f>
        <v>114</v>
      </c>
      <c r="D337" s="8">
        <f>'2014'!D17</f>
        <v>64.790000000000006</v>
      </c>
      <c r="E337" s="8">
        <f>'2014'!E17</f>
        <v>64.790000000000006</v>
      </c>
      <c r="F337" s="8">
        <f>'2014'!F17</f>
        <v>64.790000000000006</v>
      </c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 t="str">
        <f>'2014'!I17</f>
        <v>Пшеница озимая</v>
      </c>
      <c r="R337" s="8">
        <f>'2014'!J17</f>
        <v>0</v>
      </c>
      <c r="S337" s="8"/>
      <c r="T337" s="8"/>
      <c r="U337" s="8"/>
      <c r="V337" s="8"/>
      <c r="W337" s="8"/>
      <c r="X337" s="8"/>
      <c r="Y337" s="8">
        <f>'2014'!M17</f>
        <v>0</v>
      </c>
      <c r="Z337" s="8">
        <f>'2014'!N17</f>
        <v>3.11</v>
      </c>
      <c r="AA337" s="8">
        <f>'2014'!P17</f>
        <v>0</v>
      </c>
      <c r="AB337" s="8">
        <f>'2014'!Q17</f>
        <v>0</v>
      </c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>
        <f t="shared" si="15"/>
        <v>3.11</v>
      </c>
      <c r="AP337" s="8">
        <f>SUMIF('2014'!C:C,C337,'2014'!O:O)</f>
        <v>3.45</v>
      </c>
      <c r="AQ337" s="8"/>
      <c r="AR337" s="8"/>
      <c r="AS337" s="8"/>
      <c r="AT337" s="8"/>
      <c r="AU337" s="8">
        <f>'2014'!U17</f>
        <v>0.187</v>
      </c>
      <c r="AV337" s="8">
        <f>'2014'!V17</f>
        <v>0.184</v>
      </c>
      <c r="AW337" s="8"/>
      <c r="AX337" s="8"/>
      <c r="AY337" s="8"/>
      <c r="AZ337" s="8">
        <f>'2014'!Z17</f>
        <v>0.17100000000000001</v>
      </c>
      <c r="BA337" s="8">
        <f>'2014'!AA17</f>
        <v>0.18</v>
      </c>
      <c r="BB337" s="8">
        <f>'2014'!AB17</f>
        <v>0.19400000000000001</v>
      </c>
      <c r="BC337" s="8">
        <f>'2014'!AC17</f>
        <v>0.183</v>
      </c>
      <c r="BD337" s="8">
        <f>'2014'!AD17</f>
        <v>0.214</v>
      </c>
      <c r="BE337" s="8">
        <f>'2014'!AE17</f>
        <v>0.23899999999999999</v>
      </c>
      <c r="BF337" s="8">
        <f>'2014'!AF17</f>
        <v>0.245</v>
      </c>
      <c r="BG337" s="8">
        <f>'2014'!AG17</f>
        <v>0.252</v>
      </c>
      <c r="BH337" s="8">
        <f>'2014'!AH17</f>
        <v>0.27600000000000002</v>
      </c>
      <c r="BI337" s="8">
        <f>'2014'!AI17</f>
        <v>0.30099999999999999</v>
      </c>
      <c r="BJ337" s="8">
        <f>'2014'!AJ17</f>
        <v>0.34100000000000003</v>
      </c>
      <c r="BK337" s="8">
        <f>'2014'!AK17</f>
        <v>0.35199999999999998</v>
      </c>
      <c r="BL337" s="8">
        <f>'2014'!AL17</f>
        <v>0.30299999999999999</v>
      </c>
      <c r="BM337" s="8">
        <f>'2014'!AM17</f>
        <v>0.30099999999999999</v>
      </c>
      <c r="BN337" s="8">
        <f>'2014'!AN17</f>
        <v>0.27800000000000002</v>
      </c>
      <c r="BO337" s="8">
        <f>'2014'!AO17</f>
        <v>0.28799999999999998</v>
      </c>
      <c r="BP337" s="8"/>
      <c r="BQ337" s="8">
        <f>'2014'!AQ17</f>
        <v>0.33100000000000002</v>
      </c>
      <c r="BR337" s="8">
        <f>'2014'!AR17</f>
        <v>0.38700000000000001</v>
      </c>
      <c r="BS337" s="8">
        <f>'2014'!AS17</f>
        <v>0.434</v>
      </c>
      <c r="BT337" s="8">
        <f>'2014'!AT17</f>
        <v>0.44400000000000001</v>
      </c>
      <c r="BU337" s="8">
        <f>'2014'!AU17</f>
        <v>0.64400000000000002</v>
      </c>
      <c r="BV337" s="8">
        <f>'2014'!AV17</f>
        <v>0.67700000000000005</v>
      </c>
      <c r="BW337" s="8">
        <f>'2014'!AW17</f>
        <v>0.70599999999999996</v>
      </c>
      <c r="BX337" s="8">
        <f>'2014'!AX17</f>
        <v>0.71</v>
      </c>
      <c r="BY337" s="8"/>
      <c r="BZ337" s="8">
        <f>'2014'!AZ17</f>
        <v>0.70299999999999996</v>
      </c>
      <c r="CA337" s="8"/>
      <c r="CB337" s="8">
        <f>'2014'!BB17</f>
        <v>0.63400000000000001</v>
      </c>
      <c r="CC337" s="8">
        <f>'2014'!BC17</f>
        <v>0.56000000000000005</v>
      </c>
      <c r="CD337" s="8">
        <f>'2014'!BD17</f>
        <v>0.51800000000000002</v>
      </c>
      <c r="CE337" s="8">
        <f>'2014'!BE17</f>
        <v>0.499</v>
      </c>
      <c r="CF337" s="8">
        <f>'2014'!BF17</f>
        <v>0.47199999999999998</v>
      </c>
      <c r="CG337" s="8">
        <f>'2014'!BG17</f>
        <v>0.436</v>
      </c>
      <c r="CH337" s="8">
        <f>'2014'!BH17</f>
        <v>0.41399999999999998</v>
      </c>
      <c r="CI337" s="8">
        <f>'2014'!BI17</f>
        <v>0.42499999999999999</v>
      </c>
      <c r="CJ337" s="8"/>
      <c r="CK337" s="8"/>
      <c r="CL337" s="8"/>
      <c r="CM337" s="8"/>
      <c r="CN337" s="8"/>
      <c r="CO337" s="8"/>
      <c r="CP337" s="8">
        <f>'2014'!BP17</f>
        <v>0.44900000000000001</v>
      </c>
      <c r="CQ337" s="8">
        <f>'2014'!BQ17</f>
        <v>0.46100000000000002</v>
      </c>
    </row>
    <row r="338" spans="1:95" x14ac:dyDescent="0.25">
      <c r="A338" s="8" t="str">
        <f>'2014'!A18</f>
        <v>Свитанок</v>
      </c>
      <c r="B338" s="8" t="str">
        <f>'2014'!B18</f>
        <v>Масив 1</v>
      </c>
      <c r="C338" s="8">
        <f>'2014'!C18</f>
        <v>115</v>
      </c>
      <c r="D338" s="8">
        <f>'2014'!D18</f>
        <v>19.600000000000001</v>
      </c>
      <c r="E338" s="8">
        <f>'2014'!E18</f>
        <v>19.600000000000001</v>
      </c>
      <c r="F338" s="8">
        <f>'2014'!F18</f>
        <v>19.600000000000001</v>
      </c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 t="str">
        <f>'2014'!I18</f>
        <v>Пшеница озимая</v>
      </c>
      <c r="R338" s="8">
        <f>'2014'!J18</f>
        <v>0</v>
      </c>
      <c r="S338" s="8"/>
      <c r="T338" s="8"/>
      <c r="U338" s="8"/>
      <c r="V338" s="8"/>
      <c r="W338" s="8"/>
      <c r="X338" s="8"/>
      <c r="Y338" s="8" t="str">
        <f>'2014'!M18</f>
        <v>Антонівка</v>
      </c>
      <c r="Z338" s="8">
        <f>'2014'!N18</f>
        <v>2.95</v>
      </c>
      <c r="AA338" s="8">
        <f>'2014'!P18</f>
        <v>41554</v>
      </c>
      <c r="AB338" s="8">
        <f>'2014'!Q18</f>
        <v>41832</v>
      </c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>
        <f t="shared" si="15"/>
        <v>2.95</v>
      </c>
      <c r="AP338" s="8">
        <f>SUMIF('2014'!C:C,C338,'2014'!O:O)</f>
        <v>3.55</v>
      </c>
      <c r="AQ338" s="8"/>
      <c r="AR338" s="8"/>
      <c r="AS338" s="8"/>
      <c r="AT338" s="8"/>
      <c r="AU338" s="8"/>
      <c r="AV338" s="8">
        <f>'2014'!V18</f>
        <v>0.216</v>
      </c>
      <c r="AW338" s="8"/>
      <c r="AX338" s="8"/>
      <c r="AY338" s="8"/>
      <c r="AZ338" s="8">
        <f>'2014'!Z18</f>
        <v>0.19800000000000001</v>
      </c>
      <c r="BA338" s="8">
        <f>'2014'!AA18</f>
        <v>0.24</v>
      </c>
      <c r="BB338" s="8">
        <f>'2014'!AB18</f>
        <v>0.24</v>
      </c>
      <c r="BC338" s="8">
        <f>'2014'!AC18</f>
        <v>0.21</v>
      </c>
      <c r="BD338" s="8">
        <f>'2014'!AD18</f>
        <v>0.24299999999999999</v>
      </c>
      <c r="BE338" s="8">
        <f>'2014'!AE18</f>
        <v>0.26900000000000002</v>
      </c>
      <c r="BF338" s="8">
        <f>'2014'!AF18</f>
        <v>0.28599999999999998</v>
      </c>
      <c r="BG338" s="8">
        <f>'2014'!AG18</f>
        <v>0.28499999999999998</v>
      </c>
      <c r="BH338" s="8">
        <f>'2014'!AH18</f>
        <v>0.31900000000000001</v>
      </c>
      <c r="BI338" s="8">
        <f>'2014'!AI18</f>
        <v>0.33600000000000002</v>
      </c>
      <c r="BJ338" s="8">
        <f>'2014'!AJ18</f>
        <v>0.37</v>
      </c>
      <c r="BK338" s="8">
        <f>'2014'!AK18</f>
        <v>0.34899999999999998</v>
      </c>
      <c r="BL338" s="8">
        <f>'2014'!AL18</f>
        <v>0.316</v>
      </c>
      <c r="BM338" s="8">
        <f>'2014'!AM18</f>
        <v>0.29499999999999998</v>
      </c>
      <c r="BN338" s="8">
        <f>'2014'!AN18</f>
        <v>0.29899999999999999</v>
      </c>
      <c r="BO338" s="8">
        <f>'2014'!AO18</f>
        <v>0.31</v>
      </c>
      <c r="BP338" s="8">
        <f>'2014'!AP18</f>
        <v>0.311</v>
      </c>
      <c r="BQ338" s="8">
        <f>'2014'!AQ18</f>
        <v>0.32500000000000001</v>
      </c>
      <c r="BR338" s="8">
        <f>'2014'!AR18</f>
        <v>0.37</v>
      </c>
      <c r="BS338" s="8">
        <f>'2014'!AS18</f>
        <v>0.42399999999999999</v>
      </c>
      <c r="BT338" s="8">
        <f>'2014'!AT18</f>
        <v>0.47199999999999998</v>
      </c>
      <c r="BU338" s="8">
        <f>'2014'!AU18</f>
        <v>0.69199999999999995</v>
      </c>
      <c r="BV338" s="8">
        <f>'2014'!AV18</f>
        <v>0.70799999999999996</v>
      </c>
      <c r="BW338" s="8">
        <f>'2014'!AW18</f>
        <v>0.74099999999999999</v>
      </c>
      <c r="BX338" s="8">
        <f>'2014'!AX18</f>
        <v>0.76500000000000001</v>
      </c>
      <c r="BY338" s="8"/>
      <c r="BZ338" s="8">
        <f>'2014'!AZ18</f>
        <v>0.755</v>
      </c>
      <c r="CA338" s="8"/>
      <c r="CB338" s="8">
        <f>'2014'!BB18</f>
        <v>0.70199999999999996</v>
      </c>
      <c r="CC338" s="8">
        <f>'2014'!BC18</f>
        <v>0.59799999999999998</v>
      </c>
      <c r="CD338" s="8">
        <f>'2014'!BD18</f>
        <v>0.57799999999999996</v>
      </c>
      <c r="CE338" s="8">
        <f>'2014'!BE18</f>
        <v>0.56299999999999994</v>
      </c>
      <c r="CF338" s="8">
        <f>'2014'!BF18</f>
        <v>0.52800000000000002</v>
      </c>
      <c r="CG338" s="8">
        <f>'2014'!BG18</f>
        <v>0.50800000000000001</v>
      </c>
      <c r="CH338" s="8">
        <f>'2014'!BH18</f>
        <v>0.47099999999999997</v>
      </c>
      <c r="CI338" s="8">
        <f>'2014'!BI18</f>
        <v>0.48</v>
      </c>
      <c r="CJ338" s="8"/>
      <c r="CK338" s="8"/>
      <c r="CL338" s="8"/>
      <c r="CM338" s="8"/>
      <c r="CN338" s="8"/>
      <c r="CO338" s="8"/>
      <c r="CP338" s="8">
        <f>'2014'!BP18</f>
        <v>0.47599999999999998</v>
      </c>
      <c r="CQ338" s="8">
        <f>'2014'!BQ18</f>
        <v>0.44800000000000001</v>
      </c>
    </row>
    <row r="339" spans="1:95" x14ac:dyDescent="0.25">
      <c r="A339" s="8" t="str">
        <f>'2014'!A19</f>
        <v>Свитанок</v>
      </c>
      <c r="B339" s="8" t="str">
        <f>'2014'!B19</f>
        <v>Масив 1</v>
      </c>
      <c r="C339" s="8">
        <f>'2014'!C19</f>
        <v>116</v>
      </c>
      <c r="D339" s="8">
        <f>'2014'!D19</f>
        <v>16.36</v>
      </c>
      <c r="E339" s="8">
        <f>'2014'!E19</f>
        <v>16.36</v>
      </c>
      <c r="F339" s="8">
        <f>'2014'!F19</f>
        <v>16.36</v>
      </c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 t="str">
        <f>'2014'!I19</f>
        <v>Пшеница озимая</v>
      </c>
      <c r="R339" s="8">
        <f>'2014'!J19</f>
        <v>0</v>
      </c>
      <c r="S339" s="8"/>
      <c r="T339" s="8"/>
      <c r="U339" s="8"/>
      <c r="V339" s="8"/>
      <c r="W339" s="8"/>
      <c r="X339" s="8"/>
      <c r="Y339" s="8" t="str">
        <f>'2014'!M19</f>
        <v>Мисия Одесская</v>
      </c>
      <c r="Z339" s="8">
        <f>'2014'!N19</f>
        <v>5.2</v>
      </c>
      <c r="AA339" s="8">
        <f>'2014'!P19</f>
        <v>0</v>
      </c>
      <c r="AB339" s="8">
        <f>'2014'!Q19</f>
        <v>41831</v>
      </c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>
        <f t="shared" si="15"/>
        <v>5.2</v>
      </c>
      <c r="AP339" s="8">
        <f>SUMIF('2014'!C:C,C339,'2014'!O:O)</f>
        <v>3.8899999999999997</v>
      </c>
      <c r="AQ339" s="8"/>
      <c r="AR339" s="8"/>
      <c r="AS339" s="8"/>
      <c r="AT339" s="8"/>
      <c r="AU339" s="8"/>
      <c r="AV339" s="8"/>
      <c r="AW339" s="8"/>
      <c r="AX339" s="8"/>
      <c r="AY339" s="8"/>
      <c r="AZ339" s="8">
        <f>'2014'!Z19</f>
        <v>0.20399999999999999</v>
      </c>
      <c r="BA339" s="8">
        <f>'2014'!AA19</f>
        <v>0.19900000000000001</v>
      </c>
      <c r="BB339" s="8">
        <f>'2014'!AB19</f>
        <v>0.21199999999999999</v>
      </c>
      <c r="BC339" s="8">
        <f>'2014'!AC19</f>
        <v>0.23699999999999999</v>
      </c>
      <c r="BD339" s="8">
        <f>'2014'!AD19</f>
        <v>0.26200000000000001</v>
      </c>
      <c r="BE339" s="8">
        <f>'2014'!AE19</f>
        <v>0.28999999999999998</v>
      </c>
      <c r="BF339" s="8">
        <f>'2014'!AF19</f>
        <v>0.311</v>
      </c>
      <c r="BG339" s="8">
        <f>'2014'!AG19</f>
        <v>0.30599999999999999</v>
      </c>
      <c r="BH339" s="8">
        <f>'2014'!AH19</f>
        <v>0.32500000000000001</v>
      </c>
      <c r="BI339" s="8">
        <f>'2014'!AI19</f>
        <v>0.35299999999999998</v>
      </c>
      <c r="BJ339" s="8">
        <f>'2014'!AJ19</f>
        <v>0.38900000000000001</v>
      </c>
      <c r="BK339" s="8">
        <f>'2014'!AK19</f>
        <v>0.38300000000000001</v>
      </c>
      <c r="BL339" s="8">
        <f>'2014'!AL19</f>
        <v>0.377</v>
      </c>
      <c r="BM339" s="8">
        <f>'2014'!AM19</f>
        <v>0.378</v>
      </c>
      <c r="BN339" s="8">
        <f>'2014'!AN19</f>
        <v>0.38900000000000001</v>
      </c>
      <c r="BO339" s="8">
        <f>'2014'!AO19</f>
        <v>0.41</v>
      </c>
      <c r="BP339" s="8">
        <f>'2014'!AP19</f>
        <v>0.432</v>
      </c>
      <c r="BQ339" s="8">
        <f>'2014'!AQ19</f>
        <v>0.44700000000000001</v>
      </c>
      <c r="BR339" s="8">
        <f>'2014'!AR19</f>
        <v>0.495</v>
      </c>
      <c r="BS339" s="8">
        <f>'2014'!AS19</f>
        <v>0.52</v>
      </c>
      <c r="BT339" s="8">
        <f>'2014'!AT19</f>
        <v>0.60199999999999998</v>
      </c>
      <c r="BU339" s="8">
        <f>'2014'!AU19</f>
        <v>0.74199999999999999</v>
      </c>
      <c r="BV339" s="8">
        <f>'2014'!AV19</f>
        <v>0.74299999999999999</v>
      </c>
      <c r="BW339" s="8">
        <f>'2014'!AW19</f>
        <v>0.71099999999999997</v>
      </c>
      <c r="BX339" s="8">
        <f>'2014'!AX19</f>
        <v>0.68</v>
      </c>
      <c r="BY339" s="8"/>
      <c r="BZ339" s="8">
        <f>'2014'!AZ19</f>
        <v>0.72099999999999997</v>
      </c>
      <c r="CA339" s="8"/>
      <c r="CB339" s="8">
        <f>'2014'!BB19</f>
        <v>0.71099999999999997</v>
      </c>
      <c r="CC339" s="8">
        <f>'2014'!BC19</f>
        <v>0.54300000000000004</v>
      </c>
      <c r="CD339" s="8">
        <f>'2014'!BD19</f>
        <v>0.52700000000000002</v>
      </c>
      <c r="CE339" s="8">
        <f>'2014'!BE19</f>
        <v>0.51900000000000002</v>
      </c>
      <c r="CF339" s="8">
        <f>'2014'!BF19</f>
        <v>0.47699999999999998</v>
      </c>
      <c r="CG339" s="8">
        <f>'2014'!BG19</f>
        <v>0.49</v>
      </c>
      <c r="CH339" s="8">
        <f>'2014'!BH19</f>
        <v>0.44500000000000001</v>
      </c>
      <c r="CI339" s="8">
        <f>'2014'!BI19</f>
        <v>0.44900000000000001</v>
      </c>
      <c r="CJ339" s="8"/>
      <c r="CK339" s="8"/>
      <c r="CL339" s="8"/>
      <c r="CM339" s="8"/>
      <c r="CN339" s="8"/>
      <c r="CO339" s="8"/>
      <c r="CP339" s="8">
        <f>'2014'!BP19</f>
        <v>0.46500000000000002</v>
      </c>
      <c r="CQ339" s="8">
        <f>'2014'!BQ19</f>
        <v>0.46500000000000002</v>
      </c>
    </row>
    <row r="340" spans="1:95" x14ac:dyDescent="0.25">
      <c r="A340" s="8" t="str">
        <f>'2014'!A20</f>
        <v>Свитанок</v>
      </c>
      <c r="B340" s="8" t="str">
        <f>'2014'!B20</f>
        <v>Масив 1</v>
      </c>
      <c r="C340" s="8">
        <f>'2014'!C20</f>
        <v>117</v>
      </c>
      <c r="D340" s="8">
        <f>'2014'!D20</f>
        <v>10.86</v>
      </c>
      <c r="E340" s="8">
        <f>'2014'!E20</f>
        <v>11.09</v>
      </c>
      <c r="F340" s="8">
        <f>'2014'!F20</f>
        <v>11.09</v>
      </c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 t="str">
        <f>'2014'!I20</f>
        <v>Подсолнечник</v>
      </c>
      <c r="R340" s="8">
        <f>'2014'!J20</f>
        <v>0</v>
      </c>
      <c r="S340" s="8"/>
      <c r="T340" s="8"/>
      <c r="U340" s="8"/>
      <c r="V340" s="8"/>
      <c r="W340" s="8"/>
      <c r="X340" s="8"/>
      <c r="Y340" s="8" t="str">
        <f>'2014'!M20</f>
        <v>Тристан</v>
      </c>
      <c r="Z340" s="8">
        <f>'2014'!N20</f>
        <v>0.54</v>
      </c>
      <c r="AA340" s="8">
        <f>'2014'!P20</f>
        <v>0</v>
      </c>
      <c r="AB340" s="8">
        <f>'2014'!Q20</f>
        <v>41884</v>
      </c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>
        <f>SUMIF('2014'!C:C,C340,'2014'!O:O)</f>
        <v>1.78</v>
      </c>
      <c r="AQ340" s="8"/>
      <c r="AR340" s="8">
        <f>'2014'!R20</f>
        <v>0</v>
      </c>
      <c r="AS340" s="8">
        <f>'2014'!S20</f>
        <v>0</v>
      </c>
      <c r="AT340" s="8">
        <f>'2014'!T20</f>
        <v>0</v>
      </c>
      <c r="AU340" s="8">
        <f>'2014'!U20</f>
        <v>0.23300000000000001</v>
      </c>
      <c r="AV340" s="8">
        <f>'2014'!V20</f>
        <v>0.22500000000000001</v>
      </c>
      <c r="AW340" s="8">
        <f>'2014'!W20</f>
        <v>0</v>
      </c>
      <c r="AX340" s="8">
        <f>'2014'!X20</f>
        <v>0</v>
      </c>
      <c r="AY340" s="8">
        <f>'2014'!Y20</f>
        <v>0.222</v>
      </c>
      <c r="AZ340" s="8">
        <f>'2014'!Z20</f>
        <v>0.217</v>
      </c>
      <c r="BA340" s="8">
        <f>'2014'!AA20</f>
        <v>0.222</v>
      </c>
      <c r="BB340" s="8">
        <f>'2014'!AB20</f>
        <v>0.23400000000000001</v>
      </c>
      <c r="BC340" s="8">
        <f>'2014'!AC20</f>
        <v>0.247</v>
      </c>
      <c r="BD340" s="8">
        <f>'2014'!AD20</f>
        <v>0.26100000000000001</v>
      </c>
      <c r="BE340" s="8">
        <f>'2014'!AE20</f>
        <v>0.28799999999999998</v>
      </c>
      <c r="BF340" s="8">
        <f>'2014'!AF20</f>
        <v>0.32100000000000001</v>
      </c>
      <c r="BG340" s="8">
        <f>'2014'!AG20</f>
        <v>0.32200000000000001</v>
      </c>
      <c r="BH340" s="8">
        <f>'2014'!AH20</f>
        <v>0.34100000000000003</v>
      </c>
      <c r="BI340" s="8">
        <f>'2014'!AI20</f>
        <v>0.35899999999999999</v>
      </c>
      <c r="BJ340" s="8">
        <f>'2014'!AJ20</f>
        <v>0.39100000000000001</v>
      </c>
      <c r="BK340" s="8">
        <f>'2014'!AK20</f>
        <v>0.40400000000000003</v>
      </c>
      <c r="BL340" s="8">
        <f>'2014'!AL20</f>
        <v>0.41699999999999998</v>
      </c>
      <c r="BM340" s="8">
        <f>'2014'!AM20</f>
        <v>0.433</v>
      </c>
      <c r="BN340" s="8">
        <f>'2014'!AN20</f>
        <v>0.47599999999999998</v>
      </c>
      <c r="BO340" s="8">
        <f>'2014'!AO20</f>
        <v>0.50800000000000001</v>
      </c>
      <c r="BP340" s="8">
        <f>'2014'!AP20</f>
        <v>0</v>
      </c>
      <c r="BQ340" s="8">
        <f>'2014'!AQ20</f>
        <v>0.49399999999999999</v>
      </c>
      <c r="BR340" s="8">
        <f>'2014'!AR20</f>
        <v>0.56200000000000006</v>
      </c>
      <c r="BS340" s="8">
        <f>'2014'!AS20</f>
        <v>0.64200000000000002</v>
      </c>
      <c r="BT340" s="8">
        <f>'2014'!AT20</f>
        <v>0.67300000000000004</v>
      </c>
      <c r="BU340" s="8">
        <f>'2014'!AU20</f>
        <v>0.72799999999999998</v>
      </c>
      <c r="BV340" s="8">
        <f>'2014'!AV20</f>
        <v>0.76600000000000001</v>
      </c>
      <c r="BW340" s="8">
        <f>'2014'!AW20</f>
        <v>0.73199999999999998</v>
      </c>
      <c r="BX340" s="8">
        <f>'2014'!AX20</f>
        <v>0.69099999999999995</v>
      </c>
      <c r="BY340" s="8">
        <f>'2014'!AY20</f>
        <v>0</v>
      </c>
      <c r="BZ340" s="8">
        <f>'2014'!AZ20</f>
        <v>0.68400000000000005</v>
      </c>
      <c r="CA340" s="8">
        <f>'2014'!BA20</f>
        <v>0</v>
      </c>
      <c r="CB340" s="8">
        <f>'2014'!BB20</f>
        <v>0.70399999999999996</v>
      </c>
      <c r="CC340" s="8">
        <f>'2014'!BC20</f>
        <v>0.51600000000000001</v>
      </c>
      <c r="CD340" s="8">
        <f>'2014'!BD20</f>
        <v>0.46500000000000002</v>
      </c>
      <c r="CE340" s="8">
        <f>'2014'!BE20</f>
        <v>0.437</v>
      </c>
      <c r="CF340" s="8">
        <f>'2014'!BF20</f>
        <v>0.41</v>
      </c>
      <c r="CG340" s="8">
        <f>'2014'!BG20</f>
        <v>0.378</v>
      </c>
      <c r="CH340" s="8">
        <f>'2014'!BH20</f>
        <v>0.36099999999999999</v>
      </c>
      <c r="CI340" s="8">
        <f>'2014'!BI20</f>
        <v>0.36299999999999999</v>
      </c>
      <c r="CJ340" s="8">
        <f>'2014'!BJ20</f>
        <v>0</v>
      </c>
      <c r="CK340" s="8">
        <f>'2014'!BK20</f>
        <v>0</v>
      </c>
      <c r="CL340" s="8">
        <f>'2014'!BL20</f>
        <v>0</v>
      </c>
      <c r="CM340" s="8">
        <f>'2014'!BM20</f>
        <v>0</v>
      </c>
      <c r="CN340" s="8">
        <f>'2014'!BN20</f>
        <v>0</v>
      </c>
      <c r="CO340" s="8">
        <f>'2014'!BO20</f>
        <v>0</v>
      </c>
      <c r="CP340" s="8">
        <f>'2014'!BP20</f>
        <v>0.36199999999999999</v>
      </c>
      <c r="CQ340" s="8">
        <f>'2014'!BQ20</f>
        <v>0.37</v>
      </c>
    </row>
    <row r="341" spans="1:95" x14ac:dyDescent="0.25">
      <c r="A341" s="8" t="str">
        <f>'2014'!A21</f>
        <v>Свитанок</v>
      </c>
      <c r="B341" s="8" t="str">
        <f>'2014'!B21</f>
        <v>Масив 1</v>
      </c>
      <c r="C341" s="8">
        <f>'2014'!C21</f>
        <v>118</v>
      </c>
      <c r="D341" s="8">
        <f>'2014'!D21</f>
        <v>16.579999999999998</v>
      </c>
      <c r="E341" s="8">
        <f>'2014'!E21</f>
        <v>16.84</v>
      </c>
      <c r="F341" s="8">
        <f>'2014'!F21</f>
        <v>16.84</v>
      </c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 t="str">
        <f>'2014'!I21</f>
        <v>Пшеница озимая</v>
      </c>
      <c r="R341" s="8">
        <f>'2014'!J21</f>
        <v>0</v>
      </c>
      <c r="S341" s="8"/>
      <c r="T341" s="8"/>
      <c r="U341" s="8"/>
      <c r="V341" s="8"/>
      <c r="W341" s="8"/>
      <c r="X341" s="8"/>
      <c r="Y341" s="8" t="str">
        <f>'2014'!M21</f>
        <v>Польвик</v>
      </c>
      <c r="Z341" s="8">
        <f>'2014'!N21</f>
        <v>6.82</v>
      </c>
      <c r="AA341" s="8">
        <f>'2014'!P21</f>
        <v>0</v>
      </c>
      <c r="AB341" s="8">
        <f>'2014'!Q21</f>
        <v>0</v>
      </c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>
        <f t="shared" ref="AO341:AO342" si="16">Z341</f>
        <v>6.82</v>
      </c>
      <c r="AP341" s="8">
        <f>SUMIF('2014'!C:C,C341,'2014'!O:O)</f>
        <v>4.46</v>
      </c>
      <c r="AQ341" s="8"/>
      <c r="AR341" s="8"/>
      <c r="AS341" s="8"/>
      <c r="AT341" s="8"/>
      <c r="AU341" s="8">
        <f>'2014'!U21</f>
        <v>0.189</v>
      </c>
      <c r="AV341" s="8">
        <f>'2014'!V21</f>
        <v>0.186</v>
      </c>
      <c r="AW341" s="8"/>
      <c r="AX341" s="8"/>
      <c r="AY341" s="8">
        <f>'2014'!Y21</f>
        <v>0.183</v>
      </c>
      <c r="AZ341" s="8">
        <f>'2014'!Z21</f>
        <v>0.189</v>
      </c>
      <c r="BA341" s="8">
        <f>'2014'!AA21</f>
        <v>0.188</v>
      </c>
      <c r="BB341" s="8">
        <f>'2014'!AB21</f>
        <v>0.19400000000000001</v>
      </c>
      <c r="BC341" s="8">
        <f>'2014'!AC21</f>
        <v>0.23</v>
      </c>
      <c r="BD341" s="8">
        <f>'2014'!AD21</f>
        <v>0.24399999999999999</v>
      </c>
      <c r="BE341" s="8">
        <f>'2014'!AE21</f>
        <v>0.24199999999999999</v>
      </c>
      <c r="BF341" s="8">
        <f>'2014'!AF21</f>
        <v>0.26600000000000001</v>
      </c>
      <c r="BG341" s="8">
        <f>'2014'!AG21</f>
        <v>0.27700000000000002</v>
      </c>
      <c r="BH341" s="8">
        <f>'2014'!AH21</f>
        <v>0.311</v>
      </c>
      <c r="BI341" s="8">
        <f>'2014'!AI21</f>
        <v>0.33500000000000002</v>
      </c>
      <c r="BJ341" s="8">
        <f>'2014'!AJ21</f>
        <v>0.34499999999999997</v>
      </c>
      <c r="BK341" s="8">
        <f>'2014'!AK21</f>
        <v>0.36299999999999999</v>
      </c>
      <c r="BL341" s="8">
        <f>'2014'!AL21</f>
        <v>0.34</v>
      </c>
      <c r="BM341" s="8">
        <f>'2014'!AM21</f>
        <v>0.33300000000000002</v>
      </c>
      <c r="BN341" s="8">
        <f>'2014'!AN21</f>
        <v>0.40300000000000002</v>
      </c>
      <c r="BO341" s="8">
        <f>'2014'!AO21</f>
        <v>0.47899999999999998</v>
      </c>
      <c r="BP341" s="8"/>
      <c r="BQ341" s="8">
        <f>'2014'!AQ21</f>
        <v>0.45300000000000001</v>
      </c>
      <c r="BR341" s="8">
        <f>'2014'!AR21</f>
        <v>0.496</v>
      </c>
      <c r="BS341" s="8">
        <f>'2014'!AS21</f>
        <v>0.55100000000000005</v>
      </c>
      <c r="BT341" s="8">
        <f>'2014'!AT21</f>
        <v>0.64800000000000002</v>
      </c>
      <c r="BU341" s="8">
        <f>'2014'!AU21</f>
        <v>0.77100000000000002</v>
      </c>
      <c r="BV341" s="8">
        <f>'2014'!AV21</f>
        <v>0.77100000000000002</v>
      </c>
      <c r="BW341" s="8">
        <f>'2014'!AW21</f>
        <v>0.78300000000000003</v>
      </c>
      <c r="BX341" s="8">
        <f>'2014'!AX21</f>
        <v>0.81499999999999995</v>
      </c>
      <c r="BY341" s="8"/>
      <c r="BZ341" s="8">
        <f>'2014'!AZ21</f>
        <v>0.8</v>
      </c>
      <c r="CA341" s="8"/>
      <c r="CB341" s="8">
        <f>'2014'!BB21</f>
        <v>0.71899999999999997</v>
      </c>
      <c r="CC341" s="8">
        <f>'2014'!BC21</f>
        <v>0.59899999999999998</v>
      </c>
      <c r="CD341" s="8">
        <f>'2014'!BD21</f>
        <v>0.59299999999999997</v>
      </c>
      <c r="CE341" s="8">
        <f>'2014'!BE21</f>
        <v>0.54200000000000004</v>
      </c>
      <c r="CF341" s="8">
        <f>'2014'!BF21</f>
        <v>0.57399999999999995</v>
      </c>
      <c r="CG341" s="8">
        <f>'2014'!BG21</f>
        <v>0.48</v>
      </c>
      <c r="CH341" s="8">
        <f>'2014'!BH21</f>
        <v>0.45300000000000001</v>
      </c>
      <c r="CI341" s="8">
        <f>'2014'!BI21</f>
        <v>0.39200000000000002</v>
      </c>
      <c r="CJ341" s="8"/>
      <c r="CK341" s="8"/>
      <c r="CL341" s="8"/>
      <c r="CM341" s="8"/>
      <c r="CN341" s="8"/>
      <c r="CO341" s="8"/>
      <c r="CP341" s="8">
        <f>'2014'!BP21</f>
        <v>0.38</v>
      </c>
      <c r="CQ341" s="8">
        <f>'2014'!BQ21</f>
        <v>0.374</v>
      </c>
    </row>
    <row r="342" spans="1:95" x14ac:dyDescent="0.25">
      <c r="A342" s="8" t="str">
        <f>'2014'!A22</f>
        <v>Свитанок</v>
      </c>
      <c r="B342" s="8" t="str">
        <f>'2014'!B22</f>
        <v>Масив 1</v>
      </c>
      <c r="C342" s="8">
        <f>'2014'!C22</f>
        <v>12</v>
      </c>
      <c r="D342" s="8">
        <f>'2014'!D22</f>
        <v>11.48</v>
      </c>
      <c r="E342" s="8">
        <f>'2014'!E22</f>
        <v>11.48</v>
      </c>
      <c r="F342" s="8">
        <f>'2014'!F22</f>
        <v>11.48</v>
      </c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 t="str">
        <f>'2014'!I22</f>
        <v>Пшеница озимая</v>
      </c>
      <c r="R342" s="8">
        <f>'2014'!J22</f>
        <v>0</v>
      </c>
      <c r="S342" s="8"/>
      <c r="T342" s="8"/>
      <c r="U342" s="8"/>
      <c r="V342" s="8"/>
      <c r="W342" s="8"/>
      <c r="X342" s="8"/>
      <c r="Y342" s="8" t="str">
        <f>'2014'!M22</f>
        <v>Годувальниця</v>
      </c>
      <c r="Z342" s="8">
        <f>'2014'!N22</f>
        <v>6.44</v>
      </c>
      <c r="AA342" s="8">
        <f>'2014'!P22</f>
        <v>0</v>
      </c>
      <c r="AB342" s="8">
        <f>'2014'!Q22</f>
        <v>41829</v>
      </c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>
        <f t="shared" si="16"/>
        <v>6.44</v>
      </c>
      <c r="AP342" s="8">
        <f>SUMIF('2014'!C:C,C342,'2014'!O:O)</f>
        <v>3.47</v>
      </c>
      <c r="AQ342" s="8"/>
      <c r="AR342" s="8"/>
      <c r="AS342" s="8"/>
      <c r="AT342" s="8"/>
      <c r="AU342" s="8"/>
      <c r="AV342" s="8">
        <f>'2014'!V22</f>
        <v>0.22</v>
      </c>
      <c r="AW342" s="8"/>
      <c r="AX342" s="8"/>
      <c r="AY342" s="8"/>
      <c r="AZ342" s="8">
        <f>'2014'!Z22</f>
        <v>0.219</v>
      </c>
      <c r="BA342" s="8">
        <f>'2014'!AA22</f>
        <v>0.22600000000000001</v>
      </c>
      <c r="BB342" s="8">
        <f>'2014'!AB22</f>
        <v>0.24299999999999999</v>
      </c>
      <c r="BC342" s="8">
        <f>'2014'!AC22</f>
        <v>0.26700000000000002</v>
      </c>
      <c r="BD342" s="8">
        <f>'2014'!AD22</f>
        <v>0.28799999999999998</v>
      </c>
      <c r="BE342" s="8">
        <f>'2014'!AE22</f>
        <v>0.317</v>
      </c>
      <c r="BF342" s="8">
        <f>'2014'!AF22</f>
        <v>0.33500000000000002</v>
      </c>
      <c r="BG342" s="8">
        <f>'2014'!AG22</f>
        <v>0.33700000000000002</v>
      </c>
      <c r="BH342" s="8">
        <f>'2014'!AH22</f>
        <v>0.38700000000000001</v>
      </c>
      <c r="BI342" s="8">
        <f>'2014'!AI22</f>
        <v>0.41699999999999998</v>
      </c>
      <c r="BJ342" s="8">
        <f>'2014'!AJ22</f>
        <v>0.44</v>
      </c>
      <c r="BK342" s="8">
        <f>'2014'!AK22</f>
        <v>0.42899999999999999</v>
      </c>
      <c r="BL342" s="8">
        <f>'2014'!AL22</f>
        <v>0.42</v>
      </c>
      <c r="BM342" s="8">
        <f>'2014'!AM22</f>
        <v>0.42699999999999999</v>
      </c>
      <c r="BN342" s="8">
        <f>'2014'!AN22</f>
        <v>0.42</v>
      </c>
      <c r="BO342" s="8">
        <f>'2014'!AO22</f>
        <v>0.40100000000000002</v>
      </c>
      <c r="BP342" s="8">
        <f>'2014'!AP22</f>
        <v>0.39300000000000002</v>
      </c>
      <c r="BQ342" s="8">
        <f>'2014'!AQ22</f>
        <v>0.39100000000000001</v>
      </c>
      <c r="BR342" s="8">
        <f>'2014'!AR22</f>
        <v>0.45700000000000002</v>
      </c>
      <c r="BS342" s="8">
        <f>'2014'!AS22</f>
        <v>0.504</v>
      </c>
      <c r="BT342" s="8">
        <f>'2014'!AT22</f>
        <v>0.63</v>
      </c>
      <c r="BU342" s="8">
        <f>'2014'!AU22</f>
        <v>0.71199999999999997</v>
      </c>
      <c r="BV342" s="8">
        <f>'2014'!AV22</f>
        <v>0.74099999999999999</v>
      </c>
      <c r="BW342" s="8">
        <f>'2014'!AW22</f>
        <v>0.79500000000000004</v>
      </c>
      <c r="BX342" s="8">
        <f>'2014'!AX22</f>
        <v>0.80100000000000005</v>
      </c>
      <c r="BY342" s="8"/>
      <c r="BZ342" s="8">
        <f>'2014'!AZ22</f>
        <v>0.80300000000000005</v>
      </c>
      <c r="CA342" s="8"/>
      <c r="CB342" s="8">
        <f>'2014'!BB22</f>
        <v>0.77</v>
      </c>
      <c r="CC342" s="8">
        <f>'2014'!BC22</f>
        <v>0.71899999999999997</v>
      </c>
      <c r="CD342" s="8">
        <f>'2014'!BD22</f>
        <v>0.68899999999999995</v>
      </c>
      <c r="CE342" s="8">
        <f>'2014'!BE22</f>
        <v>0.69099999999999995</v>
      </c>
      <c r="CF342" s="8">
        <f>'2014'!BF22</f>
        <v>0.66900000000000004</v>
      </c>
      <c r="CG342" s="8">
        <f>'2014'!BG22</f>
        <v>0.58099999999999996</v>
      </c>
      <c r="CH342" s="8">
        <f>'2014'!BH22</f>
        <v>0.52400000000000002</v>
      </c>
      <c r="CI342" s="8">
        <f>'2014'!BI22</f>
        <v>0.495</v>
      </c>
      <c r="CJ342" s="8"/>
      <c r="CK342" s="8"/>
      <c r="CL342" s="8"/>
      <c r="CM342" s="8"/>
      <c r="CN342" s="8"/>
      <c r="CO342" s="8"/>
      <c r="CP342" s="8">
        <f>'2014'!BP22</f>
        <v>0.46100000000000002</v>
      </c>
      <c r="CQ342" s="8">
        <f>'2014'!BQ22</f>
        <v>0.40200000000000002</v>
      </c>
    </row>
    <row r="343" spans="1:95" x14ac:dyDescent="0.25">
      <c r="A343" s="8" t="str">
        <f>'2014'!A23</f>
        <v>Свитанок</v>
      </c>
      <c r="B343" s="8" t="str">
        <f>'2014'!B23</f>
        <v>Масив 1</v>
      </c>
      <c r="C343" s="8">
        <f>'2014'!C23</f>
        <v>121</v>
      </c>
      <c r="D343" s="8">
        <f>'2014'!D23</f>
        <v>42.85</v>
      </c>
      <c r="E343" s="8">
        <f>'2014'!E23</f>
        <v>42.85</v>
      </c>
      <c r="F343" s="8">
        <f>'2014'!F23</f>
        <v>42.85</v>
      </c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 t="str">
        <f>'2014'!I23</f>
        <v>Подсолнечник</v>
      </c>
      <c r="R343" s="8">
        <f>'2014'!J23</f>
        <v>0</v>
      </c>
      <c r="S343" s="8"/>
      <c r="T343" s="8"/>
      <c r="U343" s="8"/>
      <c r="V343" s="8"/>
      <c r="W343" s="8"/>
      <c r="X343" s="8"/>
      <c r="Y343" s="8" t="str">
        <f>'2014'!M23</f>
        <v>Трістан</v>
      </c>
      <c r="Z343" s="8">
        <f>'2014'!N23</f>
        <v>1.95</v>
      </c>
      <c r="AA343" s="8">
        <f>'2014'!P23</f>
        <v>0</v>
      </c>
      <c r="AB343" s="8">
        <f>'2014'!Q23</f>
        <v>41884</v>
      </c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>
        <f>SUMIF('2014'!C:C,C343,'2014'!O:O)</f>
        <v>1.78</v>
      </c>
      <c r="AQ343" s="8"/>
      <c r="AR343" s="8">
        <f>'2014'!R23</f>
        <v>0</v>
      </c>
      <c r="AS343" s="8">
        <f>'2014'!S23</f>
        <v>0</v>
      </c>
      <c r="AT343" s="8">
        <f>'2014'!T23</f>
        <v>0</v>
      </c>
      <c r="AU343" s="8">
        <f>'2014'!U23</f>
        <v>0.17699999999999999</v>
      </c>
      <c r="AV343" s="8">
        <f>'2014'!V23</f>
        <v>0.20399999999999999</v>
      </c>
      <c r="AW343" s="8">
        <f>'2014'!W23</f>
        <v>0</v>
      </c>
      <c r="AX343" s="8">
        <f>'2014'!X23</f>
        <v>0</v>
      </c>
      <c r="AY343" s="8">
        <f>'2014'!Y23</f>
        <v>0.21</v>
      </c>
      <c r="AZ343" s="8">
        <f>'2014'!Z23</f>
        <v>0.21099999999999999</v>
      </c>
      <c r="BA343" s="8">
        <f>'2014'!AA23</f>
        <v>0.21199999999999999</v>
      </c>
      <c r="BB343" s="8">
        <f>'2014'!AB23</f>
        <v>0.219</v>
      </c>
      <c r="BC343" s="8">
        <f>'2014'!AC23</f>
        <v>0.24099999999999999</v>
      </c>
      <c r="BD343" s="8">
        <f>'2014'!AD23</f>
        <v>0.23300000000000001</v>
      </c>
      <c r="BE343" s="8">
        <f>'2014'!AE23</f>
        <v>0.248</v>
      </c>
      <c r="BF343" s="8">
        <f>'2014'!AF23</f>
        <v>0.26400000000000001</v>
      </c>
      <c r="BG343" s="8">
        <f>'2014'!AG23</f>
        <v>0.27500000000000002</v>
      </c>
      <c r="BH343" s="8">
        <f>'2014'!AH23</f>
        <v>0.30599999999999999</v>
      </c>
      <c r="BI343" s="8">
        <f>'2014'!AI23</f>
        <v>0.33</v>
      </c>
      <c r="BJ343" s="8">
        <f>'2014'!AJ23</f>
        <v>0.371</v>
      </c>
      <c r="BK343" s="8">
        <f>'2014'!AK23</f>
        <v>0.377</v>
      </c>
      <c r="BL343" s="8">
        <f>'2014'!AL23</f>
        <v>0.40400000000000003</v>
      </c>
      <c r="BM343" s="8">
        <f>'2014'!AM23</f>
        <v>0.55700000000000005</v>
      </c>
      <c r="BN343" s="8">
        <f>'2014'!AN23</f>
        <v>0.64600000000000002</v>
      </c>
      <c r="BO343" s="8">
        <f>'2014'!AO23</f>
        <v>0.69399999999999995</v>
      </c>
      <c r="BP343" s="8">
        <f>'2014'!AP23</f>
        <v>0</v>
      </c>
      <c r="BQ343" s="8">
        <f>'2014'!AQ23</f>
        <v>0.68500000000000005</v>
      </c>
      <c r="BR343" s="8">
        <f>'2014'!AR23</f>
        <v>0.73099999999999998</v>
      </c>
      <c r="BS343" s="8">
        <f>'2014'!AS23</f>
        <v>0.72799999999999998</v>
      </c>
      <c r="BT343" s="8">
        <f>'2014'!AT23</f>
        <v>0.72799999999999998</v>
      </c>
      <c r="BU343" s="8">
        <f>'2014'!AU23</f>
        <v>0.64600000000000002</v>
      </c>
      <c r="BV343" s="8">
        <f>'2014'!AV23</f>
        <v>0.63500000000000001</v>
      </c>
      <c r="BW343" s="8">
        <f>'2014'!AW23</f>
        <v>0.54300000000000004</v>
      </c>
      <c r="BX343" s="8">
        <f>'2014'!AX23</f>
        <v>0.44900000000000001</v>
      </c>
      <c r="BY343" s="8">
        <f>'2014'!AY23</f>
        <v>0</v>
      </c>
      <c r="BZ343" s="8">
        <f>'2014'!AZ23</f>
        <v>0.34399999999999997</v>
      </c>
      <c r="CA343" s="8">
        <f>'2014'!BA23</f>
        <v>0</v>
      </c>
      <c r="CB343" s="8">
        <f>'2014'!BB23</f>
        <v>0.315</v>
      </c>
      <c r="CC343" s="8">
        <f>'2014'!BC23</f>
        <v>0.28299999999999997</v>
      </c>
      <c r="CD343" s="8">
        <f>'2014'!BD23</f>
        <v>0.27300000000000002</v>
      </c>
      <c r="CE343" s="8">
        <f>'2014'!BE23</f>
        <v>0.29499999999999998</v>
      </c>
      <c r="CF343" s="8">
        <f>'2014'!BF23</f>
        <v>0.252</v>
      </c>
      <c r="CG343" s="8">
        <f>'2014'!BG23</f>
        <v>0.25600000000000001</v>
      </c>
      <c r="CH343" s="8">
        <f>'2014'!BH23</f>
        <v>0.23100000000000001</v>
      </c>
      <c r="CI343" s="8">
        <f>'2014'!BI23</f>
        <v>0.22800000000000001</v>
      </c>
      <c r="CJ343" s="8">
        <f>'2014'!BJ23</f>
        <v>0</v>
      </c>
      <c r="CK343" s="8">
        <f>'2014'!BK23</f>
        <v>0</v>
      </c>
      <c r="CL343" s="8">
        <f>'2014'!BL23</f>
        <v>0</v>
      </c>
      <c r="CM343" s="8">
        <f>'2014'!BM23</f>
        <v>0</v>
      </c>
      <c r="CN343" s="8">
        <f>'2014'!BN23</f>
        <v>0</v>
      </c>
      <c r="CO343" s="8">
        <f>'2014'!BO23</f>
        <v>0</v>
      </c>
      <c r="CP343" s="8">
        <f>'2014'!BP23</f>
        <v>0.214</v>
      </c>
      <c r="CQ343" s="8">
        <f>'2014'!BQ23</f>
        <v>0.21099999999999999</v>
      </c>
    </row>
    <row r="344" spans="1:95" x14ac:dyDescent="0.25">
      <c r="A344" s="8" t="str">
        <f>'2014'!A24</f>
        <v>Свитанок</v>
      </c>
      <c r="B344" s="8" t="str">
        <f>'2014'!B24</f>
        <v>Масив 1</v>
      </c>
      <c r="C344" s="8">
        <f>'2014'!C24</f>
        <v>124</v>
      </c>
      <c r="D344" s="8">
        <f>'2014'!D24</f>
        <v>15.05</v>
      </c>
      <c r="E344" s="8">
        <f>'2014'!E24</f>
        <v>15.05</v>
      </c>
      <c r="F344" s="8">
        <f>'2014'!F24</f>
        <v>15.05</v>
      </c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 t="str">
        <f>'2014'!I24</f>
        <v>Пшеница озимая</v>
      </c>
      <c r="R344" s="8">
        <f>'2014'!J24</f>
        <v>0</v>
      </c>
      <c r="S344" s="8"/>
      <c r="T344" s="8"/>
      <c r="U344" s="8"/>
      <c r="V344" s="8"/>
      <c r="W344" s="8"/>
      <c r="X344" s="8"/>
      <c r="Y344" s="8" t="str">
        <f>'2014'!M24</f>
        <v>Годувальниця</v>
      </c>
      <c r="Z344" s="8">
        <f>'2014'!N24</f>
        <v>4.9800000000000004</v>
      </c>
      <c r="AA344" s="8">
        <f>'2014'!P24</f>
        <v>0</v>
      </c>
      <c r="AB344" s="8">
        <f>'2014'!Q24</f>
        <v>41831</v>
      </c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>
        <f t="shared" ref="AO344:AO345" si="17">Z344</f>
        <v>4.9800000000000004</v>
      </c>
      <c r="AP344" s="8">
        <f>SUMIF('2014'!C:C,C344,'2014'!O:O)</f>
        <v>3.2700000000000005</v>
      </c>
      <c r="AQ344" s="8"/>
      <c r="AR344" s="8"/>
      <c r="AS344" s="8"/>
      <c r="AT344" s="8"/>
      <c r="AU344" s="8">
        <f>'2014'!U24</f>
        <v>0.20899999999999999</v>
      </c>
      <c r="AV344" s="8">
        <f>'2014'!V24</f>
        <v>0.20300000000000001</v>
      </c>
      <c r="AW344" s="8"/>
      <c r="AX344" s="8"/>
      <c r="AY344" s="8"/>
      <c r="AZ344" s="8">
        <f>'2014'!Z24</f>
        <v>0.19900000000000001</v>
      </c>
      <c r="BA344" s="8">
        <f>'2014'!AA24</f>
        <v>0.20699999999999999</v>
      </c>
      <c r="BB344" s="8">
        <f>'2014'!AB24</f>
        <v>0.22600000000000001</v>
      </c>
      <c r="BC344" s="8">
        <f>'2014'!AC24</f>
        <v>0.23200000000000001</v>
      </c>
      <c r="BD344" s="8">
        <f>'2014'!AD24</f>
        <v>0.255</v>
      </c>
      <c r="BE344" s="8">
        <f>'2014'!AE24</f>
        <v>0.26200000000000001</v>
      </c>
      <c r="BF344" s="8">
        <f>'2014'!AF24</f>
        <v>0.27200000000000002</v>
      </c>
      <c r="BG344" s="8">
        <f>'2014'!AG24</f>
        <v>0.28499999999999998</v>
      </c>
      <c r="BH344" s="8">
        <f>'2014'!AH24</f>
        <v>0.32</v>
      </c>
      <c r="BI344" s="8">
        <f>'2014'!AI24</f>
        <v>0.35099999999999998</v>
      </c>
      <c r="BJ344" s="8">
        <f>'2014'!AJ24</f>
        <v>0.377</v>
      </c>
      <c r="BK344" s="8">
        <f>'2014'!AK24</f>
        <v>0.38700000000000001</v>
      </c>
      <c r="BL344" s="8">
        <f>'2014'!AL24</f>
        <v>0.379</v>
      </c>
      <c r="BM344" s="8">
        <f>'2014'!AM24</f>
        <v>0.38900000000000001</v>
      </c>
      <c r="BN344" s="8">
        <f>'2014'!AN24</f>
        <v>0.41599999999999998</v>
      </c>
      <c r="BO344" s="8">
        <f>'2014'!AO24</f>
        <v>0.435</v>
      </c>
      <c r="BP344" s="8"/>
      <c r="BQ344" s="8">
        <f>'2014'!AQ24</f>
        <v>0.44700000000000001</v>
      </c>
      <c r="BR344" s="8">
        <f>'2014'!AR24</f>
        <v>0.5</v>
      </c>
      <c r="BS344" s="8">
        <f>'2014'!AS24</f>
        <v>0.50900000000000001</v>
      </c>
      <c r="BT344" s="8">
        <f>'2014'!AT24</f>
        <v>0.52600000000000002</v>
      </c>
      <c r="BU344" s="8">
        <f>'2014'!AU24</f>
        <v>0.69399999999999995</v>
      </c>
      <c r="BV344" s="8">
        <f>'2014'!AV24</f>
        <v>0.69799999999999995</v>
      </c>
      <c r="BW344" s="8">
        <f>'2014'!AW24</f>
        <v>0.67700000000000005</v>
      </c>
      <c r="BX344" s="8">
        <f>'2014'!AX24</f>
        <v>0.68400000000000005</v>
      </c>
      <c r="BY344" s="8"/>
      <c r="BZ344" s="8">
        <f>'2014'!AZ24</f>
        <v>0.70699999999999996</v>
      </c>
      <c r="CA344" s="8"/>
      <c r="CB344" s="8">
        <f>'2014'!BB24</f>
        <v>0.60599999999999998</v>
      </c>
      <c r="CC344" s="8">
        <f>'2014'!BC24</f>
        <v>0.51100000000000001</v>
      </c>
      <c r="CD344" s="8">
        <f>'2014'!BD24</f>
        <v>0.495</v>
      </c>
      <c r="CE344" s="8">
        <f>'2014'!BE24</f>
        <v>0.49299999999999999</v>
      </c>
      <c r="CF344" s="8">
        <f>'2014'!BF24</f>
        <v>0.46899999999999997</v>
      </c>
      <c r="CG344" s="8">
        <f>'2014'!BG24</f>
        <v>0.41299999999999998</v>
      </c>
      <c r="CH344" s="8">
        <f>'2014'!BH24</f>
        <v>0.38200000000000001</v>
      </c>
      <c r="CI344" s="8">
        <f>'2014'!BI24</f>
        <v>0.35699999999999998</v>
      </c>
      <c r="CJ344" s="8"/>
      <c r="CK344" s="8"/>
      <c r="CL344" s="8"/>
      <c r="CM344" s="8"/>
      <c r="CN344" s="8"/>
      <c r="CO344" s="8"/>
      <c r="CP344" s="8">
        <f>'2014'!BP24</f>
        <v>0.379</v>
      </c>
      <c r="CQ344" s="8">
        <f>'2014'!BQ24</f>
        <v>0.38500000000000001</v>
      </c>
    </row>
    <row r="345" spans="1:95" x14ac:dyDescent="0.25">
      <c r="A345" s="8" t="str">
        <f>'2014'!A25</f>
        <v>Свитанок</v>
      </c>
      <c r="B345" s="8" t="str">
        <f>'2014'!B25</f>
        <v>Масив 1</v>
      </c>
      <c r="C345" s="8">
        <f>'2014'!C25</f>
        <v>135</v>
      </c>
      <c r="D345" s="8">
        <f>'2014'!D25</f>
        <v>40.549999999999997</v>
      </c>
      <c r="E345" s="8">
        <f>'2014'!E25</f>
        <v>40.549999999999997</v>
      </c>
      <c r="F345" s="8">
        <f>'2014'!F25</f>
        <v>40.549999999999997</v>
      </c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 t="str">
        <f>'2014'!I25</f>
        <v>Пшеница озимая</v>
      </c>
      <c r="R345" s="8">
        <f>'2014'!J25</f>
        <v>0</v>
      </c>
      <c r="S345" s="8"/>
      <c r="T345" s="8"/>
      <c r="U345" s="8"/>
      <c r="V345" s="8"/>
      <c r="W345" s="8"/>
      <c r="X345" s="8"/>
      <c r="Y345" s="8" t="str">
        <f>'2014'!M25</f>
        <v>Годувальниця</v>
      </c>
      <c r="Z345" s="8">
        <f>'2014'!N25</f>
        <v>3.36</v>
      </c>
      <c r="AA345" s="8">
        <f>'2014'!P25</f>
        <v>0</v>
      </c>
      <c r="AB345" s="8">
        <f>'2014'!Q25</f>
        <v>0</v>
      </c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>
        <f t="shared" si="17"/>
        <v>3.36</v>
      </c>
      <c r="AP345" s="8">
        <f>SUMIF('2014'!C:C,C345,'2014'!O:O)</f>
        <v>3.41</v>
      </c>
      <c r="AQ345" s="8"/>
      <c r="AR345" s="8"/>
      <c r="AS345" s="8"/>
      <c r="AT345" s="8"/>
      <c r="AU345" s="8">
        <f>'2014'!U25</f>
        <v>0.20200000000000001</v>
      </c>
      <c r="AV345" s="8">
        <f>'2014'!V25</f>
        <v>0.21299999999999999</v>
      </c>
      <c r="AW345" s="8"/>
      <c r="AX345" s="8"/>
      <c r="AY345" s="8"/>
      <c r="AZ345" s="8">
        <f>'2014'!Z25</f>
        <v>0.21199999999999999</v>
      </c>
      <c r="BA345" s="8">
        <f>'2014'!AA25</f>
        <v>0.24299999999999999</v>
      </c>
      <c r="BB345" s="8">
        <f>'2014'!AB25</f>
        <v>0.247</v>
      </c>
      <c r="BC345" s="8">
        <f>'2014'!AC25</f>
        <v>0.214</v>
      </c>
      <c r="BD345" s="8">
        <f>'2014'!AD25</f>
        <v>0.254</v>
      </c>
      <c r="BE345" s="8">
        <f>'2014'!AE25</f>
        <v>0.27900000000000003</v>
      </c>
      <c r="BF345" s="8">
        <f>'2014'!AF25</f>
        <v>0.27800000000000002</v>
      </c>
      <c r="BG345" s="8">
        <f>'2014'!AG25</f>
        <v>0.28699999999999998</v>
      </c>
      <c r="BH345" s="8">
        <f>'2014'!AH25</f>
        <v>0.32400000000000001</v>
      </c>
      <c r="BI345" s="8">
        <f>'2014'!AI25</f>
        <v>0.32200000000000001</v>
      </c>
      <c r="BJ345" s="8">
        <f>'2014'!AJ25</f>
        <v>0.36699999999999999</v>
      </c>
      <c r="BK345" s="8">
        <f>'2014'!AK25</f>
        <v>0.35199999999999998</v>
      </c>
      <c r="BL345" s="8">
        <f>'2014'!AL25</f>
        <v>0.33</v>
      </c>
      <c r="BM345" s="8">
        <f>'2014'!AM25</f>
        <v>0.32100000000000001</v>
      </c>
      <c r="BN345" s="8">
        <f>'2014'!AN25</f>
        <v>0.32800000000000001</v>
      </c>
      <c r="BO345" s="8">
        <f>'2014'!AO25</f>
        <v>0.35399999999999998</v>
      </c>
      <c r="BP345" s="8"/>
      <c r="BQ345" s="8">
        <f>'2014'!AQ25</f>
        <v>0.34399999999999997</v>
      </c>
      <c r="BR345" s="8">
        <f>'2014'!AR25</f>
        <v>0.33900000000000002</v>
      </c>
      <c r="BS345" s="8">
        <f>'2014'!AS25</f>
        <v>0.38700000000000001</v>
      </c>
      <c r="BT345" s="8">
        <f>'2014'!AT25</f>
        <v>0.378</v>
      </c>
      <c r="BU345" s="8">
        <f>'2014'!AU25</f>
        <v>0.65400000000000003</v>
      </c>
      <c r="BV345" s="8">
        <f>'2014'!AV25</f>
        <v>0.68400000000000005</v>
      </c>
      <c r="BW345" s="8">
        <f>'2014'!AW25</f>
        <v>0.71599999999999997</v>
      </c>
      <c r="BX345" s="8">
        <f>'2014'!AX25</f>
        <v>0.73399999999999999</v>
      </c>
      <c r="BY345" s="8"/>
      <c r="BZ345" s="8">
        <f>'2014'!AZ25</f>
        <v>0.72899999999999998</v>
      </c>
      <c r="CA345" s="8">
        <f>'2014'!BA25</f>
        <v>0.71299999999999997</v>
      </c>
      <c r="CB345" s="8">
        <f>'2014'!BB25</f>
        <v>0.70599999999999996</v>
      </c>
      <c r="CC345" s="8">
        <f>'2014'!BC25</f>
        <v>0.59899999999999998</v>
      </c>
      <c r="CD345" s="8">
        <f>'2014'!BD25</f>
        <v>0.57099999999999995</v>
      </c>
      <c r="CE345" s="8">
        <f>'2014'!BE25</f>
        <v>0.51400000000000001</v>
      </c>
      <c r="CF345" s="8">
        <f>'2014'!BF25</f>
        <v>0.49399999999999999</v>
      </c>
      <c r="CG345" s="8">
        <f>'2014'!BG25</f>
        <v>0.45600000000000002</v>
      </c>
      <c r="CH345" s="8">
        <f>'2014'!BH25</f>
        <v>0.434</v>
      </c>
      <c r="CI345" s="8">
        <f>'2014'!BI25</f>
        <v>0.43099999999999999</v>
      </c>
      <c r="CJ345" s="8"/>
      <c r="CK345" s="8"/>
      <c r="CL345" s="8"/>
      <c r="CM345" s="8"/>
      <c r="CN345" s="8"/>
      <c r="CO345" s="8"/>
      <c r="CP345" s="8">
        <f>'2014'!BP25</f>
        <v>0.432</v>
      </c>
      <c r="CQ345" s="8">
        <f>'2014'!BQ25</f>
        <v>0.435</v>
      </c>
    </row>
    <row r="346" spans="1:95" x14ac:dyDescent="0.25">
      <c r="A346" s="8" t="str">
        <f>'2014'!A26</f>
        <v>Свитанок</v>
      </c>
      <c r="B346" s="8" t="str">
        <f>'2014'!B26</f>
        <v>Масив 1</v>
      </c>
      <c r="C346" s="8">
        <f>'2014'!C26</f>
        <v>149</v>
      </c>
      <c r="D346" s="8">
        <f>'2014'!D26</f>
        <v>12.48</v>
      </c>
      <c r="E346" s="8">
        <f>'2014'!E26</f>
        <v>12.48</v>
      </c>
      <c r="F346" s="8">
        <f>'2014'!F26</f>
        <v>12.48</v>
      </c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>
        <f>'2014'!I26</f>
        <v>0</v>
      </c>
      <c r="R346" s="8">
        <f>'2014'!J26</f>
        <v>0</v>
      </c>
      <c r="S346" s="8"/>
      <c r="T346" s="8"/>
      <c r="U346" s="8"/>
      <c r="V346" s="8"/>
      <c r="W346" s="8"/>
      <c r="X346" s="8"/>
      <c r="Y346" s="8">
        <f>'2014'!M26</f>
        <v>0</v>
      </c>
      <c r="Z346" s="8">
        <f>'2014'!N26</f>
        <v>0</v>
      </c>
      <c r="AA346" s="8">
        <f>'2014'!P26</f>
        <v>0</v>
      </c>
      <c r="AB346" s="8">
        <f>'2014'!Q26</f>
        <v>0</v>
      </c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>
        <f>SUMIF('2014'!C:C,C346,'2014'!O:O)</f>
        <v>0</v>
      </c>
      <c r="AQ346" s="8"/>
      <c r="AR346" s="8">
        <f>'2014'!R26</f>
        <v>0</v>
      </c>
      <c r="AS346" s="8">
        <f>'2014'!S26</f>
        <v>0</v>
      </c>
      <c r="AT346" s="8">
        <f>'2014'!T26</f>
        <v>0</v>
      </c>
      <c r="AU346" s="8">
        <f>'2014'!U26</f>
        <v>0.24099999999999999</v>
      </c>
      <c r="AV346" s="8">
        <f>'2014'!V26</f>
        <v>0.23899999999999999</v>
      </c>
      <c r="AW346" s="8">
        <f>'2014'!W26</f>
        <v>0</v>
      </c>
      <c r="AX346" s="8">
        <f>'2014'!X26</f>
        <v>0.24</v>
      </c>
      <c r="AY346" s="8">
        <f>'2014'!Y26</f>
        <v>0</v>
      </c>
      <c r="AZ346" s="8">
        <f>'2014'!Z26</f>
        <v>0.23400000000000001</v>
      </c>
      <c r="BA346" s="8">
        <f>'2014'!AA26</f>
        <v>0.245</v>
      </c>
      <c r="BB346" s="8">
        <f>'2014'!AB26</f>
        <v>0.247</v>
      </c>
      <c r="BC346" s="8">
        <f>'2014'!AC26</f>
        <v>0.26300000000000001</v>
      </c>
      <c r="BD346" s="8">
        <f>'2014'!AD26</f>
        <v>0.26500000000000001</v>
      </c>
      <c r="BE346" s="8">
        <f>'2014'!AE26</f>
        <v>0.26</v>
      </c>
      <c r="BF346" s="8">
        <f>'2014'!AF26</f>
        <v>0.28999999999999998</v>
      </c>
      <c r="BG346" s="8">
        <f>'2014'!AG26</f>
        <v>0.30099999999999999</v>
      </c>
      <c r="BH346" s="8">
        <f>'2014'!AH26</f>
        <v>0.32800000000000001</v>
      </c>
      <c r="BI346" s="8">
        <f>'2014'!AI26</f>
        <v>0.32900000000000001</v>
      </c>
      <c r="BJ346" s="8">
        <f>'2014'!AJ26</f>
        <v>0.36499999999999999</v>
      </c>
      <c r="BK346" s="8">
        <f>'2014'!AK26</f>
        <v>0.371</v>
      </c>
      <c r="BL346" s="8">
        <f>'2014'!AL26</f>
        <v>0.39800000000000002</v>
      </c>
      <c r="BM346" s="8">
        <f>'2014'!AM26</f>
        <v>0.44</v>
      </c>
      <c r="BN346" s="8">
        <f>'2014'!AN26</f>
        <v>0.46200000000000002</v>
      </c>
      <c r="BO346" s="8">
        <f>'2014'!AO26</f>
        <v>0.48199999999999998</v>
      </c>
      <c r="BP346" s="8">
        <f>'2014'!AP26</f>
        <v>0</v>
      </c>
      <c r="BQ346" s="8">
        <f>'2014'!AQ26</f>
        <v>0.51</v>
      </c>
      <c r="BR346" s="8">
        <f>'2014'!AR26</f>
        <v>0.48</v>
      </c>
      <c r="BS346" s="8">
        <f>'2014'!AS26</f>
        <v>0.52900000000000003</v>
      </c>
      <c r="BT346" s="8">
        <f>'2014'!AT26</f>
        <v>0.59699999999999998</v>
      </c>
      <c r="BU346" s="8">
        <f>'2014'!AU26</f>
        <v>0.63300000000000001</v>
      </c>
      <c r="BV346" s="8">
        <f>'2014'!AV26</f>
        <v>0.63600000000000001</v>
      </c>
      <c r="BW346" s="8">
        <f>'2014'!AW26</f>
        <v>0.61099999999999999</v>
      </c>
      <c r="BX346" s="8">
        <f>'2014'!AX26</f>
        <v>0.55400000000000005</v>
      </c>
      <c r="BY346" s="8">
        <f>'2014'!AY26</f>
        <v>0</v>
      </c>
      <c r="BZ346" s="8">
        <f>'2014'!AZ26</f>
        <v>0.47</v>
      </c>
      <c r="CA346" s="8">
        <f>'2014'!BA26</f>
        <v>0</v>
      </c>
      <c r="CB346" s="8">
        <f>'2014'!BB26</f>
        <v>0.44400000000000001</v>
      </c>
      <c r="CC346" s="8">
        <f>'2014'!BC26</f>
        <v>0.38</v>
      </c>
      <c r="CD346" s="8">
        <f>'2014'!BD26</f>
        <v>0.36299999999999999</v>
      </c>
      <c r="CE346" s="8">
        <f>'2014'!BE26</f>
        <v>0.35399999999999998</v>
      </c>
      <c r="CF346" s="8">
        <f>'2014'!BF26</f>
        <v>0.33500000000000002</v>
      </c>
      <c r="CG346" s="8">
        <f>'2014'!BG26</f>
        <v>0.28499999999999998</v>
      </c>
      <c r="CH346" s="8">
        <f>'2014'!BH26</f>
        <v>0.28100000000000003</v>
      </c>
      <c r="CI346" s="8">
        <f>'2014'!BI26</f>
        <v>0.26500000000000001</v>
      </c>
      <c r="CJ346" s="8">
        <f>'2014'!BJ26</f>
        <v>0</v>
      </c>
      <c r="CK346" s="8">
        <f>'2014'!BK26</f>
        <v>0</v>
      </c>
      <c r="CL346" s="8">
        <f>'2014'!BL26</f>
        <v>0</v>
      </c>
      <c r="CM346" s="8">
        <f>'2014'!BM26</f>
        <v>0</v>
      </c>
      <c r="CN346" s="8">
        <f>'2014'!BN26</f>
        <v>0</v>
      </c>
      <c r="CO346" s="8">
        <f>'2014'!BO26</f>
        <v>0</v>
      </c>
      <c r="CP346" s="8">
        <f>'2014'!BP26</f>
        <v>0.252</v>
      </c>
      <c r="CQ346" s="8">
        <f>'2014'!BQ26</f>
        <v>0.26800000000000002</v>
      </c>
    </row>
    <row r="347" spans="1:95" x14ac:dyDescent="0.25">
      <c r="A347" s="8" t="str">
        <f>'2014'!A27</f>
        <v>Свитанок</v>
      </c>
      <c r="B347" s="8" t="str">
        <f>'2014'!B27</f>
        <v>Масив 1</v>
      </c>
      <c r="C347" s="8">
        <f>'2014'!C27</f>
        <v>15</v>
      </c>
      <c r="D347" s="8">
        <f>'2014'!D27</f>
        <v>77.260000000000005</v>
      </c>
      <c r="E347" s="8">
        <f>'2014'!E27</f>
        <v>77.260000000000005</v>
      </c>
      <c r="F347" s="8">
        <f>'2014'!F27</f>
        <v>77.260000000000005</v>
      </c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 t="str">
        <f>'2014'!I27</f>
        <v>Пшеница озимая</v>
      </c>
      <c r="R347" s="8">
        <f>'2014'!J27</f>
        <v>0</v>
      </c>
      <c r="S347" s="8"/>
      <c r="T347" s="8"/>
      <c r="U347" s="8"/>
      <c r="V347" s="8"/>
      <c r="W347" s="8"/>
      <c r="X347" s="8"/>
      <c r="Y347" s="8" t="str">
        <f>'2014'!M27</f>
        <v>Антоновка</v>
      </c>
      <c r="Z347" s="8">
        <f>'2014'!N27</f>
        <v>3.37</v>
      </c>
      <c r="AA347" s="8">
        <f>'2014'!P27</f>
        <v>0</v>
      </c>
      <c r="AB347" s="8">
        <f>'2014'!Q27</f>
        <v>41833</v>
      </c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>
        <f>Z347</f>
        <v>3.37</v>
      </c>
      <c r="AP347" s="8">
        <f>SUMIF('2014'!C:C,C347,'2014'!O:O)</f>
        <v>3.78</v>
      </c>
      <c r="AQ347" s="8"/>
      <c r="AR347" s="8"/>
      <c r="AS347" s="8"/>
      <c r="AT347" s="8"/>
      <c r="AU347" s="8">
        <f>'2014'!U27</f>
        <v>0.17899999999999999</v>
      </c>
      <c r="AV347" s="8">
        <f>'2014'!V27</f>
        <v>0.21199999999999999</v>
      </c>
      <c r="AW347" s="8"/>
      <c r="AX347" s="8"/>
      <c r="AY347" s="8"/>
      <c r="AZ347" s="8">
        <f>'2014'!Z27</f>
        <v>0.182</v>
      </c>
      <c r="BA347" s="8">
        <f>'2014'!AA27</f>
        <v>0.22</v>
      </c>
      <c r="BB347" s="8">
        <f>'2014'!AB27</f>
        <v>0.217</v>
      </c>
      <c r="BC347" s="8">
        <f>'2014'!AC27</f>
        <v>0.20300000000000001</v>
      </c>
      <c r="BD347" s="8">
        <f>'2014'!AD27</f>
        <v>0.22</v>
      </c>
      <c r="BE347" s="8">
        <f>'2014'!AE27</f>
        <v>0.25800000000000001</v>
      </c>
      <c r="BF347" s="8">
        <f>'2014'!AF27</f>
        <v>0.26800000000000002</v>
      </c>
      <c r="BG347" s="8">
        <f>'2014'!AG27</f>
        <v>0.27800000000000002</v>
      </c>
      <c r="BH347" s="8">
        <f>'2014'!AH27</f>
        <v>0.31</v>
      </c>
      <c r="BI347" s="8">
        <f>'2014'!AI27</f>
        <v>0.33300000000000002</v>
      </c>
      <c r="BJ347" s="8">
        <f>'2014'!AJ27</f>
        <v>0.34799999999999998</v>
      </c>
      <c r="BK347" s="8">
        <f>'2014'!AK27</f>
        <v>0.33600000000000002</v>
      </c>
      <c r="BL347" s="8">
        <f>'2014'!AL27</f>
        <v>0.31900000000000001</v>
      </c>
      <c r="BM347" s="8">
        <f>'2014'!AM27</f>
        <v>0.29299999999999998</v>
      </c>
      <c r="BN347" s="8">
        <f>'2014'!AN27</f>
        <v>0.29199999999999998</v>
      </c>
      <c r="BO347" s="8">
        <f>'2014'!AO27</f>
        <v>0.29499999999999998</v>
      </c>
      <c r="BP347" s="8"/>
      <c r="BQ347" s="8">
        <f>'2014'!AQ27</f>
        <v>0.32500000000000001</v>
      </c>
      <c r="BR347" s="8">
        <f>'2014'!AR27</f>
        <v>0.36899999999999999</v>
      </c>
      <c r="BS347" s="8">
        <f>'2014'!AS27</f>
        <v>0.40600000000000003</v>
      </c>
      <c r="BT347" s="8"/>
      <c r="BU347" s="8">
        <f>'2014'!AU27</f>
        <v>0.63100000000000001</v>
      </c>
      <c r="BV347" s="8">
        <f>'2014'!AV27</f>
        <v>0.69299999999999995</v>
      </c>
      <c r="BW347" s="8">
        <f>'2014'!AW27</f>
        <v>0.77500000000000002</v>
      </c>
      <c r="BX347" s="8">
        <f>'2014'!AX27</f>
        <v>0.77300000000000002</v>
      </c>
      <c r="BY347" s="8"/>
      <c r="BZ347" s="8">
        <f>'2014'!AZ27</f>
        <v>0.77700000000000002</v>
      </c>
      <c r="CA347" s="8">
        <f>'2014'!BA27</f>
        <v>0.76900000000000002</v>
      </c>
      <c r="CB347" s="8">
        <f>'2014'!BB27</f>
        <v>0.77800000000000002</v>
      </c>
      <c r="CC347" s="8">
        <f>'2014'!BC27</f>
        <v>0.64100000000000001</v>
      </c>
      <c r="CD347" s="8">
        <f>'2014'!BD27</f>
        <v>0.61899999999999999</v>
      </c>
      <c r="CE347" s="8">
        <f>'2014'!BE27</f>
        <v>0.56699999999999995</v>
      </c>
      <c r="CF347" s="8">
        <f>'2014'!BF27</f>
        <v>0.53100000000000003</v>
      </c>
      <c r="CG347" s="8">
        <f>'2014'!BG27</f>
        <v>0.50600000000000001</v>
      </c>
      <c r="CH347" s="8">
        <f>'2014'!BH27</f>
        <v>0.48399999999999999</v>
      </c>
      <c r="CI347" s="8">
        <f>'2014'!BI27</f>
        <v>0.48399999999999999</v>
      </c>
      <c r="CJ347" s="8"/>
      <c r="CK347" s="8"/>
      <c r="CL347" s="8"/>
      <c r="CM347" s="8"/>
      <c r="CN347" s="8"/>
      <c r="CO347" s="8"/>
      <c r="CP347" s="8">
        <f>'2014'!BP27</f>
        <v>0.48699999999999999</v>
      </c>
      <c r="CQ347" s="8">
        <f>'2014'!BQ27</f>
        <v>0.38700000000000001</v>
      </c>
    </row>
    <row r="348" spans="1:95" x14ac:dyDescent="0.25">
      <c r="A348" s="8" t="str">
        <f>'2014'!A28</f>
        <v>Свитанок</v>
      </c>
      <c r="B348" s="8" t="str">
        <f>'2014'!B28</f>
        <v>Масив 1</v>
      </c>
      <c r="C348" s="8">
        <f>'2014'!C28</f>
        <v>151</v>
      </c>
      <c r="D348" s="8">
        <f>'2014'!D28</f>
        <v>89.13</v>
      </c>
      <c r="E348" s="8">
        <f>'2014'!E28</f>
        <v>89.13</v>
      </c>
      <c r="F348" s="8">
        <f>'2014'!F28</f>
        <v>89.13</v>
      </c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 t="str">
        <f>'2014'!I28</f>
        <v>Подсолнечник</v>
      </c>
      <c r="R348" s="8">
        <f>'2014'!J28</f>
        <v>0</v>
      </c>
      <c r="S348" s="8"/>
      <c r="T348" s="8"/>
      <c r="U348" s="8"/>
      <c r="V348" s="8"/>
      <c r="W348" s="8"/>
      <c r="X348" s="8"/>
      <c r="Y348" s="8">
        <f>'2014'!M28</f>
        <v>0</v>
      </c>
      <c r="Z348" s="8">
        <f>'2014'!N28</f>
        <v>0</v>
      </c>
      <c r="AA348" s="8">
        <f>'2014'!P28</f>
        <v>0</v>
      </c>
      <c r="AB348" s="8">
        <f>'2014'!Q28</f>
        <v>0</v>
      </c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>
        <f>SUMIF('2014'!C:C,C348,'2014'!O:O)</f>
        <v>1.9600000000000002</v>
      </c>
      <c r="AQ348" s="8"/>
      <c r="AR348" s="8">
        <f>'2014'!R28</f>
        <v>0</v>
      </c>
      <c r="AS348" s="8">
        <f>'2014'!S28</f>
        <v>0</v>
      </c>
      <c r="AT348" s="8">
        <f>'2014'!T28</f>
        <v>0</v>
      </c>
      <c r="AU348" s="8">
        <f>'2014'!U28</f>
        <v>0</v>
      </c>
      <c r="AV348" s="8">
        <f>'2014'!V28</f>
        <v>0</v>
      </c>
      <c r="AW348" s="8">
        <f>'2014'!W28</f>
        <v>0</v>
      </c>
      <c r="AX348" s="8">
        <f>'2014'!X28</f>
        <v>0</v>
      </c>
      <c r="AY348" s="8">
        <f>'2014'!Y28</f>
        <v>0</v>
      </c>
      <c r="AZ348" s="8">
        <f>'2014'!Z28</f>
        <v>0.215</v>
      </c>
      <c r="BA348" s="8">
        <f>'2014'!AA28</f>
        <v>0.22700000000000001</v>
      </c>
      <c r="BB348" s="8">
        <f>'2014'!AB28</f>
        <v>0.247</v>
      </c>
      <c r="BC348" s="8">
        <f>'2014'!AC28</f>
        <v>0.27</v>
      </c>
      <c r="BD348" s="8">
        <f>'2014'!AD28</f>
        <v>0.27700000000000002</v>
      </c>
      <c r="BE348" s="8">
        <f>'2014'!AE28</f>
        <v>0.28999999999999998</v>
      </c>
      <c r="BF348" s="8">
        <f>'2014'!AF28</f>
        <v>0.317</v>
      </c>
      <c r="BG348" s="8">
        <f>'2014'!AG28</f>
        <v>0.32900000000000001</v>
      </c>
      <c r="BH348" s="8">
        <f>'2014'!AH28</f>
        <v>0.38</v>
      </c>
      <c r="BI348" s="8">
        <f>'2014'!AI28</f>
        <v>0.433</v>
      </c>
      <c r="BJ348" s="8">
        <f>'2014'!AJ28</f>
        <v>0.46600000000000003</v>
      </c>
      <c r="BK348" s="8">
        <f>'2014'!AK28</f>
        <v>0.49299999999999999</v>
      </c>
      <c r="BL348" s="8">
        <f>'2014'!AL28</f>
        <v>0.502</v>
      </c>
      <c r="BM348" s="8">
        <f>'2014'!AM28</f>
        <v>0.59</v>
      </c>
      <c r="BN348" s="8">
        <f>'2014'!AN28</f>
        <v>0.65100000000000002</v>
      </c>
      <c r="BO348" s="8">
        <f>'2014'!AO28</f>
        <v>0.65300000000000002</v>
      </c>
      <c r="BP348" s="8">
        <f>'2014'!AP28</f>
        <v>0.64100000000000001</v>
      </c>
      <c r="BQ348" s="8">
        <f>'2014'!AQ28</f>
        <v>0.67200000000000004</v>
      </c>
      <c r="BR348" s="8">
        <f>'2014'!AR28</f>
        <v>0.69099999999999995</v>
      </c>
      <c r="BS348" s="8">
        <f>'2014'!AS28</f>
        <v>0.66800000000000004</v>
      </c>
      <c r="BT348" s="8">
        <f>'2014'!AT28</f>
        <v>0.68</v>
      </c>
      <c r="BU348" s="8">
        <f>'2014'!AU28</f>
        <v>0.71599999999999997</v>
      </c>
      <c r="BV348" s="8">
        <f>'2014'!AV28</f>
        <v>0.68700000000000006</v>
      </c>
      <c r="BW348" s="8">
        <f>'2014'!AW28</f>
        <v>0.58599999999999997</v>
      </c>
      <c r="BX348" s="8">
        <f>'2014'!AX28</f>
        <v>0.442</v>
      </c>
      <c r="BY348" s="8">
        <f>'2014'!AY28</f>
        <v>0</v>
      </c>
      <c r="BZ348" s="8">
        <f>'2014'!AZ28</f>
        <v>0.35299999999999998</v>
      </c>
      <c r="CA348" s="8">
        <f>'2014'!BA28</f>
        <v>0</v>
      </c>
      <c r="CB348" s="8">
        <f>'2014'!BB28</f>
        <v>0.35799999999999998</v>
      </c>
      <c r="CC348" s="8">
        <f>'2014'!BC28</f>
        <v>0.30299999999999999</v>
      </c>
      <c r="CD348" s="8">
        <f>'2014'!BD28</f>
        <v>0.317</v>
      </c>
      <c r="CE348" s="8">
        <f>'2014'!BE28</f>
        <v>0.313</v>
      </c>
      <c r="CF348" s="8">
        <f>'2014'!BF28</f>
        <v>0.26100000000000001</v>
      </c>
      <c r="CG348" s="8">
        <f>'2014'!BG28</f>
        <v>0.26600000000000001</v>
      </c>
      <c r="CH348" s="8">
        <f>'2014'!BH28</f>
        <v>0.27400000000000002</v>
      </c>
      <c r="CI348" s="8">
        <f>'2014'!BI28</f>
        <v>0.26600000000000001</v>
      </c>
      <c r="CJ348" s="8">
        <f>'2014'!BJ28</f>
        <v>0</v>
      </c>
      <c r="CK348" s="8">
        <f>'2014'!BK28</f>
        <v>0</v>
      </c>
      <c r="CL348" s="8">
        <f>'2014'!BL28</f>
        <v>0</v>
      </c>
      <c r="CM348" s="8">
        <f>'2014'!BM28</f>
        <v>0</v>
      </c>
      <c r="CN348" s="8">
        <f>'2014'!BN28</f>
        <v>0</v>
      </c>
      <c r="CO348" s="8">
        <f>'2014'!BO28</f>
        <v>0</v>
      </c>
      <c r="CP348" s="8">
        <f>'2014'!BP28</f>
        <v>0.249</v>
      </c>
      <c r="CQ348" s="8">
        <f>'2014'!BQ28</f>
        <v>0.251</v>
      </c>
    </row>
    <row r="349" spans="1:95" x14ac:dyDescent="0.25">
      <c r="A349" s="8" t="str">
        <f>'2014'!A29</f>
        <v>Свитанок</v>
      </c>
      <c r="B349" s="8" t="str">
        <f>'2014'!B29</f>
        <v>Масив 1</v>
      </c>
      <c r="C349" s="8" t="str">
        <f>'2014'!C29</f>
        <v>15-1</v>
      </c>
      <c r="D349" s="8">
        <f>'2014'!D29</f>
        <v>20.53</v>
      </c>
      <c r="E349" s="8">
        <f>'2014'!E29</f>
        <v>20.39</v>
      </c>
      <c r="F349" s="8">
        <f>'2014'!F29</f>
        <v>20.39</v>
      </c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 t="str">
        <f>'2014'!I29</f>
        <v>Пшеница озимая</v>
      </c>
      <c r="R349" s="8">
        <f>'2014'!J29</f>
        <v>0</v>
      </c>
      <c r="S349" s="8"/>
      <c r="T349" s="8"/>
      <c r="U349" s="8"/>
      <c r="V349" s="8"/>
      <c r="W349" s="8"/>
      <c r="X349" s="8"/>
      <c r="Y349" s="8" t="str">
        <f>'2014'!M29</f>
        <v>Шестопалівка</v>
      </c>
      <c r="Z349" s="8">
        <f>'2014'!N29</f>
        <v>6.05</v>
      </c>
      <c r="AA349" s="8">
        <f>'2014'!P29</f>
        <v>41827</v>
      </c>
      <c r="AB349" s="8">
        <f>'2014'!Q29</f>
        <v>0</v>
      </c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>
        <f>Z349</f>
        <v>6.05</v>
      </c>
      <c r="AP349" s="8">
        <f>SUMIF('2014'!C:C,C349,'2014'!O:O)</f>
        <v>4.3899999999999997</v>
      </c>
      <c r="AQ349" s="8"/>
      <c r="AR349" s="8"/>
      <c r="AS349" s="8"/>
      <c r="AT349" s="8"/>
      <c r="AU349" s="8">
        <f>'2014'!U29</f>
        <v>0.17299999999999999</v>
      </c>
      <c r="AV349" s="8">
        <f>'2014'!V29</f>
        <v>0.20200000000000001</v>
      </c>
      <c r="AW349" s="8"/>
      <c r="AX349" s="8"/>
      <c r="AY349" s="8"/>
      <c r="AZ349" s="8">
        <f>'2014'!Z29</f>
        <v>0.186</v>
      </c>
      <c r="BA349" s="8">
        <f>'2014'!AA29</f>
        <v>0.19700000000000001</v>
      </c>
      <c r="BB349" s="8">
        <f>'2014'!AB29</f>
        <v>0.20599999999999999</v>
      </c>
      <c r="BC349" s="8">
        <f>'2014'!AC29</f>
        <v>0.20899999999999999</v>
      </c>
      <c r="BD349" s="8">
        <f>'2014'!AD29</f>
        <v>0.22900000000000001</v>
      </c>
      <c r="BE349" s="8">
        <f>'2014'!AE29</f>
        <v>0.25900000000000001</v>
      </c>
      <c r="BF349" s="8">
        <f>'2014'!AF29</f>
        <v>0.28899999999999998</v>
      </c>
      <c r="BG349" s="8">
        <f>'2014'!AG29</f>
        <v>0.29599999999999999</v>
      </c>
      <c r="BH349" s="8">
        <f>'2014'!AH29</f>
        <v>0.317</v>
      </c>
      <c r="BI349" s="8">
        <f>'2014'!AI29</f>
        <v>0.33400000000000002</v>
      </c>
      <c r="BJ349" s="8">
        <f>'2014'!AJ29</f>
        <v>0.36199999999999999</v>
      </c>
      <c r="BK349" s="8">
        <f>'2014'!AK29</f>
        <v>0.373</v>
      </c>
      <c r="BL349" s="8">
        <f>'2014'!AL29</f>
        <v>0.36099999999999999</v>
      </c>
      <c r="BM349" s="8">
        <f>'2014'!AM29</f>
        <v>0.36099999999999999</v>
      </c>
      <c r="BN349" s="8">
        <f>'2014'!AN29</f>
        <v>0.35799999999999998</v>
      </c>
      <c r="BO349" s="8">
        <f>'2014'!AO29</f>
        <v>0.35599999999999998</v>
      </c>
      <c r="BP349" s="8"/>
      <c r="BQ349" s="8">
        <f>'2014'!AQ29</f>
        <v>0.35699999999999998</v>
      </c>
      <c r="BR349" s="8">
        <f>'2014'!AR29</f>
        <v>0.43</v>
      </c>
      <c r="BS349" s="8">
        <f>'2014'!AS29</f>
        <v>0.48499999999999999</v>
      </c>
      <c r="BT349" s="8"/>
      <c r="BU349" s="8">
        <f>'2014'!AU29</f>
        <v>0.72699999999999998</v>
      </c>
      <c r="BV349" s="8">
        <f>'2014'!AV29</f>
        <v>0.72799999999999998</v>
      </c>
      <c r="BW349" s="8">
        <f>'2014'!AW29</f>
        <v>0.76600000000000001</v>
      </c>
      <c r="BX349" s="8">
        <f>'2014'!AX29</f>
        <v>0.76900000000000002</v>
      </c>
      <c r="BY349" s="8"/>
      <c r="BZ349" s="8">
        <f>'2014'!AZ29</f>
        <v>0.77700000000000002</v>
      </c>
      <c r="CA349" s="8">
        <f>'2014'!BA29</f>
        <v>0.79600000000000004</v>
      </c>
      <c r="CB349" s="8">
        <f>'2014'!BB29</f>
        <v>0.7</v>
      </c>
      <c r="CC349" s="8">
        <f>'2014'!BC29</f>
        <v>0.65100000000000002</v>
      </c>
      <c r="CD349" s="8">
        <f>'2014'!BD29</f>
        <v>0.65</v>
      </c>
      <c r="CE349" s="8">
        <f>'2014'!BE29</f>
        <v>0.64200000000000002</v>
      </c>
      <c r="CF349" s="8">
        <f>'2014'!BF29</f>
        <v>0.60199999999999998</v>
      </c>
      <c r="CG349" s="8">
        <f>'2014'!BG29</f>
        <v>0.50600000000000001</v>
      </c>
      <c r="CH349" s="8">
        <f>'2014'!BH29</f>
        <v>0.47699999999999998</v>
      </c>
      <c r="CI349" s="8">
        <f>'2014'!BI29</f>
        <v>0.47299999999999998</v>
      </c>
      <c r="CJ349" s="8"/>
      <c r="CK349" s="8"/>
      <c r="CL349" s="8"/>
      <c r="CM349" s="8"/>
      <c r="CN349" s="8"/>
      <c r="CO349" s="8"/>
      <c r="CP349" s="8">
        <f>'2014'!BP29</f>
        <v>0.46700000000000003</v>
      </c>
      <c r="CQ349" s="8">
        <f>'2014'!BQ29</f>
        <v>0.318</v>
      </c>
    </row>
    <row r="350" spans="1:95" x14ac:dyDescent="0.25">
      <c r="A350" s="8" t="str">
        <f>'2014'!A30</f>
        <v>Свитанок</v>
      </c>
      <c r="B350" s="8" t="str">
        <f>'2014'!B30</f>
        <v>Масив 1</v>
      </c>
      <c r="C350" s="8">
        <f>'2014'!C30</f>
        <v>17</v>
      </c>
      <c r="D350" s="8">
        <f>'2014'!D30</f>
        <v>59.55</v>
      </c>
      <c r="E350" s="8">
        <f>'2014'!E30</f>
        <v>59.55</v>
      </c>
      <c r="F350" s="8">
        <f>'2014'!F30</f>
        <v>59.55</v>
      </c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 t="str">
        <f>'2014'!I30</f>
        <v>Подсолнечник</v>
      </c>
      <c r="R350" s="8">
        <f>'2014'!J30</f>
        <v>0</v>
      </c>
      <c r="S350" s="8"/>
      <c r="T350" s="8"/>
      <c r="U350" s="8"/>
      <c r="V350" s="8"/>
      <c r="W350" s="8"/>
      <c r="X350" s="8"/>
      <c r="Y350" s="8" t="str">
        <f>'2014'!M30</f>
        <v>П64ГЕ39</v>
      </c>
      <c r="Z350" s="8">
        <f>'2014'!N30</f>
        <v>1.75</v>
      </c>
      <c r="AA350" s="8">
        <f>'2014'!P30</f>
        <v>0</v>
      </c>
      <c r="AB350" s="8">
        <f>'2014'!Q30</f>
        <v>41889</v>
      </c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>
        <f>SUMIF('2014'!C:C,C350,'2014'!O:O)</f>
        <v>2.2999999999999998</v>
      </c>
      <c r="AQ350" s="8"/>
      <c r="AR350" s="8">
        <f>'2014'!R30</f>
        <v>0</v>
      </c>
      <c r="AS350" s="8">
        <f>'2014'!S30</f>
        <v>0</v>
      </c>
      <c r="AT350" s="8">
        <f>'2014'!T30</f>
        <v>0</v>
      </c>
      <c r="AU350" s="8">
        <f>'2014'!U30</f>
        <v>0</v>
      </c>
      <c r="AV350" s="8">
        <f>'2014'!V30</f>
        <v>0.214</v>
      </c>
      <c r="AW350" s="8">
        <f>'2014'!W30</f>
        <v>0</v>
      </c>
      <c r="AX350" s="8">
        <f>'2014'!X30</f>
        <v>0</v>
      </c>
      <c r="AY350" s="8">
        <f>'2014'!Y30</f>
        <v>0</v>
      </c>
      <c r="AZ350" s="8">
        <f>'2014'!Z30</f>
        <v>0.21099999999999999</v>
      </c>
      <c r="BA350" s="8">
        <f>'2014'!AA30</f>
        <v>0.23699999999999999</v>
      </c>
      <c r="BB350" s="8">
        <f>'2014'!AB30</f>
        <v>0.24</v>
      </c>
      <c r="BC350" s="8">
        <f>'2014'!AC30</f>
        <v>0.215</v>
      </c>
      <c r="BD350" s="8">
        <f>'2014'!AD30</f>
        <v>0.224</v>
      </c>
      <c r="BE350" s="8">
        <f>'2014'!AE30</f>
        <v>0.23</v>
      </c>
      <c r="BF350" s="8">
        <f>'2014'!AF30</f>
        <v>0.23699999999999999</v>
      </c>
      <c r="BG350" s="8">
        <f>'2014'!AG30</f>
        <v>0.25</v>
      </c>
      <c r="BH350" s="8">
        <f>'2014'!AH30</f>
        <v>0.30099999999999999</v>
      </c>
      <c r="BI350" s="8">
        <f>'2014'!AI30</f>
        <v>0.35399999999999998</v>
      </c>
      <c r="BJ350" s="8">
        <f>'2014'!AJ30</f>
        <v>0.41099999999999998</v>
      </c>
      <c r="BK350" s="8">
        <f>'2014'!AK30</f>
        <v>0.42599999999999999</v>
      </c>
      <c r="BL350" s="8">
        <f>'2014'!AL30</f>
        <v>0.439</v>
      </c>
      <c r="BM350" s="8">
        <f>'2014'!AM30</f>
        <v>0.57899999999999996</v>
      </c>
      <c r="BN350" s="8">
        <f>'2014'!AN30</f>
        <v>0.66500000000000004</v>
      </c>
      <c r="BO350" s="8">
        <f>'2014'!AO30</f>
        <v>0.70499999999999996</v>
      </c>
      <c r="BP350" s="8">
        <f>'2014'!AP30</f>
        <v>0</v>
      </c>
      <c r="BQ350" s="8">
        <f>'2014'!AQ30</f>
        <v>0.69799999999999995</v>
      </c>
      <c r="BR350" s="8">
        <f>'2014'!AR30</f>
        <v>0.77400000000000002</v>
      </c>
      <c r="BS350" s="8">
        <f>'2014'!AS30</f>
        <v>0.78200000000000003</v>
      </c>
      <c r="BT350" s="8">
        <f>'2014'!AT30</f>
        <v>0</v>
      </c>
      <c r="BU350" s="8">
        <f>'2014'!AU30</f>
        <v>0.72099999999999997</v>
      </c>
      <c r="BV350" s="8">
        <f>'2014'!AV30</f>
        <v>0.69399999999999995</v>
      </c>
      <c r="BW350" s="8">
        <f>'2014'!AW30</f>
        <v>0.60299999999999998</v>
      </c>
      <c r="BX350" s="8">
        <f>'2014'!AX30</f>
        <v>0.45400000000000001</v>
      </c>
      <c r="BY350" s="8">
        <f>'2014'!AY30</f>
        <v>0</v>
      </c>
      <c r="BZ350" s="8">
        <f>'2014'!AZ30</f>
        <v>0.36499999999999999</v>
      </c>
      <c r="CA350" s="8">
        <f>'2014'!BA30</f>
        <v>0.35599999999999998</v>
      </c>
      <c r="CB350" s="8">
        <f>'2014'!BB30</f>
        <v>0.35399999999999998</v>
      </c>
      <c r="CC350" s="8">
        <f>'2014'!BC30</f>
        <v>0.29499999999999998</v>
      </c>
      <c r="CD350" s="8">
        <f>'2014'!BD30</f>
        <v>0.29299999999999998</v>
      </c>
      <c r="CE350" s="8">
        <f>'2014'!BE30</f>
        <v>0.28399999999999997</v>
      </c>
      <c r="CF350" s="8">
        <f>'2014'!BF30</f>
        <v>0.26300000000000001</v>
      </c>
      <c r="CG350" s="8">
        <f>'2014'!BG30</f>
        <v>0.23200000000000001</v>
      </c>
      <c r="CH350" s="8">
        <f>'2014'!BH30</f>
        <v>0.23</v>
      </c>
      <c r="CI350" s="8">
        <f>'2014'!BI30</f>
        <v>0.221</v>
      </c>
      <c r="CJ350" s="8">
        <f>'2014'!BJ30</f>
        <v>0</v>
      </c>
      <c r="CK350" s="8">
        <f>'2014'!BK30</f>
        <v>0</v>
      </c>
      <c r="CL350" s="8">
        <f>'2014'!BL30</f>
        <v>0</v>
      </c>
      <c r="CM350" s="8">
        <f>'2014'!BM30</f>
        <v>0</v>
      </c>
      <c r="CN350" s="8">
        <f>'2014'!BN30</f>
        <v>0</v>
      </c>
      <c r="CO350" s="8">
        <f>'2014'!BO30</f>
        <v>0</v>
      </c>
      <c r="CP350" s="8">
        <f>'2014'!BP30</f>
        <v>0.214</v>
      </c>
      <c r="CQ350" s="8">
        <f>'2014'!BQ30</f>
        <v>0.21199999999999999</v>
      </c>
    </row>
    <row r="351" spans="1:95" x14ac:dyDescent="0.25">
      <c r="A351" s="8" t="str">
        <f>'2014'!A31</f>
        <v>Свитанок</v>
      </c>
      <c r="B351" s="8" t="str">
        <f>'2014'!B31</f>
        <v>Масив 1</v>
      </c>
      <c r="C351" s="8">
        <f>'2014'!C31</f>
        <v>18</v>
      </c>
      <c r="D351" s="8">
        <f>'2014'!D31</f>
        <v>47.41</v>
      </c>
      <c r="E351" s="8">
        <f>'2014'!E31</f>
        <v>47.41</v>
      </c>
      <c r="F351" s="8">
        <f>'2014'!F31</f>
        <v>47.41</v>
      </c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 t="str">
        <f>'2014'!I31</f>
        <v>Подсолнечник</v>
      </c>
      <c r="R351" s="8">
        <f>'2014'!J31</f>
        <v>0</v>
      </c>
      <c r="S351" s="8"/>
      <c r="T351" s="8"/>
      <c r="U351" s="8"/>
      <c r="V351" s="8"/>
      <c r="W351" s="8"/>
      <c r="X351" s="8"/>
      <c r="Y351" s="8" t="str">
        <f>'2014'!M31</f>
        <v>LG 5154 XOCL</v>
      </c>
      <c r="Z351" s="8">
        <f>'2014'!N31</f>
        <v>1.57</v>
      </c>
      <c r="AA351" s="8">
        <f>'2014'!P31</f>
        <v>41747</v>
      </c>
      <c r="AB351" s="8">
        <f>'2014'!Q31</f>
        <v>41888</v>
      </c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>
        <f>SUMIF('2014'!C:C,C351,'2014'!O:O)</f>
        <v>2.23</v>
      </c>
      <c r="AQ351" s="8"/>
      <c r="AR351" s="8">
        <f>'2014'!R31</f>
        <v>0</v>
      </c>
      <c r="AS351" s="8">
        <f>'2014'!S31</f>
        <v>0</v>
      </c>
      <c r="AT351" s="8">
        <f>'2014'!T31</f>
        <v>0</v>
      </c>
      <c r="AU351" s="8">
        <f>'2014'!U31</f>
        <v>0.21</v>
      </c>
      <c r="AV351" s="8">
        <f>'2014'!V31</f>
        <v>0.21099999999999999</v>
      </c>
      <c r="AW351" s="8">
        <f>'2014'!W31</f>
        <v>0</v>
      </c>
      <c r="AX351" s="8">
        <f>'2014'!X31</f>
        <v>0</v>
      </c>
      <c r="AY351" s="8">
        <f>'2014'!Y31</f>
        <v>0</v>
      </c>
      <c r="AZ351" s="8">
        <f>'2014'!Z31</f>
        <v>0.20899999999999999</v>
      </c>
      <c r="BA351" s="8">
        <f>'2014'!AA31</f>
        <v>0.218</v>
      </c>
      <c r="BB351" s="8">
        <f>'2014'!AB31</f>
        <v>0.219</v>
      </c>
      <c r="BC351" s="8">
        <f>'2014'!AC31</f>
        <v>0.21199999999999999</v>
      </c>
      <c r="BD351" s="8">
        <f>'2014'!AD31</f>
        <v>0.23699999999999999</v>
      </c>
      <c r="BE351" s="8">
        <f>'2014'!AE31</f>
        <v>0.24</v>
      </c>
      <c r="BF351" s="8">
        <f>'2014'!AF31</f>
        <v>0.24299999999999999</v>
      </c>
      <c r="BG351" s="8">
        <f>'2014'!AG31</f>
        <v>0.248</v>
      </c>
      <c r="BH351" s="8">
        <f>'2014'!AH31</f>
        <v>0.29199999999999998</v>
      </c>
      <c r="BI351" s="8">
        <f>'2014'!AI31</f>
        <v>0.33400000000000002</v>
      </c>
      <c r="BJ351" s="8">
        <f>'2014'!AJ31</f>
        <v>0.371</v>
      </c>
      <c r="BK351" s="8">
        <f>'2014'!AK31</f>
        <v>0.37</v>
      </c>
      <c r="BL351" s="8">
        <f>'2014'!AL31</f>
        <v>0.377</v>
      </c>
      <c r="BM351" s="8">
        <f>'2014'!AM31</f>
        <v>0.53</v>
      </c>
      <c r="BN351" s="8">
        <f>'2014'!AN31</f>
        <v>0.61</v>
      </c>
      <c r="BO351" s="8">
        <f>'2014'!AO31</f>
        <v>0.64600000000000002</v>
      </c>
      <c r="BP351" s="8">
        <f>'2014'!AP31</f>
        <v>0</v>
      </c>
      <c r="BQ351" s="8">
        <f>'2014'!AQ31</f>
        <v>0.67200000000000004</v>
      </c>
      <c r="BR351" s="8">
        <f>'2014'!AR31</f>
        <v>0.751</v>
      </c>
      <c r="BS351" s="8">
        <f>'2014'!AS31</f>
        <v>0.73899999999999999</v>
      </c>
      <c r="BT351" s="8">
        <f>'2014'!AT31</f>
        <v>0</v>
      </c>
      <c r="BU351" s="8">
        <f>'2014'!AU31</f>
        <v>0.73499999999999999</v>
      </c>
      <c r="BV351" s="8">
        <f>'2014'!AV31</f>
        <v>0.72099999999999997</v>
      </c>
      <c r="BW351" s="8">
        <f>'2014'!AW31</f>
        <v>0.63900000000000001</v>
      </c>
      <c r="BX351" s="8">
        <f>'2014'!AX31</f>
        <v>0.47599999999999998</v>
      </c>
      <c r="BY351" s="8">
        <f>'2014'!AY31</f>
        <v>0</v>
      </c>
      <c r="BZ351" s="8">
        <f>'2014'!AZ31</f>
        <v>0.40400000000000003</v>
      </c>
      <c r="CA351" s="8">
        <f>'2014'!BA31</f>
        <v>0.40899999999999997</v>
      </c>
      <c r="CB351" s="8">
        <f>'2014'!BB31</f>
        <v>0.41899999999999998</v>
      </c>
      <c r="CC351" s="8">
        <f>'2014'!BC31</f>
        <v>0.28899999999999998</v>
      </c>
      <c r="CD351" s="8">
        <f>'2014'!BD31</f>
        <v>0.28899999999999998</v>
      </c>
      <c r="CE351" s="8">
        <f>'2014'!BE31</f>
        <v>0.29399999999999998</v>
      </c>
      <c r="CF351" s="8">
        <f>'2014'!BF31</f>
        <v>0.26600000000000001</v>
      </c>
      <c r="CG351" s="8">
        <f>'2014'!BG31</f>
        <v>0.23200000000000001</v>
      </c>
      <c r="CH351" s="8">
        <f>'2014'!BH31</f>
        <v>0.22</v>
      </c>
      <c r="CI351" s="8">
        <f>'2014'!BI31</f>
        <v>0.217</v>
      </c>
      <c r="CJ351" s="8">
        <f>'2014'!BJ31</f>
        <v>0</v>
      </c>
      <c r="CK351" s="8">
        <f>'2014'!BK31</f>
        <v>0</v>
      </c>
      <c r="CL351" s="8">
        <f>'2014'!BL31</f>
        <v>0</v>
      </c>
      <c r="CM351" s="8">
        <f>'2014'!BM31</f>
        <v>0</v>
      </c>
      <c r="CN351" s="8">
        <f>'2014'!BN31</f>
        <v>0</v>
      </c>
      <c r="CO351" s="8">
        <f>'2014'!BO31</f>
        <v>0</v>
      </c>
      <c r="CP351" s="8">
        <f>'2014'!BP31</f>
        <v>0.20899999999999999</v>
      </c>
      <c r="CQ351" s="8">
        <f>'2014'!BQ31</f>
        <v>0.21299999999999999</v>
      </c>
    </row>
    <row r="352" spans="1:95" x14ac:dyDescent="0.25">
      <c r="A352" s="8" t="str">
        <f>'2014'!A32</f>
        <v>Свитанок</v>
      </c>
      <c r="B352" s="8" t="str">
        <f>'2014'!B32</f>
        <v>Масив 1</v>
      </c>
      <c r="C352" s="8">
        <f>'2014'!C32</f>
        <v>20</v>
      </c>
      <c r="D352" s="8">
        <f>'2014'!D32</f>
        <v>8.83</v>
      </c>
      <c r="E352" s="8">
        <f>'2014'!E32</f>
        <v>8.83</v>
      </c>
      <c r="F352" s="8">
        <f>'2014'!F32</f>
        <v>8.83</v>
      </c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 t="str">
        <f>'2014'!I32</f>
        <v>Подсолнечник</v>
      </c>
      <c r="R352" s="8">
        <f>'2014'!J32</f>
        <v>0</v>
      </c>
      <c r="S352" s="8"/>
      <c r="T352" s="8"/>
      <c r="U352" s="8"/>
      <c r="V352" s="8"/>
      <c r="W352" s="8"/>
      <c r="X352" s="8"/>
      <c r="Y352" s="8" t="str">
        <f>'2014'!M32</f>
        <v>Тристан</v>
      </c>
      <c r="Z352" s="8">
        <f>'2014'!N32</f>
        <v>0.7</v>
      </c>
      <c r="AA352" s="8">
        <f>'2014'!P32</f>
        <v>41756</v>
      </c>
      <c r="AB352" s="8">
        <f>'2014'!Q32</f>
        <v>41889</v>
      </c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>
        <f>SUMIF('2014'!C:C,C352,'2014'!O:O)</f>
        <v>1.53</v>
      </c>
      <c r="AQ352" s="8"/>
      <c r="AR352" s="8">
        <f>'2014'!R32</f>
        <v>0</v>
      </c>
      <c r="AS352" s="8">
        <f>'2014'!S32</f>
        <v>0</v>
      </c>
      <c r="AT352" s="8">
        <f>'2014'!T32</f>
        <v>0</v>
      </c>
      <c r="AU352" s="8">
        <f>'2014'!U32</f>
        <v>0.20899999999999999</v>
      </c>
      <c r="AV352" s="8">
        <f>'2014'!V32</f>
        <v>0.20899999999999999</v>
      </c>
      <c r="AW352" s="8">
        <f>'2014'!W32</f>
        <v>0</v>
      </c>
      <c r="AX352" s="8">
        <f>'2014'!X32</f>
        <v>0</v>
      </c>
      <c r="AY352" s="8">
        <f>'2014'!Y32</f>
        <v>0</v>
      </c>
      <c r="AZ352" s="8">
        <f>'2014'!Z32</f>
        <v>0.22600000000000001</v>
      </c>
      <c r="BA352" s="8">
        <f>'2014'!AA32</f>
        <v>0.23400000000000001</v>
      </c>
      <c r="BB352" s="8">
        <f>'2014'!AB32</f>
        <v>0.24199999999999999</v>
      </c>
      <c r="BC352" s="8">
        <f>'2014'!AC32</f>
        <v>0.26</v>
      </c>
      <c r="BD352" s="8">
        <f>'2014'!AD32</f>
        <v>0.26700000000000002</v>
      </c>
      <c r="BE352" s="8">
        <f>'2014'!AE32</f>
        <v>0.28299999999999997</v>
      </c>
      <c r="BF352" s="8">
        <f>'2014'!AF32</f>
        <v>0.29499999999999998</v>
      </c>
      <c r="BG352" s="8">
        <f>'2014'!AG32</f>
        <v>0.27</v>
      </c>
      <c r="BH352" s="8">
        <f>'2014'!AH32</f>
        <v>0.32300000000000001</v>
      </c>
      <c r="BI352" s="8">
        <f>'2014'!AI32</f>
        <v>0.36599999999999999</v>
      </c>
      <c r="BJ352" s="8">
        <f>'2014'!AJ32</f>
        <v>0.41499999999999998</v>
      </c>
      <c r="BK352" s="8">
        <f>'2014'!AK32</f>
        <v>0.443</v>
      </c>
      <c r="BL352" s="8">
        <f>'2014'!AL32</f>
        <v>0.45600000000000002</v>
      </c>
      <c r="BM352" s="8">
        <f>'2014'!AM32</f>
        <v>0.47199999999999998</v>
      </c>
      <c r="BN352" s="8">
        <f>'2014'!AN32</f>
        <v>0.51100000000000001</v>
      </c>
      <c r="BO352" s="8">
        <f>'2014'!AO32</f>
        <v>0.52500000000000002</v>
      </c>
      <c r="BP352" s="8">
        <f>'2014'!AP32</f>
        <v>0.50600000000000001</v>
      </c>
      <c r="BQ352" s="8">
        <f>'2014'!AQ32</f>
        <v>0.47599999999999998</v>
      </c>
      <c r="BR352" s="8">
        <f>'2014'!AR32</f>
        <v>0.56799999999999995</v>
      </c>
      <c r="BS352" s="8">
        <f>'2014'!AS32</f>
        <v>0.55900000000000005</v>
      </c>
      <c r="BT352" s="8">
        <f>'2014'!AT32</f>
        <v>0.57699999999999996</v>
      </c>
      <c r="BU352" s="8">
        <f>'2014'!AU32</f>
        <v>0.59399999999999997</v>
      </c>
      <c r="BV352" s="8">
        <f>'2014'!AV32</f>
        <v>0.61499999999999999</v>
      </c>
      <c r="BW352" s="8">
        <f>'2014'!AW32</f>
        <v>0.623</v>
      </c>
      <c r="BX352" s="8">
        <f>'2014'!AX32</f>
        <v>0.60799999999999998</v>
      </c>
      <c r="BY352" s="8">
        <f>'2014'!AY32</f>
        <v>0</v>
      </c>
      <c r="BZ352" s="8">
        <f>'2014'!AZ32</f>
        <v>0.58699999999999997</v>
      </c>
      <c r="CA352" s="8">
        <f>'2014'!BA32</f>
        <v>0</v>
      </c>
      <c r="CB352" s="8">
        <f>'2014'!BB32</f>
        <v>0.54200000000000004</v>
      </c>
      <c r="CC352" s="8">
        <f>'2014'!BC32</f>
        <v>0.48799999999999999</v>
      </c>
      <c r="CD352" s="8">
        <f>'2014'!BD32</f>
        <v>0.45300000000000001</v>
      </c>
      <c r="CE352" s="8">
        <f>'2014'!BE32</f>
        <v>0.39200000000000002</v>
      </c>
      <c r="CF352" s="8">
        <f>'2014'!BF32</f>
        <v>0.35899999999999999</v>
      </c>
      <c r="CG352" s="8">
        <f>'2014'!BG32</f>
        <v>0.30599999999999999</v>
      </c>
      <c r="CH352" s="8">
        <f>'2014'!BH32</f>
        <v>0.32100000000000001</v>
      </c>
      <c r="CI352" s="8">
        <f>'2014'!BI32</f>
        <v>0.36799999999999999</v>
      </c>
      <c r="CJ352" s="8">
        <f>'2014'!BJ32</f>
        <v>0</v>
      </c>
      <c r="CK352" s="8">
        <f>'2014'!BK32</f>
        <v>0</v>
      </c>
      <c r="CL352" s="8">
        <f>'2014'!BL32</f>
        <v>0</v>
      </c>
      <c r="CM352" s="8">
        <f>'2014'!BM32</f>
        <v>0</v>
      </c>
      <c r="CN352" s="8">
        <f>'2014'!BN32</f>
        <v>0</v>
      </c>
      <c r="CO352" s="8">
        <f>'2014'!BO32</f>
        <v>0</v>
      </c>
      <c r="CP352" s="8">
        <f>'2014'!BP32</f>
        <v>0.374</v>
      </c>
      <c r="CQ352" s="8">
        <f>'2014'!BQ32</f>
        <v>0.34</v>
      </c>
    </row>
    <row r="353" spans="1:95" x14ac:dyDescent="0.25">
      <c r="A353" s="8" t="str">
        <f>'2014'!A33</f>
        <v>Свитанок</v>
      </c>
      <c r="B353" s="8" t="str">
        <f>'2014'!B33</f>
        <v>Масив 1</v>
      </c>
      <c r="C353" s="8">
        <f>'2014'!C33</f>
        <v>210</v>
      </c>
      <c r="D353" s="8">
        <f>'2014'!D33</f>
        <v>6.41</v>
      </c>
      <c r="E353" s="8">
        <f>'2014'!E33</f>
        <v>6.41</v>
      </c>
      <c r="F353" s="8">
        <f>'2014'!F33</f>
        <v>6.41</v>
      </c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>
        <f>'2014'!I33</f>
        <v>0</v>
      </c>
      <c r="R353" s="8">
        <f>'2014'!J33</f>
        <v>0</v>
      </c>
      <c r="S353" s="8"/>
      <c r="T353" s="8"/>
      <c r="U353" s="8"/>
      <c r="V353" s="8"/>
      <c r="W353" s="8"/>
      <c r="X353" s="8"/>
      <c r="Y353" s="8">
        <f>'2014'!M33</f>
        <v>0</v>
      </c>
      <c r="Z353" s="8">
        <f>'2014'!N33</f>
        <v>0</v>
      </c>
      <c r="AA353" s="8">
        <f>'2014'!P33</f>
        <v>0</v>
      </c>
      <c r="AB353" s="8">
        <f>'2014'!Q33</f>
        <v>0</v>
      </c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>
        <f>SUMIF('2014'!C:C,C353,'2014'!O:O)</f>
        <v>0</v>
      </c>
      <c r="AQ353" s="8"/>
      <c r="AR353" s="8">
        <f>'2014'!R33</f>
        <v>0</v>
      </c>
      <c r="AS353" s="8">
        <f>'2014'!S33</f>
        <v>0</v>
      </c>
      <c r="AT353" s="8">
        <f>'2014'!T33</f>
        <v>0</v>
      </c>
      <c r="AU353" s="8">
        <f>'2014'!U33</f>
        <v>0.191</v>
      </c>
      <c r="AV353" s="8">
        <f>'2014'!V33</f>
        <v>0.2</v>
      </c>
      <c r="AW353" s="8">
        <f>'2014'!W33</f>
        <v>0</v>
      </c>
      <c r="AX353" s="8">
        <f>'2014'!X33</f>
        <v>0</v>
      </c>
      <c r="AY353" s="8">
        <f>'2014'!Y33</f>
        <v>0.20399999999999999</v>
      </c>
      <c r="AZ353" s="8">
        <f>'2014'!Z33</f>
        <v>0.21</v>
      </c>
      <c r="BA353" s="8">
        <f>'2014'!AA33</f>
        <v>0.22700000000000001</v>
      </c>
      <c r="BB353" s="8">
        <f>'2014'!AB33</f>
        <v>0.22900000000000001</v>
      </c>
      <c r="BC353" s="8">
        <f>'2014'!AC33</f>
        <v>0.215</v>
      </c>
      <c r="BD353" s="8">
        <f>'2014'!AD33</f>
        <v>0.224</v>
      </c>
      <c r="BE353" s="8">
        <f>'2014'!AE33</f>
        <v>0.26500000000000001</v>
      </c>
      <c r="BF353" s="8">
        <f>'2014'!AF33</f>
        <v>0.307</v>
      </c>
      <c r="BG353" s="8">
        <f>'2014'!AG33</f>
        <v>0.30599999999999999</v>
      </c>
      <c r="BH353" s="8">
        <f>'2014'!AH33</f>
        <v>0.34</v>
      </c>
      <c r="BI353" s="8">
        <f>'2014'!AI33</f>
        <v>0.36499999999999999</v>
      </c>
      <c r="BJ353" s="8">
        <f>'2014'!AJ33</f>
        <v>0.42299999999999999</v>
      </c>
      <c r="BK353" s="8">
        <f>'2014'!AK33</f>
        <v>0.433</v>
      </c>
      <c r="BL353" s="8">
        <f>'2014'!AL33</f>
        <v>0.42599999999999999</v>
      </c>
      <c r="BM353" s="8">
        <f>'2014'!AM33</f>
        <v>0.48799999999999999</v>
      </c>
      <c r="BN353" s="8">
        <f>'2014'!AN33</f>
        <v>0.53400000000000003</v>
      </c>
      <c r="BO353" s="8">
        <f>'2014'!AO33</f>
        <v>0.52300000000000002</v>
      </c>
      <c r="BP353" s="8">
        <f>'2014'!AP33</f>
        <v>0</v>
      </c>
      <c r="BQ353" s="8">
        <f>'2014'!AQ33</f>
        <v>0.49199999999999999</v>
      </c>
      <c r="BR353" s="8">
        <f>'2014'!AR33</f>
        <v>0.56000000000000005</v>
      </c>
      <c r="BS353" s="8">
        <f>'2014'!AS33</f>
        <v>0.55600000000000005</v>
      </c>
      <c r="BT353" s="8">
        <f>'2014'!AT33</f>
        <v>0.50600000000000001</v>
      </c>
      <c r="BU353" s="8">
        <f>'2014'!AU33</f>
        <v>0.51600000000000001</v>
      </c>
      <c r="BV353" s="8">
        <f>'2014'!AV33</f>
        <v>0.55300000000000005</v>
      </c>
      <c r="BW353" s="8">
        <f>'2014'!AW33</f>
        <v>0.68899999999999995</v>
      </c>
      <c r="BX353" s="8">
        <f>'2014'!AX33</f>
        <v>0.66800000000000004</v>
      </c>
      <c r="BY353" s="8">
        <f>'2014'!AY33</f>
        <v>0</v>
      </c>
      <c r="BZ353" s="8">
        <f>'2014'!AZ33</f>
        <v>0.65700000000000003</v>
      </c>
      <c r="CA353" s="8">
        <f>'2014'!BA33</f>
        <v>0</v>
      </c>
      <c r="CB353" s="8">
        <f>'2014'!BB33</f>
        <v>0.64</v>
      </c>
      <c r="CC353" s="8">
        <f>'2014'!BC33</f>
        <v>0.67700000000000005</v>
      </c>
      <c r="CD353" s="8">
        <f>'2014'!BD33</f>
        <v>0.63200000000000001</v>
      </c>
      <c r="CE353" s="8">
        <f>'2014'!BE33</f>
        <v>0.55900000000000005</v>
      </c>
      <c r="CF353" s="8">
        <f>'2014'!BF33</f>
        <v>0.48899999999999999</v>
      </c>
      <c r="CG353" s="8">
        <f>'2014'!BG33</f>
        <v>0.38800000000000001</v>
      </c>
      <c r="CH353" s="8">
        <f>'2014'!BH33</f>
        <v>0.36099999999999999</v>
      </c>
      <c r="CI353" s="8">
        <f>'2014'!BI33</f>
        <v>0.36699999999999999</v>
      </c>
      <c r="CJ353" s="8">
        <f>'2014'!BJ33</f>
        <v>0</v>
      </c>
      <c r="CK353" s="8">
        <f>'2014'!BK33</f>
        <v>0</v>
      </c>
      <c r="CL353" s="8">
        <f>'2014'!BL33</f>
        <v>0</v>
      </c>
      <c r="CM353" s="8">
        <f>'2014'!BM33</f>
        <v>0</v>
      </c>
      <c r="CN353" s="8">
        <f>'2014'!BN33</f>
        <v>0</v>
      </c>
      <c r="CO353" s="8">
        <f>'2014'!BO33</f>
        <v>0</v>
      </c>
      <c r="CP353" s="8">
        <f>'2014'!BP33</f>
        <v>0.39100000000000001</v>
      </c>
      <c r="CQ353" s="8">
        <f>'2014'!BQ33</f>
        <v>0.40100000000000002</v>
      </c>
    </row>
    <row r="354" spans="1:95" x14ac:dyDescent="0.25">
      <c r="A354" s="8" t="str">
        <f>'2014'!A34</f>
        <v>Свитанок</v>
      </c>
      <c r="B354" s="8" t="str">
        <f>'2014'!B34</f>
        <v>Масив 1</v>
      </c>
      <c r="C354" s="8">
        <f>'2014'!C34</f>
        <v>211</v>
      </c>
      <c r="D354" s="8">
        <f>'2014'!D34</f>
        <v>15.52</v>
      </c>
      <c r="E354" s="8">
        <f>'2014'!E34</f>
        <v>15.52</v>
      </c>
      <c r="F354" s="8">
        <f>'2014'!F34</f>
        <v>15.52</v>
      </c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>
        <f>'2014'!I34</f>
        <v>0</v>
      </c>
      <c r="R354" s="8">
        <f>'2014'!J34</f>
        <v>0</v>
      </c>
      <c r="S354" s="8"/>
      <c r="T354" s="8"/>
      <c r="U354" s="8"/>
      <c r="V354" s="8"/>
      <c r="W354" s="8"/>
      <c r="X354" s="8"/>
      <c r="Y354" s="8">
        <f>'2014'!M34</f>
        <v>0</v>
      </c>
      <c r="Z354" s="8">
        <f>'2014'!N34</f>
        <v>0</v>
      </c>
      <c r="AA354" s="8">
        <f>'2014'!P34</f>
        <v>0</v>
      </c>
      <c r="AB354" s="8">
        <f>'2014'!Q34</f>
        <v>0</v>
      </c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>
        <f>SUMIF('2014'!C:C,C354,'2014'!O:O)</f>
        <v>0</v>
      </c>
      <c r="AQ354" s="8"/>
      <c r="AR354" s="8">
        <f>'2014'!R34</f>
        <v>0</v>
      </c>
      <c r="AS354" s="8">
        <f>'2014'!S34</f>
        <v>0</v>
      </c>
      <c r="AT354" s="8">
        <f>'2014'!T34</f>
        <v>0</v>
      </c>
      <c r="AU354" s="8">
        <f>'2014'!U34</f>
        <v>0</v>
      </c>
      <c r="AV354" s="8">
        <f>'2014'!V34</f>
        <v>0.23599999999999999</v>
      </c>
      <c r="AW354" s="8">
        <f>'2014'!W34</f>
        <v>0</v>
      </c>
      <c r="AX354" s="8">
        <f>'2014'!X34</f>
        <v>0</v>
      </c>
      <c r="AY354" s="8">
        <f>'2014'!Y34</f>
        <v>0</v>
      </c>
      <c r="AZ354" s="8">
        <f>'2014'!Z34</f>
        <v>0.19800000000000001</v>
      </c>
      <c r="BA354" s="8">
        <f>'2014'!AA34</f>
        <v>0.20100000000000001</v>
      </c>
      <c r="BB354" s="8">
        <f>'2014'!AB34</f>
        <v>0.21299999999999999</v>
      </c>
      <c r="BC354" s="8">
        <f>'2014'!AC34</f>
        <v>0.223</v>
      </c>
      <c r="BD354" s="8">
        <f>'2014'!AD34</f>
        <v>0.23100000000000001</v>
      </c>
      <c r="BE354" s="8">
        <f>'2014'!AE34</f>
        <v>0.24199999999999999</v>
      </c>
      <c r="BF354" s="8">
        <f>'2014'!AF34</f>
        <v>0.247</v>
      </c>
      <c r="BG354" s="8">
        <f>'2014'!AG34</f>
        <v>0.25600000000000001</v>
      </c>
      <c r="BH354" s="8">
        <f>'2014'!AH34</f>
        <v>0.29199999999999998</v>
      </c>
      <c r="BI354" s="8">
        <f>'2014'!AI34</f>
        <v>0.313</v>
      </c>
      <c r="BJ354" s="8">
        <f>'2014'!AJ34</f>
        <v>0.371</v>
      </c>
      <c r="BK354" s="8">
        <f>'2014'!AK34</f>
        <v>0.39700000000000002</v>
      </c>
      <c r="BL354" s="8">
        <f>'2014'!AL34</f>
        <v>0.45500000000000002</v>
      </c>
      <c r="BM354" s="8">
        <f>'2014'!AM34</f>
        <v>0.58299999999999996</v>
      </c>
      <c r="BN354" s="8">
        <f>'2014'!AN34</f>
        <v>0.61199999999999999</v>
      </c>
      <c r="BO354" s="8">
        <f>'2014'!AO34</f>
        <v>0.63100000000000001</v>
      </c>
      <c r="BP354" s="8">
        <f>'2014'!AP34</f>
        <v>0</v>
      </c>
      <c r="BQ354" s="8">
        <f>'2014'!AQ34</f>
        <v>0.59499999999999997</v>
      </c>
      <c r="BR354" s="8">
        <f>'2014'!AR34</f>
        <v>0.59099999999999997</v>
      </c>
      <c r="BS354" s="8">
        <f>'2014'!AS34</f>
        <v>0.55700000000000005</v>
      </c>
      <c r="BT354" s="8">
        <f>'2014'!AT34</f>
        <v>0.48699999999999999</v>
      </c>
      <c r="BU354" s="8">
        <f>'2014'!AU34</f>
        <v>0.503</v>
      </c>
      <c r="BV354" s="8">
        <f>'2014'!AV34</f>
        <v>0.47899999999999998</v>
      </c>
      <c r="BW354" s="8">
        <f>'2014'!AW34</f>
        <v>0.41799999999999998</v>
      </c>
      <c r="BX354" s="8">
        <f>'2014'!AX34</f>
        <v>0.42199999999999999</v>
      </c>
      <c r="BY354" s="8">
        <f>'2014'!AY34</f>
        <v>0</v>
      </c>
      <c r="BZ354" s="8">
        <f>'2014'!AZ34</f>
        <v>0.40500000000000003</v>
      </c>
      <c r="CA354" s="8">
        <f>'2014'!BA34</f>
        <v>0</v>
      </c>
      <c r="CB354" s="8">
        <f>'2014'!BB34</f>
        <v>0.436</v>
      </c>
      <c r="CC354" s="8">
        <f>'2014'!BC34</f>
        <v>0.41199999999999998</v>
      </c>
      <c r="CD354" s="8">
        <f>'2014'!BD34</f>
        <v>0.41899999999999998</v>
      </c>
      <c r="CE354" s="8">
        <f>'2014'!BE34</f>
        <v>0.39800000000000002</v>
      </c>
      <c r="CF354" s="8">
        <f>'2014'!BF34</f>
        <v>0.35099999999999998</v>
      </c>
      <c r="CG354" s="8">
        <f>'2014'!BG34</f>
        <v>0.33300000000000002</v>
      </c>
      <c r="CH354" s="8">
        <f>'2014'!BH34</f>
        <v>0.314</v>
      </c>
      <c r="CI354" s="8">
        <f>'2014'!BI34</f>
        <v>0.26300000000000001</v>
      </c>
      <c r="CJ354" s="8">
        <f>'2014'!BJ34</f>
        <v>0</v>
      </c>
      <c r="CK354" s="8">
        <f>'2014'!BK34</f>
        <v>0</v>
      </c>
      <c r="CL354" s="8">
        <f>'2014'!BL34</f>
        <v>0</v>
      </c>
      <c r="CM354" s="8">
        <f>'2014'!BM34</f>
        <v>0</v>
      </c>
      <c r="CN354" s="8">
        <f>'2014'!BN34</f>
        <v>0</v>
      </c>
      <c r="CO354" s="8">
        <f>'2014'!BO34</f>
        <v>0</v>
      </c>
      <c r="CP354" s="8">
        <f>'2014'!BP34</f>
        <v>0.24199999999999999</v>
      </c>
      <c r="CQ354" s="8">
        <f>'2014'!BQ34</f>
        <v>0.24399999999999999</v>
      </c>
    </row>
    <row r="355" spans="1:95" x14ac:dyDescent="0.25">
      <c r="A355" s="8" t="str">
        <f>'2014'!A35</f>
        <v>Свитанок</v>
      </c>
      <c r="B355" s="8" t="str">
        <f>'2014'!B35</f>
        <v>Масив 1</v>
      </c>
      <c r="C355" s="8">
        <f>'2014'!C35</f>
        <v>212</v>
      </c>
      <c r="D355" s="8">
        <f>'2014'!D35</f>
        <v>1.95</v>
      </c>
      <c r="E355" s="8">
        <f>'2014'!E35</f>
        <v>1.95</v>
      </c>
      <c r="F355" s="8">
        <f>'2014'!F35</f>
        <v>1.95</v>
      </c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>
        <f>'2014'!I35</f>
        <v>0</v>
      </c>
      <c r="R355" s="8">
        <f>'2014'!J35</f>
        <v>0</v>
      </c>
      <c r="S355" s="8"/>
      <c r="T355" s="8"/>
      <c r="U355" s="8"/>
      <c r="V355" s="8"/>
      <c r="W355" s="8"/>
      <c r="X355" s="8"/>
      <c r="Y355" s="8">
        <f>'2014'!M35</f>
        <v>0</v>
      </c>
      <c r="Z355" s="8">
        <f>'2014'!N35</f>
        <v>0</v>
      </c>
      <c r="AA355" s="8">
        <f>'2014'!P35</f>
        <v>0</v>
      </c>
      <c r="AB355" s="8">
        <f>'2014'!Q35</f>
        <v>0</v>
      </c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>
        <f>SUMIF('2014'!C:C,C355,'2014'!O:O)</f>
        <v>0</v>
      </c>
      <c r="AQ355" s="8"/>
      <c r="AR355" s="8">
        <f>'2014'!R35</f>
        <v>0</v>
      </c>
      <c r="AS355" s="8">
        <f>'2014'!S35</f>
        <v>0</v>
      </c>
      <c r="AT355" s="8">
        <f>'2014'!T35</f>
        <v>0</v>
      </c>
      <c r="AU355" s="8">
        <f>'2014'!U35</f>
        <v>0.217</v>
      </c>
      <c r="AV355" s="8">
        <f>'2014'!V35</f>
        <v>0.24099999999999999</v>
      </c>
      <c r="AW355" s="8">
        <f>'2014'!W35</f>
        <v>0</v>
      </c>
      <c r="AX355" s="8">
        <f>'2014'!X35</f>
        <v>0</v>
      </c>
      <c r="AY355" s="8">
        <f>'2014'!Y35</f>
        <v>0</v>
      </c>
      <c r="AZ355" s="8">
        <f>'2014'!Z35</f>
        <v>0.223</v>
      </c>
      <c r="BA355" s="8">
        <f>'2014'!AA35</f>
        <v>0.23499999999999999</v>
      </c>
      <c r="BB355" s="8">
        <f>'2014'!AB35</f>
        <v>0.24399999999999999</v>
      </c>
      <c r="BC355" s="8">
        <f>'2014'!AC35</f>
        <v>0.23</v>
      </c>
      <c r="BD355" s="8">
        <f>'2014'!AD35</f>
        <v>0.23400000000000001</v>
      </c>
      <c r="BE355" s="8">
        <f>'2014'!AE35</f>
        <v>0.26300000000000001</v>
      </c>
      <c r="BF355" s="8">
        <f>'2014'!AF35</f>
        <v>0.26300000000000001</v>
      </c>
      <c r="BG355" s="8">
        <f>'2014'!AG35</f>
        <v>0.27400000000000002</v>
      </c>
      <c r="BH355" s="8">
        <f>'2014'!AH35</f>
        <v>0.315</v>
      </c>
      <c r="BI355" s="8">
        <f>'2014'!AI35</f>
        <v>0.34100000000000003</v>
      </c>
      <c r="BJ355" s="8">
        <f>'2014'!AJ35</f>
        <v>0.38100000000000001</v>
      </c>
      <c r="BK355" s="8">
        <f>'2014'!AK35</f>
        <v>0.38100000000000001</v>
      </c>
      <c r="BL355" s="8">
        <f>'2014'!AL35</f>
        <v>0.376</v>
      </c>
      <c r="BM355" s="8">
        <f>'2014'!AM35</f>
        <v>0.40899999999999997</v>
      </c>
      <c r="BN355" s="8">
        <f>'2014'!AN35</f>
        <v>0.44700000000000001</v>
      </c>
      <c r="BO355" s="8">
        <f>'2014'!AO35</f>
        <v>0.47499999999999998</v>
      </c>
      <c r="BP355" s="8">
        <f>'2014'!AP35</f>
        <v>0</v>
      </c>
      <c r="BQ355" s="8">
        <f>'2014'!AQ35</f>
        <v>0.48699999999999999</v>
      </c>
      <c r="BR355" s="8">
        <f>'2014'!AR35</f>
        <v>0.51500000000000001</v>
      </c>
      <c r="BS355" s="8">
        <f>'2014'!AS35</f>
        <v>0.51700000000000002</v>
      </c>
      <c r="BT355" s="8">
        <f>'2014'!AT35</f>
        <v>0.56299999999999994</v>
      </c>
      <c r="BU355" s="8">
        <f>'2014'!AU35</f>
        <v>0.60399999999999998</v>
      </c>
      <c r="BV355" s="8">
        <f>'2014'!AV35</f>
        <v>0.61599999999999999</v>
      </c>
      <c r="BW355" s="8">
        <f>'2014'!AW35</f>
        <v>0.627</v>
      </c>
      <c r="BX355" s="8">
        <f>'2014'!AX35</f>
        <v>0.64300000000000002</v>
      </c>
      <c r="BY355" s="8">
        <f>'2014'!AY35</f>
        <v>0</v>
      </c>
      <c r="BZ355" s="8">
        <f>'2014'!AZ35</f>
        <v>0.629</v>
      </c>
      <c r="CA355" s="8">
        <f>'2014'!BA35</f>
        <v>0</v>
      </c>
      <c r="CB355" s="8">
        <f>'2014'!BB35</f>
        <v>0.59899999999999998</v>
      </c>
      <c r="CC355" s="8">
        <f>'2014'!BC35</f>
        <v>0.51800000000000002</v>
      </c>
      <c r="CD355" s="8">
        <f>'2014'!BD35</f>
        <v>0.51700000000000002</v>
      </c>
      <c r="CE355" s="8">
        <f>'2014'!BE35</f>
        <v>0.44400000000000001</v>
      </c>
      <c r="CF355" s="8">
        <f>'2014'!BF35</f>
        <v>0.42</v>
      </c>
      <c r="CG355" s="8">
        <f>'2014'!BG35</f>
        <v>0.4</v>
      </c>
      <c r="CH355" s="8">
        <f>'2014'!BH35</f>
        <v>0.39600000000000002</v>
      </c>
      <c r="CI355" s="8">
        <f>'2014'!BI35</f>
        <v>0.41599999999999998</v>
      </c>
      <c r="CJ355" s="8">
        <f>'2014'!BJ35</f>
        <v>0</v>
      </c>
      <c r="CK355" s="8">
        <f>'2014'!BK35</f>
        <v>0</v>
      </c>
      <c r="CL355" s="8">
        <f>'2014'!BL35</f>
        <v>0</v>
      </c>
      <c r="CM355" s="8">
        <f>'2014'!BM35</f>
        <v>0</v>
      </c>
      <c r="CN355" s="8">
        <f>'2014'!BN35</f>
        <v>0</v>
      </c>
      <c r="CO355" s="8">
        <f>'2014'!BO35</f>
        <v>0</v>
      </c>
      <c r="CP355" s="8">
        <f>'2014'!BP35</f>
        <v>0.47599999999999998</v>
      </c>
      <c r="CQ355" s="8">
        <f>'2014'!BQ35</f>
        <v>0.49399999999999999</v>
      </c>
    </row>
    <row r="356" spans="1:95" x14ac:dyDescent="0.25">
      <c r="A356" s="8" t="str">
        <f>'2014'!A36</f>
        <v>Свитанок</v>
      </c>
      <c r="B356" s="8" t="str">
        <f>'2014'!B36</f>
        <v>Масив 1</v>
      </c>
      <c r="C356" s="8">
        <f>'2014'!C36</f>
        <v>22</v>
      </c>
      <c r="D356" s="8">
        <f>'2014'!D36</f>
        <v>34.57</v>
      </c>
      <c r="E356" s="8">
        <f>'2014'!E36</f>
        <v>45.58</v>
      </c>
      <c r="F356" s="8">
        <f>'2014'!F36</f>
        <v>50</v>
      </c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 t="str">
        <f>'2014'!I36</f>
        <v>Подсолнечник</v>
      </c>
      <c r="R356" s="8">
        <f>'2014'!J36</f>
        <v>0</v>
      </c>
      <c r="S356" s="8"/>
      <c r="T356" s="8"/>
      <c r="U356" s="8"/>
      <c r="V356" s="8"/>
      <c r="W356" s="8"/>
      <c r="X356" s="8"/>
      <c r="Y356" s="8" t="str">
        <f>'2014'!M36</f>
        <v>НК Ададжио</v>
      </c>
      <c r="Z356" s="8">
        <f>'2014'!N36</f>
        <v>2.89</v>
      </c>
      <c r="AA356" s="8">
        <f>'2014'!P36</f>
        <v>41752</v>
      </c>
      <c r="AB356" s="8">
        <f>'2014'!Q36</f>
        <v>41892</v>
      </c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>
        <f>SUMIF('2014'!C:C,C356,'2014'!O:O)</f>
        <v>2.0100000000000002</v>
      </c>
      <c r="AQ356" s="8"/>
      <c r="AR356" s="8">
        <f>'2014'!R36</f>
        <v>0</v>
      </c>
      <c r="AS356" s="8">
        <f>'2014'!S36</f>
        <v>0</v>
      </c>
      <c r="AT356" s="8">
        <f>'2014'!T36</f>
        <v>0</v>
      </c>
      <c r="AU356" s="8">
        <f>'2014'!U36</f>
        <v>0.19700000000000001</v>
      </c>
      <c r="AV356" s="8">
        <f>'2014'!V36</f>
        <v>0.20499999999999999</v>
      </c>
      <c r="AW356" s="8">
        <f>'2014'!W36</f>
        <v>0</v>
      </c>
      <c r="AX356" s="8">
        <f>'2014'!X36</f>
        <v>0</v>
      </c>
      <c r="AY356" s="8">
        <f>'2014'!Y36</f>
        <v>0</v>
      </c>
      <c r="AZ356" s="8">
        <f>'2014'!Z36</f>
        <v>0.20899999999999999</v>
      </c>
      <c r="BA356" s="8">
        <f>'2014'!AA36</f>
        <v>0.23899999999999999</v>
      </c>
      <c r="BB356" s="8">
        <f>'2014'!AB36</f>
        <v>0.23499999999999999</v>
      </c>
      <c r="BC356" s="8">
        <f>'2014'!AC36</f>
        <v>0.219</v>
      </c>
      <c r="BD356" s="8">
        <f>'2014'!AD36</f>
        <v>0.221</v>
      </c>
      <c r="BE356" s="8">
        <f>'2014'!AE36</f>
        <v>0.23400000000000001</v>
      </c>
      <c r="BF356" s="8">
        <f>'2014'!AF36</f>
        <v>0.248</v>
      </c>
      <c r="BG356" s="8">
        <f>'2014'!AG36</f>
        <v>0.26100000000000001</v>
      </c>
      <c r="BH356" s="8">
        <f>'2014'!AH36</f>
        <v>0.29099999999999998</v>
      </c>
      <c r="BI356" s="8">
        <f>'2014'!AI36</f>
        <v>0.32900000000000001</v>
      </c>
      <c r="BJ356" s="8">
        <f>'2014'!AJ36</f>
        <v>0.39700000000000002</v>
      </c>
      <c r="BK356" s="8">
        <f>'2014'!AK36</f>
        <v>0.45800000000000002</v>
      </c>
      <c r="BL356" s="8">
        <f>'2014'!AL36</f>
        <v>0.46300000000000002</v>
      </c>
      <c r="BM356" s="8">
        <f>'2014'!AM36</f>
        <v>0.54300000000000004</v>
      </c>
      <c r="BN356" s="8">
        <f>'2014'!AN36</f>
        <v>0.67500000000000004</v>
      </c>
      <c r="BO356" s="8">
        <f>'2014'!AO36</f>
        <v>0.71799999999999997</v>
      </c>
      <c r="BP356" s="8">
        <f>'2014'!AP36</f>
        <v>0</v>
      </c>
      <c r="BQ356" s="8">
        <f>'2014'!AQ36</f>
        <v>0.629</v>
      </c>
      <c r="BR356" s="8">
        <f>'2014'!AR36</f>
        <v>0.69799999999999995</v>
      </c>
      <c r="BS356" s="8">
        <f>'2014'!AS36</f>
        <v>0.69599999999999995</v>
      </c>
      <c r="BT356" s="8">
        <f>'2014'!AT36</f>
        <v>0.67900000000000005</v>
      </c>
      <c r="BU356" s="8">
        <f>'2014'!AU36</f>
        <v>0.66200000000000003</v>
      </c>
      <c r="BV356" s="8">
        <f>'2014'!AV36</f>
        <v>0.67300000000000004</v>
      </c>
      <c r="BW356" s="8">
        <f>'2014'!AW36</f>
        <v>0.56899999999999995</v>
      </c>
      <c r="BX356" s="8">
        <f>'2014'!AX36</f>
        <v>0.42499999999999999</v>
      </c>
      <c r="BY356" s="8">
        <f>'2014'!AY36</f>
        <v>0</v>
      </c>
      <c r="BZ356" s="8">
        <f>'2014'!AZ36</f>
        <v>0.35699999999999998</v>
      </c>
      <c r="CA356" s="8">
        <f>'2014'!BA36</f>
        <v>0</v>
      </c>
      <c r="CB356" s="8">
        <f>'2014'!BB36</f>
        <v>0.33700000000000002</v>
      </c>
      <c r="CC356" s="8">
        <f>'2014'!BC36</f>
        <v>0.29099999999999998</v>
      </c>
      <c r="CD356" s="8">
        <f>'2014'!BD36</f>
        <v>0.30499999999999999</v>
      </c>
      <c r="CE356" s="8">
        <f>'2014'!BE36</f>
        <v>0.30599999999999999</v>
      </c>
      <c r="CF356" s="8">
        <f>'2014'!BF36</f>
        <v>0.28699999999999998</v>
      </c>
      <c r="CG356" s="8">
        <f>'2014'!BG36</f>
        <v>0.245</v>
      </c>
      <c r="CH356" s="8">
        <f>'2014'!BH36</f>
        <v>0.22600000000000001</v>
      </c>
      <c r="CI356" s="8">
        <f>'2014'!BI36</f>
        <v>0.22700000000000001</v>
      </c>
      <c r="CJ356" s="8">
        <f>'2014'!BJ36</f>
        <v>0</v>
      </c>
      <c r="CK356" s="8">
        <f>'2014'!BK36</f>
        <v>0</v>
      </c>
      <c r="CL356" s="8">
        <f>'2014'!BL36</f>
        <v>0</v>
      </c>
      <c r="CM356" s="8">
        <f>'2014'!BM36</f>
        <v>0</v>
      </c>
      <c r="CN356" s="8">
        <f>'2014'!BN36</f>
        <v>0</v>
      </c>
      <c r="CO356" s="8">
        <f>'2014'!BO36</f>
        <v>0</v>
      </c>
      <c r="CP356" s="8">
        <f>'2014'!BP36</f>
        <v>0.222</v>
      </c>
      <c r="CQ356" s="8">
        <f>'2014'!BQ36</f>
        <v>0.21199999999999999</v>
      </c>
    </row>
    <row r="357" spans="1:95" x14ac:dyDescent="0.25">
      <c r="A357" s="8" t="str">
        <f>'2014'!A37</f>
        <v>Свитанок</v>
      </c>
      <c r="B357" s="8" t="str">
        <f>'2014'!B37</f>
        <v>Масив 1</v>
      </c>
      <c r="C357" s="8">
        <f>'2014'!C37</f>
        <v>23</v>
      </c>
      <c r="D357" s="8">
        <f>'2014'!D37</f>
        <v>141.87</v>
      </c>
      <c r="E357" s="8">
        <f>'2014'!E37</f>
        <v>141.87</v>
      </c>
      <c r="F357" s="8">
        <f>'2014'!F37</f>
        <v>141.87</v>
      </c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 t="str">
        <f>'2014'!I37</f>
        <v>Пшеница озимая</v>
      </c>
      <c r="R357" s="8">
        <f>'2014'!J37</f>
        <v>0</v>
      </c>
      <c r="S357" s="8"/>
      <c r="T357" s="8"/>
      <c r="U357" s="8"/>
      <c r="V357" s="8"/>
      <c r="W357" s="8"/>
      <c r="X357" s="8"/>
      <c r="Y357" s="8" t="str">
        <f>'2014'!M37</f>
        <v>Годувальниця</v>
      </c>
      <c r="Z357" s="8">
        <f>'2014'!N37</f>
        <v>4.97</v>
      </c>
      <c r="AA357" s="8">
        <f>'2014'!P37</f>
        <v>0</v>
      </c>
      <c r="AB357" s="8">
        <f>'2014'!Q37</f>
        <v>0</v>
      </c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>
        <f t="shared" ref="AO357:AO358" si="18">Z357</f>
        <v>4.97</v>
      </c>
      <c r="AP357" s="8">
        <f>SUMIF('2014'!C:C,C357,'2014'!O:O)</f>
        <v>4.2799999999999994</v>
      </c>
      <c r="AQ357" s="8"/>
      <c r="AR357" s="8"/>
      <c r="AS357" s="8"/>
      <c r="AT357" s="8"/>
      <c r="AU357" s="8">
        <f>'2014'!U37</f>
        <v>0.20399999999999999</v>
      </c>
      <c r="AV357" s="8">
        <f>'2014'!V37</f>
        <v>0.19800000000000001</v>
      </c>
      <c r="AW357" s="8"/>
      <c r="AX357" s="8"/>
      <c r="AY357" s="8"/>
      <c r="AZ357" s="8">
        <f>'2014'!Z37</f>
        <v>0.19600000000000001</v>
      </c>
      <c r="BA357" s="8">
        <f>'2014'!AA37</f>
        <v>0.20899999999999999</v>
      </c>
      <c r="BB357" s="8">
        <f>'2014'!AB37</f>
        <v>0.214</v>
      </c>
      <c r="BC357" s="8">
        <f>'2014'!AC37</f>
        <v>0.214</v>
      </c>
      <c r="BD357" s="8">
        <f>'2014'!AD37</f>
        <v>0.224</v>
      </c>
      <c r="BE357" s="8">
        <f>'2014'!AE37</f>
        <v>0.23699999999999999</v>
      </c>
      <c r="BF357" s="8">
        <f>'2014'!AF37</f>
        <v>0.24099999999999999</v>
      </c>
      <c r="BG357" s="8">
        <f>'2014'!AG37</f>
        <v>0.253</v>
      </c>
      <c r="BH357" s="8">
        <f>'2014'!AH37</f>
        <v>0.27900000000000003</v>
      </c>
      <c r="BI357" s="8">
        <f>'2014'!AI37</f>
        <v>0.3</v>
      </c>
      <c r="BJ357" s="8">
        <f>'2014'!AJ37</f>
        <v>0.38200000000000001</v>
      </c>
      <c r="BK357" s="8">
        <f>'2014'!AK37</f>
        <v>0.38300000000000001</v>
      </c>
      <c r="BL357" s="8">
        <f>'2014'!AL37</f>
        <v>0.34799999999999998</v>
      </c>
      <c r="BM357" s="8">
        <f>'2014'!AM37</f>
        <v>0.33300000000000002</v>
      </c>
      <c r="BN357" s="8">
        <f>'2014'!AN37</f>
        <v>0.315</v>
      </c>
      <c r="BO357" s="8">
        <f>'2014'!AO37</f>
        <v>0.32500000000000001</v>
      </c>
      <c r="BP357" s="8"/>
      <c r="BQ357" s="8">
        <f>'2014'!AQ37</f>
        <v>0.35799999999999998</v>
      </c>
      <c r="BR357" s="8">
        <f>'2014'!AR37</f>
        <v>0.35699999999999998</v>
      </c>
      <c r="BS357" s="8">
        <f>'2014'!AS37</f>
        <v>0.503</v>
      </c>
      <c r="BT357" s="8"/>
      <c r="BU357" s="8">
        <f>'2014'!AU37</f>
        <v>0.74299999999999999</v>
      </c>
      <c r="BV357" s="8">
        <f>'2014'!AV37</f>
        <v>0.74299999999999999</v>
      </c>
      <c r="BW357" s="8">
        <f>'2014'!AW37</f>
        <v>0.751</v>
      </c>
      <c r="BX357" s="8">
        <f>'2014'!AX37</f>
        <v>0.73599999999999999</v>
      </c>
      <c r="BY357" s="8"/>
      <c r="BZ357" s="8">
        <f>'2014'!AZ37</f>
        <v>0.76400000000000001</v>
      </c>
      <c r="CA357" s="8"/>
      <c r="CB357" s="8">
        <f>'2014'!BB37</f>
        <v>0.74199999999999999</v>
      </c>
      <c r="CC357" s="8">
        <f>'2014'!BC37</f>
        <v>0.60699999999999998</v>
      </c>
      <c r="CD357" s="8">
        <f>'2014'!BD37</f>
        <v>0.60499999999999998</v>
      </c>
      <c r="CE357" s="8">
        <f>'2014'!BE37</f>
        <v>0.54100000000000004</v>
      </c>
      <c r="CF357" s="8">
        <f>'2014'!BF37</f>
        <v>0.499</v>
      </c>
      <c r="CG357" s="8">
        <f>'2014'!BG37</f>
        <v>0.40400000000000003</v>
      </c>
      <c r="CH357" s="8">
        <f>'2014'!BH37</f>
        <v>0.35099999999999998</v>
      </c>
      <c r="CI357" s="8">
        <f>'2014'!BI37</f>
        <v>0.34</v>
      </c>
      <c r="CJ357" s="8"/>
      <c r="CK357" s="8"/>
      <c r="CL357" s="8"/>
      <c r="CM357" s="8"/>
      <c r="CN357" s="8"/>
      <c r="CO357" s="8"/>
      <c r="CP357" s="8">
        <f>'2014'!BP37</f>
        <v>0.32300000000000001</v>
      </c>
      <c r="CQ357" s="8">
        <f>'2014'!BQ37</f>
        <v>0.308</v>
      </c>
    </row>
    <row r="358" spans="1:95" x14ac:dyDescent="0.25">
      <c r="A358" s="8" t="str">
        <f>'2014'!A38</f>
        <v>Свитанок</v>
      </c>
      <c r="B358" s="8" t="str">
        <f>'2014'!B38</f>
        <v>Масив 1</v>
      </c>
      <c r="C358" s="8">
        <f>'2014'!C38</f>
        <v>24</v>
      </c>
      <c r="D358" s="8">
        <f>'2014'!D38</f>
        <v>54.04</v>
      </c>
      <c r="E358" s="8">
        <f>'2014'!E38</f>
        <v>58.13</v>
      </c>
      <c r="F358" s="8">
        <f>'2014'!F38</f>
        <v>58.13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 t="str">
        <f>'2014'!I38</f>
        <v>Пшеница озимая</v>
      </c>
      <c r="R358" s="8">
        <f>'2014'!J38</f>
        <v>0</v>
      </c>
      <c r="S358" s="8"/>
      <c r="T358" s="8"/>
      <c r="U358" s="8"/>
      <c r="V358" s="8"/>
      <c r="W358" s="8"/>
      <c r="X358" s="8"/>
      <c r="Y358" s="8">
        <f>'2014'!M38</f>
        <v>0</v>
      </c>
      <c r="Z358" s="8">
        <f>'2014'!N38</f>
        <v>2.96</v>
      </c>
      <c r="AA358" s="8">
        <f>'2014'!P38</f>
        <v>0</v>
      </c>
      <c r="AB358" s="8">
        <f>'2014'!Q38</f>
        <v>0</v>
      </c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>
        <f t="shared" si="18"/>
        <v>2.96</v>
      </c>
      <c r="AP358" s="8">
        <f>SUMIF('2014'!C:C,C358,'2014'!O:O)</f>
        <v>3.59</v>
      </c>
      <c r="AQ358" s="8"/>
      <c r="AR358" s="8"/>
      <c r="AS358" s="8"/>
      <c r="AT358" s="8"/>
      <c r="AU358" s="8">
        <f>'2014'!U38</f>
        <v>0.22600000000000001</v>
      </c>
      <c r="AV358" s="8">
        <f>'2014'!V38</f>
        <v>0.215</v>
      </c>
      <c r="AW358" s="8"/>
      <c r="AX358" s="8"/>
      <c r="AY358" s="8">
        <f>'2014'!Y38</f>
        <v>0.20599999999999999</v>
      </c>
      <c r="AZ358" s="8">
        <f>'2014'!Z38</f>
        <v>0.20200000000000001</v>
      </c>
      <c r="BA358" s="8">
        <f>'2014'!AA38</f>
        <v>0.214</v>
      </c>
      <c r="BB358" s="8">
        <f>'2014'!AB38</f>
        <v>0.22700000000000001</v>
      </c>
      <c r="BC358" s="8">
        <f>'2014'!AC38</f>
        <v>0.218</v>
      </c>
      <c r="BD358" s="8">
        <f>'2014'!AD38</f>
        <v>0.22900000000000001</v>
      </c>
      <c r="BE358" s="8">
        <f>'2014'!AE38</f>
        <v>0.24199999999999999</v>
      </c>
      <c r="BF358" s="8">
        <f>'2014'!AF38</f>
        <v>0.247</v>
      </c>
      <c r="BG358" s="8">
        <f>'2014'!AG38</f>
        <v>0.254</v>
      </c>
      <c r="BH358" s="8">
        <f>'2014'!AH38</f>
        <v>0.28100000000000003</v>
      </c>
      <c r="BI358" s="8">
        <f>'2014'!AI38</f>
        <v>0.316</v>
      </c>
      <c r="BJ358" s="8">
        <f>'2014'!AJ38</f>
        <v>0.38500000000000001</v>
      </c>
      <c r="BK358" s="8">
        <f>'2014'!AK38</f>
        <v>0.38200000000000001</v>
      </c>
      <c r="BL358" s="8">
        <f>'2014'!AL38</f>
        <v>0.372</v>
      </c>
      <c r="BM358" s="8">
        <f>'2014'!AM38</f>
        <v>0.35799999999999998</v>
      </c>
      <c r="BN358" s="8">
        <f>'2014'!AN38</f>
        <v>0.34399999999999997</v>
      </c>
      <c r="BO358" s="8">
        <f>'2014'!AO38</f>
        <v>0.35</v>
      </c>
      <c r="BP358" s="8"/>
      <c r="BQ358" s="8">
        <f>'2014'!AQ38</f>
        <v>0.372</v>
      </c>
      <c r="BR358" s="8">
        <f>'2014'!AR38</f>
        <v>0.42199999999999999</v>
      </c>
      <c r="BS358" s="8">
        <f>'2014'!AS38</f>
        <v>0.54200000000000004</v>
      </c>
      <c r="BT358" s="8"/>
      <c r="BU358" s="8">
        <f>'2014'!AU38</f>
        <v>0.71199999999999997</v>
      </c>
      <c r="BV358" s="8">
        <f>'2014'!AV38</f>
        <v>0.72399999999999998</v>
      </c>
      <c r="BW358" s="8">
        <f>'2014'!AW38</f>
        <v>0.71799999999999997</v>
      </c>
      <c r="BX358" s="8">
        <f>'2014'!AX38</f>
        <v>0.7</v>
      </c>
      <c r="BY358" s="8"/>
      <c r="BZ358" s="8">
        <f>'2014'!AZ38</f>
        <v>0.70399999999999996</v>
      </c>
      <c r="CA358" s="8">
        <f>'2014'!BA38</f>
        <v>0.70199999999999996</v>
      </c>
      <c r="CB358" s="8">
        <f>'2014'!BB38</f>
        <v>0.71199999999999997</v>
      </c>
      <c r="CC358" s="8">
        <f>'2014'!BC38</f>
        <v>0.498</v>
      </c>
      <c r="CD358" s="8">
        <f>'2014'!BD38</f>
        <v>0.44900000000000001</v>
      </c>
      <c r="CE358" s="8">
        <f>'2014'!BE38</f>
        <v>0.40799999999999997</v>
      </c>
      <c r="CF358" s="8">
        <f>'2014'!BF38</f>
        <v>0.373</v>
      </c>
      <c r="CG358" s="8">
        <f>'2014'!BG38</f>
        <v>0.32900000000000001</v>
      </c>
      <c r="CH358" s="8">
        <f>'2014'!BH38</f>
        <v>0.29599999999999999</v>
      </c>
      <c r="CI358" s="8">
        <f>'2014'!BI38</f>
        <v>0.28699999999999998</v>
      </c>
      <c r="CJ358" s="8"/>
      <c r="CK358" s="8"/>
      <c r="CL358" s="8"/>
      <c r="CM358" s="8"/>
      <c r="CN358" s="8"/>
      <c r="CO358" s="8"/>
      <c r="CP358" s="8">
        <f>'2014'!BP38</f>
        <v>0.28299999999999997</v>
      </c>
      <c r="CQ358" s="8">
        <f>'2014'!BQ38</f>
        <v>0.27500000000000002</v>
      </c>
    </row>
    <row r="359" spans="1:95" x14ac:dyDescent="0.25">
      <c r="A359" s="8" t="str">
        <f>'2014'!A39</f>
        <v>Свитанок</v>
      </c>
      <c r="B359" s="8" t="str">
        <f>'2014'!B39</f>
        <v>Масив 1</v>
      </c>
      <c r="C359" s="8">
        <f>'2014'!C39</f>
        <v>301</v>
      </c>
      <c r="D359" s="8">
        <f>'2014'!D39</f>
        <v>6.31</v>
      </c>
      <c r="E359" s="8">
        <f>'2014'!E39</f>
        <v>6.31</v>
      </c>
      <c r="F359" s="8">
        <f>'2014'!F39</f>
        <v>6.31</v>
      </c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>
        <f>'2014'!I39</f>
        <v>0</v>
      </c>
      <c r="R359" s="8">
        <f>'2014'!J39</f>
        <v>0</v>
      </c>
      <c r="S359" s="8"/>
      <c r="T359" s="8"/>
      <c r="U359" s="8"/>
      <c r="V359" s="8"/>
      <c r="W359" s="8"/>
      <c r="X359" s="8"/>
      <c r="Y359" s="8">
        <f>'2014'!M39</f>
        <v>0</v>
      </c>
      <c r="Z359" s="8">
        <f>'2014'!N39</f>
        <v>0</v>
      </c>
      <c r="AA359" s="8">
        <f>'2014'!P39</f>
        <v>0</v>
      </c>
      <c r="AB359" s="8">
        <f>'2014'!Q39</f>
        <v>0</v>
      </c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>
        <f>SUMIF('2014'!C:C,C359,'2014'!O:O)</f>
        <v>0</v>
      </c>
      <c r="AQ359" s="8"/>
      <c r="AR359" s="8">
        <f>'2014'!R39</f>
        <v>0</v>
      </c>
      <c r="AS359" s="8">
        <f>'2014'!S39</f>
        <v>0</v>
      </c>
      <c r="AT359" s="8">
        <f>'2014'!T39</f>
        <v>0</v>
      </c>
      <c r="AU359" s="8">
        <f>'2014'!U39</f>
        <v>0.21299999999999999</v>
      </c>
      <c r="AV359" s="8">
        <f>'2014'!V39</f>
        <v>0.224</v>
      </c>
      <c r="AW359" s="8">
        <f>'2014'!W39</f>
        <v>0</v>
      </c>
      <c r="AX359" s="8">
        <f>'2014'!X39</f>
        <v>0</v>
      </c>
      <c r="AY359" s="8">
        <f>'2014'!Y39</f>
        <v>0.216</v>
      </c>
      <c r="AZ359" s="8">
        <f>'2014'!Z39</f>
        <v>0.20200000000000001</v>
      </c>
      <c r="BA359" s="8">
        <f>'2014'!AA39</f>
        <v>0.20200000000000001</v>
      </c>
      <c r="BB359" s="8">
        <f>'2014'!AB39</f>
        <v>0.21</v>
      </c>
      <c r="BC359" s="8">
        <f>'2014'!AC39</f>
        <v>0.218</v>
      </c>
      <c r="BD359" s="8">
        <f>'2014'!AD39</f>
        <v>0.219</v>
      </c>
      <c r="BE359" s="8">
        <f>'2014'!AE39</f>
        <v>0.22</v>
      </c>
      <c r="BF359" s="8">
        <f>'2014'!AF39</f>
        <v>0.24</v>
      </c>
      <c r="BG359" s="8">
        <f>'2014'!AG39</f>
        <v>0.24399999999999999</v>
      </c>
      <c r="BH359" s="8">
        <f>'2014'!AH39</f>
        <v>0.251</v>
      </c>
      <c r="BI359" s="8">
        <f>'2014'!AI39</f>
        <v>0.25600000000000001</v>
      </c>
      <c r="BJ359" s="8">
        <f>'2014'!AJ39</f>
        <v>0.314</v>
      </c>
      <c r="BK359" s="8">
        <f>'2014'!AK39</f>
        <v>0.32400000000000001</v>
      </c>
      <c r="BL359" s="8">
        <f>'2014'!AL39</f>
        <v>0.307</v>
      </c>
      <c r="BM359" s="8">
        <f>'2014'!AM39</f>
        <v>0.32100000000000001</v>
      </c>
      <c r="BN359" s="8">
        <f>'2014'!AN39</f>
        <v>0.318</v>
      </c>
      <c r="BO359" s="8">
        <f>'2014'!AO39</f>
        <v>0.30199999999999999</v>
      </c>
      <c r="BP359" s="8">
        <f>'2014'!AP39</f>
        <v>0</v>
      </c>
      <c r="BQ359" s="8">
        <f>'2014'!AQ39</f>
        <v>0.29699999999999999</v>
      </c>
      <c r="BR359" s="8">
        <f>'2014'!AR39</f>
        <v>0.36199999999999999</v>
      </c>
      <c r="BS359" s="8">
        <f>'2014'!AS39</f>
        <v>0.40500000000000003</v>
      </c>
      <c r="BT359" s="8">
        <f>'2014'!AT39</f>
        <v>0.42599999999999999</v>
      </c>
      <c r="BU359" s="8">
        <f>'2014'!AU39</f>
        <v>0.623</v>
      </c>
      <c r="BV359" s="8">
        <f>'2014'!AV39</f>
        <v>0.64100000000000001</v>
      </c>
      <c r="BW359" s="8">
        <f>'2014'!AW39</f>
        <v>0.76900000000000002</v>
      </c>
      <c r="BX359" s="8">
        <f>'2014'!AX39</f>
        <v>0.77400000000000002</v>
      </c>
      <c r="BY359" s="8">
        <f>'2014'!AY39</f>
        <v>0</v>
      </c>
      <c r="BZ359" s="8">
        <f>'2014'!AZ39</f>
        <v>0.76400000000000001</v>
      </c>
      <c r="CA359" s="8">
        <f>'2014'!BA39</f>
        <v>0</v>
      </c>
      <c r="CB359" s="8">
        <f>'2014'!BB39</f>
        <v>0.75900000000000001</v>
      </c>
      <c r="CC359" s="8">
        <f>'2014'!BC39</f>
        <v>0.66100000000000003</v>
      </c>
      <c r="CD359" s="8">
        <f>'2014'!BD39</f>
        <v>0.64</v>
      </c>
      <c r="CE359" s="8">
        <f>'2014'!BE39</f>
        <v>0.59899999999999998</v>
      </c>
      <c r="CF359" s="8">
        <f>'2014'!BF39</f>
        <v>0.55700000000000005</v>
      </c>
      <c r="CG359" s="8">
        <f>'2014'!BG39</f>
        <v>0.499</v>
      </c>
      <c r="CH359" s="8">
        <f>'2014'!BH39</f>
        <v>0.45700000000000002</v>
      </c>
      <c r="CI359" s="8">
        <f>'2014'!BI39</f>
        <v>0.44600000000000001</v>
      </c>
      <c r="CJ359" s="8">
        <f>'2014'!BJ39</f>
        <v>0</v>
      </c>
      <c r="CK359" s="8">
        <f>'2014'!BK39</f>
        <v>0</v>
      </c>
      <c r="CL359" s="8">
        <f>'2014'!BL39</f>
        <v>0</v>
      </c>
      <c r="CM359" s="8">
        <f>'2014'!BM39</f>
        <v>0</v>
      </c>
      <c r="CN359" s="8">
        <f>'2014'!BN39</f>
        <v>0</v>
      </c>
      <c r="CO359" s="8">
        <f>'2014'!BO39</f>
        <v>0</v>
      </c>
      <c r="CP359" s="8">
        <f>'2014'!BP39</f>
        <v>0.438</v>
      </c>
      <c r="CQ359" s="8">
        <f>'2014'!BQ39</f>
        <v>0.436</v>
      </c>
    </row>
    <row r="360" spans="1:95" x14ac:dyDescent="0.25">
      <c r="A360" s="8" t="str">
        <f>'2014'!A40</f>
        <v>Свитанок</v>
      </c>
      <c r="B360" s="8" t="str">
        <f>'2014'!B40</f>
        <v>Масив 1</v>
      </c>
      <c r="C360" s="8">
        <f>'2014'!C40</f>
        <v>91</v>
      </c>
      <c r="D360" s="8">
        <f>'2014'!D40</f>
        <v>26.52</v>
      </c>
      <c r="E360" s="8">
        <f>'2014'!E40</f>
        <v>26.52</v>
      </c>
      <c r="F360" s="8">
        <f>'2014'!F40</f>
        <v>26.52</v>
      </c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 t="str">
        <f>'2014'!I40</f>
        <v>Подсолнечник</v>
      </c>
      <c r="R360" s="8">
        <f>'2014'!J40</f>
        <v>0</v>
      </c>
      <c r="S360" s="8"/>
      <c r="T360" s="8"/>
      <c r="U360" s="8"/>
      <c r="V360" s="8"/>
      <c r="W360" s="8"/>
      <c r="X360" s="8"/>
      <c r="Y360" s="8" t="str">
        <f>'2014'!M40</f>
        <v>Тристан</v>
      </c>
      <c r="Z360" s="8">
        <f>'2014'!N40</f>
        <v>2.17</v>
      </c>
      <c r="AA360" s="8">
        <f>'2014'!P40</f>
        <v>0</v>
      </c>
      <c r="AB360" s="8">
        <f>'2014'!Q40</f>
        <v>41881</v>
      </c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>
        <f>SUMIF('2014'!C:C,C360,'2014'!O:O)</f>
        <v>2.25</v>
      </c>
      <c r="AQ360" s="8"/>
      <c r="AR360" s="8">
        <f>'2014'!R40</f>
        <v>0</v>
      </c>
      <c r="AS360" s="8">
        <f>'2014'!S40</f>
        <v>0</v>
      </c>
      <c r="AT360" s="8">
        <f>'2014'!T40</f>
        <v>0</v>
      </c>
      <c r="AU360" s="8">
        <f>'2014'!U40</f>
        <v>0.17299999999999999</v>
      </c>
      <c r="AV360" s="8">
        <f>'2014'!V40</f>
        <v>0.189</v>
      </c>
      <c r="AW360" s="8">
        <f>'2014'!W40</f>
        <v>0</v>
      </c>
      <c r="AX360" s="8">
        <f>'2014'!X40</f>
        <v>0</v>
      </c>
      <c r="AY360" s="8">
        <f>'2014'!Y40</f>
        <v>0</v>
      </c>
      <c r="AZ360" s="8">
        <f>'2014'!Z40</f>
        <v>0.185</v>
      </c>
      <c r="BA360" s="8">
        <f>'2014'!AA40</f>
        <v>0.2</v>
      </c>
      <c r="BB360" s="8">
        <f>'2014'!AB40</f>
        <v>0.20300000000000001</v>
      </c>
      <c r="BC360" s="8">
        <f>'2014'!AC40</f>
        <v>0.19800000000000001</v>
      </c>
      <c r="BD360" s="8">
        <f>'2014'!AD40</f>
        <v>0.19700000000000001</v>
      </c>
      <c r="BE360" s="8">
        <f>'2014'!AE40</f>
        <v>0.214</v>
      </c>
      <c r="BF360" s="8">
        <f>'2014'!AF40</f>
        <v>0.20899999999999999</v>
      </c>
      <c r="BG360" s="8">
        <f>'2014'!AG40</f>
        <v>0.22800000000000001</v>
      </c>
      <c r="BH360" s="8">
        <f>'2014'!AH40</f>
        <v>0.27500000000000002</v>
      </c>
      <c r="BI360" s="8">
        <f>'2014'!AI40</f>
        <v>0.30399999999999999</v>
      </c>
      <c r="BJ360" s="8">
        <f>'2014'!AJ40</f>
        <v>0.38300000000000001</v>
      </c>
      <c r="BK360" s="8">
        <f>'2014'!AK40</f>
        <v>0.41499999999999998</v>
      </c>
      <c r="BL360" s="8">
        <f>'2014'!AL40</f>
        <v>0.45100000000000001</v>
      </c>
      <c r="BM360" s="8">
        <f>'2014'!AM40</f>
        <v>0.59799999999999998</v>
      </c>
      <c r="BN360" s="8">
        <f>'2014'!AN40</f>
        <v>0.66400000000000003</v>
      </c>
      <c r="BO360" s="8">
        <f>'2014'!AO40</f>
        <v>0.70799999999999996</v>
      </c>
      <c r="BP360" s="8">
        <f>'2014'!AP40</f>
        <v>0</v>
      </c>
      <c r="BQ360" s="8">
        <f>'2014'!AQ40</f>
        <v>0.65100000000000002</v>
      </c>
      <c r="BR360" s="8">
        <f>'2014'!AR40</f>
        <v>0.76600000000000001</v>
      </c>
      <c r="BS360" s="8">
        <f>'2014'!AS40</f>
        <v>0.77200000000000002</v>
      </c>
      <c r="BT360" s="8">
        <f>'2014'!AT40</f>
        <v>0.75600000000000001</v>
      </c>
      <c r="BU360" s="8">
        <f>'2014'!AU40</f>
        <v>0.65</v>
      </c>
      <c r="BV360" s="8">
        <f>'2014'!AV40</f>
        <v>0.65900000000000003</v>
      </c>
      <c r="BW360" s="8">
        <f>'2014'!AW40</f>
        <v>0.56399999999999995</v>
      </c>
      <c r="BX360" s="8">
        <f>'2014'!AX40</f>
        <v>0.48499999999999999</v>
      </c>
      <c r="BY360" s="8">
        <f>'2014'!AY40</f>
        <v>0</v>
      </c>
      <c r="BZ360" s="8">
        <f>'2014'!AZ40</f>
        <v>0.31</v>
      </c>
      <c r="CA360" s="8">
        <f>'2014'!BA40</f>
        <v>0</v>
      </c>
      <c r="CB360" s="8">
        <f>'2014'!BB40</f>
        <v>0.30599999999999999</v>
      </c>
      <c r="CC360" s="8">
        <f>'2014'!BC40</f>
        <v>0.27100000000000002</v>
      </c>
      <c r="CD360" s="8">
        <f>'2014'!BD40</f>
        <v>0.27700000000000002</v>
      </c>
      <c r="CE360" s="8">
        <f>'2014'!BE40</f>
        <v>0.26300000000000001</v>
      </c>
      <c r="CF360" s="8">
        <f>'2014'!BF40</f>
        <v>0.23799999999999999</v>
      </c>
      <c r="CG360" s="8">
        <f>'2014'!BG40</f>
        <v>0.23100000000000001</v>
      </c>
      <c r="CH360" s="8">
        <f>'2014'!BH40</f>
        <v>0.22700000000000001</v>
      </c>
      <c r="CI360" s="8">
        <f>'2014'!BI40</f>
        <v>0.23300000000000001</v>
      </c>
      <c r="CJ360" s="8">
        <f>'2014'!BJ40</f>
        <v>0</v>
      </c>
      <c r="CK360" s="8">
        <f>'2014'!BK40</f>
        <v>0</v>
      </c>
      <c r="CL360" s="8">
        <f>'2014'!BL40</f>
        <v>0</v>
      </c>
      <c r="CM360" s="8">
        <f>'2014'!BM40</f>
        <v>0</v>
      </c>
      <c r="CN360" s="8">
        <f>'2014'!BN40</f>
        <v>0</v>
      </c>
      <c r="CO360" s="8">
        <f>'2014'!BO40</f>
        <v>0</v>
      </c>
      <c r="CP360" s="8">
        <f>'2014'!BP40</f>
        <v>0.23599999999999999</v>
      </c>
      <c r="CQ360" s="8">
        <f>'2014'!BQ40</f>
        <v>0.222</v>
      </c>
    </row>
    <row r="361" spans="1:95" x14ac:dyDescent="0.25">
      <c r="A361" s="8" t="str">
        <f>'2014'!A41</f>
        <v>Свитанок</v>
      </c>
      <c r="B361" s="8" t="str">
        <f>'2014'!B41</f>
        <v>Масив 1</v>
      </c>
      <c r="C361" s="8">
        <f>'2014'!C41</f>
        <v>92</v>
      </c>
      <c r="D361" s="8">
        <f>'2014'!D41</f>
        <v>36.549999999999997</v>
      </c>
      <c r="E361" s="8">
        <f>'2014'!E41</f>
        <v>36.549999999999997</v>
      </c>
      <c r="F361" s="8">
        <f>'2014'!F41</f>
        <v>36.549999999999997</v>
      </c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 t="str">
        <f>'2014'!I41</f>
        <v>Подсолнечник</v>
      </c>
      <c r="R361" s="8">
        <f>'2014'!J41</f>
        <v>0</v>
      </c>
      <c r="S361" s="8"/>
      <c r="T361" s="8"/>
      <c r="U361" s="8"/>
      <c r="V361" s="8"/>
      <c r="W361" s="8"/>
      <c r="X361" s="8"/>
      <c r="Y361" s="8" t="str">
        <f>'2014'!M41</f>
        <v>НК Трістан</v>
      </c>
      <c r="Z361" s="8">
        <f>'2014'!N41</f>
        <v>2.58</v>
      </c>
      <c r="AA361" s="8">
        <f>'2014'!P41</f>
        <v>0</v>
      </c>
      <c r="AB361" s="8">
        <f>'2014'!Q41</f>
        <v>41889</v>
      </c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>
        <f>SUMIF('2014'!C:C,C361,'2014'!O:O)</f>
        <v>2.27</v>
      </c>
      <c r="AQ361" s="8"/>
      <c r="AR361" s="8">
        <f>'2014'!R41</f>
        <v>0</v>
      </c>
      <c r="AS361" s="8">
        <f>'2014'!S41</f>
        <v>0</v>
      </c>
      <c r="AT361" s="8">
        <f>'2014'!T41</f>
        <v>0</v>
      </c>
      <c r="AU361" s="8">
        <f>'2014'!U41</f>
        <v>0.23499999999999999</v>
      </c>
      <c r="AV361" s="8">
        <f>'2014'!V41</f>
        <v>0.21299999999999999</v>
      </c>
      <c r="AW361" s="8">
        <f>'2014'!W41</f>
        <v>0</v>
      </c>
      <c r="AX361" s="8">
        <f>'2014'!X41</f>
        <v>0</v>
      </c>
      <c r="AY361" s="8">
        <f>'2014'!Y41</f>
        <v>0</v>
      </c>
      <c r="AZ361" s="8">
        <f>'2014'!Z41</f>
        <v>0.20899999999999999</v>
      </c>
      <c r="BA361" s="8">
        <f>'2014'!AA41</f>
        <v>0.21199999999999999</v>
      </c>
      <c r="BB361" s="8">
        <f>'2014'!AB41</f>
        <v>0.22</v>
      </c>
      <c r="BC361" s="8">
        <f>'2014'!AC41</f>
        <v>0.23</v>
      </c>
      <c r="BD361" s="8">
        <f>'2014'!AD41</f>
        <v>0.22900000000000001</v>
      </c>
      <c r="BE361" s="8">
        <f>'2014'!AE41</f>
        <v>0.23200000000000001</v>
      </c>
      <c r="BF361" s="8">
        <f>'2014'!AF41</f>
        <v>0.248</v>
      </c>
      <c r="BG361" s="8">
        <f>'2014'!AG41</f>
        <v>0.245</v>
      </c>
      <c r="BH361" s="8">
        <f>'2014'!AH41</f>
        <v>0.29599999999999999</v>
      </c>
      <c r="BI361" s="8">
        <f>'2014'!AI41</f>
        <v>0.34899999999999998</v>
      </c>
      <c r="BJ361" s="8">
        <f>'2014'!AJ41</f>
        <v>0.40200000000000002</v>
      </c>
      <c r="BK361" s="8">
        <f>'2014'!AK41</f>
        <v>0.435</v>
      </c>
      <c r="BL361" s="8">
        <f>'2014'!AL41</f>
        <v>0.46800000000000003</v>
      </c>
      <c r="BM361" s="8">
        <f>'2014'!AM41</f>
        <v>0.59799999999999998</v>
      </c>
      <c r="BN361" s="8">
        <f>'2014'!AN41</f>
        <v>0.64900000000000002</v>
      </c>
      <c r="BO361" s="8">
        <f>'2014'!AO41</f>
        <v>0.69099999999999995</v>
      </c>
      <c r="BP361" s="8">
        <f>'2014'!AP41</f>
        <v>0</v>
      </c>
      <c r="BQ361" s="8">
        <f>'2014'!AQ41</f>
        <v>0.61</v>
      </c>
      <c r="BR361" s="8">
        <f>'2014'!AR41</f>
        <v>0.70799999999999996</v>
      </c>
      <c r="BS361" s="8">
        <f>'2014'!AS41</f>
        <v>0.72499999999999998</v>
      </c>
      <c r="BT361" s="8">
        <f>'2014'!AT41</f>
        <v>0.67</v>
      </c>
      <c r="BU361" s="8">
        <f>'2014'!AU41</f>
        <v>0.60799999999999998</v>
      </c>
      <c r="BV361" s="8">
        <f>'2014'!AV41</f>
        <v>0.61399999999999999</v>
      </c>
      <c r="BW361" s="8">
        <f>'2014'!AW41</f>
        <v>0.51200000000000001</v>
      </c>
      <c r="BX361" s="8">
        <f>'2014'!AX41</f>
        <v>0.439</v>
      </c>
      <c r="BY361" s="8">
        <f>'2014'!AY41</f>
        <v>0</v>
      </c>
      <c r="BZ361" s="8">
        <f>'2014'!AZ41</f>
        <v>0.40100000000000002</v>
      </c>
      <c r="CA361" s="8">
        <f>'2014'!BA41</f>
        <v>0</v>
      </c>
      <c r="CB361" s="8">
        <f>'2014'!BB41</f>
        <v>0.38800000000000001</v>
      </c>
      <c r="CC361" s="8">
        <f>'2014'!BC41</f>
        <v>0.36399999999999999</v>
      </c>
      <c r="CD361" s="8">
        <f>'2014'!BD41</f>
        <v>0.35699999999999998</v>
      </c>
      <c r="CE361" s="8">
        <f>'2014'!BE41</f>
        <v>0.36299999999999999</v>
      </c>
      <c r="CF361" s="8">
        <f>'2014'!BF41</f>
        <v>0.32900000000000001</v>
      </c>
      <c r="CG361" s="8">
        <f>'2014'!BG41</f>
        <v>0.27400000000000002</v>
      </c>
      <c r="CH361" s="8">
        <f>'2014'!BH41</f>
        <v>0.251</v>
      </c>
      <c r="CI361" s="8">
        <f>'2014'!BI41</f>
        <v>0.245</v>
      </c>
      <c r="CJ361" s="8">
        <f>'2014'!BJ41</f>
        <v>0</v>
      </c>
      <c r="CK361" s="8">
        <f>'2014'!BK41</f>
        <v>0</v>
      </c>
      <c r="CL361" s="8">
        <f>'2014'!BL41</f>
        <v>0</v>
      </c>
      <c r="CM361" s="8">
        <f>'2014'!BM41</f>
        <v>0</v>
      </c>
      <c r="CN361" s="8">
        <f>'2014'!BN41</f>
        <v>0</v>
      </c>
      <c r="CO361" s="8">
        <f>'2014'!BO41</f>
        <v>0</v>
      </c>
      <c r="CP361" s="8">
        <f>'2014'!BP41</f>
        <v>0.24399999999999999</v>
      </c>
      <c r="CQ361" s="8">
        <f>'2014'!BQ41</f>
        <v>0.23100000000000001</v>
      </c>
    </row>
    <row r="362" spans="1:95" x14ac:dyDescent="0.25">
      <c r="A362" s="8" t="str">
        <f>'2014'!A42</f>
        <v>Свитанок</v>
      </c>
      <c r="B362" s="8" t="str">
        <f>'2014'!B42</f>
        <v>Масив 2</v>
      </c>
      <c r="C362" s="8">
        <f>'2014'!C42</f>
        <v>102</v>
      </c>
      <c r="D362" s="8">
        <f>'2014'!D42</f>
        <v>18.22</v>
      </c>
      <c r="E362" s="8">
        <f>'2014'!E42</f>
        <v>18.22</v>
      </c>
      <c r="F362" s="8">
        <f>'2014'!F42</f>
        <v>18.22</v>
      </c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 t="str">
        <f>'2014'!I42</f>
        <v>Подсолнечник</v>
      </c>
      <c r="R362" s="8">
        <f>'2014'!J42</f>
        <v>0</v>
      </c>
      <c r="S362" s="8"/>
      <c r="T362" s="8"/>
      <c r="U362" s="8"/>
      <c r="V362" s="8"/>
      <c r="W362" s="8"/>
      <c r="X362" s="8"/>
      <c r="Y362" s="8" t="str">
        <f>'2014'!M42</f>
        <v>Трістан</v>
      </c>
      <c r="Z362" s="8">
        <f>'2014'!N42</f>
        <v>1.62</v>
      </c>
      <c r="AA362" s="8">
        <f>'2014'!P42</f>
        <v>0</v>
      </c>
      <c r="AB362" s="8">
        <f>'2014'!Q42</f>
        <v>41889</v>
      </c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>
        <f>SUMIF('2014'!C:C,C362,'2014'!O:O)</f>
        <v>2.04</v>
      </c>
      <c r="AQ362" s="8"/>
      <c r="AR362" s="8">
        <f>'2014'!R42</f>
        <v>0</v>
      </c>
      <c r="AS362" s="8">
        <f>'2014'!S42</f>
        <v>0</v>
      </c>
      <c r="AT362" s="8">
        <f>'2014'!T42</f>
        <v>0</v>
      </c>
      <c r="AU362" s="8">
        <f>'2014'!U42</f>
        <v>0.20899999999999999</v>
      </c>
      <c r="AV362" s="8">
        <f>'2014'!V42</f>
        <v>0.214</v>
      </c>
      <c r="AW362" s="8">
        <f>'2014'!W42</f>
        <v>0</v>
      </c>
      <c r="AX362" s="8">
        <f>'2014'!X42</f>
        <v>0</v>
      </c>
      <c r="AY362" s="8">
        <f>'2014'!Y42</f>
        <v>0</v>
      </c>
      <c r="AZ362" s="8">
        <f>'2014'!Z42</f>
        <v>0.217</v>
      </c>
      <c r="BA362" s="8">
        <f>'2014'!AA42</f>
        <v>0.22900000000000001</v>
      </c>
      <c r="BB362" s="8">
        <f>'2014'!AB42</f>
        <v>0.217</v>
      </c>
      <c r="BC362" s="8">
        <f>'2014'!AC42</f>
        <v>0.216</v>
      </c>
      <c r="BD362" s="8">
        <f>'2014'!AD42</f>
        <v>0.23</v>
      </c>
      <c r="BE362" s="8">
        <f>'2014'!AE42</f>
        <v>0.252</v>
      </c>
      <c r="BF362" s="8">
        <f>'2014'!AF42</f>
        <v>0.24399999999999999</v>
      </c>
      <c r="BG362" s="8">
        <f>'2014'!AG42</f>
        <v>0.26</v>
      </c>
      <c r="BH362" s="8">
        <f>'2014'!AH42</f>
        <v>0.29899999999999999</v>
      </c>
      <c r="BI362" s="8">
        <f>'2014'!AI42</f>
        <v>0.33100000000000002</v>
      </c>
      <c r="BJ362" s="8">
        <f>'2014'!AJ42</f>
        <v>0.38</v>
      </c>
      <c r="BK362" s="8">
        <f>'2014'!AK42</f>
        <v>0.40300000000000002</v>
      </c>
      <c r="BL362" s="8">
        <f>'2014'!AL42</f>
        <v>0.41699999999999998</v>
      </c>
      <c r="BM362" s="8">
        <f>'2014'!AM42</f>
        <v>0.53900000000000003</v>
      </c>
      <c r="BN362" s="8">
        <f>'2014'!AN42</f>
        <v>0.63200000000000001</v>
      </c>
      <c r="BO362" s="8">
        <f>'2014'!AO42</f>
        <v>0.68</v>
      </c>
      <c r="BP362" s="8">
        <f>'2014'!AP42</f>
        <v>0</v>
      </c>
      <c r="BQ362" s="8">
        <f>'2014'!AQ42</f>
        <v>0.72799999999999998</v>
      </c>
      <c r="BR362" s="8">
        <f>'2014'!AR42</f>
        <v>0.76800000000000002</v>
      </c>
      <c r="BS362" s="8">
        <f>'2014'!AS42</f>
        <v>0.77200000000000002</v>
      </c>
      <c r="BT362" s="8">
        <f>'2014'!AT42</f>
        <v>0</v>
      </c>
      <c r="BU362" s="8">
        <f>'2014'!AU42</f>
        <v>0.69699999999999995</v>
      </c>
      <c r="BV362" s="8">
        <f>'2014'!AV42</f>
        <v>0.65800000000000003</v>
      </c>
      <c r="BW362" s="8">
        <f>'2014'!AW42</f>
        <v>0.54400000000000004</v>
      </c>
      <c r="BX362" s="8">
        <f>'2014'!AX42</f>
        <v>0.42699999999999999</v>
      </c>
      <c r="BY362" s="8">
        <f>'2014'!AY42</f>
        <v>0</v>
      </c>
      <c r="BZ362" s="8">
        <f>'2014'!AZ42</f>
        <v>0.36499999999999999</v>
      </c>
      <c r="CA362" s="8">
        <f>'2014'!BA42</f>
        <v>0.35499999999999998</v>
      </c>
      <c r="CB362" s="8">
        <f>'2014'!BB42</f>
        <v>0.34699999999999998</v>
      </c>
      <c r="CC362" s="8">
        <f>'2014'!BC42</f>
        <v>0.28299999999999997</v>
      </c>
      <c r="CD362" s="8">
        <f>'2014'!BD42</f>
        <v>0.27700000000000002</v>
      </c>
      <c r="CE362" s="8">
        <f>'2014'!BE42</f>
        <v>0.26900000000000002</v>
      </c>
      <c r="CF362" s="8">
        <f>'2014'!BF42</f>
        <v>0.24399999999999999</v>
      </c>
      <c r="CG362" s="8">
        <f>'2014'!BG42</f>
        <v>0.23</v>
      </c>
      <c r="CH362" s="8">
        <f>'2014'!BH42</f>
        <v>0.23300000000000001</v>
      </c>
      <c r="CI362" s="8">
        <f>'2014'!BI42</f>
        <v>0.23</v>
      </c>
      <c r="CJ362" s="8">
        <f>'2014'!BJ42</f>
        <v>0</v>
      </c>
      <c r="CK362" s="8">
        <f>'2014'!BK42</f>
        <v>0</v>
      </c>
      <c r="CL362" s="8">
        <f>'2014'!BL42</f>
        <v>0</v>
      </c>
      <c r="CM362" s="8">
        <f>'2014'!BM42</f>
        <v>0</v>
      </c>
      <c r="CN362" s="8">
        <f>'2014'!BN42</f>
        <v>0</v>
      </c>
      <c r="CO362" s="8">
        <f>'2014'!BO42</f>
        <v>0</v>
      </c>
      <c r="CP362" s="8">
        <f>'2014'!BP42</f>
        <v>0.23200000000000001</v>
      </c>
      <c r="CQ362" s="8">
        <f>'2014'!BQ42</f>
        <v>0.23799999999999999</v>
      </c>
    </row>
    <row r="363" spans="1:95" x14ac:dyDescent="0.25">
      <c r="A363" s="8" t="str">
        <f>'2014'!A43</f>
        <v>Свитанок</v>
      </c>
      <c r="B363" s="8" t="str">
        <f>'2014'!B43</f>
        <v>Масив 2</v>
      </c>
      <c r="C363" s="8">
        <f>'2014'!C43</f>
        <v>152</v>
      </c>
      <c r="D363" s="8">
        <f>'2014'!D43</f>
        <v>11.02</v>
      </c>
      <c r="E363" s="8">
        <f>'2014'!E43</f>
        <v>11.02</v>
      </c>
      <c r="F363" s="8">
        <f>'2014'!F43</f>
        <v>11.02</v>
      </c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 t="str">
        <f>'2014'!I43</f>
        <v>Подсолнечник</v>
      </c>
      <c r="R363" s="8">
        <f>'2014'!J43</f>
        <v>0</v>
      </c>
      <c r="S363" s="8"/>
      <c r="T363" s="8"/>
      <c r="U363" s="8"/>
      <c r="V363" s="8"/>
      <c r="W363" s="8"/>
      <c r="X363" s="8"/>
      <c r="Y363" s="8">
        <f>'2014'!M43</f>
        <v>0</v>
      </c>
      <c r="Z363" s="8">
        <f>'2014'!N43</f>
        <v>0</v>
      </c>
      <c r="AA363" s="8">
        <f>'2014'!P43</f>
        <v>0</v>
      </c>
      <c r="AB363" s="8">
        <f>'2014'!Q43</f>
        <v>0</v>
      </c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>
        <f>SUMIF('2014'!C:C,C363,'2014'!O:O)</f>
        <v>1.8699999999999999</v>
      </c>
      <c r="AQ363" s="8"/>
      <c r="AR363" s="8">
        <f>'2014'!R43</f>
        <v>0</v>
      </c>
      <c r="AS363" s="8">
        <f>'2014'!S43</f>
        <v>0</v>
      </c>
      <c r="AT363" s="8">
        <f>'2014'!T43</f>
        <v>0</v>
      </c>
      <c r="AU363" s="8">
        <f>'2014'!U43</f>
        <v>0.26</v>
      </c>
      <c r="AV363" s="8">
        <f>'2014'!V43</f>
        <v>0.252</v>
      </c>
      <c r="AW363" s="8">
        <f>'2014'!W43</f>
        <v>0</v>
      </c>
      <c r="AX363" s="8">
        <f>'2014'!X43</f>
        <v>0</v>
      </c>
      <c r="AY363" s="8">
        <f>'2014'!Y43</f>
        <v>0</v>
      </c>
      <c r="AZ363" s="8">
        <f>'2014'!Z43</f>
        <v>0.28000000000000003</v>
      </c>
      <c r="BA363" s="8">
        <f>'2014'!AA43</f>
        <v>0.26700000000000002</v>
      </c>
      <c r="BB363" s="8">
        <f>'2014'!AB43</f>
        <v>0.28499999999999998</v>
      </c>
      <c r="BC363" s="8">
        <f>'2014'!AC43</f>
        <v>0.32</v>
      </c>
      <c r="BD363" s="8">
        <f>'2014'!AD43</f>
        <v>0.33</v>
      </c>
      <c r="BE363" s="8">
        <f>'2014'!AE43</f>
        <v>0.34</v>
      </c>
      <c r="BF363" s="8">
        <f>'2014'!AF43</f>
        <v>0.36699999999999999</v>
      </c>
      <c r="BG363" s="8">
        <f>'2014'!AG43</f>
        <v>0.38100000000000001</v>
      </c>
      <c r="BH363" s="8">
        <f>'2014'!AH43</f>
        <v>0.42099999999999999</v>
      </c>
      <c r="BI363" s="8">
        <f>'2014'!AI43</f>
        <v>0.46700000000000003</v>
      </c>
      <c r="BJ363" s="8">
        <f>'2014'!AJ43</f>
        <v>0.51600000000000001</v>
      </c>
      <c r="BK363" s="8">
        <f>'2014'!AK43</f>
        <v>0.52900000000000003</v>
      </c>
      <c r="BL363" s="8">
        <f>'2014'!AL43</f>
        <v>0.52700000000000002</v>
      </c>
      <c r="BM363" s="8">
        <f>'2014'!AM43</f>
        <v>0.59199999999999997</v>
      </c>
      <c r="BN363" s="8">
        <f>'2014'!AN43</f>
        <v>0.624</v>
      </c>
      <c r="BO363" s="8">
        <f>'2014'!AO43</f>
        <v>0.67200000000000004</v>
      </c>
      <c r="BP363" s="8">
        <f>'2014'!AP43</f>
        <v>0</v>
      </c>
      <c r="BQ363" s="8">
        <f>'2014'!AQ43</f>
        <v>0.67900000000000005</v>
      </c>
      <c r="BR363" s="8">
        <f>'2014'!AR43</f>
        <v>0.69199999999999995</v>
      </c>
      <c r="BS363" s="8">
        <f>'2014'!AS43</f>
        <v>0.69499999999999995</v>
      </c>
      <c r="BT363" s="8">
        <f>'2014'!AT43</f>
        <v>0.69899999999999995</v>
      </c>
      <c r="BU363" s="8">
        <f>'2014'!AU43</f>
        <v>0.71399999999999997</v>
      </c>
      <c r="BV363" s="8">
        <f>'2014'!AV43</f>
        <v>0.72399999999999998</v>
      </c>
      <c r="BW363" s="8">
        <f>'2014'!AW43</f>
        <v>0.67900000000000005</v>
      </c>
      <c r="BX363" s="8">
        <f>'2014'!AX43</f>
        <v>0.63</v>
      </c>
      <c r="BY363" s="8">
        <f>'2014'!AY43</f>
        <v>0</v>
      </c>
      <c r="BZ363" s="8">
        <f>'2014'!AZ43</f>
        <v>0.54900000000000004</v>
      </c>
      <c r="CA363" s="8">
        <f>'2014'!BA43</f>
        <v>0</v>
      </c>
      <c r="CB363" s="8">
        <f>'2014'!BB43</f>
        <v>0.47899999999999998</v>
      </c>
      <c r="CC363" s="8">
        <f>'2014'!BC43</f>
        <v>0.41699999999999998</v>
      </c>
      <c r="CD363" s="8">
        <f>'2014'!BD43</f>
        <v>0.4</v>
      </c>
      <c r="CE363" s="8">
        <f>'2014'!BE43</f>
        <v>0.372</v>
      </c>
      <c r="CF363" s="8">
        <f>'2014'!BF43</f>
        <v>0.32700000000000001</v>
      </c>
      <c r="CG363" s="8">
        <f>'2014'!BG43</f>
        <v>0.28999999999999998</v>
      </c>
      <c r="CH363" s="8">
        <f>'2014'!BH43</f>
        <v>0.27900000000000003</v>
      </c>
      <c r="CI363" s="8">
        <f>'2014'!BI43</f>
        <v>0.27</v>
      </c>
      <c r="CJ363" s="8">
        <f>'2014'!BJ43</f>
        <v>0</v>
      </c>
      <c r="CK363" s="8">
        <f>'2014'!BK43</f>
        <v>0</v>
      </c>
      <c r="CL363" s="8">
        <f>'2014'!BL43</f>
        <v>0</v>
      </c>
      <c r="CM363" s="8">
        <f>'2014'!BM43</f>
        <v>0</v>
      </c>
      <c r="CN363" s="8">
        <f>'2014'!BN43</f>
        <v>0</v>
      </c>
      <c r="CO363" s="8">
        <f>'2014'!BO43</f>
        <v>0</v>
      </c>
      <c r="CP363" s="8">
        <f>'2014'!BP43</f>
        <v>0.254</v>
      </c>
      <c r="CQ363" s="8">
        <f>'2014'!BQ43</f>
        <v>0.26</v>
      </c>
    </row>
    <row r="364" spans="1:95" x14ac:dyDescent="0.25">
      <c r="A364" s="8" t="str">
        <f>'2014'!A44</f>
        <v>Свитанок</v>
      </c>
      <c r="B364" s="8" t="str">
        <f>'2014'!B44</f>
        <v>Масив 2</v>
      </c>
      <c r="C364" s="8">
        <f>'2014'!C44</f>
        <v>25</v>
      </c>
      <c r="D364" s="8">
        <f>'2014'!D44</f>
        <v>153.96</v>
      </c>
      <c r="E364" s="8">
        <f>'2014'!E44</f>
        <v>153.96</v>
      </c>
      <c r="F364" s="8">
        <f>'2014'!F44</f>
        <v>153.96</v>
      </c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 t="str">
        <f>'2014'!I44</f>
        <v>Подсолнечник</v>
      </c>
      <c r="R364" s="8">
        <f>'2014'!J44</f>
        <v>0</v>
      </c>
      <c r="S364" s="8"/>
      <c r="T364" s="8"/>
      <c r="U364" s="8"/>
      <c r="V364" s="8"/>
      <c r="W364" s="8"/>
      <c r="X364" s="8"/>
      <c r="Y364" s="8" t="str">
        <f>'2014'!M44</f>
        <v>Тутті</v>
      </c>
      <c r="Z364" s="8">
        <f>'2014'!N44</f>
        <v>1.77</v>
      </c>
      <c r="AA364" s="8">
        <f>'2014'!P44</f>
        <v>0</v>
      </c>
      <c r="AB364" s="8">
        <f>'2014'!Q44</f>
        <v>41888</v>
      </c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>
        <f>SUMIF('2014'!C:C,C364,'2014'!O:O)</f>
        <v>2.17</v>
      </c>
      <c r="AQ364" s="8"/>
      <c r="AR364" s="8">
        <f>'2014'!R44</f>
        <v>0</v>
      </c>
      <c r="AS364" s="8">
        <f>'2014'!S44</f>
        <v>0</v>
      </c>
      <c r="AT364" s="8">
        <f>'2014'!T44</f>
        <v>0</v>
      </c>
      <c r="AU364" s="8">
        <f>'2014'!U44</f>
        <v>0.20699999999999999</v>
      </c>
      <c r="AV364" s="8">
        <f>'2014'!V44</f>
        <v>0.20499999999999999</v>
      </c>
      <c r="AW364" s="8">
        <f>'2014'!W44</f>
        <v>0</v>
      </c>
      <c r="AX364" s="8">
        <f>'2014'!X44</f>
        <v>0</v>
      </c>
      <c r="AY364" s="8">
        <f>'2014'!Y44</f>
        <v>0</v>
      </c>
      <c r="AZ364" s="8">
        <f>'2014'!Z44</f>
        <v>0.21099999999999999</v>
      </c>
      <c r="BA364" s="8">
        <f>'2014'!AA44</f>
        <v>0.23400000000000001</v>
      </c>
      <c r="BB364" s="8">
        <f>'2014'!AB44</f>
        <v>0.23400000000000001</v>
      </c>
      <c r="BC364" s="8">
        <f>'2014'!AC44</f>
        <v>0.22700000000000001</v>
      </c>
      <c r="BD364" s="8">
        <f>'2014'!AD44</f>
        <v>0.22700000000000001</v>
      </c>
      <c r="BE364" s="8">
        <f>'2014'!AE44</f>
        <v>0.23499999999999999</v>
      </c>
      <c r="BF364" s="8">
        <f>'2014'!AF44</f>
        <v>0.24</v>
      </c>
      <c r="BG364" s="8">
        <f>'2014'!AG44</f>
        <v>0.26</v>
      </c>
      <c r="BH364" s="8">
        <f>'2014'!AH44</f>
        <v>0.31900000000000001</v>
      </c>
      <c r="BI364" s="8">
        <f>'2014'!AI44</f>
        <v>0.41799999999999998</v>
      </c>
      <c r="BJ364" s="8">
        <f>'2014'!AJ44</f>
        <v>0.48599999999999999</v>
      </c>
      <c r="BK364" s="8">
        <f>'2014'!AK44</f>
        <v>0.49099999999999999</v>
      </c>
      <c r="BL364" s="8">
        <f>'2014'!AL44</f>
        <v>0.498</v>
      </c>
      <c r="BM364" s="8">
        <f>'2014'!AM44</f>
        <v>0.61599999999999999</v>
      </c>
      <c r="BN364" s="8">
        <f>'2014'!AN44</f>
        <v>0.67600000000000005</v>
      </c>
      <c r="BO364" s="8">
        <f>'2014'!AO44</f>
        <v>0.71699999999999997</v>
      </c>
      <c r="BP364" s="8">
        <f>'2014'!AP44</f>
        <v>0</v>
      </c>
      <c r="BQ364" s="8">
        <f>'2014'!AQ44</f>
        <v>0.72699999999999998</v>
      </c>
      <c r="BR364" s="8">
        <f>'2014'!AR44</f>
        <v>0.79</v>
      </c>
      <c r="BS364" s="8">
        <f>'2014'!AS44</f>
        <v>0.78700000000000003</v>
      </c>
      <c r="BT364" s="8">
        <f>'2014'!AT44</f>
        <v>0.78100000000000003</v>
      </c>
      <c r="BU364" s="8">
        <f>'2014'!AU44</f>
        <v>0.77400000000000002</v>
      </c>
      <c r="BV364" s="8">
        <f>'2014'!AV44</f>
        <v>0.76500000000000001</v>
      </c>
      <c r="BW364" s="8">
        <f>'2014'!AW44</f>
        <v>0.58499999999999996</v>
      </c>
      <c r="BX364" s="8">
        <f>'2014'!AX44</f>
        <v>0.439</v>
      </c>
      <c r="BY364" s="8">
        <f>'2014'!AY44</f>
        <v>0</v>
      </c>
      <c r="BZ364" s="8">
        <f>'2014'!AZ44</f>
        <v>0.317</v>
      </c>
      <c r="CA364" s="8">
        <f>'2014'!BA44</f>
        <v>0</v>
      </c>
      <c r="CB364" s="8">
        <f>'2014'!BB44</f>
        <v>0.318</v>
      </c>
      <c r="CC364" s="8">
        <f>'2014'!BC44</f>
        <v>0.28799999999999998</v>
      </c>
      <c r="CD364" s="8">
        <f>'2014'!BD44</f>
        <v>0.27900000000000003</v>
      </c>
      <c r="CE364" s="8">
        <f>'2014'!BE44</f>
        <v>0.26</v>
      </c>
      <c r="CF364" s="8">
        <f>'2014'!BF44</f>
        <v>0.23699999999999999</v>
      </c>
      <c r="CG364" s="8">
        <f>'2014'!BG44</f>
        <v>0.23100000000000001</v>
      </c>
      <c r="CH364" s="8">
        <f>'2014'!BH44</f>
        <v>0.21299999999999999</v>
      </c>
      <c r="CI364" s="8">
        <f>'2014'!BI44</f>
        <v>0.20799999999999999</v>
      </c>
      <c r="CJ364" s="8">
        <f>'2014'!BJ44</f>
        <v>0</v>
      </c>
      <c r="CK364" s="8">
        <f>'2014'!BK44</f>
        <v>0</v>
      </c>
      <c r="CL364" s="8">
        <f>'2014'!BL44</f>
        <v>0</v>
      </c>
      <c r="CM364" s="8">
        <f>'2014'!BM44</f>
        <v>0</v>
      </c>
      <c r="CN364" s="8">
        <f>'2014'!BN44</f>
        <v>0</v>
      </c>
      <c r="CO364" s="8">
        <f>'2014'!BO44</f>
        <v>0</v>
      </c>
      <c r="CP364" s="8">
        <f>'2014'!BP44</f>
        <v>0.20200000000000001</v>
      </c>
      <c r="CQ364" s="8">
        <f>'2014'!BQ44</f>
        <v>0.19700000000000001</v>
      </c>
    </row>
    <row r="365" spans="1:95" x14ac:dyDescent="0.25">
      <c r="A365" s="8" t="str">
        <f>'2014'!A45</f>
        <v>Свитанок</v>
      </c>
      <c r="B365" s="8" t="str">
        <f>'2014'!B45</f>
        <v>Масив 2</v>
      </c>
      <c r="C365" s="8" t="str">
        <f>'2014'!C45</f>
        <v>25-1</v>
      </c>
      <c r="D365" s="8">
        <f>'2014'!D45</f>
        <v>10.65</v>
      </c>
      <c r="E365" s="8">
        <f>'2014'!E45</f>
        <v>10.65</v>
      </c>
      <c r="F365" s="8">
        <f>'2014'!F45</f>
        <v>10.65</v>
      </c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>
        <f>'2014'!I45</f>
        <v>0</v>
      </c>
      <c r="R365" s="8">
        <f>'2014'!J45</f>
        <v>0</v>
      </c>
      <c r="S365" s="8"/>
      <c r="T365" s="8"/>
      <c r="U365" s="8"/>
      <c r="V365" s="8"/>
      <c r="W365" s="8"/>
      <c r="X365" s="8"/>
      <c r="Y365" s="8">
        <f>'2014'!M45</f>
        <v>0</v>
      </c>
      <c r="Z365" s="8">
        <f>'2014'!N45</f>
        <v>0</v>
      </c>
      <c r="AA365" s="8">
        <f>'2014'!P45</f>
        <v>0</v>
      </c>
      <c r="AB365" s="8">
        <f>'2014'!Q45</f>
        <v>0</v>
      </c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>
        <f>SUMIF('2014'!C:C,C365,'2014'!O:O)</f>
        <v>0</v>
      </c>
      <c r="AQ365" s="8"/>
      <c r="AR365" s="8">
        <f>'2014'!R45</f>
        <v>0</v>
      </c>
      <c r="AS365" s="8">
        <f>'2014'!S45</f>
        <v>0</v>
      </c>
      <c r="AT365" s="8">
        <f>'2014'!T45</f>
        <v>0</v>
      </c>
      <c r="AU365" s="8">
        <f>'2014'!U45</f>
        <v>0.19900000000000001</v>
      </c>
      <c r="AV365" s="8">
        <f>'2014'!V45</f>
        <v>0.21299999999999999</v>
      </c>
      <c r="AW365" s="8">
        <f>'2014'!W45</f>
        <v>0</v>
      </c>
      <c r="AX365" s="8">
        <f>'2014'!X45</f>
        <v>0</v>
      </c>
      <c r="AY365" s="8">
        <f>'2014'!Y45</f>
        <v>0</v>
      </c>
      <c r="AZ365" s="8">
        <f>'2014'!Z45</f>
        <v>0.223</v>
      </c>
      <c r="BA365" s="8">
        <f>'2014'!AA45</f>
        <v>0.247</v>
      </c>
      <c r="BB365" s="8">
        <f>'2014'!AB45</f>
        <v>0.26100000000000001</v>
      </c>
      <c r="BC365" s="8">
        <f>'2014'!AC45</f>
        <v>0.253</v>
      </c>
      <c r="BD365" s="8">
        <f>'2014'!AD45</f>
        <v>0.26200000000000001</v>
      </c>
      <c r="BE365" s="8">
        <f>'2014'!AE45</f>
        <v>0.31</v>
      </c>
      <c r="BF365" s="8">
        <f>'2014'!AF45</f>
        <v>0.36199999999999999</v>
      </c>
      <c r="BG365" s="8">
        <f>'2014'!AG45</f>
        <v>0.375</v>
      </c>
      <c r="BH365" s="8">
        <f>'2014'!AH45</f>
        <v>0.41899999999999998</v>
      </c>
      <c r="BI365" s="8">
        <f>'2014'!AI45</f>
        <v>0.46600000000000003</v>
      </c>
      <c r="BJ365" s="8">
        <f>'2014'!AJ45</f>
        <v>0.50600000000000001</v>
      </c>
      <c r="BK365" s="8">
        <f>'2014'!AK45</f>
        <v>0.55500000000000005</v>
      </c>
      <c r="BL365" s="8">
        <f>'2014'!AL45</f>
        <v>0.56599999999999995</v>
      </c>
      <c r="BM365" s="8">
        <f>'2014'!AM45</f>
        <v>0.66600000000000004</v>
      </c>
      <c r="BN365" s="8">
        <f>'2014'!AN45</f>
        <v>0.69899999999999995</v>
      </c>
      <c r="BO365" s="8">
        <f>'2014'!AO45</f>
        <v>0.72</v>
      </c>
      <c r="BP365" s="8">
        <f>'2014'!AP45</f>
        <v>0</v>
      </c>
      <c r="BQ365" s="8">
        <f>'2014'!AQ45</f>
        <v>0.71899999999999997</v>
      </c>
      <c r="BR365" s="8">
        <f>'2014'!AR45</f>
        <v>0.748</v>
      </c>
      <c r="BS365" s="8">
        <f>'2014'!AS45</f>
        <v>0.74</v>
      </c>
      <c r="BT365" s="8">
        <f>'2014'!AT45</f>
        <v>0.72099999999999997</v>
      </c>
      <c r="BU365" s="8">
        <f>'2014'!AU45</f>
        <v>0.73299999999999998</v>
      </c>
      <c r="BV365" s="8">
        <f>'2014'!AV45</f>
        <v>0.71799999999999997</v>
      </c>
      <c r="BW365" s="8">
        <f>'2014'!AW45</f>
        <v>0.626</v>
      </c>
      <c r="BX365" s="8">
        <f>'2014'!AX45</f>
        <v>0.49399999999999999</v>
      </c>
      <c r="BY365" s="8">
        <f>'2014'!AY45</f>
        <v>0</v>
      </c>
      <c r="BZ365" s="8">
        <f>'2014'!AZ45</f>
        <v>0.441</v>
      </c>
      <c r="CA365" s="8">
        <f>'2014'!BA45</f>
        <v>0.41499999999999998</v>
      </c>
      <c r="CB365" s="8">
        <f>'2014'!BB45</f>
        <v>0.38300000000000001</v>
      </c>
      <c r="CC365" s="8">
        <f>'2014'!BC45</f>
        <v>0.36699999999999999</v>
      </c>
      <c r="CD365" s="8">
        <f>'2014'!BD45</f>
        <v>0.35799999999999998</v>
      </c>
      <c r="CE365" s="8">
        <f>'2014'!BE45</f>
        <v>0.36499999999999999</v>
      </c>
      <c r="CF365" s="8">
        <f>'2014'!BF45</f>
        <v>0.34699999999999998</v>
      </c>
      <c r="CG365" s="8">
        <f>'2014'!BG45</f>
        <v>0.313</v>
      </c>
      <c r="CH365" s="8">
        <f>'2014'!BH45</f>
        <v>0.28599999999999998</v>
      </c>
      <c r="CI365" s="8">
        <f>'2014'!BI45</f>
        <v>0.28199999999999997</v>
      </c>
      <c r="CJ365" s="8">
        <f>'2014'!BJ45</f>
        <v>0</v>
      </c>
      <c r="CK365" s="8">
        <f>'2014'!BK45</f>
        <v>0</v>
      </c>
      <c r="CL365" s="8">
        <f>'2014'!BL45</f>
        <v>0</v>
      </c>
      <c r="CM365" s="8">
        <f>'2014'!BM45</f>
        <v>0</v>
      </c>
      <c r="CN365" s="8">
        <f>'2014'!BN45</f>
        <v>0</v>
      </c>
      <c r="CO365" s="8">
        <f>'2014'!BO45</f>
        <v>0</v>
      </c>
      <c r="CP365" s="8">
        <f>'2014'!BP45</f>
        <v>0.28299999999999997</v>
      </c>
      <c r="CQ365" s="8">
        <f>'2014'!BQ45</f>
        <v>0.27900000000000003</v>
      </c>
    </row>
    <row r="366" spans="1:95" x14ac:dyDescent="0.25">
      <c r="A366" s="8" t="str">
        <f>'2014'!A46</f>
        <v>Свитанок</v>
      </c>
      <c r="B366" s="8" t="str">
        <f>'2014'!B46</f>
        <v>Масив 2</v>
      </c>
      <c r="C366" s="8">
        <f>'2014'!C46</f>
        <v>26</v>
      </c>
      <c r="D366" s="8">
        <f>'2014'!D46</f>
        <v>80.72</v>
      </c>
      <c r="E366" s="8">
        <f>'2014'!E46</f>
        <v>80.72</v>
      </c>
      <c r="F366" s="8">
        <f>'2014'!F46</f>
        <v>80.72</v>
      </c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 t="str">
        <f>'2014'!I46</f>
        <v>Подсолнечник</v>
      </c>
      <c r="R366" s="8">
        <f>'2014'!J46</f>
        <v>0</v>
      </c>
      <c r="S366" s="8"/>
      <c r="T366" s="8"/>
      <c r="U366" s="8"/>
      <c r="V366" s="8"/>
      <c r="W366" s="8"/>
      <c r="X366" s="8"/>
      <c r="Y366" s="8" t="str">
        <f>'2014'!M46</f>
        <v>LG 5451 ХО КЛ</v>
      </c>
      <c r="Z366" s="8">
        <f>'2014'!N46</f>
        <v>1.46</v>
      </c>
      <c r="AA366" s="8">
        <f>'2014'!P46</f>
        <v>0</v>
      </c>
      <c r="AB366" s="8">
        <f>'2014'!Q46</f>
        <v>41888</v>
      </c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>
        <f>SUMIF('2014'!C:C,C366,'2014'!O:O)</f>
        <v>2.34</v>
      </c>
      <c r="AQ366" s="8"/>
      <c r="AR366" s="8">
        <f>'2014'!R46</f>
        <v>0</v>
      </c>
      <c r="AS366" s="8">
        <f>'2014'!S46</f>
        <v>0</v>
      </c>
      <c r="AT366" s="8">
        <f>'2014'!T46</f>
        <v>0</v>
      </c>
      <c r="AU366" s="8">
        <f>'2014'!U46</f>
        <v>0.217</v>
      </c>
      <c r="AV366" s="8">
        <f>'2014'!V46</f>
        <v>0.217</v>
      </c>
      <c r="AW366" s="8">
        <f>'2014'!W46</f>
        <v>0</v>
      </c>
      <c r="AX366" s="8">
        <f>'2014'!X46</f>
        <v>0</v>
      </c>
      <c r="AY366" s="8">
        <f>'2014'!Y46</f>
        <v>0</v>
      </c>
      <c r="AZ366" s="8">
        <f>'2014'!Z46</f>
        <v>0.218</v>
      </c>
      <c r="BA366" s="8">
        <f>'2014'!AA46</f>
        <v>0.24099999999999999</v>
      </c>
      <c r="BB366" s="8">
        <f>'2014'!AB46</f>
        <v>0.24</v>
      </c>
      <c r="BC366" s="8">
        <f>'2014'!AC46</f>
        <v>0.23599999999999999</v>
      </c>
      <c r="BD366" s="8">
        <f>'2014'!AD46</f>
        <v>0.247</v>
      </c>
      <c r="BE366" s="8">
        <f>'2014'!AE46</f>
        <v>0.246</v>
      </c>
      <c r="BF366" s="8">
        <f>'2014'!AF46</f>
        <v>0.23599999999999999</v>
      </c>
      <c r="BG366" s="8">
        <f>'2014'!AG46</f>
        <v>0.26400000000000001</v>
      </c>
      <c r="BH366" s="8">
        <f>'2014'!AH46</f>
        <v>0.311</v>
      </c>
      <c r="BI366" s="8">
        <f>'2014'!AI46</f>
        <v>0.39900000000000002</v>
      </c>
      <c r="BJ366" s="8">
        <f>'2014'!AJ46</f>
        <v>0.44</v>
      </c>
      <c r="BK366" s="8">
        <f>'2014'!AK46</f>
        <v>0.45700000000000002</v>
      </c>
      <c r="BL366" s="8">
        <f>'2014'!AL46</f>
        <v>0.44900000000000001</v>
      </c>
      <c r="BM366" s="8">
        <f>'2014'!AM46</f>
        <v>0.53900000000000003</v>
      </c>
      <c r="BN366" s="8">
        <f>'2014'!AN46</f>
        <v>0.60399999999999998</v>
      </c>
      <c r="BO366" s="8">
        <f>'2014'!AO46</f>
        <v>0.64300000000000002</v>
      </c>
      <c r="BP366" s="8">
        <f>'2014'!AP46</f>
        <v>0</v>
      </c>
      <c r="BQ366" s="8">
        <f>'2014'!AQ46</f>
        <v>0.61099999999999999</v>
      </c>
      <c r="BR366" s="8">
        <f>'2014'!AR46</f>
        <v>0.70099999999999996</v>
      </c>
      <c r="BS366" s="8">
        <f>'2014'!AS46</f>
        <v>0.70899999999999996</v>
      </c>
      <c r="BT366" s="8">
        <f>'2014'!AT46</f>
        <v>0.71</v>
      </c>
      <c r="BU366" s="8">
        <f>'2014'!AU46</f>
        <v>0.71</v>
      </c>
      <c r="BV366" s="8">
        <f>'2014'!AV46</f>
        <v>0.72099999999999997</v>
      </c>
      <c r="BW366" s="8">
        <f>'2014'!AW46</f>
        <v>0.73599999999999999</v>
      </c>
      <c r="BX366" s="8">
        <f>'2014'!AX46</f>
        <v>0.59099999999999997</v>
      </c>
      <c r="BY366" s="8">
        <f>'2014'!AY46</f>
        <v>0</v>
      </c>
      <c r="BZ366" s="8">
        <f>'2014'!AZ46</f>
        <v>0.42799999999999999</v>
      </c>
      <c r="CA366" s="8">
        <f>'2014'!BA46</f>
        <v>0.38900000000000001</v>
      </c>
      <c r="CB366" s="8">
        <f>'2014'!BB46</f>
        <v>0.371</v>
      </c>
      <c r="CC366" s="8">
        <f>'2014'!BC46</f>
        <v>0.31</v>
      </c>
      <c r="CD366" s="8">
        <f>'2014'!BD46</f>
        <v>0.311</v>
      </c>
      <c r="CE366" s="8">
        <f>'2014'!BE46</f>
        <v>0.29199999999999998</v>
      </c>
      <c r="CF366" s="8">
        <f>'2014'!BF46</f>
        <v>0.26700000000000002</v>
      </c>
      <c r="CG366" s="8">
        <f>'2014'!BG46</f>
        <v>0.23200000000000001</v>
      </c>
      <c r="CH366" s="8">
        <f>'2014'!BH46</f>
        <v>0.218</v>
      </c>
      <c r="CI366" s="8">
        <f>'2014'!BI46</f>
        <v>0.21199999999999999</v>
      </c>
      <c r="CJ366" s="8">
        <f>'2014'!BJ46</f>
        <v>0</v>
      </c>
      <c r="CK366" s="8">
        <f>'2014'!BK46</f>
        <v>0</v>
      </c>
      <c r="CL366" s="8">
        <f>'2014'!BL46</f>
        <v>0</v>
      </c>
      <c r="CM366" s="8">
        <f>'2014'!BM46</f>
        <v>0</v>
      </c>
      <c r="CN366" s="8">
        <f>'2014'!BN46</f>
        <v>0</v>
      </c>
      <c r="CO366" s="8">
        <f>'2014'!BO46</f>
        <v>0</v>
      </c>
      <c r="CP366" s="8">
        <f>'2014'!BP46</f>
        <v>0.21</v>
      </c>
      <c r="CQ366" s="8">
        <f>'2014'!BQ46</f>
        <v>0.21099999999999999</v>
      </c>
    </row>
    <row r="367" spans="1:95" x14ac:dyDescent="0.25">
      <c r="A367" s="8" t="str">
        <f>'2014'!A47</f>
        <v>Свитанок</v>
      </c>
      <c r="B367" s="8" t="str">
        <f>'2014'!B47</f>
        <v>Масив 2</v>
      </c>
      <c r="C367" s="8">
        <f>'2014'!C47</f>
        <v>27</v>
      </c>
      <c r="D367" s="8">
        <f>'2014'!D47</f>
        <v>64.540000000000006</v>
      </c>
      <c r="E367" s="8">
        <f>'2014'!E47</f>
        <v>64.540000000000006</v>
      </c>
      <c r="F367" s="8">
        <f>'2014'!F47</f>
        <v>64.540000000000006</v>
      </c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 t="str">
        <f>'2014'!I47</f>
        <v>Подсолнечник</v>
      </c>
      <c r="R367" s="8">
        <f>'2014'!J47</f>
        <v>0</v>
      </c>
      <c r="S367" s="8"/>
      <c r="T367" s="8"/>
      <c r="U367" s="8"/>
      <c r="V367" s="8"/>
      <c r="W367" s="8"/>
      <c r="X367" s="8"/>
      <c r="Y367" s="8" t="str">
        <f>'2014'!M47</f>
        <v>НК Неома</v>
      </c>
      <c r="Z367" s="8">
        <f>'2014'!N47</f>
        <v>4.4000000000000004</v>
      </c>
      <c r="AA367" s="8">
        <f>'2014'!P47</f>
        <v>41740</v>
      </c>
      <c r="AB367" s="8">
        <f>'2014'!Q47</f>
        <v>41882</v>
      </c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>
        <f>SUMIF('2014'!C:C,C367,'2014'!O:O)</f>
        <v>2.23</v>
      </c>
      <c r="AQ367" s="8"/>
      <c r="AR367" s="8">
        <f>'2014'!R47</f>
        <v>0</v>
      </c>
      <c r="AS367" s="8">
        <f>'2014'!S47</f>
        <v>0</v>
      </c>
      <c r="AT367" s="8">
        <f>'2014'!T47</f>
        <v>0</v>
      </c>
      <c r="AU367" s="8">
        <f>'2014'!U47</f>
        <v>0.19500000000000001</v>
      </c>
      <c r="AV367" s="8">
        <f>'2014'!V47</f>
        <v>0.19800000000000001</v>
      </c>
      <c r="AW367" s="8">
        <f>'2014'!W47</f>
        <v>0</v>
      </c>
      <c r="AX367" s="8">
        <f>'2014'!X47</f>
        <v>0</v>
      </c>
      <c r="AY367" s="8">
        <f>'2014'!Y47</f>
        <v>0</v>
      </c>
      <c r="AZ367" s="8">
        <f>'2014'!Z47</f>
        <v>0.19900000000000001</v>
      </c>
      <c r="BA367" s="8">
        <f>'2014'!AA47</f>
        <v>0.20699999999999999</v>
      </c>
      <c r="BB367" s="8">
        <f>'2014'!AB47</f>
        <v>0.216</v>
      </c>
      <c r="BC367" s="8">
        <f>'2014'!AC47</f>
        <v>0.20899999999999999</v>
      </c>
      <c r="BD367" s="8">
        <f>'2014'!AD47</f>
        <v>0.22700000000000001</v>
      </c>
      <c r="BE367" s="8">
        <f>'2014'!AE47</f>
        <v>0.23799999999999999</v>
      </c>
      <c r="BF367" s="8">
        <f>'2014'!AF47</f>
        <v>0.248</v>
      </c>
      <c r="BG367" s="8">
        <f>'2014'!AG47</f>
        <v>0.25600000000000001</v>
      </c>
      <c r="BH367" s="8">
        <f>'2014'!AH47</f>
        <v>0.29699999999999999</v>
      </c>
      <c r="BI367" s="8">
        <f>'2014'!AI47</f>
        <v>0.33600000000000002</v>
      </c>
      <c r="BJ367" s="8">
        <f>'2014'!AJ47</f>
        <v>0.434</v>
      </c>
      <c r="BK367" s="8">
        <f>'2014'!AK47</f>
        <v>0.443</v>
      </c>
      <c r="BL367" s="8">
        <f>'2014'!AL47</f>
        <v>0.44800000000000001</v>
      </c>
      <c r="BM367" s="8">
        <f>'2014'!AM47</f>
        <v>0.622</v>
      </c>
      <c r="BN367" s="8">
        <f>'2014'!AN47</f>
        <v>0.70799999999999996</v>
      </c>
      <c r="BO367" s="8">
        <f>'2014'!AO47</f>
        <v>0.74099999999999999</v>
      </c>
      <c r="BP367" s="8">
        <f>'2014'!AP47</f>
        <v>0</v>
      </c>
      <c r="BQ367" s="8">
        <f>'2014'!AQ47</f>
        <v>0.71599999999999997</v>
      </c>
      <c r="BR367" s="8">
        <f>'2014'!AR47</f>
        <v>0.82299999999999995</v>
      </c>
      <c r="BS367" s="8">
        <f>'2014'!AS47</f>
        <v>0.79300000000000004</v>
      </c>
      <c r="BT367" s="8">
        <f>'2014'!AT47</f>
        <v>0</v>
      </c>
      <c r="BU367" s="8">
        <f>'2014'!AU47</f>
        <v>0.78400000000000003</v>
      </c>
      <c r="BV367" s="8">
        <f>'2014'!AV47</f>
        <v>0.751</v>
      </c>
      <c r="BW367" s="8">
        <f>'2014'!AW47</f>
        <v>0.59299999999999997</v>
      </c>
      <c r="BX367" s="8">
        <f>'2014'!AX47</f>
        <v>0.53600000000000003</v>
      </c>
      <c r="BY367" s="8">
        <f>'2014'!AY47</f>
        <v>0</v>
      </c>
      <c r="BZ367" s="8">
        <f>'2014'!AZ47</f>
        <v>0.35199999999999998</v>
      </c>
      <c r="CA367" s="8">
        <f>'2014'!BA47</f>
        <v>0</v>
      </c>
      <c r="CB367" s="8">
        <f>'2014'!BB47</f>
        <v>0.33</v>
      </c>
      <c r="CC367" s="8">
        <f>'2014'!BC47</f>
        <v>0.29499999999999998</v>
      </c>
      <c r="CD367" s="8">
        <f>'2014'!BD47</f>
        <v>0.29199999999999998</v>
      </c>
      <c r="CE367" s="8">
        <f>'2014'!BE47</f>
        <v>0.28699999999999998</v>
      </c>
      <c r="CF367" s="8">
        <f>'2014'!BF47</f>
        <v>0.28399999999999997</v>
      </c>
      <c r="CG367" s="8">
        <f>'2014'!BG47</f>
        <v>0.24399999999999999</v>
      </c>
      <c r="CH367" s="8">
        <f>'2014'!BH47</f>
        <v>0.22700000000000001</v>
      </c>
      <c r="CI367" s="8">
        <f>'2014'!BI47</f>
        <v>0.23599999999999999</v>
      </c>
      <c r="CJ367" s="8">
        <f>'2014'!BJ47</f>
        <v>0</v>
      </c>
      <c r="CK367" s="8">
        <f>'2014'!BK47</f>
        <v>0</v>
      </c>
      <c r="CL367" s="8">
        <f>'2014'!BL47</f>
        <v>0</v>
      </c>
      <c r="CM367" s="8">
        <f>'2014'!BM47</f>
        <v>0</v>
      </c>
      <c r="CN367" s="8">
        <f>'2014'!BN47</f>
        <v>0</v>
      </c>
      <c r="CO367" s="8">
        <f>'2014'!BO47</f>
        <v>0</v>
      </c>
      <c r="CP367" s="8">
        <f>'2014'!BP47</f>
        <v>0.23599999999999999</v>
      </c>
      <c r="CQ367" s="8">
        <f>'2014'!BQ47</f>
        <v>0.245</v>
      </c>
    </row>
    <row r="368" spans="1:95" x14ac:dyDescent="0.25">
      <c r="A368" s="8" t="str">
        <f>'2014'!A48</f>
        <v>Свитанок</v>
      </c>
      <c r="B368" s="8" t="str">
        <f>'2014'!B48</f>
        <v>Масив 2</v>
      </c>
      <c r="C368" s="8" t="str">
        <f>'2014'!C48</f>
        <v>28-1</v>
      </c>
      <c r="D368" s="8">
        <f>'2014'!D48</f>
        <v>20.100000000000001</v>
      </c>
      <c r="E368" s="8">
        <f>'2014'!E48</f>
        <v>20.77</v>
      </c>
      <c r="F368" s="8">
        <f>'2014'!F48</f>
        <v>20.77</v>
      </c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 t="str">
        <f>'2014'!I48</f>
        <v>Соя</v>
      </c>
      <c r="R368" s="8">
        <f>'2014'!J48</f>
        <v>0</v>
      </c>
      <c r="S368" s="8"/>
      <c r="T368" s="8"/>
      <c r="U368" s="8"/>
      <c r="V368" s="8"/>
      <c r="W368" s="8"/>
      <c r="X368" s="8"/>
      <c r="Y368" s="8" t="str">
        <f>'2014'!M48</f>
        <v>Roundup</v>
      </c>
      <c r="Z368" s="8">
        <f>'2014'!N48</f>
        <v>1.61</v>
      </c>
      <c r="AA368" s="8">
        <f>'2014'!P48</f>
        <v>41760</v>
      </c>
      <c r="AB368" s="8">
        <f>'2014'!Q48</f>
        <v>41894</v>
      </c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>
        <f>SUMIF('2014'!C:C,C368,'2014'!O:O)</f>
        <v>1.3599999999999999</v>
      </c>
      <c r="AQ368" s="8"/>
      <c r="AR368" s="8">
        <f>'2014'!R48</f>
        <v>0</v>
      </c>
      <c r="AS368" s="8">
        <f>'2014'!S48</f>
        <v>0</v>
      </c>
      <c r="AT368" s="8">
        <f>'2014'!T48</f>
        <v>0</v>
      </c>
      <c r="AU368" s="8">
        <f>'2014'!U48</f>
        <v>0.23400000000000001</v>
      </c>
      <c r="AV368" s="8">
        <f>'2014'!V48</f>
        <v>0</v>
      </c>
      <c r="AW368" s="8">
        <f>'2014'!W48</f>
        <v>0</v>
      </c>
      <c r="AX368" s="8">
        <f>'2014'!X48</f>
        <v>0</v>
      </c>
      <c r="AY368" s="8">
        <f>'2014'!Y48</f>
        <v>0</v>
      </c>
      <c r="AZ368" s="8">
        <f>'2014'!Z48</f>
        <v>0.219</v>
      </c>
      <c r="BA368" s="8">
        <f>'2014'!AA48</f>
        <v>0.23400000000000001</v>
      </c>
      <c r="BB368" s="8">
        <f>'2014'!AB48</f>
        <v>0.24399999999999999</v>
      </c>
      <c r="BC368" s="8">
        <f>'2014'!AC48</f>
        <v>0.23899999999999999</v>
      </c>
      <c r="BD368" s="8">
        <f>'2014'!AD48</f>
        <v>0.248</v>
      </c>
      <c r="BE368" s="8">
        <f>'2014'!AE48</f>
        <v>0.27100000000000002</v>
      </c>
      <c r="BF368" s="8">
        <f>'2014'!AF48</f>
        <v>0.28599999999999998</v>
      </c>
      <c r="BG368" s="8">
        <f>'2014'!AG48</f>
        <v>0.29399999999999998</v>
      </c>
      <c r="BH368" s="8">
        <f>'2014'!AH48</f>
        <v>0.34499999999999997</v>
      </c>
      <c r="BI368" s="8">
        <f>'2014'!AI48</f>
        <v>0.42099999999999999</v>
      </c>
      <c r="BJ368" s="8">
        <f>'2014'!AJ48</f>
        <v>0.55700000000000005</v>
      </c>
      <c r="BK368" s="8">
        <f>'2014'!AK48</f>
        <v>0.66500000000000004</v>
      </c>
      <c r="BL368" s="8">
        <f>'2014'!AL48</f>
        <v>0.67400000000000004</v>
      </c>
      <c r="BM368" s="8">
        <f>'2014'!AM48</f>
        <v>0.71399999999999997</v>
      </c>
      <c r="BN368" s="8">
        <f>'2014'!AN48</f>
        <v>0.77</v>
      </c>
      <c r="BO368" s="8">
        <f>'2014'!AO48</f>
        <v>0.79800000000000004</v>
      </c>
      <c r="BP368" s="8">
        <f>'2014'!AP48</f>
        <v>0</v>
      </c>
      <c r="BQ368" s="8">
        <f>'2014'!AQ48</f>
        <v>0.64700000000000002</v>
      </c>
      <c r="BR368" s="8">
        <f>'2014'!AR48</f>
        <v>0.64600000000000002</v>
      </c>
      <c r="BS368" s="8">
        <f>'2014'!AS48</f>
        <v>0.64</v>
      </c>
      <c r="BT368" s="8">
        <f>'2014'!AT48</f>
        <v>0.63800000000000001</v>
      </c>
      <c r="BU368" s="8">
        <f>'2014'!AU48</f>
        <v>0.63</v>
      </c>
      <c r="BV368" s="8">
        <f>'2014'!AV48</f>
        <v>0.59099999999999997</v>
      </c>
      <c r="BW368" s="8">
        <f>'2014'!AW48</f>
        <v>0.54300000000000004</v>
      </c>
      <c r="BX368" s="8">
        <f>'2014'!AX48</f>
        <v>0.46500000000000002</v>
      </c>
      <c r="BY368" s="8">
        <f>'2014'!AY48</f>
        <v>0</v>
      </c>
      <c r="BZ368" s="8">
        <f>'2014'!AZ48</f>
        <v>0.42199999999999999</v>
      </c>
      <c r="CA368" s="8">
        <f>'2014'!BA48</f>
        <v>0</v>
      </c>
      <c r="CB368" s="8">
        <f>'2014'!BB48</f>
        <v>0.36899999999999999</v>
      </c>
      <c r="CC368" s="8">
        <f>'2014'!BC48</f>
        <v>0.28799999999999998</v>
      </c>
      <c r="CD368" s="8">
        <f>'2014'!BD48</f>
        <v>0.29599999999999999</v>
      </c>
      <c r="CE368" s="8">
        <f>'2014'!BE48</f>
        <v>0.28000000000000003</v>
      </c>
      <c r="CF368" s="8">
        <f>'2014'!BF48</f>
        <v>0.251</v>
      </c>
      <c r="CG368" s="8">
        <f>'2014'!BG48</f>
        <v>0.24</v>
      </c>
      <c r="CH368" s="8">
        <f>'2014'!BH48</f>
        <v>0.223</v>
      </c>
      <c r="CI368" s="8">
        <f>'2014'!BI48</f>
        <v>0.22</v>
      </c>
      <c r="CJ368" s="8">
        <f>'2014'!BJ48</f>
        <v>0</v>
      </c>
      <c r="CK368" s="8">
        <f>'2014'!BK48</f>
        <v>0</v>
      </c>
      <c r="CL368" s="8">
        <f>'2014'!BL48</f>
        <v>0</v>
      </c>
      <c r="CM368" s="8">
        <f>'2014'!BM48</f>
        <v>0</v>
      </c>
      <c r="CN368" s="8">
        <f>'2014'!BN48</f>
        <v>0</v>
      </c>
      <c r="CO368" s="8">
        <f>'2014'!BO48</f>
        <v>0</v>
      </c>
      <c r="CP368" s="8">
        <f>'2014'!BP48</f>
        <v>0.217</v>
      </c>
      <c r="CQ368" s="8">
        <f>'2014'!BQ48</f>
        <v>0.34499999999999997</v>
      </c>
    </row>
    <row r="369" spans="1:95" x14ac:dyDescent="0.25">
      <c r="A369" s="8" t="str">
        <f>'2014'!A49</f>
        <v>Свитанок</v>
      </c>
      <c r="B369" s="8" t="str">
        <f>'2014'!B49</f>
        <v>Масив 2</v>
      </c>
      <c r="C369" s="8" t="str">
        <f>'2014'!C49</f>
        <v>28-2</v>
      </c>
      <c r="D369" s="8">
        <f>'2014'!D49</f>
        <v>4.6399999999999997</v>
      </c>
      <c r="E369" s="8">
        <f>'2014'!E49</f>
        <v>5.21</v>
      </c>
      <c r="F369" s="8">
        <f>'2014'!F49</f>
        <v>5.21</v>
      </c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 t="str">
        <f>'2014'!I49</f>
        <v>Подсолнечник</v>
      </c>
      <c r="R369" s="8">
        <f>'2014'!J49</f>
        <v>0</v>
      </c>
      <c r="S369" s="8"/>
      <c r="T369" s="8"/>
      <c r="U369" s="8"/>
      <c r="V369" s="8"/>
      <c r="W369" s="8"/>
      <c r="X369" s="8"/>
      <c r="Y369" s="8" t="str">
        <f>'2014'!M49</f>
        <v>НК Неома</v>
      </c>
      <c r="Z369" s="8">
        <f>'2014'!N49</f>
        <v>2.76</v>
      </c>
      <c r="AA369" s="8">
        <f>'2014'!P49</f>
        <v>41755</v>
      </c>
      <c r="AB369" s="8">
        <f>'2014'!Q49</f>
        <v>41890</v>
      </c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>
        <f>SUMIF('2014'!C:C,C369,'2014'!O:O)</f>
        <v>1.97</v>
      </c>
      <c r="AQ369" s="8"/>
      <c r="AR369" s="8">
        <f>'2014'!R49</f>
        <v>0</v>
      </c>
      <c r="AS369" s="8">
        <f>'2014'!S49</f>
        <v>0</v>
      </c>
      <c r="AT369" s="8">
        <f>'2014'!T49</f>
        <v>0</v>
      </c>
      <c r="AU369" s="8">
        <f>'2014'!U49</f>
        <v>0.23799999999999999</v>
      </c>
      <c r="AV369" s="8">
        <f>'2014'!V49</f>
        <v>0.22800000000000001</v>
      </c>
      <c r="AW369" s="8">
        <f>'2014'!W49</f>
        <v>0</v>
      </c>
      <c r="AX369" s="8">
        <f>'2014'!X49</f>
        <v>0</v>
      </c>
      <c r="AY369" s="8">
        <f>'2014'!Y49</f>
        <v>0.22800000000000001</v>
      </c>
      <c r="AZ369" s="8">
        <f>'2014'!Z49</f>
        <v>0.22</v>
      </c>
      <c r="BA369" s="8">
        <f>'2014'!AA49</f>
        <v>0.24399999999999999</v>
      </c>
      <c r="BB369" s="8">
        <f>'2014'!AB49</f>
        <v>0.26700000000000002</v>
      </c>
      <c r="BC369" s="8">
        <f>'2014'!AC49</f>
        <v>0.26400000000000001</v>
      </c>
      <c r="BD369" s="8">
        <f>'2014'!AD49</f>
        <v>0.28000000000000003</v>
      </c>
      <c r="BE369" s="8">
        <f>'2014'!AE49</f>
        <v>0.28000000000000003</v>
      </c>
      <c r="BF369" s="8">
        <f>'2014'!AF49</f>
        <v>0.30499999999999999</v>
      </c>
      <c r="BG369" s="8">
        <f>'2014'!AG49</f>
        <v>0.33</v>
      </c>
      <c r="BH369" s="8">
        <f>'2014'!AH49</f>
        <v>0.38400000000000001</v>
      </c>
      <c r="BI369" s="8">
        <f>'2014'!AI49</f>
        <v>0.43</v>
      </c>
      <c r="BJ369" s="8">
        <f>'2014'!AJ49</f>
        <v>0.501</v>
      </c>
      <c r="BK369" s="8">
        <f>'2014'!AK49</f>
        <v>0.53100000000000003</v>
      </c>
      <c r="BL369" s="8">
        <f>'2014'!AL49</f>
        <v>0.499</v>
      </c>
      <c r="BM369" s="8">
        <f>'2014'!AM49</f>
        <v>0.61099999999999999</v>
      </c>
      <c r="BN369" s="8">
        <f>'2014'!AN49</f>
        <v>0.61099999999999999</v>
      </c>
      <c r="BO369" s="8">
        <f>'2014'!AO49</f>
        <v>0.60799999999999998</v>
      </c>
      <c r="BP369" s="8">
        <f>'2014'!AP49</f>
        <v>0</v>
      </c>
      <c r="BQ369" s="8">
        <f>'2014'!AQ49</f>
        <v>0.60599999999999998</v>
      </c>
      <c r="BR369" s="8">
        <f>'2014'!AR49</f>
        <v>0.71099999999999997</v>
      </c>
      <c r="BS369" s="8">
        <f>'2014'!AS49</f>
        <v>0.72799999999999998</v>
      </c>
      <c r="BT369" s="8">
        <f>'2014'!AT49</f>
        <v>0.76</v>
      </c>
      <c r="BU369" s="8">
        <f>'2014'!AU49</f>
        <v>0.75600000000000001</v>
      </c>
      <c r="BV369" s="8">
        <f>'2014'!AV49</f>
        <v>0.74299999999999999</v>
      </c>
      <c r="BW369" s="8">
        <f>'2014'!AW49</f>
        <v>0.7</v>
      </c>
      <c r="BX369" s="8">
        <f>'2014'!AX49</f>
        <v>0.56299999999999994</v>
      </c>
      <c r="BY369" s="8">
        <f>'2014'!AY49</f>
        <v>0</v>
      </c>
      <c r="BZ369" s="8">
        <f>'2014'!AZ49</f>
        <v>0.53300000000000003</v>
      </c>
      <c r="CA369" s="8">
        <f>'2014'!BA49</f>
        <v>0</v>
      </c>
      <c r="CB369" s="8">
        <f>'2014'!BB49</f>
        <v>0.51200000000000001</v>
      </c>
      <c r="CC369" s="8">
        <f>'2014'!BC49</f>
        <v>0.51</v>
      </c>
      <c r="CD369" s="8">
        <f>'2014'!BD49</f>
        <v>0.49199999999999999</v>
      </c>
      <c r="CE369" s="8">
        <f>'2014'!BE49</f>
        <v>0.46</v>
      </c>
      <c r="CF369" s="8">
        <f>'2014'!BF49</f>
        <v>0.41</v>
      </c>
      <c r="CG369" s="8">
        <f>'2014'!BG49</f>
        <v>0.27</v>
      </c>
      <c r="CH369" s="8">
        <f>'2014'!BH49</f>
        <v>0.28299999999999997</v>
      </c>
      <c r="CI369" s="8">
        <f>'2014'!BI49</f>
        <v>0.27600000000000002</v>
      </c>
      <c r="CJ369" s="8">
        <f>'2014'!BJ49</f>
        <v>0</v>
      </c>
      <c r="CK369" s="8">
        <f>'2014'!BK49</f>
        <v>0</v>
      </c>
      <c r="CL369" s="8">
        <f>'2014'!BL49</f>
        <v>0</v>
      </c>
      <c r="CM369" s="8">
        <f>'2014'!BM49</f>
        <v>0</v>
      </c>
      <c r="CN369" s="8">
        <f>'2014'!BN49</f>
        <v>0</v>
      </c>
      <c r="CO369" s="8">
        <f>'2014'!BO49</f>
        <v>0</v>
      </c>
      <c r="CP369" s="8">
        <f>'2014'!BP49</f>
        <v>0.26400000000000001</v>
      </c>
      <c r="CQ369" s="8">
        <f>'2014'!BQ49</f>
        <v>0.219</v>
      </c>
    </row>
    <row r="370" spans="1:95" x14ac:dyDescent="0.25">
      <c r="A370" s="8" t="str">
        <f>'2014'!A50</f>
        <v>Свитанок</v>
      </c>
      <c r="B370" s="8" t="str">
        <f>'2014'!B50</f>
        <v>Масив 2</v>
      </c>
      <c r="C370" s="8">
        <f>'2014'!C50</f>
        <v>29</v>
      </c>
      <c r="D370" s="8">
        <f>'2014'!D50</f>
        <v>16.52</v>
      </c>
      <c r="E370" s="8">
        <f>'2014'!E50</f>
        <v>16.52</v>
      </c>
      <c r="F370" s="8">
        <f>'2014'!F50</f>
        <v>16.52</v>
      </c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 t="str">
        <f>'2014'!I50</f>
        <v>Подсолнечник</v>
      </c>
      <c r="R370" s="8">
        <f>'2014'!J50</f>
        <v>0</v>
      </c>
      <c r="S370" s="8"/>
      <c r="T370" s="8"/>
      <c r="U370" s="8"/>
      <c r="V370" s="8"/>
      <c r="W370" s="8"/>
      <c r="X370" s="8"/>
      <c r="Y370" s="8" t="str">
        <f>'2014'!M50</f>
        <v>НК Неома</v>
      </c>
      <c r="Z370" s="8">
        <f>'2014'!N50</f>
        <v>2.4900000000000002</v>
      </c>
      <c r="AA370" s="8">
        <f>'2014'!P50</f>
        <v>0</v>
      </c>
      <c r="AB370" s="8">
        <f>'2014'!Q50</f>
        <v>41889</v>
      </c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>
        <f>SUMIF('2014'!C:C,C370,'2014'!O:O)</f>
        <v>1.85</v>
      </c>
      <c r="AQ370" s="8"/>
      <c r="AR370" s="8">
        <f>'2014'!R50</f>
        <v>0</v>
      </c>
      <c r="AS370" s="8">
        <f>'2014'!S50</f>
        <v>0</v>
      </c>
      <c r="AT370" s="8">
        <f>'2014'!T50</f>
        <v>0</v>
      </c>
      <c r="AU370" s="8">
        <f>'2014'!U50</f>
        <v>0.20799999999999999</v>
      </c>
      <c r="AV370" s="8">
        <f>'2014'!V50</f>
        <v>0.221</v>
      </c>
      <c r="AW370" s="8">
        <f>'2014'!W50</f>
        <v>0</v>
      </c>
      <c r="AX370" s="8">
        <f>'2014'!X50</f>
        <v>0</v>
      </c>
      <c r="AY370" s="8">
        <f>'2014'!Y50</f>
        <v>0.217</v>
      </c>
      <c r="AZ370" s="8">
        <f>'2014'!Z50</f>
        <v>0.22</v>
      </c>
      <c r="BA370" s="8">
        <f>'2014'!AA50</f>
        <v>0.22700000000000001</v>
      </c>
      <c r="BB370" s="8">
        <f>'2014'!AB50</f>
        <v>0.24</v>
      </c>
      <c r="BC370" s="8">
        <f>'2014'!AC50</f>
        <v>0.25600000000000001</v>
      </c>
      <c r="BD370" s="8">
        <f>'2014'!AD50</f>
        <v>0.28399999999999997</v>
      </c>
      <c r="BE370" s="8">
        <f>'2014'!AE50</f>
        <v>0.314</v>
      </c>
      <c r="BF370" s="8">
        <f>'2014'!AF50</f>
        <v>0.33100000000000002</v>
      </c>
      <c r="BG370" s="8">
        <f>'2014'!AG50</f>
        <v>0.34699999999999998</v>
      </c>
      <c r="BH370" s="8">
        <f>'2014'!AH50</f>
        <v>0.38500000000000001</v>
      </c>
      <c r="BI370" s="8">
        <f>'2014'!AI50</f>
        <v>0.45200000000000001</v>
      </c>
      <c r="BJ370" s="8">
        <f>'2014'!AJ50</f>
        <v>0.53200000000000003</v>
      </c>
      <c r="BK370" s="8">
        <f>'2014'!AK50</f>
        <v>0.57899999999999996</v>
      </c>
      <c r="BL370" s="8">
        <f>'2014'!AL50</f>
        <v>0.57099999999999995</v>
      </c>
      <c r="BM370" s="8">
        <f>'2014'!AM50</f>
        <v>0.58099999999999996</v>
      </c>
      <c r="BN370" s="8">
        <f>'2014'!AN50</f>
        <v>0.59699999999999998</v>
      </c>
      <c r="BO370" s="8">
        <f>'2014'!AO50</f>
        <v>0.57899999999999996</v>
      </c>
      <c r="BP370" s="8">
        <f>'2014'!AP50</f>
        <v>0</v>
      </c>
      <c r="BQ370" s="8">
        <f>'2014'!AQ50</f>
        <v>0.56999999999999995</v>
      </c>
      <c r="BR370" s="8">
        <f>'2014'!AR50</f>
        <v>0.55800000000000005</v>
      </c>
      <c r="BS370" s="8">
        <f>'2014'!AS50</f>
        <v>0.59</v>
      </c>
      <c r="BT370" s="8">
        <f>'2014'!AT50</f>
        <v>0.64400000000000002</v>
      </c>
      <c r="BU370" s="8">
        <f>'2014'!AU50</f>
        <v>0.63</v>
      </c>
      <c r="BV370" s="8">
        <f>'2014'!AV50</f>
        <v>0.63</v>
      </c>
      <c r="BW370" s="8">
        <f>'2014'!AW50</f>
        <v>0.63200000000000001</v>
      </c>
      <c r="BX370" s="8">
        <f>'2014'!AX50</f>
        <v>0.55800000000000005</v>
      </c>
      <c r="BY370" s="8">
        <f>'2014'!AY50</f>
        <v>0</v>
      </c>
      <c r="BZ370" s="8">
        <f>'2014'!AZ50</f>
        <v>0.53100000000000003</v>
      </c>
      <c r="CA370" s="8">
        <f>'2014'!BA50</f>
        <v>0</v>
      </c>
      <c r="CB370" s="8">
        <f>'2014'!BB50</f>
        <v>0.47499999999999998</v>
      </c>
      <c r="CC370" s="8">
        <f>'2014'!BC50</f>
        <v>0.34499999999999997</v>
      </c>
      <c r="CD370" s="8">
        <f>'2014'!BD50</f>
        <v>0.35299999999999998</v>
      </c>
      <c r="CE370" s="8">
        <f>'2014'!BE50</f>
        <v>0.34499999999999997</v>
      </c>
      <c r="CF370" s="8">
        <f>'2014'!BF50</f>
        <v>0.30399999999999999</v>
      </c>
      <c r="CG370" s="8">
        <f>'2014'!BG50</f>
        <v>0.26700000000000002</v>
      </c>
      <c r="CH370" s="8">
        <f>'2014'!BH50</f>
        <v>0.24</v>
      </c>
      <c r="CI370" s="8">
        <f>'2014'!BI50</f>
        <v>0.24099999999999999</v>
      </c>
      <c r="CJ370" s="8">
        <f>'2014'!BJ50</f>
        <v>0</v>
      </c>
      <c r="CK370" s="8">
        <f>'2014'!BK50</f>
        <v>0</v>
      </c>
      <c r="CL370" s="8">
        <f>'2014'!BL50</f>
        <v>0</v>
      </c>
      <c r="CM370" s="8">
        <f>'2014'!BM50</f>
        <v>0</v>
      </c>
      <c r="CN370" s="8">
        <f>'2014'!BN50</f>
        <v>0</v>
      </c>
      <c r="CO370" s="8">
        <f>'2014'!BO50</f>
        <v>0</v>
      </c>
      <c r="CP370" s="8">
        <f>'2014'!BP50</f>
        <v>0.24199999999999999</v>
      </c>
      <c r="CQ370" s="8">
        <f>'2014'!BQ50</f>
        <v>0.24099999999999999</v>
      </c>
    </row>
    <row r="371" spans="1:95" x14ac:dyDescent="0.25">
      <c r="A371" s="8" t="str">
        <f>'2014'!A51</f>
        <v>Свитанок</v>
      </c>
      <c r="B371" s="8" t="str">
        <f>'2014'!B51</f>
        <v>Масив 2</v>
      </c>
      <c r="C371" s="8" t="str">
        <f>'2014'!C51</f>
        <v>29-1</v>
      </c>
      <c r="D371" s="8">
        <f>'2014'!D51</f>
        <v>11.11</v>
      </c>
      <c r="E371" s="8">
        <f>'2014'!E51</f>
        <v>11.11</v>
      </c>
      <c r="F371" s="8">
        <f>'2014'!F51</f>
        <v>11.11</v>
      </c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 t="str">
        <f>'2014'!I51</f>
        <v>Подсолнечник</v>
      </c>
      <c r="R371" s="8">
        <f>'2014'!J51</f>
        <v>0</v>
      </c>
      <c r="S371" s="8"/>
      <c r="T371" s="8"/>
      <c r="U371" s="8"/>
      <c r="V371" s="8"/>
      <c r="W371" s="8"/>
      <c r="X371" s="8"/>
      <c r="Y371" s="8" t="str">
        <f>'2014'!M51</f>
        <v>НК Неома</v>
      </c>
      <c r="Z371" s="8">
        <f>'2014'!N51</f>
        <v>3.22</v>
      </c>
      <c r="AA371" s="8">
        <f>'2014'!P51</f>
        <v>41747</v>
      </c>
      <c r="AB371" s="8">
        <f>'2014'!Q51</f>
        <v>41882</v>
      </c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>
        <f>SUMIF('2014'!C:C,C371,'2014'!O:O)</f>
        <v>2.02</v>
      </c>
      <c r="AQ371" s="8"/>
      <c r="AR371" s="8">
        <f>'2014'!R51</f>
        <v>0</v>
      </c>
      <c r="AS371" s="8">
        <f>'2014'!S51</f>
        <v>0</v>
      </c>
      <c r="AT371" s="8">
        <f>'2014'!T51</f>
        <v>0</v>
      </c>
      <c r="AU371" s="8">
        <f>'2014'!U51</f>
        <v>0</v>
      </c>
      <c r="AV371" s="8">
        <f>'2014'!V51</f>
        <v>0</v>
      </c>
      <c r="AW371" s="8">
        <f>'2014'!W51</f>
        <v>0</v>
      </c>
      <c r="AX371" s="8">
        <f>'2014'!X51</f>
        <v>0</v>
      </c>
      <c r="AY371" s="8">
        <f>'2014'!Y51</f>
        <v>0</v>
      </c>
      <c r="AZ371" s="8">
        <f>'2014'!Z51</f>
        <v>0.193</v>
      </c>
      <c r="BA371" s="8">
        <f>'2014'!AA51</f>
        <v>0.23599999999999999</v>
      </c>
      <c r="BB371" s="8">
        <f>'2014'!AB51</f>
        <v>0.24299999999999999</v>
      </c>
      <c r="BC371" s="8">
        <f>'2014'!AC51</f>
        <v>0.219</v>
      </c>
      <c r="BD371" s="8">
        <f>'2014'!AD51</f>
        <v>0.245</v>
      </c>
      <c r="BE371" s="8">
        <f>'2014'!AE51</f>
        <v>0.26300000000000001</v>
      </c>
      <c r="BF371" s="8">
        <f>'2014'!AF51</f>
        <v>0.27100000000000002</v>
      </c>
      <c r="BG371" s="8">
        <f>'2014'!AG51</f>
        <v>0.26300000000000001</v>
      </c>
      <c r="BH371" s="8">
        <f>'2014'!AH51</f>
        <v>0.30099999999999999</v>
      </c>
      <c r="BI371" s="8">
        <f>'2014'!AI51</f>
        <v>0.34499999999999997</v>
      </c>
      <c r="BJ371" s="8">
        <f>'2014'!AJ51</f>
        <v>0.44600000000000001</v>
      </c>
      <c r="BK371" s="8">
        <f>'2014'!AK51</f>
        <v>0.47499999999999998</v>
      </c>
      <c r="BL371" s="8">
        <f>'2014'!AL51</f>
        <v>0.52200000000000002</v>
      </c>
      <c r="BM371" s="8">
        <f>'2014'!AM51</f>
        <v>0.621</v>
      </c>
      <c r="BN371" s="8">
        <f>'2014'!AN51</f>
        <v>0.66200000000000003</v>
      </c>
      <c r="BO371" s="8">
        <f>'2014'!AO51</f>
        <v>0.66200000000000003</v>
      </c>
      <c r="BP371" s="8">
        <f>'2014'!AP51</f>
        <v>0</v>
      </c>
      <c r="BQ371" s="8">
        <f>'2014'!AQ51</f>
        <v>0.60199999999999998</v>
      </c>
      <c r="BR371" s="8">
        <f>'2014'!AR51</f>
        <v>0.68300000000000005</v>
      </c>
      <c r="BS371" s="8">
        <f>'2014'!AS51</f>
        <v>0.68500000000000005</v>
      </c>
      <c r="BT371" s="8">
        <f>'2014'!AT51</f>
        <v>0.63100000000000001</v>
      </c>
      <c r="BU371" s="8">
        <f>'2014'!AU51</f>
        <v>0.69199999999999995</v>
      </c>
      <c r="BV371" s="8">
        <f>'2014'!AV51</f>
        <v>0.67</v>
      </c>
      <c r="BW371" s="8">
        <f>'2014'!AW51</f>
        <v>0.60199999999999998</v>
      </c>
      <c r="BX371" s="8">
        <f>'2014'!AX51</f>
        <v>0.55000000000000004</v>
      </c>
      <c r="BY371" s="8">
        <f>'2014'!AY51</f>
        <v>0</v>
      </c>
      <c r="BZ371" s="8">
        <f>'2014'!AZ51</f>
        <v>0.51300000000000001</v>
      </c>
      <c r="CA371" s="8">
        <f>'2014'!BA51</f>
        <v>0</v>
      </c>
      <c r="CB371" s="8">
        <f>'2014'!BB51</f>
        <v>0.42699999999999999</v>
      </c>
      <c r="CC371" s="8">
        <f>'2014'!BC51</f>
        <v>0.38500000000000001</v>
      </c>
      <c r="CD371" s="8">
        <f>'2014'!BD51</f>
        <v>0.39</v>
      </c>
      <c r="CE371" s="8">
        <f>'2014'!BE51</f>
        <v>0.38</v>
      </c>
      <c r="CF371" s="8">
        <f>'2014'!BF51</f>
        <v>0.32300000000000001</v>
      </c>
      <c r="CG371" s="8">
        <f>'2014'!BG51</f>
        <v>0.308</v>
      </c>
      <c r="CH371" s="8">
        <f>'2014'!BH51</f>
        <v>0.30499999999999999</v>
      </c>
      <c r="CI371" s="8">
        <f>'2014'!BI51</f>
        <v>0.26600000000000001</v>
      </c>
      <c r="CJ371" s="8">
        <f>'2014'!BJ51</f>
        <v>0</v>
      </c>
      <c r="CK371" s="8">
        <f>'2014'!BK51</f>
        <v>0</v>
      </c>
      <c r="CL371" s="8">
        <f>'2014'!BL51</f>
        <v>0</v>
      </c>
      <c r="CM371" s="8">
        <f>'2014'!BM51</f>
        <v>0</v>
      </c>
      <c r="CN371" s="8">
        <f>'2014'!BN51</f>
        <v>0</v>
      </c>
      <c r="CO371" s="8">
        <f>'2014'!BO51</f>
        <v>0</v>
      </c>
      <c r="CP371" s="8">
        <f>'2014'!BP51</f>
        <v>0.26500000000000001</v>
      </c>
      <c r="CQ371" s="8">
        <f>'2014'!BQ51</f>
        <v>0.374</v>
      </c>
    </row>
    <row r="372" spans="1:95" x14ac:dyDescent="0.25">
      <c r="A372" s="8" t="str">
        <f>'2014'!A52</f>
        <v>Свитанок</v>
      </c>
      <c r="B372" s="8" t="str">
        <f>'2014'!B52</f>
        <v>Масив 2</v>
      </c>
      <c r="C372" s="8">
        <f>'2014'!C52</f>
        <v>30</v>
      </c>
      <c r="D372" s="8">
        <f>'2014'!D52</f>
        <v>57.56</v>
      </c>
      <c r="E372" s="8">
        <f>'2014'!E52</f>
        <v>57.56</v>
      </c>
      <c r="F372" s="8">
        <f>'2014'!F52</f>
        <v>57.56</v>
      </c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 t="str">
        <f>'2014'!I52</f>
        <v>Подсолнечник</v>
      </c>
      <c r="R372" s="8">
        <f>'2014'!J52</f>
        <v>0</v>
      </c>
      <c r="S372" s="8"/>
      <c r="T372" s="8"/>
      <c r="U372" s="8"/>
      <c r="V372" s="8"/>
      <c r="W372" s="8"/>
      <c r="X372" s="8"/>
      <c r="Y372" s="8" t="str">
        <f>'2014'!M52</f>
        <v>НК Ферті</v>
      </c>
      <c r="Z372" s="8">
        <f>'2014'!N52</f>
        <v>2.34</v>
      </c>
      <c r="AA372" s="8">
        <f>'2014'!P52</f>
        <v>0</v>
      </c>
      <c r="AB372" s="8">
        <f>'2014'!Q52</f>
        <v>41887</v>
      </c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>
        <f>SUMIF('2014'!C:C,C372,'2014'!O:O)</f>
        <v>2.63</v>
      </c>
      <c r="AQ372" s="8"/>
      <c r="AR372" s="8">
        <f>'2014'!R52</f>
        <v>0</v>
      </c>
      <c r="AS372" s="8">
        <f>'2014'!S52</f>
        <v>0</v>
      </c>
      <c r="AT372" s="8">
        <f>'2014'!T52</f>
        <v>0</v>
      </c>
      <c r="AU372" s="8">
        <f>'2014'!U52</f>
        <v>0</v>
      </c>
      <c r="AV372" s="8">
        <f>'2014'!V52</f>
        <v>0</v>
      </c>
      <c r="AW372" s="8">
        <f>'2014'!W52</f>
        <v>0</v>
      </c>
      <c r="AX372" s="8">
        <f>'2014'!X52</f>
        <v>0</v>
      </c>
      <c r="AY372" s="8">
        <f>'2014'!Y52</f>
        <v>0</v>
      </c>
      <c r="AZ372" s="8">
        <f>'2014'!Z52</f>
        <v>0.20499999999999999</v>
      </c>
      <c r="BA372" s="8">
        <f>'2014'!AA52</f>
        <v>0.20799999999999999</v>
      </c>
      <c r="BB372" s="8">
        <f>'2014'!AB52</f>
        <v>0.222</v>
      </c>
      <c r="BC372" s="8">
        <f>'2014'!AC52</f>
        <v>0.24399999999999999</v>
      </c>
      <c r="BD372" s="8">
        <f>'2014'!AD52</f>
        <v>0.25800000000000001</v>
      </c>
      <c r="BE372" s="8">
        <f>'2014'!AE52</f>
        <v>0.27700000000000002</v>
      </c>
      <c r="BF372" s="8">
        <f>'2014'!AF52</f>
        <v>0.28899999999999998</v>
      </c>
      <c r="BG372" s="8">
        <f>'2014'!AG52</f>
        <v>0.29699999999999999</v>
      </c>
      <c r="BH372" s="8">
        <f>'2014'!AH52</f>
        <v>0.36799999999999999</v>
      </c>
      <c r="BI372" s="8">
        <f>'2014'!AI52</f>
        <v>0.45400000000000001</v>
      </c>
      <c r="BJ372" s="8">
        <f>'2014'!AJ52</f>
        <v>0.52100000000000002</v>
      </c>
      <c r="BK372" s="8">
        <f>'2014'!AK52</f>
        <v>0.54700000000000004</v>
      </c>
      <c r="BL372" s="8">
        <f>'2014'!AL52</f>
        <v>0.56299999999999994</v>
      </c>
      <c r="BM372" s="8">
        <f>'2014'!AM52</f>
        <v>0.68600000000000005</v>
      </c>
      <c r="BN372" s="8">
        <f>'2014'!AN52</f>
        <v>0.72599999999999998</v>
      </c>
      <c r="BO372" s="8">
        <f>'2014'!AO52</f>
        <v>0.73599999999999999</v>
      </c>
      <c r="BP372" s="8">
        <f>'2014'!AP52</f>
        <v>0</v>
      </c>
      <c r="BQ372" s="8">
        <f>'2014'!AQ52</f>
        <v>0.73399999999999999</v>
      </c>
      <c r="BR372" s="8">
        <f>'2014'!AR52</f>
        <v>0.78700000000000003</v>
      </c>
      <c r="BS372" s="8">
        <f>'2014'!AS52</f>
        <v>0.72499999999999998</v>
      </c>
      <c r="BT372" s="8">
        <f>'2014'!AT52</f>
        <v>0.72399999999999998</v>
      </c>
      <c r="BU372" s="8">
        <f>'2014'!AU52</f>
        <v>0.72199999999999998</v>
      </c>
      <c r="BV372" s="8">
        <f>'2014'!AV52</f>
        <v>0.70799999999999996</v>
      </c>
      <c r="BW372" s="8">
        <f>'2014'!AW52</f>
        <v>0.53800000000000003</v>
      </c>
      <c r="BX372" s="8">
        <f>'2014'!AX52</f>
        <v>0.44800000000000001</v>
      </c>
      <c r="BY372" s="8">
        <f>'2014'!AY52</f>
        <v>0</v>
      </c>
      <c r="BZ372" s="8">
        <f>'2014'!AZ52</f>
        <v>0.34399999999999997</v>
      </c>
      <c r="CA372" s="8">
        <f>'2014'!BA52</f>
        <v>0</v>
      </c>
      <c r="CB372" s="8">
        <f>'2014'!BB52</f>
        <v>0.308</v>
      </c>
      <c r="CC372" s="8">
        <f>'2014'!BC52</f>
        <v>0.28699999999999998</v>
      </c>
      <c r="CD372" s="8">
        <f>'2014'!BD52</f>
        <v>0.27100000000000002</v>
      </c>
      <c r="CE372" s="8">
        <f>'2014'!BE52</f>
        <v>0.26800000000000002</v>
      </c>
      <c r="CF372" s="8">
        <f>'2014'!BF52</f>
        <v>0.245</v>
      </c>
      <c r="CG372" s="8">
        <f>'2014'!BG52</f>
        <v>0.22900000000000001</v>
      </c>
      <c r="CH372" s="8">
        <f>'2014'!BH52</f>
        <v>0.22900000000000001</v>
      </c>
      <c r="CI372" s="8">
        <f>'2014'!BI52</f>
        <v>0.24</v>
      </c>
      <c r="CJ372" s="8">
        <f>'2014'!BJ52</f>
        <v>0</v>
      </c>
      <c r="CK372" s="8">
        <f>'2014'!BK52</f>
        <v>0</v>
      </c>
      <c r="CL372" s="8">
        <f>'2014'!BL52</f>
        <v>0</v>
      </c>
      <c r="CM372" s="8">
        <f>'2014'!BM52</f>
        <v>0</v>
      </c>
      <c r="CN372" s="8">
        <f>'2014'!BN52</f>
        <v>0</v>
      </c>
      <c r="CO372" s="8">
        <f>'2014'!BO52</f>
        <v>0</v>
      </c>
      <c r="CP372" s="8">
        <f>'2014'!BP52</f>
        <v>0.21</v>
      </c>
      <c r="CQ372" s="8">
        <f>'2014'!BQ52</f>
        <v>0.27100000000000002</v>
      </c>
    </row>
    <row r="373" spans="1:95" x14ac:dyDescent="0.25">
      <c r="A373" s="8" t="str">
        <f>'2014'!A53</f>
        <v>Свитанок</v>
      </c>
      <c r="B373" s="8" t="str">
        <f>'2014'!B53</f>
        <v>Масив 2</v>
      </c>
      <c r="C373" s="8" t="str">
        <f>'2014'!C53</f>
        <v>30-2</v>
      </c>
      <c r="D373" s="8">
        <f>'2014'!D53</f>
        <v>11.26</v>
      </c>
      <c r="E373" s="8">
        <f>'2014'!E53</f>
        <v>11.26</v>
      </c>
      <c r="F373" s="8">
        <f>'2014'!F53</f>
        <v>11.26</v>
      </c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 t="str">
        <f>'2014'!I53</f>
        <v>Подсолнечник</v>
      </c>
      <c r="R373" s="8">
        <f>'2014'!J53</f>
        <v>0</v>
      </c>
      <c r="S373" s="8"/>
      <c r="T373" s="8"/>
      <c r="U373" s="8"/>
      <c r="V373" s="8"/>
      <c r="W373" s="8"/>
      <c r="X373" s="8"/>
      <c r="Y373" s="8" t="str">
        <f>'2014'!M53</f>
        <v>НК Неома</v>
      </c>
      <c r="Z373" s="8">
        <f>'2014'!N53</f>
        <v>3.23</v>
      </c>
      <c r="AA373" s="8">
        <f>'2014'!P53</f>
        <v>0</v>
      </c>
      <c r="AB373" s="8">
        <f>'2014'!Q53</f>
        <v>41882</v>
      </c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>
        <f>SUMIF('2014'!C:C,C373,'2014'!O:O)</f>
        <v>2.15</v>
      </c>
      <c r="AQ373" s="8"/>
      <c r="AR373" s="8">
        <f>'2014'!R53</f>
        <v>0</v>
      </c>
      <c r="AS373" s="8">
        <f>'2014'!S53</f>
        <v>0</v>
      </c>
      <c r="AT373" s="8">
        <f>'2014'!T53</f>
        <v>0</v>
      </c>
      <c r="AU373" s="8">
        <f>'2014'!U53</f>
        <v>0</v>
      </c>
      <c r="AV373" s="8">
        <f>'2014'!V53</f>
        <v>0</v>
      </c>
      <c r="AW373" s="8">
        <f>'2014'!W53</f>
        <v>0</v>
      </c>
      <c r="AX373" s="8">
        <f>'2014'!X53</f>
        <v>0</v>
      </c>
      <c r="AY373" s="8">
        <f>'2014'!Y53</f>
        <v>0</v>
      </c>
      <c r="AZ373" s="8">
        <f>'2014'!Z53</f>
        <v>0.20200000000000001</v>
      </c>
      <c r="BA373" s="8">
        <f>'2014'!AA53</f>
        <v>0.223</v>
      </c>
      <c r="BB373" s="8">
        <f>'2014'!AB53</f>
        <v>0.24</v>
      </c>
      <c r="BC373" s="8">
        <f>'2014'!AC53</f>
        <v>0.217</v>
      </c>
      <c r="BD373" s="8">
        <f>'2014'!AD53</f>
        <v>0.23699999999999999</v>
      </c>
      <c r="BE373" s="8">
        <f>'2014'!AE53</f>
        <v>0.24299999999999999</v>
      </c>
      <c r="BF373" s="8">
        <f>'2014'!AF53</f>
        <v>0.25</v>
      </c>
      <c r="BG373" s="8">
        <f>'2014'!AG53</f>
        <v>0.25700000000000001</v>
      </c>
      <c r="BH373" s="8">
        <f>'2014'!AH53</f>
        <v>0.27800000000000002</v>
      </c>
      <c r="BI373" s="8">
        <f>'2014'!AI53</f>
        <v>0.32600000000000001</v>
      </c>
      <c r="BJ373" s="8">
        <f>'2014'!AJ53</f>
        <v>0.40600000000000003</v>
      </c>
      <c r="BK373" s="8">
        <f>'2014'!AK53</f>
        <v>0.434</v>
      </c>
      <c r="BL373" s="8">
        <f>'2014'!AL53</f>
        <v>0.498</v>
      </c>
      <c r="BM373" s="8">
        <f>'2014'!AM53</f>
        <v>0.62</v>
      </c>
      <c r="BN373" s="8">
        <f>'2014'!AN53</f>
        <v>0.63100000000000001</v>
      </c>
      <c r="BO373" s="8">
        <f>'2014'!AO53</f>
        <v>0.64200000000000002</v>
      </c>
      <c r="BP373" s="8">
        <f>'2014'!AP53</f>
        <v>0</v>
      </c>
      <c r="BQ373" s="8">
        <f>'2014'!AQ53</f>
        <v>0.47899999999999998</v>
      </c>
      <c r="BR373" s="8">
        <f>'2014'!AR53</f>
        <v>0.63700000000000001</v>
      </c>
      <c r="BS373" s="8">
        <f>'2014'!AS53</f>
        <v>0.67200000000000004</v>
      </c>
      <c r="BT373" s="8">
        <f>'2014'!AT53</f>
        <v>0.59299999999999997</v>
      </c>
      <c r="BU373" s="8">
        <f>'2014'!AU53</f>
        <v>0.72799999999999998</v>
      </c>
      <c r="BV373" s="8">
        <f>'2014'!AV53</f>
        <v>0.68400000000000005</v>
      </c>
      <c r="BW373" s="8">
        <f>'2014'!AW53</f>
        <v>0.60099999999999998</v>
      </c>
      <c r="BX373" s="8">
        <f>'2014'!AX53</f>
        <v>0.57799999999999996</v>
      </c>
      <c r="BY373" s="8">
        <f>'2014'!AY53</f>
        <v>0</v>
      </c>
      <c r="BZ373" s="8">
        <f>'2014'!AZ53</f>
        <v>0.59399999999999997</v>
      </c>
      <c r="CA373" s="8">
        <f>'2014'!BA53</f>
        <v>0</v>
      </c>
      <c r="CB373" s="8">
        <f>'2014'!BB53</f>
        <v>0.497</v>
      </c>
      <c r="CC373" s="8">
        <f>'2014'!BC53</f>
        <v>0.46100000000000002</v>
      </c>
      <c r="CD373" s="8">
        <f>'2014'!BD53</f>
        <v>0.37</v>
      </c>
      <c r="CE373" s="8">
        <f>'2014'!BE53</f>
        <v>0.36</v>
      </c>
      <c r="CF373" s="8">
        <f>'2014'!BF53</f>
        <v>0.315</v>
      </c>
      <c r="CG373" s="8">
        <f>'2014'!BG53</f>
        <v>0.33700000000000002</v>
      </c>
      <c r="CH373" s="8">
        <f>'2014'!BH53</f>
        <v>0.32200000000000001</v>
      </c>
      <c r="CI373" s="8">
        <f>'2014'!BI53</f>
        <v>0.31</v>
      </c>
      <c r="CJ373" s="8">
        <f>'2014'!BJ53</f>
        <v>0</v>
      </c>
      <c r="CK373" s="8">
        <f>'2014'!BK53</f>
        <v>0</v>
      </c>
      <c r="CL373" s="8">
        <f>'2014'!BL53</f>
        <v>0</v>
      </c>
      <c r="CM373" s="8">
        <f>'2014'!BM53</f>
        <v>0</v>
      </c>
      <c r="CN373" s="8">
        <f>'2014'!BN53</f>
        <v>0</v>
      </c>
      <c r="CO373" s="8">
        <f>'2014'!BO53</f>
        <v>0</v>
      </c>
      <c r="CP373" s="8">
        <f>'2014'!BP53</f>
        <v>0.30499999999999999</v>
      </c>
      <c r="CQ373" s="8">
        <f>'2014'!BQ53</f>
        <v>0.41599999999999998</v>
      </c>
    </row>
    <row r="374" spans="1:95" x14ac:dyDescent="0.25">
      <c r="A374" s="8" t="str">
        <f>'2014'!A54</f>
        <v>Свитанок</v>
      </c>
      <c r="B374" s="8" t="str">
        <f>'2014'!B54</f>
        <v>Масив 2</v>
      </c>
      <c r="C374" s="8">
        <f>'2014'!C54</f>
        <v>31</v>
      </c>
      <c r="D374" s="8">
        <f>'2014'!D54</f>
        <v>65.16</v>
      </c>
      <c r="E374" s="8">
        <f>'2014'!E54</f>
        <v>65.16</v>
      </c>
      <c r="F374" s="8">
        <f>'2014'!F54</f>
        <v>65.16</v>
      </c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 t="str">
        <f>'2014'!I54</f>
        <v>Подсолнечник</v>
      </c>
      <c r="R374" s="8">
        <f>'2014'!J54</f>
        <v>0</v>
      </c>
      <c r="S374" s="8"/>
      <c r="T374" s="8"/>
      <c r="U374" s="8"/>
      <c r="V374" s="8"/>
      <c r="W374" s="8"/>
      <c r="X374" s="8"/>
      <c r="Y374" s="8" t="str">
        <f>'2014'!M54</f>
        <v>НК Трістан</v>
      </c>
      <c r="Z374" s="8">
        <f>'2014'!N54</f>
        <v>2.5</v>
      </c>
      <c r="AA374" s="8">
        <f>'2014'!P54</f>
        <v>0</v>
      </c>
      <c r="AB374" s="8">
        <f>'2014'!Q54</f>
        <v>41882</v>
      </c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>
        <f>SUMIF('2014'!C:C,C374,'2014'!O:O)</f>
        <v>1.75</v>
      </c>
      <c r="AQ374" s="8"/>
      <c r="AR374" s="8">
        <f>'2014'!R54</f>
        <v>0</v>
      </c>
      <c r="AS374" s="8">
        <f>'2014'!S54</f>
        <v>0</v>
      </c>
      <c r="AT374" s="8">
        <f>'2014'!T54</f>
        <v>0</v>
      </c>
      <c r="AU374" s="8">
        <f>'2014'!U54</f>
        <v>0.17299999999999999</v>
      </c>
      <c r="AV374" s="8">
        <f>'2014'!V54</f>
        <v>0.19500000000000001</v>
      </c>
      <c r="AW374" s="8">
        <f>'2014'!W54</f>
        <v>0</v>
      </c>
      <c r="AX374" s="8">
        <f>'2014'!X54</f>
        <v>0</v>
      </c>
      <c r="AY374" s="8">
        <f>'2014'!Y54</f>
        <v>0</v>
      </c>
      <c r="AZ374" s="8">
        <f>'2014'!Z54</f>
        <v>0.218</v>
      </c>
      <c r="BA374" s="8">
        <f>'2014'!AA54</f>
        <v>0.24199999999999999</v>
      </c>
      <c r="BB374" s="8">
        <f>'2014'!AB54</f>
        <v>0.245</v>
      </c>
      <c r="BC374" s="8">
        <f>'2014'!AC54</f>
        <v>0.25</v>
      </c>
      <c r="BD374" s="8">
        <f>'2014'!AD54</f>
        <v>0.26100000000000001</v>
      </c>
      <c r="BE374" s="8">
        <f>'2014'!AE54</f>
        <v>0.29399999999999998</v>
      </c>
      <c r="BF374" s="8">
        <f>'2014'!AF54</f>
        <v>0.28299999999999997</v>
      </c>
      <c r="BG374" s="8">
        <f>'2014'!AG54</f>
        <v>0.30199999999999999</v>
      </c>
      <c r="BH374" s="8">
        <f>'2014'!AH54</f>
        <v>0.36</v>
      </c>
      <c r="BI374" s="8">
        <f>'2014'!AI54</f>
        <v>0.41199999999999998</v>
      </c>
      <c r="BJ374" s="8">
        <f>'2014'!AJ54</f>
        <v>0.502</v>
      </c>
      <c r="BK374" s="8">
        <f>'2014'!AK54</f>
        <v>0.5</v>
      </c>
      <c r="BL374" s="8">
        <f>'2014'!AL54</f>
        <v>0.50800000000000001</v>
      </c>
      <c r="BM374" s="8">
        <f>'2014'!AM54</f>
        <v>0.61799999999999999</v>
      </c>
      <c r="BN374" s="8">
        <f>'2014'!AN54</f>
        <v>0.68500000000000005</v>
      </c>
      <c r="BO374" s="8">
        <f>'2014'!AO54</f>
        <v>0.73199999999999998</v>
      </c>
      <c r="BP374" s="8">
        <f>'2014'!AP54</f>
        <v>0</v>
      </c>
      <c r="BQ374" s="8">
        <f>'2014'!AQ54</f>
        <v>0.71699999999999997</v>
      </c>
      <c r="BR374" s="8">
        <f>'2014'!AR54</f>
        <v>0.76800000000000002</v>
      </c>
      <c r="BS374" s="8">
        <f>'2014'!AS54</f>
        <v>0.70899999999999996</v>
      </c>
      <c r="BT374" s="8">
        <f>'2014'!AT54</f>
        <v>0.67600000000000005</v>
      </c>
      <c r="BU374" s="8">
        <f>'2014'!AU54</f>
        <v>0.64300000000000002</v>
      </c>
      <c r="BV374" s="8">
        <f>'2014'!AV54</f>
        <v>0.66</v>
      </c>
      <c r="BW374" s="8">
        <f>'2014'!AW54</f>
        <v>0.60899999999999999</v>
      </c>
      <c r="BX374" s="8">
        <f>'2014'!AX54</f>
        <v>0.58499999999999996</v>
      </c>
      <c r="BY374" s="8">
        <f>'2014'!AY54</f>
        <v>0</v>
      </c>
      <c r="BZ374" s="8">
        <f>'2014'!AZ54</f>
        <v>0.45500000000000002</v>
      </c>
      <c r="CA374" s="8">
        <f>'2014'!BA54</f>
        <v>0.40200000000000002</v>
      </c>
      <c r="CB374" s="8">
        <f>'2014'!BB54</f>
        <v>0.35099999999999998</v>
      </c>
      <c r="CC374" s="8">
        <f>'2014'!BC54</f>
        <v>0.311</v>
      </c>
      <c r="CD374" s="8">
        <f>'2014'!BD54</f>
        <v>0.311</v>
      </c>
      <c r="CE374" s="8">
        <f>'2014'!BE54</f>
        <v>0.28699999999999998</v>
      </c>
      <c r="CF374" s="8">
        <f>'2014'!BF54</f>
        <v>0.247</v>
      </c>
      <c r="CG374" s="8">
        <f>'2014'!BG54</f>
        <v>0.23</v>
      </c>
      <c r="CH374" s="8">
        <f>'2014'!BH54</f>
        <v>0.23499999999999999</v>
      </c>
      <c r="CI374" s="8">
        <f>'2014'!BI54</f>
        <v>0.222</v>
      </c>
      <c r="CJ374" s="8">
        <f>'2014'!BJ54</f>
        <v>0</v>
      </c>
      <c r="CK374" s="8">
        <f>'2014'!BK54</f>
        <v>0</v>
      </c>
      <c r="CL374" s="8">
        <f>'2014'!BL54</f>
        <v>0</v>
      </c>
      <c r="CM374" s="8">
        <f>'2014'!BM54</f>
        <v>0</v>
      </c>
      <c r="CN374" s="8">
        <f>'2014'!BN54</f>
        <v>0</v>
      </c>
      <c r="CO374" s="8">
        <f>'2014'!BO54</f>
        <v>0</v>
      </c>
      <c r="CP374" s="8">
        <f>'2014'!BP54</f>
        <v>0.22</v>
      </c>
      <c r="CQ374" s="8">
        <f>'2014'!BQ54</f>
        <v>0.26600000000000001</v>
      </c>
    </row>
    <row r="375" spans="1:95" x14ac:dyDescent="0.25">
      <c r="A375" s="8" t="str">
        <f>'2014'!A55</f>
        <v>Свитанок</v>
      </c>
      <c r="B375" s="8" t="str">
        <f>'2014'!B55</f>
        <v>Масив 2</v>
      </c>
      <c r="C375" s="8">
        <f>'2014'!C55</f>
        <v>32</v>
      </c>
      <c r="D375" s="8">
        <f>'2014'!D55</f>
        <v>38.31</v>
      </c>
      <c r="E375" s="8">
        <f>'2014'!E55</f>
        <v>38.31</v>
      </c>
      <c r="F375" s="8">
        <f>'2014'!F55</f>
        <v>38.31</v>
      </c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 t="str">
        <f>'2014'!I55</f>
        <v>Пшеница озимая</v>
      </c>
      <c r="R375" s="8">
        <f>'2014'!J55</f>
        <v>0</v>
      </c>
      <c r="S375" s="8"/>
      <c r="T375" s="8"/>
      <c r="U375" s="8"/>
      <c r="V375" s="8"/>
      <c r="W375" s="8"/>
      <c r="X375" s="8"/>
      <c r="Y375" s="8" t="str">
        <f>'2014'!M55</f>
        <v>Місія Одеська</v>
      </c>
      <c r="Z375" s="8">
        <f>'2014'!N55</f>
        <v>5.93</v>
      </c>
      <c r="AA375" s="8">
        <f>'2014'!P55</f>
        <v>41544</v>
      </c>
      <c r="AB375" s="8">
        <f>'2014'!Q55</f>
        <v>41825</v>
      </c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>
        <f t="shared" ref="AO375:AO379" si="19">Z375</f>
        <v>5.93</v>
      </c>
      <c r="AP375" s="8">
        <f>SUMIF('2014'!C:C,C375,'2014'!O:O)</f>
        <v>4.18</v>
      </c>
      <c r="AQ375" s="8"/>
      <c r="AR375" s="8"/>
      <c r="AS375" s="8"/>
      <c r="AT375" s="8"/>
      <c r="AU375" s="8">
        <f>'2014'!U55</f>
        <v>0.221</v>
      </c>
      <c r="AV375" s="8">
        <f>'2014'!V55</f>
        <v>0.23</v>
      </c>
      <c r="AW375" s="8">
        <f>'2014'!W55</f>
        <v>0.24099999999999999</v>
      </c>
      <c r="AX375" s="8"/>
      <c r="AY375" s="8"/>
      <c r="AZ375" s="8">
        <f>'2014'!Z55</f>
        <v>0.23300000000000001</v>
      </c>
      <c r="BA375" s="8">
        <f>'2014'!AA55</f>
        <v>0.245</v>
      </c>
      <c r="BB375" s="8">
        <f>'2014'!AB55</f>
        <v>0.247</v>
      </c>
      <c r="BC375" s="8">
        <f>'2014'!AC55</f>
        <v>0.25600000000000001</v>
      </c>
      <c r="BD375" s="8">
        <f>'2014'!AD55</f>
        <v>0.28999999999999998</v>
      </c>
      <c r="BE375" s="8">
        <f>'2014'!AE55</f>
        <v>0.30599999999999999</v>
      </c>
      <c r="BF375" s="8">
        <f>'2014'!AF55</f>
        <v>0.318</v>
      </c>
      <c r="BG375" s="8">
        <f>'2014'!AG55</f>
        <v>0.32400000000000001</v>
      </c>
      <c r="BH375" s="8">
        <f>'2014'!AH55</f>
        <v>0.35899999999999999</v>
      </c>
      <c r="BI375" s="8">
        <f>'2014'!AI55</f>
        <v>0.39700000000000002</v>
      </c>
      <c r="BJ375" s="8">
        <f>'2014'!AJ55</f>
        <v>0.45300000000000001</v>
      </c>
      <c r="BK375" s="8">
        <f>'2014'!AK55</f>
        <v>0.46300000000000002</v>
      </c>
      <c r="BL375" s="8">
        <f>'2014'!AL55</f>
        <v>0.45600000000000002</v>
      </c>
      <c r="BM375" s="8">
        <f>'2014'!AM55</f>
        <v>0.46500000000000002</v>
      </c>
      <c r="BN375" s="8">
        <f>'2014'!AN55</f>
        <v>0.48299999999999998</v>
      </c>
      <c r="BO375" s="8">
        <f>'2014'!AO55</f>
        <v>0.497</v>
      </c>
      <c r="BP375" s="8"/>
      <c r="BQ375" s="8">
        <f>'2014'!AQ55</f>
        <v>0.47299999999999998</v>
      </c>
      <c r="BR375" s="8">
        <f>'2014'!AR55</f>
        <v>0.44700000000000001</v>
      </c>
      <c r="BS375" s="8">
        <f>'2014'!AS55</f>
        <v>0.44900000000000001</v>
      </c>
      <c r="BT375" s="8"/>
      <c r="BU375" s="8">
        <f>'2014'!AU55</f>
        <v>0.69799999999999995</v>
      </c>
      <c r="BV375" s="8">
        <f>'2014'!AV55</f>
        <v>0.70799999999999996</v>
      </c>
      <c r="BW375" s="8">
        <f>'2014'!AW55</f>
        <v>0.72599999999999998</v>
      </c>
      <c r="BX375" s="8">
        <f>'2014'!AX55</f>
        <v>0.72799999999999998</v>
      </c>
      <c r="BY375" s="8"/>
      <c r="BZ375" s="8">
        <f>'2014'!AZ55</f>
        <v>0.73199999999999998</v>
      </c>
      <c r="CA375" s="8"/>
      <c r="CB375" s="8">
        <f>'2014'!BB55</f>
        <v>0.72399999999999998</v>
      </c>
      <c r="CC375" s="8">
        <f>'2014'!BC55</f>
        <v>0.67800000000000005</v>
      </c>
      <c r="CD375" s="8">
        <f>'2014'!BD55</f>
        <v>0.65500000000000003</v>
      </c>
      <c r="CE375" s="8">
        <f>'2014'!BE55</f>
        <v>0.63800000000000001</v>
      </c>
      <c r="CF375" s="8">
        <f>'2014'!BF55</f>
        <v>0.63</v>
      </c>
      <c r="CG375" s="8">
        <f>'2014'!BG55</f>
        <v>0.57199999999999995</v>
      </c>
      <c r="CH375" s="8">
        <f>'2014'!BH55</f>
        <v>0.53100000000000003</v>
      </c>
      <c r="CI375" s="8">
        <f>'2014'!BI55</f>
        <v>0.54500000000000004</v>
      </c>
      <c r="CJ375" s="8"/>
      <c r="CK375" s="8"/>
      <c r="CL375" s="8"/>
      <c r="CM375" s="8"/>
      <c r="CN375" s="8"/>
      <c r="CO375" s="8"/>
      <c r="CP375" s="8">
        <f>'2014'!BP55</f>
        <v>0.55400000000000005</v>
      </c>
      <c r="CQ375" s="8">
        <f>'2014'!BQ55</f>
        <v>0.52800000000000002</v>
      </c>
    </row>
    <row r="376" spans="1:95" x14ac:dyDescent="0.25">
      <c r="A376" s="8" t="str">
        <f>'2014'!A56</f>
        <v>Свитанок</v>
      </c>
      <c r="B376" s="8" t="str">
        <f>'2014'!B56</f>
        <v>Масив 2</v>
      </c>
      <c r="C376" s="8">
        <f>'2014'!C56</f>
        <v>33</v>
      </c>
      <c r="D376" s="8">
        <f>'2014'!D56</f>
        <v>30.24</v>
      </c>
      <c r="E376" s="8">
        <f>'2014'!E56</f>
        <v>30.24</v>
      </c>
      <c r="F376" s="8">
        <f>'2014'!F56</f>
        <v>30.24</v>
      </c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 t="str">
        <f>'2014'!I56</f>
        <v>Пшеница озимая</v>
      </c>
      <c r="R376" s="8">
        <f>'2014'!J56</f>
        <v>0</v>
      </c>
      <c r="S376" s="8"/>
      <c r="T376" s="8"/>
      <c r="U376" s="8"/>
      <c r="V376" s="8"/>
      <c r="W376" s="8"/>
      <c r="X376" s="8"/>
      <c r="Y376" s="8" t="str">
        <f>'2014'!M56</f>
        <v>Мисия Одесская</v>
      </c>
      <c r="Z376" s="8">
        <f>'2014'!N56</f>
        <v>6.4</v>
      </c>
      <c r="AA376" s="8">
        <f>'2014'!P56</f>
        <v>41545</v>
      </c>
      <c r="AB376" s="8">
        <f>'2014'!Q56</f>
        <v>41826</v>
      </c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>
        <f t="shared" si="19"/>
        <v>6.4</v>
      </c>
      <c r="AP376" s="8">
        <f>SUMIF('2014'!C:C,C376,'2014'!O:O)</f>
        <v>4.8600000000000003</v>
      </c>
      <c r="AQ376" s="8"/>
      <c r="AR376" s="8"/>
      <c r="AS376" s="8"/>
      <c r="AT376" s="8"/>
      <c r="AU376" s="8">
        <f>'2014'!U56</f>
        <v>0.20100000000000001</v>
      </c>
      <c r="AV376" s="8">
        <f>'2014'!V56</f>
        <v>0.2</v>
      </c>
      <c r="AW376" s="8"/>
      <c r="AX376" s="8"/>
      <c r="AY376" s="8"/>
      <c r="AZ376" s="8">
        <f>'2014'!Z56</f>
        <v>0.20300000000000001</v>
      </c>
      <c r="BA376" s="8">
        <f>'2014'!AA56</f>
        <v>0.19500000000000001</v>
      </c>
      <c r="BB376" s="8">
        <f>'2014'!AB56</f>
        <v>0.19500000000000001</v>
      </c>
      <c r="BC376" s="8">
        <f>'2014'!AC56</f>
        <v>0.23</v>
      </c>
      <c r="BD376" s="8">
        <f>'2014'!AD56</f>
        <v>0.24099999999999999</v>
      </c>
      <c r="BE376" s="8">
        <f>'2014'!AE56</f>
        <v>0.27200000000000002</v>
      </c>
      <c r="BF376" s="8">
        <f>'2014'!AF56</f>
        <v>0.26400000000000001</v>
      </c>
      <c r="BG376" s="8">
        <f>'2014'!AG56</f>
        <v>0.26100000000000001</v>
      </c>
      <c r="BH376" s="8">
        <f>'2014'!AH56</f>
        <v>0.29799999999999999</v>
      </c>
      <c r="BI376" s="8">
        <f>'2014'!AI56</f>
        <v>0.31900000000000001</v>
      </c>
      <c r="BJ376" s="8">
        <f>'2014'!AJ56</f>
        <v>0.38</v>
      </c>
      <c r="BK376" s="8">
        <f>'2014'!AK56</f>
        <v>0.39600000000000002</v>
      </c>
      <c r="BL376" s="8">
        <f>'2014'!AL56</f>
        <v>0.41499999999999998</v>
      </c>
      <c r="BM376" s="8">
        <f>'2014'!AM56</f>
        <v>0.40200000000000002</v>
      </c>
      <c r="BN376" s="8">
        <f>'2014'!AN56</f>
        <v>0.33500000000000002</v>
      </c>
      <c r="BO376" s="8">
        <f>'2014'!AO56</f>
        <v>0.34799999999999998</v>
      </c>
      <c r="BP376" s="8"/>
      <c r="BQ376" s="8">
        <f>'2014'!AQ56</f>
        <v>0.33900000000000002</v>
      </c>
      <c r="BR376" s="8">
        <f>'2014'!AR56</f>
        <v>0.34399999999999997</v>
      </c>
      <c r="BS376" s="8">
        <f>'2014'!AS56</f>
        <v>0.433</v>
      </c>
      <c r="BT376" s="8"/>
      <c r="BU376" s="8">
        <f>'2014'!AU56</f>
        <v>0.73</v>
      </c>
      <c r="BV376" s="8">
        <f>'2014'!AV56</f>
        <v>0.77300000000000002</v>
      </c>
      <c r="BW376" s="8">
        <f>'2014'!AW56</f>
        <v>0.81799999999999995</v>
      </c>
      <c r="BX376" s="8">
        <f>'2014'!AX56</f>
        <v>0.84</v>
      </c>
      <c r="BY376" s="8"/>
      <c r="BZ376" s="8">
        <f>'2014'!AZ56</f>
        <v>0.82799999999999996</v>
      </c>
      <c r="CA376" s="8"/>
      <c r="CB376" s="8">
        <f>'2014'!BB56</f>
        <v>0.82299999999999995</v>
      </c>
      <c r="CC376" s="8">
        <f>'2014'!BC56</f>
        <v>0.69499999999999995</v>
      </c>
      <c r="CD376" s="8">
        <f>'2014'!BD56</f>
        <v>0.68899999999999995</v>
      </c>
      <c r="CE376" s="8">
        <f>'2014'!BE56</f>
        <v>0.65300000000000002</v>
      </c>
      <c r="CF376" s="8">
        <f>'2014'!BF56</f>
        <v>0.65800000000000003</v>
      </c>
      <c r="CG376" s="8">
        <f>'2014'!BG56</f>
        <v>0.61599999999999999</v>
      </c>
      <c r="CH376" s="8">
        <f>'2014'!BH56</f>
        <v>0.57299999999999995</v>
      </c>
      <c r="CI376" s="8">
        <f>'2014'!BI56</f>
        <v>0.55700000000000005</v>
      </c>
      <c r="CJ376" s="8"/>
      <c r="CK376" s="8"/>
      <c r="CL376" s="8"/>
      <c r="CM376" s="8"/>
      <c r="CN376" s="8"/>
      <c r="CO376" s="8"/>
      <c r="CP376" s="8">
        <f>'2014'!BP56</f>
        <v>0.63</v>
      </c>
      <c r="CQ376" s="8">
        <f>'2014'!BQ56</f>
        <v>0.48899999999999999</v>
      </c>
    </row>
    <row r="377" spans="1:95" x14ac:dyDescent="0.25">
      <c r="A377" s="8" t="str">
        <f>'2014'!A57</f>
        <v>Свитанок</v>
      </c>
      <c r="B377" s="8" t="str">
        <f>'2014'!B57</f>
        <v>Масив 2</v>
      </c>
      <c r="C377" s="8" t="str">
        <f>'2014'!C57</f>
        <v>33-2</v>
      </c>
      <c r="D377" s="8">
        <f>'2014'!D57</f>
        <v>6.1</v>
      </c>
      <c r="E377" s="8">
        <f>'2014'!E57</f>
        <v>6.1</v>
      </c>
      <c r="F377" s="8">
        <f>'2014'!F57</f>
        <v>6.1</v>
      </c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 t="str">
        <f>'2014'!I57</f>
        <v>Пшеница озимая</v>
      </c>
      <c r="R377" s="8">
        <f>'2014'!J57</f>
        <v>0</v>
      </c>
      <c r="S377" s="8"/>
      <c r="T377" s="8"/>
      <c r="U377" s="8"/>
      <c r="V377" s="8"/>
      <c r="W377" s="8"/>
      <c r="X377" s="8"/>
      <c r="Y377" s="8" t="str">
        <f>'2014'!M57</f>
        <v>Годувальниця</v>
      </c>
      <c r="Z377" s="8">
        <f>'2014'!N57</f>
        <v>4.9400000000000004</v>
      </c>
      <c r="AA377" s="8">
        <f>'2014'!P57</f>
        <v>0</v>
      </c>
      <c r="AB377" s="8">
        <f>'2014'!Q57</f>
        <v>41826</v>
      </c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>
        <f t="shared" si="19"/>
        <v>4.9400000000000004</v>
      </c>
      <c r="AP377" s="8">
        <f>SUMIF('2014'!C:C,C377,'2014'!O:O)</f>
        <v>3.35</v>
      </c>
      <c r="AQ377" s="8"/>
      <c r="AR377" s="8"/>
      <c r="AS377" s="8"/>
      <c r="AT377" s="8"/>
      <c r="AU377" s="8">
        <f>'2014'!U57</f>
        <v>0.20599999999999999</v>
      </c>
      <c r="AV377" s="8">
        <f>'2014'!V57</f>
        <v>0.19900000000000001</v>
      </c>
      <c r="AW377" s="8">
        <f>'2014'!W57</f>
        <v>0.19800000000000001</v>
      </c>
      <c r="AX377" s="8"/>
      <c r="AY377" s="8"/>
      <c r="AZ377" s="8">
        <f>'2014'!Z57</f>
        <v>0.19900000000000001</v>
      </c>
      <c r="BA377" s="8">
        <f>'2014'!AA57</f>
        <v>0.21</v>
      </c>
      <c r="BB377" s="8">
        <f>'2014'!AB57</f>
        <v>0.216</v>
      </c>
      <c r="BC377" s="8">
        <f>'2014'!AC57</f>
        <v>0.23</v>
      </c>
      <c r="BD377" s="8">
        <f>'2014'!AD57</f>
        <v>0.247</v>
      </c>
      <c r="BE377" s="8">
        <f>'2014'!AE57</f>
        <v>0.26</v>
      </c>
      <c r="BF377" s="8">
        <f>'2014'!AF57</f>
        <v>0.32100000000000001</v>
      </c>
      <c r="BG377" s="8">
        <f>'2014'!AG57</f>
        <v>0.32300000000000001</v>
      </c>
      <c r="BH377" s="8">
        <f>'2014'!AH57</f>
        <v>0.34300000000000003</v>
      </c>
      <c r="BI377" s="8">
        <f>'2014'!AI57</f>
        <v>0.374</v>
      </c>
      <c r="BJ377" s="8">
        <f>'2014'!AJ57</f>
        <v>0.40899999999999997</v>
      </c>
      <c r="BK377" s="8">
        <f>'2014'!AK57</f>
        <v>0.41799999999999998</v>
      </c>
      <c r="BL377" s="8">
        <f>'2014'!AL57</f>
        <v>0.442</v>
      </c>
      <c r="BM377" s="8">
        <f>'2014'!AM57</f>
        <v>0.47099999999999997</v>
      </c>
      <c r="BN377" s="8">
        <f>'2014'!AN57</f>
        <v>0.47299999999999998</v>
      </c>
      <c r="BO377" s="8">
        <f>'2014'!AO57</f>
        <v>0.41399999999999998</v>
      </c>
      <c r="BP377" s="8"/>
      <c r="BQ377" s="8">
        <f>'2014'!AQ57</f>
        <v>0.39500000000000002</v>
      </c>
      <c r="BR377" s="8">
        <f>'2014'!AR57</f>
        <v>0.46100000000000002</v>
      </c>
      <c r="BS377" s="8">
        <f>'2014'!AS57</f>
        <v>0.46200000000000002</v>
      </c>
      <c r="BT377" s="8"/>
      <c r="BU377" s="8">
        <f>'2014'!AU57</f>
        <v>0.58499999999999996</v>
      </c>
      <c r="BV377" s="8">
        <f>'2014'!AV57</f>
        <v>0.72099999999999997</v>
      </c>
      <c r="BW377" s="8">
        <f>'2014'!AW57</f>
        <v>0.75800000000000001</v>
      </c>
      <c r="BX377" s="8">
        <f>'2014'!AX57</f>
        <v>0.76600000000000001</v>
      </c>
      <c r="BY377" s="8"/>
      <c r="BZ377" s="8">
        <f>'2014'!AZ57</f>
        <v>0.73399999999999999</v>
      </c>
      <c r="CA377" s="8"/>
      <c r="CB377" s="8">
        <f>'2014'!BB57</f>
        <v>0.67100000000000004</v>
      </c>
      <c r="CC377" s="8">
        <f>'2014'!BC57</f>
        <v>0.57899999999999996</v>
      </c>
      <c r="CD377" s="8">
        <f>'2014'!BD57</f>
        <v>0.55700000000000005</v>
      </c>
      <c r="CE377" s="8">
        <f>'2014'!BE57</f>
        <v>0.57699999999999996</v>
      </c>
      <c r="CF377" s="8">
        <f>'2014'!BF57</f>
        <v>0.55100000000000005</v>
      </c>
      <c r="CG377" s="8">
        <f>'2014'!BG57</f>
        <v>0.44500000000000001</v>
      </c>
      <c r="CH377" s="8">
        <f>'2014'!BH57</f>
        <v>0.41299999999999998</v>
      </c>
      <c r="CI377" s="8">
        <f>'2014'!BI57</f>
        <v>0.44600000000000001</v>
      </c>
      <c r="CJ377" s="8"/>
      <c r="CK377" s="8"/>
      <c r="CL377" s="8"/>
      <c r="CM377" s="8"/>
      <c r="CN377" s="8"/>
      <c r="CO377" s="8"/>
      <c r="CP377" s="8">
        <f>'2014'!BP57</f>
        <v>0.45200000000000001</v>
      </c>
      <c r="CQ377" s="8">
        <f>'2014'!BQ57</f>
        <v>0.433</v>
      </c>
    </row>
    <row r="378" spans="1:95" x14ac:dyDescent="0.25">
      <c r="A378" s="8" t="str">
        <f>'2014'!A58</f>
        <v>Свитанок</v>
      </c>
      <c r="B378" s="8" t="str">
        <f>'2014'!B58</f>
        <v>Масив 2</v>
      </c>
      <c r="C378" s="8">
        <f>'2014'!C58</f>
        <v>34</v>
      </c>
      <c r="D378" s="8">
        <f>'2014'!D58</f>
        <v>31.26</v>
      </c>
      <c r="E378" s="8">
        <f>'2014'!E58</f>
        <v>31.26</v>
      </c>
      <c r="F378" s="8">
        <f>'2014'!F58</f>
        <v>31.26</v>
      </c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 t="str">
        <f>'2014'!I58</f>
        <v>Пшеница озимая</v>
      </c>
      <c r="R378" s="8">
        <f>'2014'!J58</f>
        <v>0</v>
      </c>
      <c r="S378" s="8"/>
      <c r="T378" s="8"/>
      <c r="U378" s="8"/>
      <c r="V378" s="8"/>
      <c r="W378" s="8"/>
      <c r="X378" s="8"/>
      <c r="Y378" s="8" t="str">
        <f>'2014'!M58</f>
        <v>Годувальниця</v>
      </c>
      <c r="Z378" s="8">
        <f>'2014'!N58</f>
        <v>5.86</v>
      </c>
      <c r="AA378" s="8">
        <f>'2014'!P58</f>
        <v>0</v>
      </c>
      <c r="AB378" s="8">
        <f>'2014'!Q58</f>
        <v>41825</v>
      </c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>
        <f t="shared" si="19"/>
        <v>5.86</v>
      </c>
      <c r="AP378" s="8">
        <f>SUMIF('2014'!C:C,C378,'2014'!O:O)</f>
        <v>4.93</v>
      </c>
      <c r="AQ378" s="8"/>
      <c r="AR378" s="8"/>
      <c r="AS378" s="8"/>
      <c r="AT378" s="8"/>
      <c r="AU378" s="8">
        <f>'2014'!U58</f>
        <v>0.17699999999999999</v>
      </c>
      <c r="AV378" s="8">
        <f>'2014'!V58</f>
        <v>0.19700000000000001</v>
      </c>
      <c r="AW378" s="8"/>
      <c r="AX378" s="8"/>
      <c r="AY378" s="8"/>
      <c r="AZ378" s="8">
        <f>'2014'!Z58</f>
        <v>0.214</v>
      </c>
      <c r="BA378" s="8">
        <f>'2014'!AA58</f>
        <v>0.221</v>
      </c>
      <c r="BB378" s="8">
        <f>'2014'!AB58</f>
        <v>0.23899999999999999</v>
      </c>
      <c r="BC378" s="8">
        <f>'2014'!AC58</f>
        <v>0.245</v>
      </c>
      <c r="BD378" s="8">
        <f>'2014'!AD58</f>
        <v>0.24399999999999999</v>
      </c>
      <c r="BE378" s="8">
        <f>'2014'!AE58</f>
        <v>0.27800000000000002</v>
      </c>
      <c r="BF378" s="8">
        <f>'2014'!AF58</f>
        <v>0.29799999999999999</v>
      </c>
      <c r="BG378" s="8">
        <f>'2014'!AG58</f>
        <v>0.27800000000000002</v>
      </c>
      <c r="BH378" s="8">
        <f>'2014'!AH58</f>
        <v>0.27500000000000002</v>
      </c>
      <c r="BI378" s="8">
        <f>'2014'!AI58</f>
        <v>0.31900000000000001</v>
      </c>
      <c r="BJ378" s="8">
        <f>'2014'!AJ58</f>
        <v>0.42</v>
      </c>
      <c r="BK378" s="8">
        <f>'2014'!AK58</f>
        <v>0.42499999999999999</v>
      </c>
      <c r="BL378" s="8">
        <f>'2014'!AL58</f>
        <v>0.38500000000000001</v>
      </c>
      <c r="BM378" s="8">
        <f>'2014'!AM58</f>
        <v>0.36099999999999999</v>
      </c>
      <c r="BN378" s="8">
        <f>'2014'!AN58</f>
        <v>0.35299999999999998</v>
      </c>
      <c r="BO378" s="8">
        <f>'2014'!AO58</f>
        <v>0.36099999999999999</v>
      </c>
      <c r="BP378" s="8"/>
      <c r="BQ378" s="8">
        <f>'2014'!AQ58</f>
        <v>0.38300000000000001</v>
      </c>
      <c r="BR378" s="8">
        <f>'2014'!AR58</f>
        <v>0.30099999999999999</v>
      </c>
      <c r="BS378" s="8">
        <f>'2014'!AS58</f>
        <v>0.41299999999999998</v>
      </c>
      <c r="BT378" s="8"/>
      <c r="BU378" s="8">
        <f>'2014'!AU58</f>
        <v>0.72799999999999998</v>
      </c>
      <c r="BV378" s="8">
        <f>'2014'!AV58</f>
        <v>0.749</v>
      </c>
      <c r="BW378" s="8">
        <f>'2014'!AW58</f>
        <v>0.81499999999999995</v>
      </c>
      <c r="BX378" s="8">
        <f>'2014'!AX58</f>
        <v>0.84399999999999997</v>
      </c>
      <c r="BY378" s="8"/>
      <c r="BZ378" s="8">
        <f>'2014'!AZ58</f>
        <v>0.84399999999999997</v>
      </c>
      <c r="CA378" s="8"/>
      <c r="CB378" s="8">
        <f>'2014'!BB58</f>
        <v>0.82199999999999995</v>
      </c>
      <c r="CC378" s="8">
        <f>'2014'!BC58</f>
        <v>0.64600000000000002</v>
      </c>
      <c r="CD378" s="8">
        <f>'2014'!BD58</f>
        <v>0.626</v>
      </c>
      <c r="CE378" s="8">
        <f>'2014'!BE58</f>
        <v>0.61899999999999999</v>
      </c>
      <c r="CF378" s="8">
        <f>'2014'!BF58</f>
        <v>0.58599999999999997</v>
      </c>
      <c r="CG378" s="8">
        <f>'2014'!BG58</f>
        <v>0.55900000000000005</v>
      </c>
      <c r="CH378" s="8">
        <f>'2014'!BH58</f>
        <v>0.53700000000000003</v>
      </c>
      <c r="CI378" s="8">
        <f>'2014'!BI58</f>
        <v>0.56999999999999995</v>
      </c>
      <c r="CJ378" s="8"/>
      <c r="CK378" s="8"/>
      <c r="CL378" s="8"/>
      <c r="CM378" s="8"/>
      <c r="CN378" s="8"/>
      <c r="CO378" s="8"/>
      <c r="CP378" s="8">
        <f>'2014'!BP58</f>
        <v>0.60599999999999998</v>
      </c>
      <c r="CQ378" s="8">
        <f>'2014'!BQ58</f>
        <v>0.56499999999999995</v>
      </c>
    </row>
    <row r="379" spans="1:95" x14ac:dyDescent="0.25">
      <c r="A379" s="8" t="str">
        <f>'2014'!A59</f>
        <v>Свитанок</v>
      </c>
      <c r="B379" s="8" t="str">
        <f>'2014'!B59</f>
        <v>Масив 2</v>
      </c>
      <c r="C379" s="8" t="str">
        <f>'2014'!C59</f>
        <v>36-1</v>
      </c>
      <c r="D379" s="8">
        <f>'2014'!D59</f>
        <v>39.67</v>
      </c>
      <c r="E379" s="8">
        <f>'2014'!E59</f>
        <v>39.67</v>
      </c>
      <c r="F379" s="8">
        <f>'2014'!F59</f>
        <v>39.67</v>
      </c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 t="str">
        <f>'2014'!I59</f>
        <v>Пшеница озимая</v>
      </c>
      <c r="R379" s="8">
        <f>'2014'!J59</f>
        <v>0</v>
      </c>
      <c r="S379" s="8"/>
      <c r="T379" s="8"/>
      <c r="U379" s="8"/>
      <c r="V379" s="8"/>
      <c r="W379" s="8"/>
      <c r="X379" s="8"/>
      <c r="Y379" s="8">
        <f>'2014'!M59</f>
        <v>0</v>
      </c>
      <c r="Z379" s="8">
        <f>'2014'!N59</f>
        <v>2.76</v>
      </c>
      <c r="AA379" s="8">
        <f>'2014'!P59</f>
        <v>0</v>
      </c>
      <c r="AB379" s="8">
        <f>'2014'!Q59</f>
        <v>0</v>
      </c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>
        <f t="shared" si="19"/>
        <v>2.76</v>
      </c>
      <c r="AP379" s="8">
        <f>SUMIF('2014'!C:C,C379,'2014'!O:O)</f>
        <v>3.65</v>
      </c>
      <c r="AQ379" s="8"/>
      <c r="AR379" s="8"/>
      <c r="AS379" s="8"/>
      <c r="AT379" s="8"/>
      <c r="AU379" s="8"/>
      <c r="AV379" s="8"/>
      <c r="AW379" s="8"/>
      <c r="AX379" s="8"/>
      <c r="AY379" s="8"/>
      <c r="AZ379" s="8">
        <f>'2014'!Z59</f>
        <v>0.19800000000000001</v>
      </c>
      <c r="BA379" s="8">
        <f>'2014'!AA59</f>
        <v>0.23599999999999999</v>
      </c>
      <c r="BB379" s="8">
        <f>'2014'!AB59</f>
        <v>0.23799999999999999</v>
      </c>
      <c r="BC379" s="8">
        <f>'2014'!AC59</f>
        <v>0.23400000000000001</v>
      </c>
      <c r="BD379" s="8">
        <f>'2014'!AD59</f>
        <v>0.22900000000000001</v>
      </c>
      <c r="BE379" s="8">
        <f>'2014'!AE59</f>
        <v>0.23699999999999999</v>
      </c>
      <c r="BF379" s="8">
        <f>'2014'!AF59</f>
        <v>0.23699999999999999</v>
      </c>
      <c r="BG379" s="8">
        <f>'2014'!AG59</f>
        <v>0.23300000000000001</v>
      </c>
      <c r="BH379" s="8">
        <f>'2014'!AH59</f>
        <v>0.25800000000000001</v>
      </c>
      <c r="BI379" s="8">
        <f>'2014'!AI59</f>
        <v>0.27700000000000002</v>
      </c>
      <c r="BJ379" s="8">
        <f>'2014'!AJ59</f>
        <v>0.35399999999999998</v>
      </c>
      <c r="BK379" s="8">
        <f>'2014'!AK59</f>
        <v>0.42099999999999999</v>
      </c>
      <c r="BL379" s="8">
        <f>'2014'!AL59</f>
        <v>0.39300000000000002</v>
      </c>
      <c r="BM379" s="8">
        <f>'2014'!AM59</f>
        <v>0.40799999999999997</v>
      </c>
      <c r="BN379" s="8">
        <f>'2014'!AN59</f>
        <v>0.375</v>
      </c>
      <c r="BO379" s="8">
        <f>'2014'!AO59</f>
        <v>0.31</v>
      </c>
      <c r="BP379" s="8"/>
      <c r="BQ379" s="8">
        <f>'2014'!AQ59</f>
        <v>0.41599999999999998</v>
      </c>
      <c r="BR379" s="8">
        <f>'2014'!AR59</f>
        <v>0.41899999999999998</v>
      </c>
      <c r="BS379" s="8">
        <f>'2014'!AS59</f>
        <v>0.42199999999999999</v>
      </c>
      <c r="BT379" s="8">
        <f>'2014'!AT59</f>
        <v>0.61099999999999999</v>
      </c>
      <c r="BU379" s="8">
        <f>'2014'!AU59</f>
        <v>0.69099999999999995</v>
      </c>
      <c r="BV379" s="8">
        <f>'2014'!AV59</f>
        <v>0.70499999999999996</v>
      </c>
      <c r="BW379" s="8">
        <f>'2014'!AW59</f>
        <v>0.72399999999999998</v>
      </c>
      <c r="BX379" s="8">
        <f>'2014'!AX59</f>
        <v>0.71399999999999997</v>
      </c>
      <c r="BY379" s="8"/>
      <c r="BZ379" s="8">
        <f>'2014'!AZ59</f>
        <v>0.755</v>
      </c>
      <c r="CA379" s="8"/>
      <c r="CB379" s="8">
        <f>'2014'!BB59</f>
        <v>0.72799999999999998</v>
      </c>
      <c r="CC379" s="8">
        <f>'2014'!BC59</f>
        <v>0.622</v>
      </c>
      <c r="CD379" s="8">
        <f>'2014'!BD59</f>
        <v>0.51800000000000002</v>
      </c>
      <c r="CE379" s="8">
        <f>'2014'!BE59</f>
        <v>0.51300000000000001</v>
      </c>
      <c r="CF379" s="8">
        <f>'2014'!BF59</f>
        <v>0.49299999999999999</v>
      </c>
      <c r="CG379" s="8">
        <f>'2014'!BG59</f>
        <v>0.48299999999999998</v>
      </c>
      <c r="CH379" s="8">
        <f>'2014'!BH59</f>
        <v>0.46899999999999997</v>
      </c>
      <c r="CI379" s="8">
        <f>'2014'!BI59</f>
        <v>0.49099999999999999</v>
      </c>
      <c r="CJ379" s="8"/>
      <c r="CK379" s="8"/>
      <c r="CL379" s="8"/>
      <c r="CM379" s="8"/>
      <c r="CN379" s="8"/>
      <c r="CO379" s="8"/>
      <c r="CP379" s="8">
        <f>'2014'!BP59</f>
        <v>0.496</v>
      </c>
      <c r="CQ379" s="8">
        <f>'2014'!BQ59</f>
        <v>0.48</v>
      </c>
    </row>
    <row r="380" spans="1:95" x14ac:dyDescent="0.25">
      <c r="A380" s="8" t="str">
        <f>'2014'!A60</f>
        <v>Свитанок</v>
      </c>
      <c r="B380" s="8" t="str">
        <f>'2014'!B60</f>
        <v>Масив 2</v>
      </c>
      <c r="C380" s="8" t="str">
        <f>'2014'!C60</f>
        <v>36-2</v>
      </c>
      <c r="D380" s="8">
        <f>'2014'!D60</f>
        <v>52.2</v>
      </c>
      <c r="E380" s="8">
        <f>'2014'!E60</f>
        <v>52.2</v>
      </c>
      <c r="F380" s="8">
        <f>'2014'!F60</f>
        <v>52.2</v>
      </c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 t="str">
        <f>'2014'!I60</f>
        <v>Ячмень озимый</v>
      </c>
      <c r="R380" s="8">
        <f>'2014'!J60</f>
        <v>0</v>
      </c>
      <c r="S380" s="8"/>
      <c r="T380" s="8"/>
      <c r="U380" s="8"/>
      <c r="V380" s="8"/>
      <c r="W380" s="8"/>
      <c r="X380" s="8"/>
      <c r="Y380" s="8" t="str">
        <f>'2014'!M60</f>
        <v>ДОстойный</v>
      </c>
      <c r="Z380" s="8">
        <f>'2014'!N60</f>
        <v>2.7</v>
      </c>
      <c r="AA380" s="8">
        <f>'2014'!P60</f>
        <v>0</v>
      </c>
      <c r="AB380" s="8">
        <f>'2014'!Q60</f>
        <v>0</v>
      </c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>
        <f>SUMIF('2014'!C:C,C380,'2014'!O:O)</f>
        <v>4.07</v>
      </c>
      <c r="AQ380" s="8"/>
      <c r="AR380" s="8">
        <f>'2014'!R60</f>
        <v>0</v>
      </c>
      <c r="AS380" s="8">
        <f>'2014'!S60</f>
        <v>0</v>
      </c>
      <c r="AT380" s="8">
        <f>'2014'!T60</f>
        <v>0</v>
      </c>
      <c r="AU380" s="8">
        <f>'2014'!U60</f>
        <v>0</v>
      </c>
      <c r="AV380" s="8">
        <f>'2014'!V60</f>
        <v>0.24299999999999999</v>
      </c>
      <c r="AW380" s="8">
        <f>'2014'!W60</f>
        <v>0</v>
      </c>
      <c r="AX380" s="8">
        <f>'2014'!X60</f>
        <v>0</v>
      </c>
      <c r="AY380" s="8">
        <f>'2014'!Y60</f>
        <v>0</v>
      </c>
      <c r="AZ380" s="8">
        <f>'2014'!Z60</f>
        <v>0.23300000000000001</v>
      </c>
      <c r="BA380" s="8">
        <f>'2014'!AA60</f>
        <v>0.23</v>
      </c>
      <c r="BB380" s="8">
        <f>'2014'!AB60</f>
        <v>0.22600000000000001</v>
      </c>
      <c r="BC380" s="8">
        <f>'2014'!AC60</f>
        <v>0.23499999999999999</v>
      </c>
      <c r="BD380" s="8">
        <f>'2014'!AD60</f>
        <v>0.26200000000000001</v>
      </c>
      <c r="BE380" s="8">
        <f>'2014'!AE60</f>
        <v>0.26700000000000002</v>
      </c>
      <c r="BF380" s="8">
        <f>'2014'!AF60</f>
        <v>0.26300000000000001</v>
      </c>
      <c r="BG380" s="8">
        <f>'2014'!AG60</f>
        <v>0.26700000000000002</v>
      </c>
      <c r="BH380" s="8">
        <f>'2014'!AH60</f>
        <v>0.28799999999999998</v>
      </c>
      <c r="BI380" s="8">
        <f>'2014'!AI60</f>
        <v>0.32300000000000001</v>
      </c>
      <c r="BJ380" s="8">
        <f>'2014'!AJ60</f>
        <v>0.36599999999999999</v>
      </c>
      <c r="BK380" s="8">
        <f>'2014'!AK60</f>
        <v>0.35299999999999998</v>
      </c>
      <c r="BL380" s="8">
        <f>'2014'!AL60</f>
        <v>0.34</v>
      </c>
      <c r="BM380" s="8">
        <f>'2014'!AM60</f>
        <v>0.36599999999999999</v>
      </c>
      <c r="BN380" s="8">
        <f>'2014'!AN60</f>
        <v>0.36899999999999999</v>
      </c>
      <c r="BO380" s="8">
        <f>'2014'!AO60</f>
        <v>0.35899999999999999</v>
      </c>
      <c r="BP380" s="8">
        <f>'2014'!AP60</f>
        <v>0</v>
      </c>
      <c r="BQ380" s="8">
        <f>'2014'!AQ60</f>
        <v>0.39100000000000001</v>
      </c>
      <c r="BR380" s="8">
        <f>'2014'!AR60</f>
        <v>0.378</v>
      </c>
      <c r="BS380" s="8">
        <f>'2014'!AS60</f>
        <v>0.54500000000000004</v>
      </c>
      <c r="BT380" s="8">
        <f>'2014'!AT60</f>
        <v>0.56000000000000005</v>
      </c>
      <c r="BU380" s="8">
        <f>'2014'!AU60</f>
        <v>0.57399999999999995</v>
      </c>
      <c r="BV380" s="8">
        <f>'2014'!AV60</f>
        <v>0.61299999999999999</v>
      </c>
      <c r="BW380" s="8">
        <f>'2014'!AW60</f>
        <v>0.746</v>
      </c>
      <c r="BX380" s="8">
        <f>'2014'!AX60</f>
        <v>0.73799999999999999</v>
      </c>
      <c r="BY380" s="8">
        <f>'2014'!AY60</f>
        <v>0</v>
      </c>
      <c r="BZ380" s="8">
        <f>'2014'!AZ60</f>
        <v>0.73299999999999998</v>
      </c>
      <c r="CA380" s="8">
        <f>'2014'!BA60</f>
        <v>0</v>
      </c>
      <c r="CB380" s="8">
        <f>'2014'!BB60</f>
        <v>0.73599999999999999</v>
      </c>
      <c r="CC380" s="8">
        <f>'2014'!BC60</f>
        <v>0.58799999999999997</v>
      </c>
      <c r="CD380" s="8">
        <f>'2014'!BD60</f>
        <v>0.48099999999999998</v>
      </c>
      <c r="CE380" s="8">
        <f>'2014'!BE60</f>
        <v>0.45</v>
      </c>
      <c r="CF380" s="8">
        <f>'2014'!BF60</f>
        <v>0.40100000000000002</v>
      </c>
      <c r="CG380" s="8">
        <f>'2014'!BG60</f>
        <v>0.33300000000000002</v>
      </c>
      <c r="CH380" s="8">
        <f>'2014'!BH60</f>
        <v>0.30099999999999999</v>
      </c>
      <c r="CI380" s="8">
        <f>'2014'!BI60</f>
        <v>0.29599999999999999</v>
      </c>
      <c r="CJ380" s="8">
        <f>'2014'!BJ60</f>
        <v>0</v>
      </c>
      <c r="CK380" s="8">
        <f>'2014'!BK60</f>
        <v>0</v>
      </c>
      <c r="CL380" s="8">
        <f>'2014'!BL60</f>
        <v>0</v>
      </c>
      <c r="CM380" s="8">
        <f>'2014'!BM60</f>
        <v>0</v>
      </c>
      <c r="CN380" s="8">
        <f>'2014'!BN60</f>
        <v>0</v>
      </c>
      <c r="CO380" s="8">
        <f>'2014'!BO60</f>
        <v>0</v>
      </c>
      <c r="CP380" s="8">
        <f>'2014'!BP60</f>
        <v>0.28599999999999998</v>
      </c>
      <c r="CQ380" s="8">
        <f>'2014'!BQ60</f>
        <v>0.28899999999999998</v>
      </c>
    </row>
    <row r="381" spans="1:95" x14ac:dyDescent="0.25">
      <c r="A381" s="8" t="str">
        <f>'2014'!A61</f>
        <v>Свитанок</v>
      </c>
      <c r="B381" s="8" t="str">
        <f>'2014'!B61</f>
        <v>Масив 2</v>
      </c>
      <c r="C381" s="8" t="str">
        <f>'2014'!C61</f>
        <v>36-3</v>
      </c>
      <c r="D381" s="8">
        <f>'2014'!D61</f>
        <v>2.44</v>
      </c>
      <c r="E381" s="8">
        <f>'2014'!E61</f>
        <v>2.44</v>
      </c>
      <c r="F381" s="8">
        <f>'2014'!F61</f>
        <v>2.44</v>
      </c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 t="str">
        <f>'2014'!I61</f>
        <v>Ячмень озимый</v>
      </c>
      <c r="R381" s="8">
        <f>'2014'!J61</f>
        <v>0</v>
      </c>
      <c r="S381" s="8"/>
      <c r="T381" s="8"/>
      <c r="U381" s="8"/>
      <c r="V381" s="8"/>
      <c r="W381" s="8"/>
      <c r="X381" s="8"/>
      <c r="Y381" s="8" t="str">
        <f>'2014'!M61</f>
        <v>Достойний</v>
      </c>
      <c r="Z381" s="8">
        <f>'2014'!N61</f>
        <v>2.76</v>
      </c>
      <c r="AA381" s="8">
        <f>'2014'!P61</f>
        <v>0</v>
      </c>
      <c r="AB381" s="8">
        <f>'2014'!Q61</f>
        <v>0</v>
      </c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>
        <f>SUMIF('2014'!C:C,C381,'2014'!O:O)</f>
        <v>4</v>
      </c>
      <c r="AQ381" s="8"/>
      <c r="AR381" s="8">
        <f>'2014'!R61</f>
        <v>0</v>
      </c>
      <c r="AS381" s="8">
        <f>'2014'!S61</f>
        <v>0</v>
      </c>
      <c r="AT381" s="8">
        <f>'2014'!T61</f>
        <v>0</v>
      </c>
      <c r="AU381" s="8">
        <f>'2014'!U61</f>
        <v>0.19700000000000001</v>
      </c>
      <c r="AV381" s="8">
        <f>'2014'!V61</f>
        <v>0.218</v>
      </c>
      <c r="AW381" s="8">
        <f>'2014'!W61</f>
        <v>0</v>
      </c>
      <c r="AX381" s="8">
        <f>'2014'!X61</f>
        <v>0</v>
      </c>
      <c r="AY381" s="8">
        <f>'2014'!Y61</f>
        <v>0</v>
      </c>
      <c r="AZ381" s="8">
        <f>'2014'!Z61</f>
        <v>0.23499999999999999</v>
      </c>
      <c r="BA381" s="8">
        <f>'2014'!AA61</f>
        <v>0.23799999999999999</v>
      </c>
      <c r="BB381" s="8">
        <f>'2014'!AB61</f>
        <v>0.22900000000000001</v>
      </c>
      <c r="BC381" s="8">
        <f>'2014'!AC61</f>
        <v>0.22600000000000001</v>
      </c>
      <c r="BD381" s="8">
        <f>'2014'!AD61</f>
        <v>0.253</v>
      </c>
      <c r="BE381" s="8">
        <f>'2014'!AE61</f>
        <v>0.27700000000000002</v>
      </c>
      <c r="BF381" s="8">
        <f>'2014'!AF61</f>
        <v>0.27800000000000002</v>
      </c>
      <c r="BG381" s="8">
        <f>'2014'!AG61</f>
        <v>0.27400000000000002</v>
      </c>
      <c r="BH381" s="8">
        <f>'2014'!AH61</f>
        <v>0.29499999999999998</v>
      </c>
      <c r="BI381" s="8">
        <f>'2014'!AI61</f>
        <v>0.30299999999999999</v>
      </c>
      <c r="BJ381" s="8">
        <f>'2014'!AJ61</f>
        <v>0.39600000000000002</v>
      </c>
      <c r="BK381" s="8">
        <f>'2014'!AK61</f>
        <v>0.42599999999999999</v>
      </c>
      <c r="BL381" s="8">
        <f>'2014'!AL61</f>
        <v>0.42299999999999999</v>
      </c>
      <c r="BM381" s="8">
        <f>'2014'!AM61</f>
        <v>0.41199999999999998</v>
      </c>
      <c r="BN381" s="8">
        <f>'2014'!AN61</f>
        <v>0.39100000000000001</v>
      </c>
      <c r="BO381" s="8">
        <f>'2014'!AO61</f>
        <v>0.39200000000000002</v>
      </c>
      <c r="BP381" s="8">
        <f>'2014'!AP61</f>
        <v>0</v>
      </c>
      <c r="BQ381" s="8">
        <f>'2014'!AQ61</f>
        <v>0.40400000000000003</v>
      </c>
      <c r="BR381" s="8">
        <f>'2014'!AR61</f>
        <v>0.39</v>
      </c>
      <c r="BS381" s="8">
        <f>'2014'!AS61</f>
        <v>0.57499999999999996</v>
      </c>
      <c r="BT381" s="8">
        <f>'2014'!AT61</f>
        <v>0.625</v>
      </c>
      <c r="BU381" s="8">
        <f>'2014'!AU61</f>
        <v>0.67400000000000004</v>
      </c>
      <c r="BV381" s="8">
        <f>'2014'!AV61</f>
        <v>0.69399999999999995</v>
      </c>
      <c r="BW381" s="8">
        <f>'2014'!AW61</f>
        <v>0.78500000000000003</v>
      </c>
      <c r="BX381" s="8">
        <f>'2014'!AX61</f>
        <v>0.79200000000000004</v>
      </c>
      <c r="BY381" s="8">
        <f>'2014'!AY61</f>
        <v>0</v>
      </c>
      <c r="BZ381" s="8">
        <f>'2014'!AZ61</f>
        <v>0.79400000000000004</v>
      </c>
      <c r="CA381" s="8">
        <f>'2014'!BA61</f>
        <v>0</v>
      </c>
      <c r="CB381" s="8">
        <f>'2014'!BB61</f>
        <v>0.75</v>
      </c>
      <c r="CC381" s="8">
        <f>'2014'!BC61</f>
        <v>0.65400000000000003</v>
      </c>
      <c r="CD381" s="8">
        <f>'2014'!BD61</f>
        <v>0.57199999999999995</v>
      </c>
      <c r="CE381" s="8">
        <f>'2014'!BE61</f>
        <v>0.53900000000000003</v>
      </c>
      <c r="CF381" s="8">
        <f>'2014'!BF61</f>
        <v>0.53</v>
      </c>
      <c r="CG381" s="8">
        <f>'2014'!BG61</f>
        <v>0.48499999999999999</v>
      </c>
      <c r="CH381" s="8">
        <f>'2014'!BH61</f>
        <v>0.45300000000000001</v>
      </c>
      <c r="CI381" s="8">
        <f>'2014'!BI61</f>
        <v>0.45500000000000002</v>
      </c>
      <c r="CJ381" s="8">
        <f>'2014'!BJ61</f>
        <v>0</v>
      </c>
      <c r="CK381" s="8">
        <f>'2014'!BK61</f>
        <v>0</v>
      </c>
      <c r="CL381" s="8">
        <f>'2014'!BL61</f>
        <v>0</v>
      </c>
      <c r="CM381" s="8">
        <f>'2014'!BM61</f>
        <v>0</v>
      </c>
      <c r="CN381" s="8">
        <f>'2014'!BN61</f>
        <v>0</v>
      </c>
      <c r="CO381" s="8">
        <f>'2014'!BO61</f>
        <v>0</v>
      </c>
      <c r="CP381" s="8">
        <f>'2014'!BP61</f>
        <v>0.41399999999999998</v>
      </c>
      <c r="CQ381" s="8">
        <f>'2014'!BQ61</f>
        <v>0.36699999999999999</v>
      </c>
    </row>
    <row r="382" spans="1:95" x14ac:dyDescent="0.25">
      <c r="A382" s="8" t="str">
        <f>'2014'!A62</f>
        <v>Свитанок</v>
      </c>
      <c r="B382" s="8" t="str">
        <f>'2014'!B62</f>
        <v>Масив 2</v>
      </c>
      <c r="C382" s="8" t="str">
        <f>'2014'!C62</f>
        <v>36-4</v>
      </c>
      <c r="D382" s="8">
        <f>'2014'!D62</f>
        <v>19.05</v>
      </c>
      <c r="E382" s="8">
        <f>'2014'!E62</f>
        <v>19.05</v>
      </c>
      <c r="F382" s="8">
        <f>'2014'!F62</f>
        <v>19.05</v>
      </c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 t="str">
        <f>'2014'!I62</f>
        <v>Ячмень озимый</v>
      </c>
      <c r="R382" s="8">
        <f>'2014'!J62</f>
        <v>0</v>
      </c>
      <c r="S382" s="8"/>
      <c r="T382" s="8"/>
      <c r="U382" s="8"/>
      <c r="V382" s="8"/>
      <c r="W382" s="8"/>
      <c r="X382" s="8"/>
      <c r="Y382" s="8" t="str">
        <f>'2014'!M62</f>
        <v>Достойний</v>
      </c>
      <c r="Z382" s="8">
        <f>'2014'!N62</f>
        <v>2.41</v>
      </c>
      <c r="AA382" s="8">
        <f>'2014'!P62</f>
        <v>0</v>
      </c>
      <c r="AB382" s="8">
        <f>'2014'!Q62</f>
        <v>0</v>
      </c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>
        <f>SUMIF('2014'!C:C,C382,'2014'!O:O)</f>
        <v>4.43</v>
      </c>
      <c r="AQ382" s="8"/>
      <c r="AR382" s="8">
        <f>'2014'!R62</f>
        <v>0</v>
      </c>
      <c r="AS382" s="8">
        <f>'2014'!S62</f>
        <v>0</v>
      </c>
      <c r="AT382" s="8">
        <f>'2014'!T62</f>
        <v>0</v>
      </c>
      <c r="AU382" s="8">
        <f>'2014'!U62</f>
        <v>0.17699999999999999</v>
      </c>
      <c r="AV382" s="8">
        <f>'2014'!V62</f>
        <v>0.22700000000000001</v>
      </c>
      <c r="AW382" s="8">
        <f>'2014'!W62</f>
        <v>0</v>
      </c>
      <c r="AX382" s="8">
        <f>'2014'!X62</f>
        <v>0</v>
      </c>
      <c r="AY382" s="8">
        <f>'2014'!Y62</f>
        <v>0</v>
      </c>
      <c r="AZ382" s="8">
        <f>'2014'!Z62</f>
        <v>0.23499999999999999</v>
      </c>
      <c r="BA382" s="8">
        <f>'2014'!AA62</f>
        <v>0.23799999999999999</v>
      </c>
      <c r="BB382" s="8">
        <f>'2014'!AB62</f>
        <v>0.251</v>
      </c>
      <c r="BC382" s="8">
        <f>'2014'!AC62</f>
        <v>0.27400000000000002</v>
      </c>
      <c r="BD382" s="8">
        <f>'2014'!AD62</f>
        <v>0.30099999999999999</v>
      </c>
      <c r="BE382" s="8">
        <f>'2014'!AE62</f>
        <v>0.29199999999999998</v>
      </c>
      <c r="BF382" s="8">
        <f>'2014'!AF62</f>
        <v>0.28499999999999998</v>
      </c>
      <c r="BG382" s="8">
        <f>'2014'!AG62</f>
        <v>0.25700000000000001</v>
      </c>
      <c r="BH382" s="8">
        <f>'2014'!AH62</f>
        <v>0.32700000000000001</v>
      </c>
      <c r="BI382" s="8">
        <f>'2014'!AI62</f>
        <v>0.36699999999999999</v>
      </c>
      <c r="BJ382" s="8">
        <f>'2014'!AJ62</f>
        <v>0.36899999999999999</v>
      </c>
      <c r="BK382" s="8">
        <f>'2014'!AK62</f>
        <v>0.36899999999999999</v>
      </c>
      <c r="BL382" s="8">
        <f>'2014'!AL62</f>
        <v>0.39500000000000002</v>
      </c>
      <c r="BM382" s="8">
        <f>'2014'!AM62</f>
        <v>0.372</v>
      </c>
      <c r="BN382" s="8">
        <f>'2014'!AN62</f>
        <v>0.39300000000000002</v>
      </c>
      <c r="BO382" s="8">
        <f>'2014'!AO62</f>
        <v>0.38400000000000001</v>
      </c>
      <c r="BP382" s="8">
        <f>'2014'!AP62</f>
        <v>0</v>
      </c>
      <c r="BQ382" s="8">
        <f>'2014'!AQ62</f>
        <v>0.41899999999999998</v>
      </c>
      <c r="BR382" s="8">
        <f>'2014'!AR62</f>
        <v>0.52900000000000003</v>
      </c>
      <c r="BS382" s="8">
        <f>'2014'!AS62</f>
        <v>0.59799999999999998</v>
      </c>
      <c r="BT382" s="8">
        <f>'2014'!AT62</f>
        <v>0.60499999999999998</v>
      </c>
      <c r="BU382" s="8">
        <f>'2014'!AU62</f>
        <v>0.57099999999999995</v>
      </c>
      <c r="BV382" s="8">
        <f>'2014'!AV62</f>
        <v>0.6</v>
      </c>
      <c r="BW382" s="8">
        <f>'2014'!AW62</f>
        <v>0.70399999999999996</v>
      </c>
      <c r="BX382" s="8">
        <f>'2014'!AX62</f>
        <v>0.71299999999999997</v>
      </c>
      <c r="BY382" s="8">
        <f>'2014'!AY62</f>
        <v>0</v>
      </c>
      <c r="BZ382" s="8">
        <f>'2014'!AZ62</f>
        <v>0.69499999999999995</v>
      </c>
      <c r="CA382" s="8">
        <f>'2014'!BA62</f>
        <v>0</v>
      </c>
      <c r="CB382" s="8">
        <f>'2014'!BB62</f>
        <v>0.65600000000000003</v>
      </c>
      <c r="CC382" s="8">
        <f>'2014'!BC62</f>
        <v>0.53900000000000003</v>
      </c>
      <c r="CD382" s="8">
        <f>'2014'!BD62</f>
        <v>0.46100000000000002</v>
      </c>
      <c r="CE382" s="8">
        <f>'2014'!BE62</f>
        <v>0.44</v>
      </c>
      <c r="CF382" s="8">
        <f>'2014'!BF62</f>
        <v>0.39300000000000002</v>
      </c>
      <c r="CG382" s="8">
        <f>'2014'!BG62</f>
        <v>0.32300000000000001</v>
      </c>
      <c r="CH382" s="8">
        <f>'2014'!BH62</f>
        <v>0.30399999999999999</v>
      </c>
      <c r="CI382" s="8">
        <f>'2014'!BI62</f>
        <v>0.29199999999999998</v>
      </c>
      <c r="CJ382" s="8">
        <f>'2014'!BJ62</f>
        <v>0</v>
      </c>
      <c r="CK382" s="8">
        <f>'2014'!BK62</f>
        <v>0</v>
      </c>
      <c r="CL382" s="8">
        <f>'2014'!BL62</f>
        <v>0</v>
      </c>
      <c r="CM382" s="8">
        <f>'2014'!BM62</f>
        <v>0</v>
      </c>
      <c r="CN382" s="8">
        <f>'2014'!BN62</f>
        <v>0</v>
      </c>
      <c r="CO382" s="8">
        <f>'2014'!BO62</f>
        <v>0</v>
      </c>
      <c r="CP382" s="8">
        <f>'2014'!BP62</f>
        <v>0.27300000000000002</v>
      </c>
      <c r="CQ382" s="8">
        <f>'2014'!BQ62</f>
        <v>0.24</v>
      </c>
    </row>
    <row r="383" spans="1:95" x14ac:dyDescent="0.25">
      <c r="A383" s="8" t="str">
        <f>'2014'!A63</f>
        <v>Свитанок</v>
      </c>
      <c r="B383" s="8" t="str">
        <f>'2014'!B63</f>
        <v>Масив 2</v>
      </c>
      <c r="C383" s="8">
        <f>'2014'!C63</f>
        <v>37</v>
      </c>
      <c r="D383" s="8">
        <f>'2014'!D63</f>
        <v>6.16</v>
      </c>
      <c r="E383" s="8">
        <f>'2014'!E63</f>
        <v>6.16</v>
      </c>
      <c r="F383" s="8">
        <f>'2014'!F63</f>
        <v>6.16</v>
      </c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>
        <f>'2014'!I63</f>
        <v>0</v>
      </c>
      <c r="R383" s="8">
        <f>'2014'!J63</f>
        <v>0</v>
      </c>
      <c r="S383" s="8"/>
      <c r="T383" s="8"/>
      <c r="U383" s="8"/>
      <c r="V383" s="8"/>
      <c r="W383" s="8"/>
      <c r="X383" s="8"/>
      <c r="Y383" s="8">
        <f>'2014'!M63</f>
        <v>0</v>
      </c>
      <c r="Z383" s="8">
        <f>'2014'!N63</f>
        <v>0</v>
      </c>
      <c r="AA383" s="8">
        <f>'2014'!P63</f>
        <v>0</v>
      </c>
      <c r="AB383" s="8">
        <f>'2014'!Q63</f>
        <v>0</v>
      </c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>
        <f>SUMIF('2014'!C:C,C383,'2014'!O:O)</f>
        <v>0</v>
      </c>
      <c r="AQ383" s="8"/>
      <c r="AR383" s="8">
        <f>'2014'!R63</f>
        <v>0</v>
      </c>
      <c r="AS383" s="8">
        <f>'2014'!S63</f>
        <v>0</v>
      </c>
      <c r="AT383" s="8">
        <f>'2014'!T63</f>
        <v>0</v>
      </c>
      <c r="AU383" s="8">
        <f>'2014'!U63</f>
        <v>0.20300000000000001</v>
      </c>
      <c r="AV383" s="8">
        <f>'2014'!V63</f>
        <v>0.20699999999999999</v>
      </c>
      <c r="AW383" s="8">
        <f>'2014'!W63</f>
        <v>0.20499999999999999</v>
      </c>
      <c r="AX383" s="8">
        <f>'2014'!X63</f>
        <v>0</v>
      </c>
      <c r="AY383" s="8">
        <f>'2014'!Y63</f>
        <v>0</v>
      </c>
      <c r="AZ383" s="8">
        <f>'2014'!Z63</f>
        <v>0.20699999999999999</v>
      </c>
      <c r="BA383" s="8">
        <f>'2014'!AA63</f>
        <v>0.19600000000000001</v>
      </c>
      <c r="BB383" s="8">
        <f>'2014'!AB63</f>
        <v>0.191</v>
      </c>
      <c r="BC383" s="8">
        <f>'2014'!AC63</f>
        <v>0.20699999999999999</v>
      </c>
      <c r="BD383" s="8">
        <f>'2014'!AD63</f>
        <v>0.22900000000000001</v>
      </c>
      <c r="BE383" s="8">
        <f>'2014'!AE63</f>
        <v>0.252</v>
      </c>
      <c r="BF383" s="8">
        <f>'2014'!AF63</f>
        <v>0.27200000000000002</v>
      </c>
      <c r="BG383" s="8">
        <f>'2014'!AG63</f>
        <v>0.308</v>
      </c>
      <c r="BH383" s="8">
        <f>'2014'!AH63</f>
        <v>0.33900000000000002</v>
      </c>
      <c r="BI383" s="8">
        <f>'2014'!AI63</f>
        <v>0.38300000000000001</v>
      </c>
      <c r="BJ383" s="8">
        <f>'2014'!AJ63</f>
        <v>0.43</v>
      </c>
      <c r="BK383" s="8">
        <f>'2014'!AK63</f>
        <v>0.437</v>
      </c>
      <c r="BL383" s="8">
        <f>'2014'!AL63</f>
        <v>0.44</v>
      </c>
      <c r="BM383" s="8">
        <f>'2014'!AM63</f>
        <v>0.52900000000000003</v>
      </c>
      <c r="BN383" s="8">
        <f>'2014'!AN63</f>
        <v>0.55500000000000005</v>
      </c>
      <c r="BO383" s="8">
        <f>'2014'!AO63</f>
        <v>0.59099999999999997</v>
      </c>
      <c r="BP383" s="8">
        <f>'2014'!AP63</f>
        <v>0</v>
      </c>
      <c r="BQ383" s="8">
        <f>'2014'!AQ63</f>
        <v>0.51400000000000001</v>
      </c>
      <c r="BR383" s="8">
        <f>'2014'!AR63</f>
        <v>0.61199999999999999</v>
      </c>
      <c r="BS383" s="8">
        <f>'2014'!AS63</f>
        <v>0.68100000000000005</v>
      </c>
      <c r="BT383" s="8">
        <f>'2014'!AT63</f>
        <v>0</v>
      </c>
      <c r="BU383" s="8">
        <f>'2014'!AU63</f>
        <v>0.70899999999999996</v>
      </c>
      <c r="BV383" s="8">
        <f>'2014'!AV63</f>
        <v>0.69399999999999995</v>
      </c>
      <c r="BW383" s="8">
        <f>'2014'!AW63</f>
        <v>0.70699999999999996</v>
      </c>
      <c r="BX383" s="8">
        <f>'2014'!AX63</f>
        <v>0.67200000000000004</v>
      </c>
      <c r="BY383" s="8">
        <f>'2014'!AY63</f>
        <v>0</v>
      </c>
      <c r="BZ383" s="8">
        <f>'2014'!AZ63</f>
        <v>0.60299999999999998</v>
      </c>
      <c r="CA383" s="8">
        <f>'2014'!BA63</f>
        <v>0</v>
      </c>
      <c r="CB383" s="8">
        <f>'2014'!BB63</f>
        <v>0.63900000000000001</v>
      </c>
      <c r="CC383" s="8">
        <f>'2014'!BC63</f>
        <v>0.49199999999999999</v>
      </c>
      <c r="CD383" s="8">
        <f>'2014'!BD63</f>
        <v>0.48599999999999999</v>
      </c>
      <c r="CE383" s="8">
        <f>'2014'!BE63</f>
        <v>0.46800000000000003</v>
      </c>
      <c r="CF383" s="8">
        <f>'2014'!BF63</f>
        <v>0.42299999999999999</v>
      </c>
      <c r="CG383" s="8">
        <f>'2014'!BG63</f>
        <v>0.34799999999999998</v>
      </c>
      <c r="CH383" s="8">
        <f>'2014'!BH63</f>
        <v>0.34499999999999997</v>
      </c>
      <c r="CI383" s="8">
        <f>'2014'!BI63</f>
        <v>0.35</v>
      </c>
      <c r="CJ383" s="8">
        <f>'2014'!BJ63</f>
        <v>0</v>
      </c>
      <c r="CK383" s="8">
        <f>'2014'!BK63</f>
        <v>0</v>
      </c>
      <c r="CL383" s="8">
        <f>'2014'!BL63</f>
        <v>0</v>
      </c>
      <c r="CM383" s="8">
        <f>'2014'!BM63</f>
        <v>0</v>
      </c>
      <c r="CN383" s="8">
        <f>'2014'!BN63</f>
        <v>0</v>
      </c>
      <c r="CO383" s="8">
        <f>'2014'!BO63</f>
        <v>0</v>
      </c>
      <c r="CP383" s="8">
        <f>'2014'!BP63</f>
        <v>0.374</v>
      </c>
      <c r="CQ383" s="8">
        <f>'2014'!BQ63</f>
        <v>0.40600000000000003</v>
      </c>
    </row>
    <row r="384" spans="1:95" x14ac:dyDescent="0.25">
      <c r="A384" s="8" t="str">
        <f>'2014'!A64</f>
        <v>Свитанок</v>
      </c>
      <c r="B384" s="8" t="str">
        <f>'2014'!B64</f>
        <v>Масив 2</v>
      </c>
      <c r="C384" s="8" t="str">
        <f>'2014'!C64</f>
        <v>37-1</v>
      </c>
      <c r="D384" s="8">
        <f>'2014'!D64</f>
        <v>19.920000000000002</v>
      </c>
      <c r="E384" s="8">
        <f>'2014'!E64</f>
        <v>19.920000000000002</v>
      </c>
      <c r="F384" s="8">
        <f>'2014'!F64</f>
        <v>19.920000000000002</v>
      </c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 t="str">
        <f>'2014'!I64</f>
        <v>Пшеница озимая</v>
      </c>
      <c r="R384" s="8">
        <f>'2014'!J64</f>
        <v>0</v>
      </c>
      <c r="S384" s="8"/>
      <c r="T384" s="8"/>
      <c r="U384" s="8"/>
      <c r="V384" s="8"/>
      <c r="W384" s="8"/>
      <c r="X384" s="8"/>
      <c r="Y384" s="8" t="str">
        <f>'2014'!M64</f>
        <v>Місія Одеська</v>
      </c>
      <c r="Z384" s="8">
        <f>'2014'!N64</f>
        <v>4.28</v>
      </c>
      <c r="AA384" s="8">
        <f>'2014'!P64</f>
        <v>0</v>
      </c>
      <c r="AB384" s="8">
        <f>'2014'!Q64</f>
        <v>0</v>
      </c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>
        <f t="shared" ref="AO384:AO386" si="20">Z384</f>
        <v>4.28</v>
      </c>
      <c r="AP384" s="8">
        <f>SUMIF('2014'!C:C,C384,'2014'!O:O)</f>
        <v>3.3899999999999997</v>
      </c>
      <c r="AQ384" s="8"/>
      <c r="AR384" s="8"/>
      <c r="AS384" s="8"/>
      <c r="AT384" s="8"/>
      <c r="AU384" s="8">
        <f>'2014'!U64</f>
        <v>0.20799999999999999</v>
      </c>
      <c r="AV384" s="8">
        <f>'2014'!V64</f>
        <v>0.21299999999999999</v>
      </c>
      <c r="AW384" s="8">
        <f>'2014'!W64</f>
        <v>0.217</v>
      </c>
      <c r="AX384" s="8"/>
      <c r="AY384" s="8"/>
      <c r="AZ384" s="8">
        <f>'2014'!Z64</f>
        <v>0.20599999999999999</v>
      </c>
      <c r="BA384" s="8">
        <f>'2014'!AA64</f>
        <v>0.20200000000000001</v>
      </c>
      <c r="BB384" s="8">
        <f>'2014'!AB64</f>
        <v>0.20300000000000001</v>
      </c>
      <c r="BC384" s="8">
        <f>'2014'!AC64</f>
        <v>0.22</v>
      </c>
      <c r="BD384" s="8">
        <f>'2014'!AD64</f>
        <v>0.23699999999999999</v>
      </c>
      <c r="BE384" s="8">
        <f>'2014'!AE64</f>
        <v>0.25</v>
      </c>
      <c r="BF384" s="8">
        <f>'2014'!AF64</f>
        <v>0.251</v>
      </c>
      <c r="BG384" s="8">
        <f>'2014'!AG64</f>
        <v>0.26500000000000001</v>
      </c>
      <c r="BH384" s="8">
        <f>'2014'!AH64</f>
        <v>0.29899999999999999</v>
      </c>
      <c r="BI384" s="8">
        <f>'2014'!AI64</f>
        <v>0.39100000000000001</v>
      </c>
      <c r="BJ384" s="8">
        <f>'2014'!AJ64</f>
        <v>0.44500000000000001</v>
      </c>
      <c r="BK384" s="8">
        <f>'2014'!AK64</f>
        <v>0.44500000000000001</v>
      </c>
      <c r="BL384" s="8">
        <f>'2014'!AL64</f>
        <v>0.45900000000000002</v>
      </c>
      <c r="BM384" s="8">
        <f>'2014'!AM64</f>
        <v>0.52400000000000002</v>
      </c>
      <c r="BN384" s="8">
        <f>'2014'!AN64</f>
        <v>0.56599999999999995</v>
      </c>
      <c r="BO384" s="8">
        <f>'2014'!AO64</f>
        <v>0.60299999999999998</v>
      </c>
      <c r="BP384" s="8"/>
      <c r="BQ384" s="8">
        <f>'2014'!AQ64</f>
        <v>0.53900000000000003</v>
      </c>
      <c r="BR384" s="8">
        <f>'2014'!AR64</f>
        <v>0.64600000000000002</v>
      </c>
      <c r="BS384" s="8">
        <f>'2014'!AS64</f>
        <v>0.65800000000000003</v>
      </c>
      <c r="BT384" s="8"/>
      <c r="BU384" s="8">
        <f>'2014'!AU64</f>
        <v>0.67500000000000004</v>
      </c>
      <c r="BV384" s="8">
        <f>'2014'!AV64</f>
        <v>0.69599999999999995</v>
      </c>
      <c r="BW384" s="8">
        <f>'2014'!AW64</f>
        <v>0.67500000000000004</v>
      </c>
      <c r="BX384" s="8">
        <f>'2014'!AX64</f>
        <v>0.63200000000000001</v>
      </c>
      <c r="BY384" s="8"/>
      <c r="BZ384" s="8">
        <f>'2014'!AZ64</f>
        <v>0.58099999999999996</v>
      </c>
      <c r="CA384" s="8"/>
      <c r="CB384" s="8">
        <f>'2014'!BB64</f>
        <v>0.52800000000000002</v>
      </c>
      <c r="CC384" s="8">
        <f>'2014'!BC64</f>
        <v>0.51400000000000001</v>
      </c>
      <c r="CD384" s="8">
        <f>'2014'!BD64</f>
        <v>0.42</v>
      </c>
      <c r="CE384" s="8">
        <f>'2014'!BE64</f>
        <v>0.42099999999999999</v>
      </c>
      <c r="CF384" s="8">
        <f>'2014'!BF64</f>
        <v>0.38700000000000001</v>
      </c>
      <c r="CG384" s="8">
        <f>'2014'!BG64</f>
        <v>0.308</v>
      </c>
      <c r="CH384" s="8">
        <f>'2014'!BH64</f>
        <v>0.29799999999999999</v>
      </c>
      <c r="CI384" s="8">
        <f>'2014'!BI64</f>
        <v>0.36099999999999999</v>
      </c>
      <c r="CJ384" s="8"/>
      <c r="CK384" s="8"/>
      <c r="CL384" s="8"/>
      <c r="CM384" s="8"/>
      <c r="CN384" s="8"/>
      <c r="CO384" s="8"/>
      <c r="CP384" s="8">
        <f>'2014'!BP64</f>
        <v>0.36</v>
      </c>
      <c r="CQ384" s="8">
        <f>'2014'!BQ64</f>
        <v>0.38600000000000001</v>
      </c>
    </row>
    <row r="385" spans="1:95" x14ac:dyDescent="0.25">
      <c r="A385" s="8" t="str">
        <f>'2014'!A65</f>
        <v>Свитанок</v>
      </c>
      <c r="B385" s="8" t="str">
        <f>'2014'!B65</f>
        <v>Масив 2</v>
      </c>
      <c r="C385" s="8" t="str">
        <f>'2014'!C65</f>
        <v>37-2</v>
      </c>
      <c r="D385" s="8">
        <f>'2014'!D65</f>
        <v>12.27</v>
      </c>
      <c r="E385" s="8">
        <f>'2014'!E65</f>
        <v>12.27</v>
      </c>
      <c r="F385" s="8">
        <f>'2014'!F65</f>
        <v>12.27</v>
      </c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 t="str">
        <f>'2014'!I65</f>
        <v>Пшеница озимая</v>
      </c>
      <c r="R385" s="8">
        <f>'2014'!J65</f>
        <v>0</v>
      </c>
      <c r="S385" s="8"/>
      <c r="T385" s="8"/>
      <c r="U385" s="8"/>
      <c r="V385" s="8"/>
      <c r="W385" s="8"/>
      <c r="X385" s="8"/>
      <c r="Y385" s="8" t="str">
        <f>'2014'!M65</f>
        <v>Мисия Одесская</v>
      </c>
      <c r="Z385" s="8">
        <f>'2014'!N65</f>
        <v>4.9000000000000004</v>
      </c>
      <c r="AA385" s="8">
        <f>'2014'!P65</f>
        <v>0</v>
      </c>
      <c r="AB385" s="8">
        <f>'2014'!Q65</f>
        <v>41834</v>
      </c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>
        <f t="shared" si="20"/>
        <v>4.9000000000000004</v>
      </c>
      <c r="AP385" s="8">
        <f>SUMIF('2014'!C:C,C385,'2014'!O:O)</f>
        <v>3.6</v>
      </c>
      <c r="AQ385" s="8"/>
      <c r="AR385" s="8"/>
      <c r="AS385" s="8"/>
      <c r="AT385" s="8"/>
      <c r="AU385" s="8">
        <f>'2014'!U65</f>
        <v>0.217</v>
      </c>
      <c r="AV385" s="8">
        <f>'2014'!V65</f>
        <v>0.216</v>
      </c>
      <c r="AW385" s="8">
        <f>'2014'!W65</f>
        <v>0.22</v>
      </c>
      <c r="AX385" s="8"/>
      <c r="AY385" s="8"/>
      <c r="AZ385" s="8">
        <f>'2014'!Z65</f>
        <v>0.222</v>
      </c>
      <c r="BA385" s="8">
        <f>'2014'!AA65</f>
        <v>0.219</v>
      </c>
      <c r="BB385" s="8">
        <f>'2014'!AB65</f>
        <v>0.23300000000000001</v>
      </c>
      <c r="BC385" s="8">
        <f>'2014'!AC65</f>
        <v>0.24299999999999999</v>
      </c>
      <c r="BD385" s="8">
        <f>'2014'!AD65</f>
        <v>0.27300000000000002</v>
      </c>
      <c r="BE385" s="8">
        <f>'2014'!AE65</f>
        <v>0.29399999999999998</v>
      </c>
      <c r="BF385" s="8">
        <f>'2014'!AF65</f>
        <v>0.29899999999999999</v>
      </c>
      <c r="BG385" s="8">
        <f>'2014'!AG65</f>
        <v>0.307</v>
      </c>
      <c r="BH385" s="8">
        <f>'2014'!AH65</f>
        <v>0.33400000000000002</v>
      </c>
      <c r="BI385" s="8">
        <f>'2014'!AI65</f>
        <v>0.36499999999999999</v>
      </c>
      <c r="BJ385" s="8">
        <f>'2014'!AJ65</f>
        <v>0.42299999999999999</v>
      </c>
      <c r="BK385" s="8">
        <f>'2014'!AK65</f>
        <v>0.433</v>
      </c>
      <c r="BL385" s="8">
        <f>'2014'!AL65</f>
        <v>0.379</v>
      </c>
      <c r="BM385" s="8">
        <f>'2014'!AM65</f>
        <v>0.40799999999999997</v>
      </c>
      <c r="BN385" s="8">
        <f>'2014'!AN65</f>
        <v>0.42599999999999999</v>
      </c>
      <c r="BO385" s="8">
        <f>'2014'!AO65</f>
        <v>0.379</v>
      </c>
      <c r="BP385" s="8"/>
      <c r="BQ385" s="8">
        <f>'2014'!AQ65</f>
        <v>0.42</v>
      </c>
      <c r="BR385" s="8">
        <f>'2014'!AR65</f>
        <v>0.47499999999999998</v>
      </c>
      <c r="BS385" s="8">
        <f>'2014'!AS65</f>
        <v>0.55100000000000005</v>
      </c>
      <c r="BT385" s="8"/>
      <c r="BU385" s="8">
        <f>'2014'!AU65</f>
        <v>0.61199999999999999</v>
      </c>
      <c r="BV385" s="8">
        <f>'2014'!AV65</f>
        <v>0.67100000000000004</v>
      </c>
      <c r="BW385" s="8">
        <f>'2014'!AW65</f>
        <v>0.71399999999999997</v>
      </c>
      <c r="BX385" s="8">
        <f>'2014'!AX65</f>
        <v>0.72899999999999998</v>
      </c>
      <c r="BY385" s="8"/>
      <c r="BZ385" s="8">
        <f>'2014'!AZ65</f>
        <v>0.69199999999999995</v>
      </c>
      <c r="CA385" s="8"/>
      <c r="CB385" s="8">
        <f>'2014'!BB65</f>
        <v>0.67900000000000005</v>
      </c>
      <c r="CC385" s="8">
        <f>'2014'!BC65</f>
        <v>0.68100000000000005</v>
      </c>
      <c r="CD385" s="8">
        <f>'2014'!BD65</f>
        <v>0.64600000000000002</v>
      </c>
      <c r="CE385" s="8">
        <f>'2014'!BE65</f>
        <v>0.56699999999999995</v>
      </c>
      <c r="CF385" s="8">
        <f>'2014'!BF65</f>
        <v>0.58199999999999996</v>
      </c>
      <c r="CG385" s="8">
        <f>'2014'!BG65</f>
        <v>0.52100000000000002</v>
      </c>
      <c r="CH385" s="8">
        <f>'2014'!BH65</f>
        <v>0.47699999999999998</v>
      </c>
      <c r="CI385" s="8">
        <f>'2014'!BI65</f>
        <v>0.46700000000000003</v>
      </c>
      <c r="CJ385" s="8"/>
      <c r="CK385" s="8"/>
      <c r="CL385" s="8"/>
      <c r="CM385" s="8"/>
      <c r="CN385" s="8"/>
      <c r="CO385" s="8"/>
      <c r="CP385" s="8">
        <f>'2014'!BP65</f>
        <v>0.45900000000000002</v>
      </c>
      <c r="CQ385" s="8">
        <f>'2014'!BQ65</f>
        <v>0.42</v>
      </c>
    </row>
    <row r="386" spans="1:95" x14ac:dyDescent="0.25">
      <c r="A386" s="8" t="str">
        <f>'2014'!A66</f>
        <v>Свитанок</v>
      </c>
      <c r="B386" s="8" t="str">
        <f>'2014'!B66</f>
        <v>Масив 2</v>
      </c>
      <c r="C386" s="8" t="str">
        <f>'2014'!C66</f>
        <v>37-3</v>
      </c>
      <c r="D386" s="8">
        <f>'2014'!D66</f>
        <v>4.38</v>
      </c>
      <c r="E386" s="8">
        <f>'2014'!E66</f>
        <v>4.38</v>
      </c>
      <c r="F386" s="8">
        <f>'2014'!F66</f>
        <v>4.38</v>
      </c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 t="str">
        <f>'2014'!I66</f>
        <v>Пшеница озимая</v>
      </c>
      <c r="R386" s="8">
        <f>'2014'!J66</f>
        <v>0</v>
      </c>
      <c r="S386" s="8"/>
      <c r="T386" s="8"/>
      <c r="U386" s="8"/>
      <c r="V386" s="8"/>
      <c r="W386" s="8"/>
      <c r="X386" s="8"/>
      <c r="Y386" s="8" t="str">
        <f>'2014'!M66</f>
        <v>Годувальниця</v>
      </c>
      <c r="Z386" s="8">
        <f>'2014'!N66</f>
        <v>2.99</v>
      </c>
      <c r="AA386" s="8">
        <f>'2014'!P66</f>
        <v>0</v>
      </c>
      <c r="AB386" s="8">
        <f>'2014'!Q66</f>
        <v>0</v>
      </c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>
        <f t="shared" si="20"/>
        <v>2.99</v>
      </c>
      <c r="AP386" s="8">
        <f>SUMIF('2014'!C:C,C386,'2014'!O:O)</f>
        <v>3.19</v>
      </c>
      <c r="AQ386" s="8"/>
      <c r="AR386" s="8"/>
      <c r="AS386" s="8"/>
      <c r="AT386" s="8"/>
      <c r="AU386" s="8">
        <f>'2014'!U66</f>
        <v>0.19800000000000001</v>
      </c>
      <c r="AV386" s="8">
        <f>'2014'!V66</f>
        <v>0.20499999999999999</v>
      </c>
      <c r="AW386" s="8">
        <f>'2014'!W66</f>
        <v>0.20699999999999999</v>
      </c>
      <c r="AX386" s="8"/>
      <c r="AY386" s="8"/>
      <c r="AZ386" s="8">
        <f>'2014'!Z66</f>
        <v>0.19600000000000001</v>
      </c>
      <c r="BA386" s="8">
        <f>'2014'!AA66</f>
        <v>0.187</v>
      </c>
      <c r="BB386" s="8">
        <f>'2014'!AB66</f>
        <v>0.187</v>
      </c>
      <c r="BC386" s="8">
        <f>'2014'!AC66</f>
        <v>0.215</v>
      </c>
      <c r="BD386" s="8">
        <f>'2014'!AD66</f>
        <v>0.23400000000000001</v>
      </c>
      <c r="BE386" s="8">
        <f>'2014'!AE66</f>
        <v>0.24399999999999999</v>
      </c>
      <c r="BF386" s="8">
        <f>'2014'!AF66</f>
        <v>0.248</v>
      </c>
      <c r="BG386" s="8">
        <f>'2014'!AG66</f>
        <v>0.32</v>
      </c>
      <c r="BH386" s="8">
        <f>'2014'!AH66</f>
        <v>0.33700000000000002</v>
      </c>
      <c r="BI386" s="8">
        <f>'2014'!AI66</f>
        <v>0.36</v>
      </c>
      <c r="BJ386" s="8">
        <f>'2014'!AJ66</f>
        <v>0.436</v>
      </c>
      <c r="BK386" s="8">
        <f>'2014'!AK66</f>
        <v>0.45600000000000002</v>
      </c>
      <c r="BL386" s="8">
        <f>'2014'!AL66</f>
        <v>0.443</v>
      </c>
      <c r="BM386" s="8">
        <f>'2014'!AM66</f>
        <v>0.47199999999999998</v>
      </c>
      <c r="BN386" s="8">
        <f>'2014'!AN66</f>
        <v>0.496</v>
      </c>
      <c r="BO386" s="8">
        <f>'2014'!AO66</f>
        <v>0.504</v>
      </c>
      <c r="BP386" s="8"/>
      <c r="BQ386" s="8">
        <f>'2014'!AQ66</f>
        <v>0.499</v>
      </c>
      <c r="BR386" s="8">
        <f>'2014'!AR66</f>
        <v>0.49299999999999999</v>
      </c>
      <c r="BS386" s="8">
        <f>'2014'!AS66</f>
        <v>0.58699999999999997</v>
      </c>
      <c r="BT386" s="8"/>
      <c r="BU386" s="8">
        <f>'2014'!AU66</f>
        <v>0.69099999999999995</v>
      </c>
      <c r="BV386" s="8">
        <f>'2014'!AV66</f>
        <v>0.70399999999999996</v>
      </c>
      <c r="BW386" s="8">
        <f>'2014'!AW66</f>
        <v>0.70699999999999996</v>
      </c>
      <c r="BX386" s="8">
        <f>'2014'!AX66</f>
        <v>0.68500000000000005</v>
      </c>
      <c r="BY386" s="8"/>
      <c r="BZ386" s="8">
        <f>'2014'!AZ66</f>
        <v>0.65</v>
      </c>
      <c r="CA386" s="8"/>
      <c r="CB386" s="8">
        <f>'2014'!BB66</f>
        <v>0.621</v>
      </c>
      <c r="CC386" s="8">
        <f>'2014'!BC66</f>
        <v>0.57099999999999995</v>
      </c>
      <c r="CD386" s="8">
        <f>'2014'!BD66</f>
        <v>0.49199999999999999</v>
      </c>
      <c r="CE386" s="8">
        <f>'2014'!BE66</f>
        <v>0.47599999999999998</v>
      </c>
      <c r="CF386" s="8">
        <f>'2014'!BF66</f>
        <v>0.48499999999999999</v>
      </c>
      <c r="CG386" s="8">
        <f>'2014'!BG66</f>
        <v>0.42199999999999999</v>
      </c>
      <c r="CH386" s="8">
        <f>'2014'!BH66</f>
        <v>0.373</v>
      </c>
      <c r="CI386" s="8">
        <f>'2014'!BI66</f>
        <v>0.375</v>
      </c>
      <c r="CJ386" s="8"/>
      <c r="CK386" s="8"/>
      <c r="CL386" s="8"/>
      <c r="CM386" s="8"/>
      <c r="CN386" s="8"/>
      <c r="CO386" s="8"/>
      <c r="CP386" s="8">
        <f>'2014'!BP66</f>
        <v>0.35299999999999998</v>
      </c>
      <c r="CQ386" s="8">
        <f>'2014'!BQ66</f>
        <v>0.35399999999999998</v>
      </c>
    </row>
    <row r="387" spans="1:95" x14ac:dyDescent="0.25">
      <c r="A387" s="8" t="str">
        <f>'2014'!A67</f>
        <v>Свитанок</v>
      </c>
      <c r="B387" s="8" t="str">
        <f>'2014'!B67</f>
        <v>Масив 2</v>
      </c>
      <c r="C387" s="8" t="str">
        <f>'2014'!C67</f>
        <v>37-4</v>
      </c>
      <c r="D387" s="8">
        <f>'2014'!D67</f>
        <v>12.7</v>
      </c>
      <c r="E387" s="8">
        <f>'2014'!E67</f>
        <v>15</v>
      </c>
      <c r="F387" s="8">
        <f>'2014'!F67</f>
        <v>15</v>
      </c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 t="str">
        <f>'2014'!I67</f>
        <v>Подсолнечник</v>
      </c>
      <c r="R387" s="8">
        <f>'2014'!J67</f>
        <v>0</v>
      </c>
      <c r="S387" s="8"/>
      <c r="T387" s="8"/>
      <c r="U387" s="8"/>
      <c r="V387" s="8"/>
      <c r="W387" s="8"/>
      <c r="X387" s="8"/>
      <c r="Y387" s="8" t="str">
        <f>'2014'!M67</f>
        <v>НК Неома</v>
      </c>
      <c r="Z387" s="8">
        <f>'2014'!N67</f>
        <v>1.72</v>
      </c>
      <c r="AA387" s="8">
        <f>'2014'!P67</f>
        <v>0</v>
      </c>
      <c r="AB387" s="8">
        <f>'2014'!Q67</f>
        <v>41885</v>
      </c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>
        <f>SUMIF('2014'!C:C,C387,'2014'!O:O)</f>
        <v>2</v>
      </c>
      <c r="AQ387" s="8"/>
      <c r="AR387" s="8">
        <f>'2014'!R67</f>
        <v>0</v>
      </c>
      <c r="AS387" s="8">
        <f>'2014'!S67</f>
        <v>0</v>
      </c>
      <c r="AT387" s="8">
        <f>'2014'!T67</f>
        <v>0</v>
      </c>
      <c r="AU387" s="8">
        <f>'2014'!U67</f>
        <v>0.20799999999999999</v>
      </c>
      <c r="AV387" s="8">
        <f>'2014'!V67</f>
        <v>0.21299999999999999</v>
      </c>
      <c r="AW387" s="8">
        <f>'2014'!W67</f>
        <v>0.217</v>
      </c>
      <c r="AX387" s="8">
        <f>'2014'!X67</f>
        <v>0</v>
      </c>
      <c r="AY387" s="8">
        <f>'2014'!Y67</f>
        <v>0</v>
      </c>
      <c r="AZ387" s="8">
        <f>'2014'!Z67</f>
        <v>0.20599999999999999</v>
      </c>
      <c r="BA387" s="8">
        <f>'2014'!AA67</f>
        <v>0.20200000000000001</v>
      </c>
      <c r="BB387" s="8">
        <f>'2014'!AB67</f>
        <v>0.20300000000000001</v>
      </c>
      <c r="BC387" s="8">
        <f>'2014'!AC67</f>
        <v>0.22</v>
      </c>
      <c r="BD387" s="8">
        <f>'2014'!AD67</f>
        <v>0.23699999999999999</v>
      </c>
      <c r="BE387" s="8">
        <f>'2014'!AE67</f>
        <v>0.25</v>
      </c>
      <c r="BF387" s="8">
        <f>'2014'!AF67</f>
        <v>0.251</v>
      </c>
      <c r="BG387" s="8">
        <f>'2014'!AG67</f>
        <v>0.26500000000000001</v>
      </c>
      <c r="BH387" s="8">
        <f>'2014'!AH67</f>
        <v>0.29899999999999999</v>
      </c>
      <c r="BI387" s="8">
        <f>'2014'!AI67</f>
        <v>0.39100000000000001</v>
      </c>
      <c r="BJ387" s="8">
        <f>'2014'!AJ67</f>
        <v>0.44500000000000001</v>
      </c>
      <c r="BK387" s="8">
        <f>'2014'!AK67</f>
        <v>0.44500000000000001</v>
      </c>
      <c r="BL387" s="8">
        <f>'2014'!AL67</f>
        <v>0.45900000000000002</v>
      </c>
      <c r="BM387" s="8">
        <f>'2014'!AM67</f>
        <v>0.52400000000000002</v>
      </c>
      <c r="BN387" s="8">
        <f>'2014'!AN67</f>
        <v>0.56599999999999995</v>
      </c>
      <c r="BO387" s="8">
        <f>'2014'!AO67</f>
        <v>0.60299999999999998</v>
      </c>
      <c r="BP387" s="8">
        <f>'2014'!AP67</f>
        <v>0</v>
      </c>
      <c r="BQ387" s="8">
        <f>'2014'!AQ67</f>
        <v>0.53900000000000003</v>
      </c>
      <c r="BR387" s="8">
        <f>'2014'!AR67</f>
        <v>0.64600000000000002</v>
      </c>
      <c r="BS387" s="8">
        <f>'2014'!AS67</f>
        <v>0.65800000000000003</v>
      </c>
      <c r="BT387" s="8">
        <f>'2014'!AT67</f>
        <v>0</v>
      </c>
      <c r="BU387" s="8">
        <f>'2014'!AU67</f>
        <v>0.67500000000000004</v>
      </c>
      <c r="BV387" s="8">
        <f>'2014'!AV67</f>
        <v>0.69599999999999995</v>
      </c>
      <c r="BW387" s="8">
        <f>'2014'!AW67</f>
        <v>0.67500000000000004</v>
      </c>
      <c r="BX387" s="8">
        <f>'2014'!AX67</f>
        <v>0.63200000000000001</v>
      </c>
      <c r="BY387" s="8">
        <f>'2014'!AY67</f>
        <v>0</v>
      </c>
      <c r="BZ387" s="8">
        <f>'2014'!AZ67</f>
        <v>0.58099999999999996</v>
      </c>
      <c r="CA387" s="8">
        <f>'2014'!BA67</f>
        <v>0</v>
      </c>
      <c r="CB387" s="8">
        <f>'2014'!BB67</f>
        <v>0.52800000000000002</v>
      </c>
      <c r="CC387" s="8">
        <f>'2014'!BC67</f>
        <v>0.51400000000000001</v>
      </c>
      <c r="CD387" s="8">
        <f>'2014'!BD67</f>
        <v>0.42</v>
      </c>
      <c r="CE387" s="8">
        <f>'2014'!BE67</f>
        <v>0.42099999999999999</v>
      </c>
      <c r="CF387" s="8">
        <f>'2014'!BF67</f>
        <v>0.38700000000000001</v>
      </c>
      <c r="CG387" s="8">
        <f>'2014'!BG67</f>
        <v>0.308</v>
      </c>
      <c r="CH387" s="8">
        <f>'2014'!BH67</f>
        <v>0.29799999999999999</v>
      </c>
      <c r="CI387" s="8">
        <f>'2014'!BI67</f>
        <v>0.36099999999999999</v>
      </c>
      <c r="CJ387" s="8">
        <f>'2014'!BJ67</f>
        <v>0</v>
      </c>
      <c r="CK387" s="8">
        <f>'2014'!BK67</f>
        <v>0</v>
      </c>
      <c r="CL387" s="8">
        <f>'2014'!BL67</f>
        <v>0</v>
      </c>
      <c r="CM387" s="8">
        <f>'2014'!BM67</f>
        <v>0</v>
      </c>
      <c r="CN387" s="8">
        <f>'2014'!BN67</f>
        <v>0</v>
      </c>
      <c r="CO387" s="8">
        <f>'2014'!BO67</f>
        <v>0</v>
      </c>
      <c r="CP387" s="8">
        <f>'2014'!BP67</f>
        <v>0.36</v>
      </c>
      <c r="CQ387" s="8">
        <f>'2014'!BQ67</f>
        <v>0.38600000000000001</v>
      </c>
    </row>
    <row r="388" spans="1:95" x14ac:dyDescent="0.25">
      <c r="A388" s="8" t="str">
        <f>'2014'!A68</f>
        <v>Свитанок</v>
      </c>
      <c r="B388" s="8" t="str">
        <f>'2014'!B68</f>
        <v>Масив 2</v>
      </c>
      <c r="C388" s="8">
        <f>'2014'!C68</f>
        <v>38</v>
      </c>
      <c r="D388" s="8">
        <f>'2014'!D68</f>
        <v>63.49</v>
      </c>
      <c r="E388" s="8">
        <f>'2014'!E68</f>
        <v>63.49</v>
      </c>
      <c r="F388" s="8">
        <f>'2014'!F68</f>
        <v>63.49</v>
      </c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 t="str">
        <f>'2014'!I68</f>
        <v>Ячмень озимый</v>
      </c>
      <c r="R388" s="8">
        <f>'2014'!J68</f>
        <v>0</v>
      </c>
      <c r="S388" s="8"/>
      <c r="T388" s="8"/>
      <c r="U388" s="8"/>
      <c r="V388" s="8"/>
      <c r="W388" s="8"/>
      <c r="X388" s="8"/>
      <c r="Y388" s="8" t="str">
        <f>'2014'!M68</f>
        <v>Достойний</v>
      </c>
      <c r="Z388" s="8">
        <f>'2014'!N68</f>
        <v>4.25</v>
      </c>
      <c r="AA388" s="8">
        <f>'2014'!P68</f>
        <v>0</v>
      </c>
      <c r="AB388" s="8">
        <f>'2014'!Q68</f>
        <v>0</v>
      </c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>
        <f>SUMIF('2014'!C:C,C388,'2014'!O:O)</f>
        <v>3.5100000000000002</v>
      </c>
      <c r="AQ388" s="8"/>
      <c r="AR388" s="8">
        <f>'2014'!R68</f>
        <v>0</v>
      </c>
      <c r="AS388" s="8">
        <f>'2014'!S68</f>
        <v>0</v>
      </c>
      <c r="AT388" s="8">
        <f>'2014'!T68</f>
        <v>0</v>
      </c>
      <c r="AU388" s="8">
        <f>'2014'!U68</f>
        <v>0.23</v>
      </c>
      <c r="AV388" s="8">
        <f>'2014'!V68</f>
        <v>0.215</v>
      </c>
      <c r="AW388" s="8">
        <f>'2014'!W68</f>
        <v>0</v>
      </c>
      <c r="AX388" s="8">
        <f>'2014'!X68</f>
        <v>0</v>
      </c>
      <c r="AY388" s="8">
        <f>'2014'!Y68</f>
        <v>0</v>
      </c>
      <c r="AZ388" s="8">
        <f>'2014'!Z68</f>
        <v>0.20899999999999999</v>
      </c>
      <c r="BA388" s="8">
        <f>'2014'!AA68</f>
        <v>0.2</v>
      </c>
      <c r="BB388" s="8">
        <f>'2014'!AB68</f>
        <v>0.20100000000000001</v>
      </c>
      <c r="BC388" s="8">
        <f>'2014'!AC68</f>
        <v>0.21199999999999999</v>
      </c>
      <c r="BD388" s="8">
        <f>'2014'!AD68</f>
        <v>0.23599999999999999</v>
      </c>
      <c r="BE388" s="8">
        <f>'2014'!AE68</f>
        <v>0.25800000000000001</v>
      </c>
      <c r="BF388" s="8">
        <f>'2014'!AF68</f>
        <v>0.25700000000000001</v>
      </c>
      <c r="BG388" s="8">
        <f>'2014'!AG68</f>
        <v>0.27900000000000003</v>
      </c>
      <c r="BH388" s="8">
        <f>'2014'!AH68</f>
        <v>0.30499999999999999</v>
      </c>
      <c r="BI388" s="8">
        <f>'2014'!AI68</f>
        <v>0.32900000000000001</v>
      </c>
      <c r="BJ388" s="8">
        <f>'2014'!AJ68</f>
        <v>0.38600000000000001</v>
      </c>
      <c r="BK388" s="8">
        <f>'2014'!AK68</f>
        <v>0.38700000000000001</v>
      </c>
      <c r="BL388" s="8">
        <f>'2014'!AL68</f>
        <v>0.39700000000000002</v>
      </c>
      <c r="BM388" s="8">
        <f>'2014'!AM68</f>
        <v>0.45500000000000002</v>
      </c>
      <c r="BN388" s="8">
        <f>'2014'!AN68</f>
        <v>0.48599999999999999</v>
      </c>
      <c r="BO388" s="8">
        <f>'2014'!AO68</f>
        <v>0.48799999999999999</v>
      </c>
      <c r="BP388" s="8">
        <f>'2014'!AP68</f>
        <v>0</v>
      </c>
      <c r="BQ388" s="8">
        <f>'2014'!AQ68</f>
        <v>0.49199999999999999</v>
      </c>
      <c r="BR388" s="8">
        <f>'2014'!AR68</f>
        <v>0.5</v>
      </c>
      <c r="BS388" s="8">
        <f>'2014'!AS68</f>
        <v>0.495</v>
      </c>
      <c r="BT388" s="8">
        <f>'2014'!AT68</f>
        <v>0</v>
      </c>
      <c r="BU388" s="8">
        <f>'2014'!AU68</f>
        <v>0.53700000000000003</v>
      </c>
      <c r="BV388" s="8">
        <f>'2014'!AV68</f>
        <v>0.60699999999999998</v>
      </c>
      <c r="BW388" s="8">
        <f>'2014'!AW68</f>
        <v>0.72499999999999998</v>
      </c>
      <c r="BX388" s="8">
        <f>'2014'!AX68</f>
        <v>0.72399999999999998</v>
      </c>
      <c r="BY388" s="8">
        <f>'2014'!AY68</f>
        <v>0</v>
      </c>
      <c r="BZ388" s="8">
        <f>'2014'!AZ68</f>
        <v>0.72399999999999998</v>
      </c>
      <c r="CA388" s="8">
        <f>'2014'!BA68</f>
        <v>0</v>
      </c>
      <c r="CB388" s="8">
        <f>'2014'!BB68</f>
        <v>0.71799999999999997</v>
      </c>
      <c r="CC388" s="8">
        <f>'2014'!BC68</f>
        <v>0.64800000000000002</v>
      </c>
      <c r="CD388" s="8">
        <f>'2014'!BD68</f>
        <v>0.60399999999999998</v>
      </c>
      <c r="CE388" s="8">
        <f>'2014'!BE68</f>
        <v>0.56200000000000006</v>
      </c>
      <c r="CF388" s="8">
        <f>'2014'!BF68</f>
        <v>0.502</v>
      </c>
      <c r="CG388" s="8">
        <f>'2014'!BG68</f>
        <v>0.40899999999999997</v>
      </c>
      <c r="CH388" s="8">
        <f>'2014'!BH68</f>
        <v>0.378</v>
      </c>
      <c r="CI388" s="8">
        <f>'2014'!BI68</f>
        <v>0.40699999999999997</v>
      </c>
      <c r="CJ388" s="8">
        <f>'2014'!BJ68</f>
        <v>0</v>
      </c>
      <c r="CK388" s="8">
        <f>'2014'!BK68</f>
        <v>0</v>
      </c>
      <c r="CL388" s="8">
        <f>'2014'!BL68</f>
        <v>0</v>
      </c>
      <c r="CM388" s="8">
        <f>'2014'!BM68</f>
        <v>0</v>
      </c>
      <c r="CN388" s="8">
        <f>'2014'!BN68</f>
        <v>0</v>
      </c>
      <c r="CO388" s="8">
        <f>'2014'!BO68</f>
        <v>0</v>
      </c>
      <c r="CP388" s="8">
        <f>'2014'!BP68</f>
        <v>0.41699999999999998</v>
      </c>
      <c r="CQ388" s="8">
        <f>'2014'!BQ68</f>
        <v>0.37</v>
      </c>
    </row>
    <row r="389" spans="1:95" x14ac:dyDescent="0.25">
      <c r="A389" s="8" t="str">
        <f>'2014'!A69</f>
        <v>Свитанок</v>
      </c>
      <c r="B389" s="8" t="str">
        <f>'2014'!B69</f>
        <v>Масив 2</v>
      </c>
      <c r="C389" s="8" t="str">
        <f>'2014'!C69</f>
        <v>39-40</v>
      </c>
      <c r="D389" s="8">
        <f>'2014'!D69</f>
        <v>183.89</v>
      </c>
      <c r="E389" s="8">
        <f>'2014'!E69</f>
        <v>183.89</v>
      </c>
      <c r="F389" s="8">
        <f>'2014'!F69</f>
        <v>183.89</v>
      </c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 t="str">
        <f>'2014'!I69</f>
        <v>Ячмень озимый</v>
      </c>
      <c r="R389" s="8">
        <f>'2014'!J69</f>
        <v>0</v>
      </c>
      <c r="S389" s="8"/>
      <c r="T389" s="8"/>
      <c r="U389" s="8"/>
      <c r="V389" s="8"/>
      <c r="W389" s="8"/>
      <c r="X389" s="8"/>
      <c r="Y389" s="8" t="str">
        <f>'2014'!M69</f>
        <v>Достойный</v>
      </c>
      <c r="Z389" s="8">
        <f>'2014'!N69</f>
        <v>2.68</v>
      </c>
      <c r="AA389" s="8">
        <f>'2014'!P69</f>
        <v>41574</v>
      </c>
      <c r="AB389" s="8">
        <f>'2014'!Q69</f>
        <v>41817</v>
      </c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>
        <f>SUMIF('2014'!C:C,C389,'2014'!O:O)</f>
        <v>3.9200000000000004</v>
      </c>
      <c r="AQ389" s="8"/>
      <c r="AR389" s="8">
        <f>'2014'!R69</f>
        <v>0</v>
      </c>
      <c r="AS389" s="8">
        <f>'2014'!S69</f>
        <v>0</v>
      </c>
      <c r="AT389" s="8">
        <f>'2014'!T69</f>
        <v>0</v>
      </c>
      <c r="AU389" s="8">
        <f>'2014'!U69</f>
        <v>0</v>
      </c>
      <c r="AV389" s="8">
        <f>'2014'!V69</f>
        <v>0</v>
      </c>
      <c r="AW389" s="8">
        <f>'2014'!W69</f>
        <v>0</v>
      </c>
      <c r="AX389" s="8">
        <f>'2014'!X69</f>
        <v>0</v>
      </c>
      <c r="AY389" s="8">
        <f>'2014'!Y69</f>
        <v>0</v>
      </c>
      <c r="AZ389" s="8">
        <f>'2014'!Z69</f>
        <v>0.215</v>
      </c>
      <c r="BA389" s="8">
        <f>'2014'!AA69</f>
        <v>0.219</v>
      </c>
      <c r="BB389" s="8">
        <f>'2014'!AB69</f>
        <v>0.217</v>
      </c>
      <c r="BC389" s="8">
        <f>'2014'!AC69</f>
        <v>0.21199999999999999</v>
      </c>
      <c r="BD389" s="8">
        <f>'2014'!AD69</f>
        <v>0.215</v>
      </c>
      <c r="BE389" s="8">
        <f>'2014'!AE69</f>
        <v>0.216</v>
      </c>
      <c r="BF389" s="8">
        <f>'2014'!AF69</f>
        <v>0.214</v>
      </c>
      <c r="BG389" s="8">
        <f>'2014'!AG69</f>
        <v>0.217</v>
      </c>
      <c r="BH389" s="8">
        <f>'2014'!AH69</f>
        <v>0.23</v>
      </c>
      <c r="BI389" s="8">
        <f>'2014'!AI69</f>
        <v>0.246</v>
      </c>
      <c r="BJ389" s="8">
        <f>'2014'!AJ69</f>
        <v>0.29499999999999998</v>
      </c>
      <c r="BK389" s="8">
        <f>'2014'!AK69</f>
        <v>0.30599999999999999</v>
      </c>
      <c r="BL389" s="8">
        <f>'2014'!AL69</f>
        <v>0.29099999999999998</v>
      </c>
      <c r="BM389" s="8">
        <f>'2014'!AM69</f>
        <v>0.308</v>
      </c>
      <c r="BN389" s="8">
        <f>'2014'!AN69</f>
        <v>0.315</v>
      </c>
      <c r="BO389" s="8">
        <f>'2014'!AO69</f>
        <v>0.312</v>
      </c>
      <c r="BP389" s="8">
        <f>'2014'!AP69</f>
        <v>0</v>
      </c>
      <c r="BQ389" s="8">
        <f>'2014'!AQ69</f>
        <v>0.33300000000000002</v>
      </c>
      <c r="BR389" s="8">
        <f>'2014'!AR69</f>
        <v>0.32900000000000001</v>
      </c>
      <c r="BS389" s="8">
        <f>'2014'!AS69</f>
        <v>0.42899999999999999</v>
      </c>
      <c r="BT389" s="8">
        <f>'2014'!AT69</f>
        <v>0</v>
      </c>
      <c r="BU389" s="8">
        <f>'2014'!AU69</f>
        <v>0.48799999999999999</v>
      </c>
      <c r="BV389" s="8">
        <f>'2014'!AV69</f>
        <v>0.56100000000000005</v>
      </c>
      <c r="BW389" s="8">
        <f>'2014'!AW69</f>
        <v>0.72199999999999998</v>
      </c>
      <c r="BX389" s="8">
        <f>'2014'!AX69</f>
        <v>0.74199999999999999</v>
      </c>
      <c r="BY389" s="8">
        <f>'2014'!AY69</f>
        <v>0</v>
      </c>
      <c r="BZ389" s="8">
        <f>'2014'!AZ69</f>
        <v>0.73099999999999998</v>
      </c>
      <c r="CA389" s="8">
        <f>'2014'!BA69</f>
        <v>0</v>
      </c>
      <c r="CB389" s="8">
        <f>'2014'!BB69</f>
        <v>0.72</v>
      </c>
      <c r="CC389" s="8">
        <f>'2014'!BC69</f>
        <v>0.59899999999999998</v>
      </c>
      <c r="CD389" s="8">
        <f>'2014'!BD69</f>
        <v>0.48099999999999998</v>
      </c>
      <c r="CE389" s="8">
        <f>'2014'!BE69</f>
        <v>0.42699999999999999</v>
      </c>
      <c r="CF389" s="8">
        <f>'2014'!BF69</f>
        <v>0.38200000000000001</v>
      </c>
      <c r="CG389" s="8">
        <f>'2014'!BG69</f>
        <v>0.30599999999999999</v>
      </c>
      <c r="CH389" s="8">
        <f>'2014'!BH69</f>
        <v>0.27600000000000002</v>
      </c>
      <c r="CI389" s="8">
        <f>'2014'!BI69</f>
        <v>0.29799999999999999</v>
      </c>
      <c r="CJ389" s="8">
        <f>'2014'!BJ69</f>
        <v>0</v>
      </c>
      <c r="CK389" s="8">
        <f>'2014'!BK69</f>
        <v>0</v>
      </c>
      <c r="CL389" s="8">
        <f>'2014'!BL69</f>
        <v>0</v>
      </c>
      <c r="CM389" s="8">
        <f>'2014'!BM69</f>
        <v>0</v>
      </c>
      <c r="CN389" s="8">
        <f>'2014'!BN69</f>
        <v>0</v>
      </c>
      <c r="CO389" s="8">
        <f>'2014'!BO69</f>
        <v>0</v>
      </c>
      <c r="CP389" s="8">
        <f>'2014'!BP69</f>
        <v>0.29599999999999999</v>
      </c>
      <c r="CQ389" s="8">
        <f>'2014'!BQ69</f>
        <v>0.28100000000000003</v>
      </c>
    </row>
    <row r="390" spans="1:95" x14ac:dyDescent="0.25">
      <c r="A390" s="8" t="str">
        <f>'2014'!A70</f>
        <v>Свитанок</v>
      </c>
      <c r="B390" s="8" t="str">
        <f>'2014'!B70</f>
        <v>Масив 2</v>
      </c>
      <c r="C390" s="8">
        <f>'2014'!C70</f>
        <v>43</v>
      </c>
      <c r="D390" s="8">
        <f>'2014'!D70</f>
        <v>100.38</v>
      </c>
      <c r="E390" s="8">
        <f>'2014'!E70</f>
        <v>100.38</v>
      </c>
      <c r="F390" s="8">
        <f>'2014'!F70</f>
        <v>100.38</v>
      </c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 t="str">
        <f>'2014'!I70</f>
        <v>Пшеница озимая</v>
      </c>
      <c r="R390" s="8">
        <f>'2014'!J70</f>
        <v>0</v>
      </c>
      <c r="S390" s="8"/>
      <c r="T390" s="8"/>
      <c r="U390" s="8"/>
      <c r="V390" s="8"/>
      <c r="W390" s="8"/>
      <c r="X390" s="8"/>
      <c r="Y390" s="8" t="str">
        <f>'2014'!M70</f>
        <v>Шестопаловка</v>
      </c>
      <c r="Z390" s="8">
        <f>'2014'!N70</f>
        <v>4.68</v>
      </c>
      <c r="AA390" s="8">
        <f>'2014'!P70</f>
        <v>41548</v>
      </c>
      <c r="AB390" s="8">
        <f>'2014'!Q70</f>
        <v>41824</v>
      </c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>
        <f t="shared" ref="AO390:AO391" si="21">Z390</f>
        <v>4.68</v>
      </c>
      <c r="AP390" s="8">
        <f>SUMIF('2014'!C:C,C390,'2014'!O:O)</f>
        <v>4.42</v>
      </c>
      <c r="AQ390" s="8"/>
      <c r="AR390" s="8"/>
      <c r="AS390" s="8"/>
      <c r="AT390" s="8"/>
      <c r="AU390" s="8">
        <f>'2014'!U70</f>
        <v>0.19600000000000001</v>
      </c>
      <c r="AV390" s="8"/>
      <c r="AW390" s="8"/>
      <c r="AX390" s="8"/>
      <c r="AY390" s="8"/>
      <c r="AZ390" s="8">
        <f>'2014'!Z70</f>
        <v>0.19400000000000001</v>
      </c>
      <c r="BA390" s="8">
        <f>'2014'!AA70</f>
        <v>0.18099999999999999</v>
      </c>
      <c r="BB390" s="8">
        <f>'2014'!AB70</f>
        <v>0.186</v>
      </c>
      <c r="BC390" s="8">
        <f>'2014'!AC70</f>
        <v>0.188</v>
      </c>
      <c r="BD390" s="8">
        <f>'2014'!AD70</f>
        <v>0.20100000000000001</v>
      </c>
      <c r="BE390" s="8">
        <f>'2014'!AE70</f>
        <v>0.21299999999999999</v>
      </c>
      <c r="BF390" s="8">
        <f>'2014'!AF70</f>
        <v>0.21</v>
      </c>
      <c r="BG390" s="8">
        <f>'2014'!AG70</f>
        <v>0.215</v>
      </c>
      <c r="BH390" s="8">
        <f>'2014'!AH70</f>
        <v>0.224</v>
      </c>
      <c r="BI390" s="8">
        <f>'2014'!AI70</f>
        <v>0.247</v>
      </c>
      <c r="BJ390" s="8">
        <f>'2014'!AJ70</f>
        <v>0.29499999999999998</v>
      </c>
      <c r="BK390" s="8">
        <f>'2014'!AK70</f>
        <v>0.30399999999999999</v>
      </c>
      <c r="BL390" s="8">
        <f>'2014'!AL70</f>
        <v>0.28000000000000003</v>
      </c>
      <c r="BM390" s="8">
        <f>'2014'!AM70</f>
        <v>0.27600000000000002</v>
      </c>
      <c r="BN390" s="8">
        <f>'2014'!AN70</f>
        <v>0.29299999999999998</v>
      </c>
      <c r="BO390" s="8">
        <f>'2014'!AO70</f>
        <v>0.28799999999999998</v>
      </c>
      <c r="BP390" s="8"/>
      <c r="BQ390" s="8">
        <f>'2014'!AQ70</f>
        <v>0.34499999999999997</v>
      </c>
      <c r="BR390" s="8">
        <f>'2014'!AR70</f>
        <v>0.40899999999999997</v>
      </c>
      <c r="BS390" s="8">
        <f>'2014'!AS70</f>
        <v>0.435</v>
      </c>
      <c r="BT390" s="8"/>
      <c r="BU390" s="8">
        <f>'2014'!AU70</f>
        <v>0.73399999999999999</v>
      </c>
      <c r="BV390" s="8">
        <f>'2014'!AV70</f>
        <v>0.74199999999999999</v>
      </c>
      <c r="BW390" s="8">
        <f>'2014'!AW70</f>
        <v>0.76600000000000001</v>
      </c>
      <c r="BX390" s="8">
        <f>'2014'!AX70</f>
        <v>0.78100000000000003</v>
      </c>
      <c r="BY390" s="8"/>
      <c r="BZ390" s="8">
        <f>'2014'!AZ70</f>
        <v>0.78400000000000003</v>
      </c>
      <c r="CA390" s="8"/>
      <c r="CB390" s="8">
        <f>'2014'!BB70</f>
        <v>0.752</v>
      </c>
      <c r="CC390" s="8">
        <f>'2014'!BC70</f>
        <v>0.64500000000000002</v>
      </c>
      <c r="CD390" s="8">
        <f>'2014'!BD70</f>
        <v>0.63700000000000001</v>
      </c>
      <c r="CE390" s="8">
        <f>'2014'!BE70</f>
        <v>0.624</v>
      </c>
      <c r="CF390" s="8">
        <f>'2014'!BF70</f>
        <v>0.57999999999999996</v>
      </c>
      <c r="CG390" s="8">
        <f>'2014'!BG70</f>
        <v>0.499</v>
      </c>
      <c r="CH390" s="8">
        <f>'2014'!BH70</f>
        <v>0.45600000000000002</v>
      </c>
      <c r="CI390" s="8">
        <f>'2014'!BI70</f>
        <v>0.45400000000000001</v>
      </c>
      <c r="CJ390" s="8"/>
      <c r="CK390" s="8"/>
      <c r="CL390" s="8"/>
      <c r="CM390" s="8"/>
      <c r="CN390" s="8"/>
      <c r="CO390" s="8"/>
      <c r="CP390" s="8">
        <f>'2014'!BP70</f>
        <v>0.48899999999999999</v>
      </c>
      <c r="CQ390" s="8">
        <f>'2014'!BQ70</f>
        <v>0.51</v>
      </c>
    </row>
    <row r="391" spans="1:95" x14ac:dyDescent="0.25">
      <c r="A391" s="8" t="str">
        <f>'2014'!A71</f>
        <v>Свитанок</v>
      </c>
      <c r="B391" s="8" t="str">
        <f>'2014'!B71</f>
        <v>Масив 2</v>
      </c>
      <c r="C391" s="8" t="str">
        <f>'2014'!C71</f>
        <v>44-1</v>
      </c>
      <c r="D391" s="8">
        <f>'2014'!D71</f>
        <v>17.5</v>
      </c>
      <c r="E391" s="8">
        <f>'2014'!E71</f>
        <v>17.5</v>
      </c>
      <c r="F391" s="8">
        <f>'2014'!F71</f>
        <v>17.5</v>
      </c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 t="str">
        <f>'2014'!I71</f>
        <v>Пшеница озимая</v>
      </c>
      <c r="R391" s="8">
        <f>'2014'!J71</f>
        <v>0</v>
      </c>
      <c r="S391" s="8"/>
      <c r="T391" s="8"/>
      <c r="U391" s="8"/>
      <c r="V391" s="8"/>
      <c r="W391" s="8"/>
      <c r="X391" s="8"/>
      <c r="Y391" s="8" t="str">
        <f>'2014'!M71</f>
        <v>Годувальниця</v>
      </c>
      <c r="Z391" s="8">
        <f>'2014'!N71</f>
        <v>3.93</v>
      </c>
      <c r="AA391" s="8">
        <f>'2014'!P71</f>
        <v>41579</v>
      </c>
      <c r="AB391" s="8">
        <f>'2014'!Q71</f>
        <v>0</v>
      </c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>
        <f t="shared" si="21"/>
        <v>3.93</v>
      </c>
      <c r="AP391" s="8">
        <f>SUMIF('2014'!C:C,C391,'2014'!O:O)</f>
        <v>2.67</v>
      </c>
      <c r="AQ391" s="8"/>
      <c r="AR391" s="8"/>
      <c r="AS391" s="8"/>
      <c r="AT391" s="8"/>
      <c r="AU391" s="8"/>
      <c r="AV391" s="8"/>
      <c r="AW391" s="8"/>
      <c r="AX391" s="8"/>
      <c r="AY391" s="8"/>
      <c r="AZ391" s="8">
        <f>'2014'!Z71</f>
        <v>0.217</v>
      </c>
      <c r="BA391" s="8">
        <f>'2014'!AA71</f>
        <v>0.21199999999999999</v>
      </c>
      <c r="BB391" s="8">
        <f>'2014'!AB71</f>
        <v>0.21299999999999999</v>
      </c>
      <c r="BC391" s="8">
        <f>'2014'!AC71</f>
        <v>0.219</v>
      </c>
      <c r="BD391" s="8">
        <f>'2014'!AD71</f>
        <v>0.22500000000000001</v>
      </c>
      <c r="BE391" s="8">
        <f>'2014'!AE71</f>
        <v>0.248</v>
      </c>
      <c r="BF391" s="8">
        <f>'2014'!AF71</f>
        <v>0.252</v>
      </c>
      <c r="BG391" s="8">
        <f>'2014'!AG71</f>
        <v>0.26200000000000001</v>
      </c>
      <c r="BH391" s="8">
        <f>'2014'!AH71</f>
        <v>0.29099999999999998</v>
      </c>
      <c r="BI391" s="8">
        <f>'2014'!AI71</f>
        <v>0.32</v>
      </c>
      <c r="BJ391" s="8">
        <f>'2014'!AJ71</f>
        <v>0.39800000000000002</v>
      </c>
      <c r="BK391" s="8">
        <f>'2014'!AK71</f>
        <v>0.43</v>
      </c>
      <c r="BL391" s="8">
        <f>'2014'!AL71</f>
        <v>0.38200000000000001</v>
      </c>
      <c r="BM391" s="8">
        <f>'2014'!AM71</f>
        <v>0.39200000000000002</v>
      </c>
      <c r="BN391" s="8">
        <f>'2014'!AN71</f>
        <v>0.40699999999999997</v>
      </c>
      <c r="BO391" s="8">
        <f>'2014'!AO71</f>
        <v>0.39900000000000002</v>
      </c>
      <c r="BP391" s="8"/>
      <c r="BQ391" s="8">
        <f>'2014'!AQ71</f>
        <v>0.39700000000000002</v>
      </c>
      <c r="BR391" s="8">
        <f>'2014'!AR71</f>
        <v>0.43</v>
      </c>
      <c r="BS391" s="8">
        <f>'2014'!AS71</f>
        <v>0.434</v>
      </c>
      <c r="BT391" s="8"/>
      <c r="BU391" s="8">
        <f>'2014'!AU71</f>
        <v>0.58699999999999997</v>
      </c>
      <c r="BV391" s="8">
        <f>'2014'!AV71</f>
        <v>0.64400000000000002</v>
      </c>
      <c r="BW391" s="8">
        <f>'2014'!AW71</f>
        <v>0.69899999999999995</v>
      </c>
      <c r="BX391" s="8">
        <f>'2014'!AX71</f>
        <v>0.72899999999999998</v>
      </c>
      <c r="BY391" s="8"/>
      <c r="BZ391" s="8">
        <f>'2014'!AZ71</f>
        <v>0.68300000000000005</v>
      </c>
      <c r="CA391" s="8"/>
      <c r="CB391" s="8">
        <f>'2014'!BB71</f>
        <v>0.60499999999999998</v>
      </c>
      <c r="CC391" s="8">
        <f>'2014'!BC71</f>
        <v>0.47599999999999998</v>
      </c>
      <c r="CD391" s="8">
        <f>'2014'!BD71</f>
        <v>0.48</v>
      </c>
      <c r="CE391" s="8">
        <f>'2014'!BE71</f>
        <v>0.42899999999999999</v>
      </c>
      <c r="CF391" s="8">
        <f>'2014'!BF71</f>
        <v>0.36799999999999999</v>
      </c>
      <c r="CG391" s="8">
        <f>'2014'!BG71</f>
        <v>0.30299999999999999</v>
      </c>
      <c r="CH391" s="8">
        <f>'2014'!BH71</f>
        <v>0.28699999999999998</v>
      </c>
      <c r="CI391" s="8">
        <f>'2014'!BI71</f>
        <v>0.29399999999999998</v>
      </c>
      <c r="CJ391" s="8"/>
      <c r="CK391" s="8"/>
      <c r="CL391" s="8"/>
      <c r="CM391" s="8"/>
      <c r="CN391" s="8"/>
      <c r="CO391" s="8"/>
      <c r="CP391" s="8">
        <f>'2014'!BP71</f>
        <v>0.29199999999999998</v>
      </c>
      <c r="CQ391" s="8">
        <f>'2014'!BQ71</f>
        <v>0.26900000000000002</v>
      </c>
    </row>
    <row r="392" spans="1:95" x14ac:dyDescent="0.25">
      <c r="A392" s="8" t="str">
        <f>'2014'!A72</f>
        <v>Свитанок</v>
      </c>
      <c r="B392" s="8" t="str">
        <f>'2014'!B72</f>
        <v>Масив 2</v>
      </c>
      <c r="C392" s="8" t="str">
        <f>'2014'!C72</f>
        <v>44-2</v>
      </c>
      <c r="D392" s="8">
        <f>'2014'!D72</f>
        <v>4.95</v>
      </c>
      <c r="E392" s="8">
        <f>'2014'!E72</f>
        <v>4.95</v>
      </c>
      <c r="F392" s="8">
        <f>'2014'!F72</f>
        <v>4.95</v>
      </c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 t="str">
        <f>'2014'!I72</f>
        <v>Подсолнечник</v>
      </c>
      <c r="R392" s="8">
        <f>'2014'!J72</f>
        <v>0</v>
      </c>
      <c r="S392" s="8"/>
      <c r="T392" s="8"/>
      <c r="U392" s="8"/>
      <c r="V392" s="8"/>
      <c r="W392" s="8"/>
      <c r="X392" s="8"/>
      <c r="Y392" s="8" t="str">
        <f>'2014'!M72</f>
        <v>НК Неома</v>
      </c>
      <c r="Z392" s="8">
        <f>'2014'!N72</f>
        <v>1.46</v>
      </c>
      <c r="AA392" s="8">
        <f>'2014'!P72</f>
        <v>0</v>
      </c>
      <c r="AB392" s="8">
        <f>'2014'!Q72</f>
        <v>41891</v>
      </c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>
        <f>SUMIF('2014'!C:C,C392,'2014'!O:O)</f>
        <v>1.6</v>
      </c>
      <c r="AQ392" s="8"/>
      <c r="AR392" s="8">
        <f>'2014'!R72</f>
        <v>0</v>
      </c>
      <c r="AS392" s="8">
        <f>'2014'!S72</f>
        <v>0</v>
      </c>
      <c r="AT392" s="8">
        <f>'2014'!T72</f>
        <v>0</v>
      </c>
      <c r="AU392" s="8">
        <f>'2014'!U72</f>
        <v>0</v>
      </c>
      <c r="AV392" s="8">
        <f>'2014'!V72</f>
        <v>0</v>
      </c>
      <c r="AW392" s="8">
        <f>'2014'!W72</f>
        <v>0</v>
      </c>
      <c r="AX392" s="8">
        <f>'2014'!X72</f>
        <v>0</v>
      </c>
      <c r="AY392" s="8">
        <f>'2014'!Y72</f>
        <v>0</v>
      </c>
      <c r="AZ392" s="8">
        <f>'2014'!Z72</f>
        <v>0.17699999999999999</v>
      </c>
      <c r="BA392" s="8">
        <f>'2014'!AA72</f>
        <v>0.223</v>
      </c>
      <c r="BB392" s="8">
        <f>'2014'!AB72</f>
        <v>0.23300000000000001</v>
      </c>
      <c r="BC392" s="8">
        <f>'2014'!AC72</f>
        <v>0.20300000000000001</v>
      </c>
      <c r="BD392" s="8">
        <f>'2014'!AD72</f>
        <v>0.20699999999999999</v>
      </c>
      <c r="BE392" s="8">
        <f>'2014'!AE72</f>
        <v>0.219</v>
      </c>
      <c r="BF392" s="8">
        <f>'2014'!AF72</f>
        <v>0.23200000000000001</v>
      </c>
      <c r="BG392" s="8">
        <f>'2014'!AG72</f>
        <v>0.23</v>
      </c>
      <c r="BH392" s="8">
        <f>'2014'!AH72</f>
        <v>0.26500000000000001</v>
      </c>
      <c r="BI392" s="8">
        <f>'2014'!AI72</f>
        <v>0.30299999999999999</v>
      </c>
      <c r="BJ392" s="8">
        <f>'2014'!AJ72</f>
        <v>0.38</v>
      </c>
      <c r="BK392" s="8">
        <f>'2014'!AK72</f>
        <v>0.39500000000000002</v>
      </c>
      <c r="BL392" s="8">
        <f>'2014'!AL72</f>
        <v>0.36199999999999999</v>
      </c>
      <c r="BM392" s="8">
        <f>'2014'!AM72</f>
        <v>0.38700000000000001</v>
      </c>
      <c r="BN392" s="8">
        <f>'2014'!AN72</f>
        <v>0.42</v>
      </c>
      <c r="BO392" s="8">
        <f>'2014'!AO72</f>
        <v>0.437</v>
      </c>
      <c r="BP392" s="8">
        <f>'2014'!AP72</f>
        <v>0</v>
      </c>
      <c r="BQ392" s="8">
        <f>'2014'!AQ72</f>
        <v>0.434</v>
      </c>
      <c r="BR392" s="8">
        <f>'2014'!AR72</f>
        <v>0.53</v>
      </c>
      <c r="BS392" s="8">
        <f>'2014'!AS72</f>
        <v>0.621</v>
      </c>
      <c r="BT392" s="8">
        <f>'2014'!AT72</f>
        <v>0</v>
      </c>
      <c r="BU392" s="8">
        <f>'2014'!AU72</f>
        <v>0.72199999999999998</v>
      </c>
      <c r="BV392" s="8">
        <f>'2014'!AV72</f>
        <v>0.73299999999999998</v>
      </c>
      <c r="BW392" s="8">
        <f>'2014'!AW72</f>
        <v>0.73599999999999999</v>
      </c>
      <c r="BX392" s="8">
        <f>'2014'!AX72</f>
        <v>0.70699999999999996</v>
      </c>
      <c r="BY392" s="8">
        <f>'2014'!AY72</f>
        <v>0</v>
      </c>
      <c r="BZ392" s="8">
        <f>'2014'!AZ72</f>
        <v>0.66200000000000003</v>
      </c>
      <c r="CA392" s="8">
        <f>'2014'!BA72</f>
        <v>0</v>
      </c>
      <c r="CB392" s="8">
        <f>'2014'!BB72</f>
        <v>0.60899999999999999</v>
      </c>
      <c r="CC392" s="8">
        <f>'2014'!BC72</f>
        <v>0.53800000000000003</v>
      </c>
      <c r="CD392" s="8">
        <f>'2014'!BD72</f>
        <v>0.53600000000000003</v>
      </c>
      <c r="CE392" s="8">
        <f>'2014'!BE72</f>
        <v>0.54</v>
      </c>
      <c r="CF392" s="8">
        <f>'2014'!BF72</f>
        <v>0.51700000000000002</v>
      </c>
      <c r="CG392" s="8">
        <f>'2014'!BG72</f>
        <v>0.42699999999999999</v>
      </c>
      <c r="CH392" s="8">
        <f>'2014'!BH72</f>
        <v>0.42699999999999999</v>
      </c>
      <c r="CI392" s="8">
        <f>'2014'!BI72</f>
        <v>0.43099999999999999</v>
      </c>
      <c r="CJ392" s="8">
        <f>'2014'!BJ72</f>
        <v>0</v>
      </c>
      <c r="CK392" s="8">
        <f>'2014'!BK72</f>
        <v>0</v>
      </c>
      <c r="CL392" s="8">
        <f>'2014'!BL72</f>
        <v>0</v>
      </c>
      <c r="CM392" s="8">
        <f>'2014'!BM72</f>
        <v>0</v>
      </c>
      <c r="CN392" s="8">
        <f>'2014'!BN72</f>
        <v>0</v>
      </c>
      <c r="CO392" s="8">
        <f>'2014'!BO72</f>
        <v>0</v>
      </c>
      <c r="CP392" s="8">
        <f>'2014'!BP72</f>
        <v>0.41599999999999998</v>
      </c>
      <c r="CQ392" s="8">
        <f>'2014'!BQ72</f>
        <v>0.38200000000000001</v>
      </c>
    </row>
    <row r="393" spans="1:95" x14ac:dyDescent="0.25">
      <c r="A393" s="8" t="str">
        <f>'2014'!A73</f>
        <v>Свитанок</v>
      </c>
      <c r="B393" s="8" t="str">
        <f>'2014'!B73</f>
        <v>Масив 2</v>
      </c>
      <c r="C393" s="8" t="str">
        <f>'2014'!C73</f>
        <v>44-3</v>
      </c>
      <c r="D393" s="8">
        <f>'2014'!D73</f>
        <v>35.14</v>
      </c>
      <c r="E393" s="8">
        <f>'2014'!E73</f>
        <v>35.14</v>
      </c>
      <c r="F393" s="8">
        <f>'2014'!F73</f>
        <v>35.14</v>
      </c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 t="str">
        <f>'2014'!I73</f>
        <v>Подсолнечник</v>
      </c>
      <c r="R393" s="8">
        <f>'2014'!J73</f>
        <v>0</v>
      </c>
      <c r="S393" s="8"/>
      <c r="T393" s="8"/>
      <c r="U393" s="8"/>
      <c r="V393" s="8"/>
      <c r="W393" s="8"/>
      <c r="X393" s="8"/>
      <c r="Y393" s="8" t="str">
        <f>'2014'!M73</f>
        <v>НК Неома</v>
      </c>
      <c r="Z393" s="8">
        <f>'2014'!N73</f>
        <v>1.83</v>
      </c>
      <c r="AA393" s="8">
        <f>'2014'!P73</f>
        <v>41750</v>
      </c>
      <c r="AB393" s="8">
        <f>'2014'!Q73</f>
        <v>41892</v>
      </c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>
        <f>SUMIF('2014'!C:C,C393,'2014'!O:O)</f>
        <v>2.0699999999999998</v>
      </c>
      <c r="AQ393" s="8"/>
      <c r="AR393" s="8">
        <f>'2014'!R73</f>
        <v>0</v>
      </c>
      <c r="AS393" s="8">
        <f>'2014'!S73</f>
        <v>0</v>
      </c>
      <c r="AT393" s="8">
        <f>'2014'!T73</f>
        <v>0</v>
      </c>
      <c r="AU393" s="8">
        <f>'2014'!U73</f>
        <v>0.193</v>
      </c>
      <c r="AV393" s="8">
        <f>'2014'!V73</f>
        <v>0</v>
      </c>
      <c r="AW393" s="8">
        <f>'2014'!W73</f>
        <v>0</v>
      </c>
      <c r="AX393" s="8">
        <f>'2014'!X73</f>
        <v>0</v>
      </c>
      <c r="AY393" s="8">
        <f>'2014'!Y73</f>
        <v>0</v>
      </c>
      <c r="AZ393" s="8">
        <f>'2014'!Z73</f>
        <v>0.20200000000000001</v>
      </c>
      <c r="BA393" s="8">
        <f>'2014'!AA73</f>
        <v>0.20599999999999999</v>
      </c>
      <c r="BB393" s="8">
        <f>'2014'!AB73</f>
        <v>0.21199999999999999</v>
      </c>
      <c r="BC393" s="8">
        <f>'2014'!AC73</f>
        <v>0.216</v>
      </c>
      <c r="BD393" s="8">
        <f>'2014'!AD73</f>
        <v>0.22</v>
      </c>
      <c r="BE393" s="8">
        <f>'2014'!AE73</f>
        <v>0.23799999999999999</v>
      </c>
      <c r="BF393" s="8">
        <f>'2014'!AF73</f>
        <v>0.24</v>
      </c>
      <c r="BG393" s="8">
        <f>'2014'!AG73</f>
        <v>0.245</v>
      </c>
      <c r="BH393" s="8">
        <f>'2014'!AH73</f>
        <v>0.32700000000000001</v>
      </c>
      <c r="BI393" s="8">
        <f>'2014'!AI73</f>
        <v>0.38600000000000001</v>
      </c>
      <c r="BJ393" s="8">
        <f>'2014'!AJ73</f>
        <v>0.45700000000000002</v>
      </c>
      <c r="BK393" s="8">
        <f>'2014'!AK73</f>
        <v>0.47199999999999998</v>
      </c>
      <c r="BL393" s="8">
        <f>'2014'!AL73</f>
        <v>0.43</v>
      </c>
      <c r="BM393" s="8">
        <f>'2014'!AM73</f>
        <v>0.498</v>
      </c>
      <c r="BN393" s="8">
        <f>'2014'!AN73</f>
        <v>0.59599999999999997</v>
      </c>
      <c r="BO393" s="8">
        <f>'2014'!AO73</f>
        <v>0.67800000000000005</v>
      </c>
      <c r="BP393" s="8">
        <f>'2014'!AP73</f>
        <v>0</v>
      </c>
      <c r="BQ393" s="8">
        <f>'2014'!AQ73</f>
        <v>0.59699999999999998</v>
      </c>
      <c r="BR393" s="8">
        <f>'2014'!AR73</f>
        <v>0.69199999999999995</v>
      </c>
      <c r="BS393" s="8">
        <f>'2014'!AS73</f>
        <v>0.67900000000000005</v>
      </c>
      <c r="BT393" s="8">
        <f>'2014'!AT73</f>
        <v>0</v>
      </c>
      <c r="BU393" s="8">
        <f>'2014'!AU73</f>
        <v>0.70899999999999996</v>
      </c>
      <c r="BV393" s="8">
        <f>'2014'!AV73</f>
        <v>0.71499999999999997</v>
      </c>
      <c r="BW393" s="8">
        <f>'2014'!AW73</f>
        <v>0.63700000000000001</v>
      </c>
      <c r="BX393" s="8">
        <f>'2014'!AX73</f>
        <v>0.55800000000000005</v>
      </c>
      <c r="BY393" s="8">
        <f>'2014'!AY73</f>
        <v>0</v>
      </c>
      <c r="BZ393" s="8">
        <f>'2014'!AZ73</f>
        <v>0.49199999999999999</v>
      </c>
      <c r="CA393" s="8">
        <f>'2014'!BA73</f>
        <v>0</v>
      </c>
      <c r="CB393" s="8">
        <f>'2014'!BB73</f>
        <v>0.44400000000000001</v>
      </c>
      <c r="CC393" s="8">
        <f>'2014'!BC73</f>
        <v>0.41499999999999998</v>
      </c>
      <c r="CD393" s="8">
        <f>'2014'!BD73</f>
        <v>0.39800000000000002</v>
      </c>
      <c r="CE393" s="8">
        <f>'2014'!BE73</f>
        <v>0.376</v>
      </c>
      <c r="CF393" s="8">
        <f>'2014'!BF73</f>
        <v>0.35199999999999998</v>
      </c>
      <c r="CG393" s="8">
        <f>'2014'!BG73</f>
        <v>0.28699999999999998</v>
      </c>
      <c r="CH393" s="8">
        <f>'2014'!BH73</f>
        <v>0.28799999999999998</v>
      </c>
      <c r="CI393" s="8">
        <f>'2014'!BI73</f>
        <v>0.30099999999999999</v>
      </c>
      <c r="CJ393" s="8">
        <f>'2014'!BJ73</f>
        <v>0</v>
      </c>
      <c r="CK393" s="8">
        <f>'2014'!BK73</f>
        <v>0</v>
      </c>
      <c r="CL393" s="8">
        <f>'2014'!BL73</f>
        <v>0</v>
      </c>
      <c r="CM393" s="8">
        <f>'2014'!BM73</f>
        <v>0</v>
      </c>
      <c r="CN393" s="8">
        <f>'2014'!BN73</f>
        <v>0</v>
      </c>
      <c r="CO393" s="8">
        <f>'2014'!BO73</f>
        <v>0</v>
      </c>
      <c r="CP393" s="8">
        <f>'2014'!BP73</f>
        <v>0.31900000000000001</v>
      </c>
      <c r="CQ393" s="8">
        <f>'2014'!BQ73</f>
        <v>0.40300000000000002</v>
      </c>
    </row>
    <row r="394" spans="1:95" x14ac:dyDescent="0.25">
      <c r="A394" s="8" t="str">
        <f>'2014'!A74</f>
        <v>Свитанок</v>
      </c>
      <c r="B394" s="8" t="str">
        <f>'2014'!B74</f>
        <v>Масив 2</v>
      </c>
      <c r="C394" s="8">
        <f>'2014'!C74</f>
        <v>45</v>
      </c>
      <c r="D394" s="8">
        <f>'2014'!D74</f>
        <v>11.88</v>
      </c>
      <c r="E394" s="8">
        <f>'2014'!E74</f>
        <v>11.88</v>
      </c>
      <c r="F394" s="8">
        <f>'2014'!F74</f>
        <v>11.88</v>
      </c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>
        <f>'2014'!I74</f>
        <v>0</v>
      </c>
      <c r="R394" s="8">
        <f>'2014'!J74</f>
        <v>0</v>
      </c>
      <c r="S394" s="8"/>
      <c r="T394" s="8"/>
      <c r="U394" s="8"/>
      <c r="V394" s="8"/>
      <c r="W394" s="8"/>
      <c r="X394" s="8"/>
      <c r="Y394" s="8">
        <f>'2014'!M74</f>
        <v>0</v>
      </c>
      <c r="Z394" s="8">
        <f>'2014'!N74</f>
        <v>0</v>
      </c>
      <c r="AA394" s="8">
        <f>'2014'!P74</f>
        <v>0</v>
      </c>
      <c r="AB394" s="8">
        <f>'2014'!Q74</f>
        <v>0</v>
      </c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>
        <f>SUMIF('2014'!C:C,C394,'2014'!O:O)</f>
        <v>0</v>
      </c>
      <c r="AQ394" s="8"/>
      <c r="AR394" s="8">
        <f>'2014'!R74</f>
        <v>0</v>
      </c>
      <c r="AS394" s="8">
        <f>'2014'!S74</f>
        <v>0</v>
      </c>
      <c r="AT394" s="8">
        <f>'2014'!T74</f>
        <v>0</v>
      </c>
      <c r="AU394" s="8">
        <f>'2014'!U74</f>
        <v>0</v>
      </c>
      <c r="AV394" s="8">
        <f>'2014'!V74</f>
        <v>0.193</v>
      </c>
      <c r="AW394" s="8">
        <f>'2014'!W74</f>
        <v>0</v>
      </c>
      <c r="AX394" s="8">
        <f>'2014'!X74</f>
        <v>0</v>
      </c>
      <c r="AY394" s="8">
        <f>'2014'!Y74</f>
        <v>0</v>
      </c>
      <c r="AZ394" s="8">
        <f>'2014'!Z74</f>
        <v>0.20499999999999999</v>
      </c>
      <c r="BA394" s="8">
        <f>'2014'!AA74</f>
        <v>0.20399999999999999</v>
      </c>
      <c r="BB394" s="8">
        <f>'2014'!AB74</f>
        <v>0.20200000000000001</v>
      </c>
      <c r="BC394" s="8">
        <f>'2014'!AC74</f>
        <v>0.218</v>
      </c>
      <c r="BD394" s="8">
        <f>'2014'!AD74</f>
        <v>0.22500000000000001</v>
      </c>
      <c r="BE394" s="8">
        <f>'2014'!AE74</f>
        <v>0.23100000000000001</v>
      </c>
      <c r="BF394" s="8">
        <f>'2014'!AF74</f>
        <v>0.24399999999999999</v>
      </c>
      <c r="BG394" s="8">
        <f>'2014'!AG74</f>
        <v>0.30299999999999999</v>
      </c>
      <c r="BH394" s="8">
        <f>'2014'!AH74</f>
        <v>0.35399999999999998</v>
      </c>
      <c r="BI394" s="8">
        <f>'2014'!AI74</f>
        <v>0.39100000000000001</v>
      </c>
      <c r="BJ394" s="8">
        <f>'2014'!AJ74</f>
        <v>0.46200000000000002</v>
      </c>
      <c r="BK394" s="8">
        <f>'2014'!AK74</f>
        <v>0.49199999999999999</v>
      </c>
      <c r="BL394" s="8">
        <f>'2014'!AL74</f>
        <v>0.46300000000000002</v>
      </c>
      <c r="BM394" s="8">
        <f>'2014'!AM74</f>
        <v>0.52700000000000002</v>
      </c>
      <c r="BN394" s="8">
        <f>'2014'!AN74</f>
        <v>0.55100000000000005</v>
      </c>
      <c r="BO394" s="8">
        <f>'2014'!AO74</f>
        <v>0.55100000000000005</v>
      </c>
      <c r="BP394" s="8">
        <f>'2014'!AP74</f>
        <v>0</v>
      </c>
      <c r="BQ394" s="8">
        <f>'2014'!AQ74</f>
        <v>0.52900000000000003</v>
      </c>
      <c r="BR394" s="8">
        <f>'2014'!AR74</f>
        <v>0.57399999999999995</v>
      </c>
      <c r="BS394" s="8">
        <f>'2014'!AS74</f>
        <v>0.629</v>
      </c>
      <c r="BT394" s="8">
        <f>'2014'!AT74</f>
        <v>0</v>
      </c>
      <c r="BU394" s="8">
        <f>'2014'!AU74</f>
        <v>0.621</v>
      </c>
      <c r="BV394" s="8">
        <f>'2014'!AV74</f>
        <v>0.63600000000000001</v>
      </c>
      <c r="BW394" s="8">
        <f>'2014'!AW74</f>
        <v>0.63800000000000001</v>
      </c>
      <c r="BX394" s="8">
        <f>'2014'!AX74</f>
        <v>0.60299999999999998</v>
      </c>
      <c r="BY394" s="8">
        <f>'2014'!AY74</f>
        <v>0</v>
      </c>
      <c r="BZ394" s="8">
        <f>'2014'!AZ74</f>
        <v>0.56699999999999995</v>
      </c>
      <c r="CA394" s="8">
        <f>'2014'!BA74</f>
        <v>0</v>
      </c>
      <c r="CB394" s="8">
        <f>'2014'!BB74</f>
        <v>0.56299999999999994</v>
      </c>
      <c r="CC394" s="8">
        <f>'2014'!BC74</f>
        <v>0.42899999999999999</v>
      </c>
      <c r="CD394" s="8">
        <f>'2014'!BD74</f>
        <v>0.40799999999999997</v>
      </c>
      <c r="CE394" s="8">
        <f>'2014'!BE74</f>
        <v>0.375</v>
      </c>
      <c r="CF394" s="8">
        <f>'2014'!BF74</f>
        <v>0.34799999999999998</v>
      </c>
      <c r="CG394" s="8">
        <f>'2014'!BG74</f>
        <v>0.317</v>
      </c>
      <c r="CH394" s="8">
        <f>'2014'!BH74</f>
        <v>0.30299999999999999</v>
      </c>
      <c r="CI394" s="8">
        <f>'2014'!BI74</f>
        <v>0.315</v>
      </c>
      <c r="CJ394" s="8">
        <f>'2014'!BJ74</f>
        <v>0</v>
      </c>
      <c r="CK394" s="8">
        <f>'2014'!BK74</f>
        <v>0</v>
      </c>
      <c r="CL394" s="8">
        <f>'2014'!BL74</f>
        <v>0</v>
      </c>
      <c r="CM394" s="8">
        <f>'2014'!BM74</f>
        <v>0</v>
      </c>
      <c r="CN394" s="8">
        <f>'2014'!BN74</f>
        <v>0</v>
      </c>
      <c r="CO394" s="8">
        <f>'2014'!BO74</f>
        <v>0</v>
      </c>
      <c r="CP394" s="8">
        <f>'2014'!BP74</f>
        <v>0.31900000000000001</v>
      </c>
      <c r="CQ394" s="8">
        <f>'2014'!BQ74</f>
        <v>0.33700000000000002</v>
      </c>
    </row>
    <row r="395" spans="1:95" x14ac:dyDescent="0.25">
      <c r="A395" s="8" t="str">
        <f>'2014'!A75</f>
        <v>Свитанок</v>
      </c>
      <c r="B395" s="8" t="str">
        <f>'2014'!B75</f>
        <v>Масив 2</v>
      </c>
      <c r="C395" s="8" t="str">
        <f>'2014'!C75</f>
        <v>45-1</v>
      </c>
      <c r="D395" s="8">
        <f>'2014'!D75</f>
        <v>5</v>
      </c>
      <c r="E395" s="8">
        <f>'2014'!E75</f>
        <v>5</v>
      </c>
      <c r="F395" s="8">
        <f>'2014'!F75</f>
        <v>5</v>
      </c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 t="str">
        <f>'2014'!I75</f>
        <v>Подсолнечник</v>
      </c>
      <c r="R395" s="8">
        <f>'2014'!J75</f>
        <v>0</v>
      </c>
      <c r="S395" s="8"/>
      <c r="T395" s="8"/>
      <c r="U395" s="8"/>
      <c r="V395" s="8"/>
      <c r="W395" s="8"/>
      <c r="X395" s="8"/>
      <c r="Y395" s="8" t="str">
        <f>'2014'!M75</f>
        <v>НК Неома</v>
      </c>
      <c r="Z395" s="8">
        <f>'2014'!N75</f>
        <v>1.4</v>
      </c>
      <c r="AA395" s="8">
        <f>'2014'!P75</f>
        <v>0</v>
      </c>
      <c r="AB395" s="8">
        <f>'2014'!Q75</f>
        <v>41891</v>
      </c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>
        <f>SUMIF('2014'!C:C,C395,'2014'!O:O)</f>
        <v>1.6199999999999999</v>
      </c>
      <c r="AQ395" s="8"/>
      <c r="AR395" s="8">
        <f>'2014'!R75</f>
        <v>0</v>
      </c>
      <c r="AS395" s="8">
        <f>'2014'!S75</f>
        <v>0</v>
      </c>
      <c r="AT395" s="8">
        <f>'2014'!T75</f>
        <v>0</v>
      </c>
      <c r="AU395" s="8">
        <f>'2014'!U75</f>
        <v>0</v>
      </c>
      <c r="AV395" s="8">
        <f>'2014'!V75</f>
        <v>0.20499999999999999</v>
      </c>
      <c r="AW395" s="8">
        <f>'2014'!W75</f>
        <v>0</v>
      </c>
      <c r="AX395" s="8">
        <f>'2014'!X75</f>
        <v>0</v>
      </c>
      <c r="AY395" s="8">
        <f>'2014'!Y75</f>
        <v>0</v>
      </c>
      <c r="AZ395" s="8">
        <f>'2014'!Z75</f>
        <v>0.20200000000000001</v>
      </c>
      <c r="BA395" s="8">
        <f>'2014'!AA75</f>
        <v>0.21199999999999999</v>
      </c>
      <c r="BB395" s="8">
        <f>'2014'!AB75</f>
        <v>0.219</v>
      </c>
      <c r="BC395" s="8">
        <f>'2014'!AC75</f>
        <v>0.214</v>
      </c>
      <c r="BD395" s="8">
        <f>'2014'!AD75</f>
        <v>0.23400000000000001</v>
      </c>
      <c r="BE395" s="8">
        <f>'2014'!AE75</f>
        <v>0.22</v>
      </c>
      <c r="BF395" s="8">
        <f>'2014'!AF75</f>
        <v>0.22</v>
      </c>
      <c r="BG395" s="8">
        <f>'2014'!AG75</f>
        <v>0.23400000000000001</v>
      </c>
      <c r="BH395" s="8">
        <f>'2014'!AH75</f>
        <v>0.314</v>
      </c>
      <c r="BI395" s="8">
        <f>'2014'!AI75</f>
        <v>0.35399999999999998</v>
      </c>
      <c r="BJ395" s="8">
        <f>'2014'!AJ75</f>
        <v>0.38600000000000001</v>
      </c>
      <c r="BK395" s="8">
        <f>'2014'!AK75</f>
        <v>0.40300000000000002</v>
      </c>
      <c r="BL395" s="8">
        <f>'2014'!AL75</f>
        <v>0.42099999999999999</v>
      </c>
      <c r="BM395" s="8">
        <f>'2014'!AM75</f>
        <v>0.48</v>
      </c>
      <c r="BN395" s="8">
        <f>'2014'!AN75</f>
        <v>0.53</v>
      </c>
      <c r="BO395" s="8">
        <f>'2014'!AO75</f>
        <v>0.5</v>
      </c>
      <c r="BP395" s="8">
        <f>'2014'!AP75</f>
        <v>0</v>
      </c>
      <c r="BQ395" s="8">
        <f>'2014'!AQ75</f>
        <v>0.443</v>
      </c>
      <c r="BR395" s="8">
        <f>'2014'!AR75</f>
        <v>0.44500000000000001</v>
      </c>
      <c r="BS395" s="8">
        <f>'2014'!AS75</f>
        <v>0.44500000000000001</v>
      </c>
      <c r="BT395" s="8">
        <f>'2014'!AT75</f>
        <v>0</v>
      </c>
      <c r="BU395" s="8">
        <f>'2014'!AU75</f>
        <v>0.56299999999999994</v>
      </c>
      <c r="BV395" s="8">
        <f>'2014'!AV75</f>
        <v>0.628</v>
      </c>
      <c r="BW395" s="8">
        <f>'2014'!AW75</f>
        <v>0.66800000000000004</v>
      </c>
      <c r="BX395" s="8">
        <f>'2014'!AX75</f>
        <v>0.7</v>
      </c>
      <c r="BY395" s="8">
        <f>'2014'!AY75</f>
        <v>0</v>
      </c>
      <c r="BZ395" s="8">
        <f>'2014'!AZ75</f>
        <v>0.66900000000000004</v>
      </c>
      <c r="CA395" s="8">
        <f>'2014'!BA75</f>
        <v>0</v>
      </c>
      <c r="CB395" s="8">
        <f>'2014'!BB75</f>
        <v>0.58199999999999996</v>
      </c>
      <c r="CC395" s="8">
        <f>'2014'!BC75</f>
        <v>0.5</v>
      </c>
      <c r="CD395" s="8">
        <f>'2014'!BD75</f>
        <v>0.48399999999999999</v>
      </c>
      <c r="CE395" s="8">
        <f>'2014'!BE75</f>
        <v>0.46500000000000002</v>
      </c>
      <c r="CF395" s="8">
        <f>'2014'!BF75</f>
        <v>0.41</v>
      </c>
      <c r="CG395" s="8">
        <f>'2014'!BG75</f>
        <v>0.36399999999999999</v>
      </c>
      <c r="CH395" s="8">
        <f>'2014'!BH75</f>
        <v>0.34</v>
      </c>
      <c r="CI395" s="8">
        <f>'2014'!BI75</f>
        <v>0.34200000000000003</v>
      </c>
      <c r="CJ395" s="8">
        <f>'2014'!BJ75</f>
        <v>0</v>
      </c>
      <c r="CK395" s="8">
        <f>'2014'!BK75</f>
        <v>0</v>
      </c>
      <c r="CL395" s="8">
        <f>'2014'!BL75</f>
        <v>0</v>
      </c>
      <c r="CM395" s="8">
        <f>'2014'!BM75</f>
        <v>0</v>
      </c>
      <c r="CN395" s="8">
        <f>'2014'!BN75</f>
        <v>0</v>
      </c>
      <c r="CO395" s="8">
        <f>'2014'!BO75</f>
        <v>0</v>
      </c>
      <c r="CP395" s="8">
        <f>'2014'!BP75</f>
        <v>0.41199999999999998</v>
      </c>
      <c r="CQ395" s="8">
        <f>'2014'!BQ75</f>
        <v>0.497</v>
      </c>
    </row>
    <row r="396" spans="1:95" x14ac:dyDescent="0.25">
      <c r="A396" s="8" t="str">
        <f>'2014'!A76</f>
        <v>Свитанок</v>
      </c>
      <c r="B396" s="8" t="str">
        <f>'2014'!B76</f>
        <v>Масив 2</v>
      </c>
      <c r="C396" s="8" t="str">
        <f>'2014'!C76</f>
        <v>45-2</v>
      </c>
      <c r="D396" s="8">
        <f>'2014'!D76</f>
        <v>4.53</v>
      </c>
      <c r="E396" s="8">
        <f>'2014'!E76</f>
        <v>4.53</v>
      </c>
      <c r="F396" s="8">
        <f>'2014'!F76</f>
        <v>4.53</v>
      </c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 t="str">
        <f>'2014'!I76</f>
        <v>Подсолнечник</v>
      </c>
      <c r="R396" s="8">
        <f>'2014'!J76</f>
        <v>0</v>
      </c>
      <c r="S396" s="8"/>
      <c r="T396" s="8"/>
      <c r="U396" s="8"/>
      <c r="V396" s="8"/>
      <c r="W396" s="8"/>
      <c r="X396" s="8"/>
      <c r="Y396" s="8" t="str">
        <f>'2014'!M76</f>
        <v>НК Неома</v>
      </c>
      <c r="Z396" s="8">
        <f>'2014'!N76</f>
        <v>1.4</v>
      </c>
      <c r="AA396" s="8">
        <f>'2014'!P76</f>
        <v>0</v>
      </c>
      <c r="AB396" s="8">
        <f>'2014'!Q76</f>
        <v>41891</v>
      </c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>
        <f>SUMIF('2014'!C:C,C396,'2014'!O:O)</f>
        <v>1.6800000000000002</v>
      </c>
      <c r="AQ396" s="8"/>
      <c r="AR396" s="8">
        <f>'2014'!R76</f>
        <v>0</v>
      </c>
      <c r="AS396" s="8">
        <f>'2014'!S76</f>
        <v>0</v>
      </c>
      <c r="AT396" s="8">
        <f>'2014'!T76</f>
        <v>0</v>
      </c>
      <c r="AU396" s="8">
        <f>'2014'!U76</f>
        <v>0</v>
      </c>
      <c r="AV396" s="8">
        <f>'2014'!V76</f>
        <v>0.21199999999999999</v>
      </c>
      <c r="AW396" s="8">
        <f>'2014'!W76</f>
        <v>0</v>
      </c>
      <c r="AX396" s="8">
        <f>'2014'!X76</f>
        <v>0</v>
      </c>
      <c r="AY396" s="8">
        <f>'2014'!Y76</f>
        <v>0</v>
      </c>
      <c r="AZ396" s="8">
        <f>'2014'!Z76</f>
        <v>0.22700000000000001</v>
      </c>
      <c r="BA396" s="8">
        <f>'2014'!AA76</f>
        <v>0.23400000000000001</v>
      </c>
      <c r="BB396" s="8">
        <f>'2014'!AB76</f>
        <v>0.24399999999999999</v>
      </c>
      <c r="BC396" s="8">
        <f>'2014'!AC76</f>
        <v>0.26100000000000001</v>
      </c>
      <c r="BD396" s="8">
        <f>'2014'!AD76</f>
        <v>0.27600000000000002</v>
      </c>
      <c r="BE396" s="8">
        <f>'2014'!AE76</f>
        <v>0.27300000000000002</v>
      </c>
      <c r="BF396" s="8">
        <f>'2014'!AF76</f>
        <v>0.33300000000000002</v>
      </c>
      <c r="BG396" s="8">
        <f>'2014'!AG76</f>
        <v>0.35</v>
      </c>
      <c r="BH396" s="8">
        <f>'2014'!AH76</f>
        <v>0.41899999999999998</v>
      </c>
      <c r="BI396" s="8">
        <f>'2014'!AI76</f>
        <v>0.46300000000000002</v>
      </c>
      <c r="BJ396" s="8">
        <f>'2014'!AJ76</f>
        <v>0.55700000000000005</v>
      </c>
      <c r="BK396" s="8">
        <f>'2014'!AK76</f>
        <v>0.56899999999999995</v>
      </c>
      <c r="BL396" s="8">
        <f>'2014'!AL76</f>
        <v>0.55400000000000005</v>
      </c>
      <c r="BM396" s="8">
        <f>'2014'!AM76</f>
        <v>0.629</v>
      </c>
      <c r="BN396" s="8">
        <f>'2014'!AN76</f>
        <v>0.64100000000000001</v>
      </c>
      <c r="BO396" s="8">
        <f>'2014'!AO76</f>
        <v>0.63600000000000001</v>
      </c>
      <c r="BP396" s="8">
        <f>'2014'!AP76</f>
        <v>0</v>
      </c>
      <c r="BQ396" s="8">
        <f>'2014'!AQ76</f>
        <v>0.60199999999999998</v>
      </c>
      <c r="BR396" s="8">
        <f>'2014'!AR76</f>
        <v>0.59599999999999997</v>
      </c>
      <c r="BS396" s="8">
        <f>'2014'!AS76</f>
        <v>0.60299999999999998</v>
      </c>
      <c r="BT396" s="8">
        <f>'2014'!AT76</f>
        <v>0</v>
      </c>
      <c r="BU396" s="8">
        <f>'2014'!AU76</f>
        <v>0.60799999999999998</v>
      </c>
      <c r="BV396" s="8">
        <f>'2014'!AV76</f>
        <v>0.61199999999999999</v>
      </c>
      <c r="BW396" s="8">
        <f>'2014'!AW76</f>
        <v>0.61099999999999999</v>
      </c>
      <c r="BX396" s="8">
        <f>'2014'!AX76</f>
        <v>0.57399999999999995</v>
      </c>
      <c r="BY396" s="8">
        <f>'2014'!AY76</f>
        <v>0</v>
      </c>
      <c r="BZ396" s="8">
        <f>'2014'!AZ76</f>
        <v>0.54600000000000004</v>
      </c>
      <c r="CA396" s="8">
        <f>'2014'!BA76</f>
        <v>0</v>
      </c>
      <c r="CB396" s="8">
        <f>'2014'!BB76</f>
        <v>0.46700000000000003</v>
      </c>
      <c r="CC396" s="8">
        <f>'2014'!BC76</f>
        <v>0.37</v>
      </c>
      <c r="CD396" s="8">
        <f>'2014'!BD76</f>
        <v>0.36899999999999999</v>
      </c>
      <c r="CE396" s="8">
        <f>'2014'!BE76</f>
        <v>0.33800000000000002</v>
      </c>
      <c r="CF396" s="8">
        <f>'2014'!BF76</f>
        <v>0.30599999999999999</v>
      </c>
      <c r="CG396" s="8">
        <f>'2014'!BG76</f>
        <v>0.28199999999999997</v>
      </c>
      <c r="CH396" s="8">
        <f>'2014'!BH76</f>
        <v>0.27100000000000002</v>
      </c>
      <c r="CI396" s="8">
        <f>'2014'!BI76</f>
        <v>0.26600000000000001</v>
      </c>
      <c r="CJ396" s="8">
        <f>'2014'!BJ76</f>
        <v>0</v>
      </c>
      <c r="CK396" s="8">
        <f>'2014'!BK76</f>
        <v>0</v>
      </c>
      <c r="CL396" s="8">
        <f>'2014'!BL76</f>
        <v>0</v>
      </c>
      <c r="CM396" s="8">
        <f>'2014'!BM76</f>
        <v>0</v>
      </c>
      <c r="CN396" s="8">
        <f>'2014'!BN76</f>
        <v>0</v>
      </c>
      <c r="CO396" s="8">
        <f>'2014'!BO76</f>
        <v>0</v>
      </c>
      <c r="CP396" s="8">
        <f>'2014'!BP76</f>
        <v>0.27</v>
      </c>
      <c r="CQ396" s="8">
        <f>'2014'!BQ76</f>
        <v>0.33100000000000002</v>
      </c>
    </row>
    <row r="397" spans="1:95" x14ac:dyDescent="0.25">
      <c r="A397" s="8" t="str">
        <f>'2014'!A77</f>
        <v>Свитанок</v>
      </c>
      <c r="B397" s="8" t="str">
        <f>'2014'!B77</f>
        <v>Масив 2</v>
      </c>
      <c r="C397" s="8">
        <f>'2014'!C77</f>
        <v>48</v>
      </c>
      <c r="D397" s="8">
        <f>'2014'!D77</f>
        <v>3.1</v>
      </c>
      <c r="E397" s="8">
        <f>'2014'!E77</f>
        <v>3.1</v>
      </c>
      <c r="F397" s="8">
        <f>'2014'!F77</f>
        <v>3.1</v>
      </c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 t="str">
        <f>'2014'!I77</f>
        <v>Подсолнечник</v>
      </c>
      <c r="R397" s="8">
        <f>'2014'!J77</f>
        <v>0</v>
      </c>
      <c r="S397" s="8"/>
      <c r="T397" s="8"/>
      <c r="U397" s="8"/>
      <c r="V397" s="8"/>
      <c r="W397" s="8"/>
      <c r="X397" s="8"/>
      <c r="Y397" s="8" t="str">
        <f>'2014'!M77</f>
        <v>НК Неома</v>
      </c>
      <c r="Z397" s="8">
        <f>'2014'!N77</f>
        <v>1.94</v>
      </c>
      <c r="AA397" s="8">
        <f>'2014'!P77</f>
        <v>41756</v>
      </c>
      <c r="AB397" s="8">
        <f>'2014'!Q77</f>
        <v>41891</v>
      </c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>
        <f>SUMIF('2014'!C:C,C397,'2014'!O:O)</f>
        <v>1.49</v>
      </c>
      <c r="AQ397" s="8"/>
      <c r="AR397" s="8">
        <f>'2014'!R77</f>
        <v>0</v>
      </c>
      <c r="AS397" s="8">
        <f>'2014'!S77</f>
        <v>0</v>
      </c>
      <c r="AT397" s="8">
        <f>'2014'!T77</f>
        <v>0</v>
      </c>
      <c r="AU397" s="8">
        <f>'2014'!U77</f>
        <v>0.23599999999999999</v>
      </c>
      <c r="AV397" s="8">
        <f>'2014'!V77</f>
        <v>0</v>
      </c>
      <c r="AW397" s="8">
        <f>'2014'!W77</f>
        <v>0</v>
      </c>
      <c r="AX397" s="8">
        <f>'2014'!X77</f>
        <v>0</v>
      </c>
      <c r="AY397" s="8">
        <f>'2014'!Y77</f>
        <v>0</v>
      </c>
      <c r="AZ397" s="8">
        <f>'2014'!Z77</f>
        <v>0.26</v>
      </c>
      <c r="BA397" s="8">
        <f>'2014'!AA77</f>
        <v>0.26700000000000002</v>
      </c>
      <c r="BB397" s="8">
        <f>'2014'!AB77</f>
        <v>0.26800000000000002</v>
      </c>
      <c r="BC397" s="8">
        <f>'2014'!AC77</f>
        <v>0.27700000000000002</v>
      </c>
      <c r="BD397" s="8">
        <f>'2014'!AD77</f>
        <v>0.29199999999999998</v>
      </c>
      <c r="BE397" s="8">
        <f>'2014'!AE77</f>
        <v>0.32400000000000001</v>
      </c>
      <c r="BF397" s="8">
        <f>'2014'!AF77</f>
        <v>0.35399999999999998</v>
      </c>
      <c r="BG397" s="8">
        <f>'2014'!AG77</f>
        <v>0.38400000000000001</v>
      </c>
      <c r="BH397" s="8">
        <f>'2014'!AH77</f>
        <v>0.41099999999999998</v>
      </c>
      <c r="BI397" s="8">
        <f>'2014'!AI77</f>
        <v>0.442</v>
      </c>
      <c r="BJ397" s="8">
        <f>'2014'!AJ77</f>
        <v>0.495</v>
      </c>
      <c r="BK397" s="8">
        <f>'2014'!AK77</f>
        <v>0.48</v>
      </c>
      <c r="BL397" s="8">
        <f>'2014'!AL77</f>
        <v>0.495</v>
      </c>
      <c r="BM397" s="8">
        <f>'2014'!AM77</f>
        <v>0.55900000000000005</v>
      </c>
      <c r="BN397" s="8">
        <f>'2014'!AN77</f>
        <v>0.59</v>
      </c>
      <c r="BO397" s="8">
        <f>'2014'!AO77</f>
        <v>0.63600000000000001</v>
      </c>
      <c r="BP397" s="8">
        <f>'2014'!AP77</f>
        <v>0</v>
      </c>
      <c r="BQ397" s="8">
        <f>'2014'!AQ77</f>
        <v>0.58499999999999996</v>
      </c>
      <c r="BR397" s="8">
        <f>'2014'!AR77</f>
        <v>0.60699999999999998</v>
      </c>
      <c r="BS397" s="8">
        <f>'2014'!AS77</f>
        <v>0.64</v>
      </c>
      <c r="BT397" s="8">
        <f>'2014'!AT77</f>
        <v>0</v>
      </c>
      <c r="BU397" s="8">
        <f>'2014'!AU77</f>
        <v>0.71299999999999997</v>
      </c>
      <c r="BV397" s="8">
        <f>'2014'!AV77</f>
        <v>0.72599999999999998</v>
      </c>
      <c r="BW397" s="8">
        <f>'2014'!AW77</f>
        <v>0.68500000000000005</v>
      </c>
      <c r="BX397" s="8">
        <f>'2014'!AX77</f>
        <v>0.61899999999999999</v>
      </c>
      <c r="BY397" s="8">
        <f>'2014'!AY77</f>
        <v>0</v>
      </c>
      <c r="BZ397" s="8">
        <f>'2014'!AZ77</f>
        <v>0.61599999999999999</v>
      </c>
      <c r="CA397" s="8">
        <f>'2014'!BA77</f>
        <v>0</v>
      </c>
      <c r="CB397" s="8">
        <f>'2014'!BB77</f>
        <v>0.54700000000000004</v>
      </c>
      <c r="CC397" s="8">
        <f>'2014'!BC77</f>
        <v>0.433</v>
      </c>
      <c r="CD397" s="8">
        <f>'2014'!BD77</f>
        <v>0.42599999999999999</v>
      </c>
      <c r="CE397" s="8">
        <f>'2014'!BE77</f>
        <v>0.40899999999999997</v>
      </c>
      <c r="CF397" s="8">
        <f>'2014'!BF77</f>
        <v>0.39500000000000002</v>
      </c>
      <c r="CG397" s="8">
        <f>'2014'!BG77</f>
        <v>0.378</v>
      </c>
      <c r="CH397" s="8">
        <f>'2014'!BH77</f>
        <v>0.35699999999999998</v>
      </c>
      <c r="CI397" s="8">
        <f>'2014'!BI77</f>
        <v>0.37</v>
      </c>
      <c r="CJ397" s="8">
        <f>'2014'!BJ77</f>
        <v>0</v>
      </c>
      <c r="CK397" s="8">
        <f>'2014'!BK77</f>
        <v>0</v>
      </c>
      <c r="CL397" s="8">
        <f>'2014'!BL77</f>
        <v>0</v>
      </c>
      <c r="CM397" s="8">
        <f>'2014'!BM77</f>
        <v>0</v>
      </c>
      <c r="CN397" s="8">
        <f>'2014'!BN77</f>
        <v>0</v>
      </c>
      <c r="CO397" s="8">
        <f>'2014'!BO77</f>
        <v>0</v>
      </c>
      <c r="CP397" s="8">
        <f>'2014'!BP77</f>
        <v>0.36799999999999999</v>
      </c>
      <c r="CQ397" s="8">
        <f>'2014'!BQ77</f>
        <v>0.36399999999999999</v>
      </c>
    </row>
    <row r="398" spans="1:95" x14ac:dyDescent="0.25">
      <c r="A398" s="8" t="str">
        <f>'2014'!A78</f>
        <v>Свитанок</v>
      </c>
      <c r="B398" s="8" t="str">
        <f>'2014'!B78</f>
        <v>Масив 2</v>
      </c>
      <c r="C398" s="8">
        <f>'2014'!C78</f>
        <v>72</v>
      </c>
      <c r="D398" s="8">
        <f>'2014'!D78</f>
        <v>90</v>
      </c>
      <c r="E398" s="8">
        <f>'2014'!E78</f>
        <v>90</v>
      </c>
      <c r="F398" s="8">
        <f>'2014'!F78</f>
        <v>90</v>
      </c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 t="str">
        <f>'2014'!I78</f>
        <v>Подсолнечник</v>
      </c>
      <c r="R398" s="8">
        <f>'2014'!J78</f>
        <v>0</v>
      </c>
      <c r="S398" s="8"/>
      <c r="T398" s="8"/>
      <c r="U398" s="8"/>
      <c r="V398" s="8"/>
      <c r="W398" s="8"/>
      <c r="X398" s="8"/>
      <c r="Y398" s="8" t="str">
        <f>'2014'!M78</f>
        <v>Опера</v>
      </c>
      <c r="Z398" s="8">
        <f>'2014'!N78</f>
        <v>2.1</v>
      </c>
      <c r="AA398" s="8">
        <f>'2014'!P78</f>
        <v>0</v>
      </c>
      <c r="AB398" s="8">
        <f>'2014'!Q78</f>
        <v>41885</v>
      </c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>
        <f>SUMIF('2014'!C:C,C398,'2014'!O:O)</f>
        <v>2.31</v>
      </c>
      <c r="AQ398" s="8"/>
      <c r="AR398" s="8">
        <f>'2014'!R78</f>
        <v>0</v>
      </c>
      <c r="AS398" s="8">
        <f>'2014'!S78</f>
        <v>0</v>
      </c>
      <c r="AT398" s="8">
        <f>'2014'!T78</f>
        <v>0</v>
      </c>
      <c r="AU398" s="8">
        <f>'2014'!U78</f>
        <v>0.22700000000000001</v>
      </c>
      <c r="AV398" s="8">
        <f>'2014'!V78</f>
        <v>0.218</v>
      </c>
      <c r="AW398" s="8">
        <f>'2014'!W78</f>
        <v>0.219</v>
      </c>
      <c r="AX398" s="8">
        <f>'2014'!X78</f>
        <v>0</v>
      </c>
      <c r="AY398" s="8">
        <f>'2014'!Y78</f>
        <v>0</v>
      </c>
      <c r="AZ398" s="8">
        <f>'2014'!Z78</f>
        <v>0.20300000000000001</v>
      </c>
      <c r="BA398" s="8">
        <f>'2014'!AA78</f>
        <v>0.217</v>
      </c>
      <c r="BB398" s="8">
        <f>'2014'!AB78</f>
        <v>0.218</v>
      </c>
      <c r="BC398" s="8">
        <f>'2014'!AC78</f>
        <v>0.21299999999999999</v>
      </c>
      <c r="BD398" s="8">
        <f>'2014'!AD78</f>
        <v>0.215</v>
      </c>
      <c r="BE398" s="8">
        <f>'2014'!AE78</f>
        <v>0.23100000000000001</v>
      </c>
      <c r="BF398" s="8">
        <f>'2014'!AF78</f>
        <v>0.22600000000000001</v>
      </c>
      <c r="BG398" s="8">
        <f>'2014'!AG78</f>
        <v>0.23799999999999999</v>
      </c>
      <c r="BH398" s="8">
        <f>'2014'!AH78</f>
        <v>0.25800000000000001</v>
      </c>
      <c r="BI398" s="8">
        <f>'2014'!AI78</f>
        <v>0.32600000000000001</v>
      </c>
      <c r="BJ398" s="8">
        <f>'2014'!AJ78</f>
        <v>0.40699999999999997</v>
      </c>
      <c r="BK398" s="8">
        <f>'2014'!AK78</f>
        <v>0.41899999999999998</v>
      </c>
      <c r="BL398" s="8">
        <f>'2014'!AL78</f>
        <v>0.40200000000000002</v>
      </c>
      <c r="BM398" s="8">
        <f>'2014'!AM78</f>
        <v>0.505</v>
      </c>
      <c r="BN398" s="8">
        <f>'2014'!AN78</f>
        <v>0.59799999999999998</v>
      </c>
      <c r="BO398" s="8">
        <f>'2014'!AO78</f>
        <v>0.64300000000000002</v>
      </c>
      <c r="BP398" s="8">
        <f>'2014'!AP78</f>
        <v>0</v>
      </c>
      <c r="BQ398" s="8">
        <f>'2014'!AQ78</f>
        <v>0.61199999999999999</v>
      </c>
      <c r="BR398" s="8">
        <f>'2014'!AR78</f>
        <v>0.76700000000000002</v>
      </c>
      <c r="BS398" s="8">
        <f>'2014'!AS78</f>
        <v>0.73399999999999999</v>
      </c>
      <c r="BT398" s="8">
        <f>'2014'!AT78</f>
        <v>0</v>
      </c>
      <c r="BU398" s="8">
        <f>'2014'!AU78</f>
        <v>0.71</v>
      </c>
      <c r="BV398" s="8">
        <f>'2014'!AV78</f>
        <v>0.68</v>
      </c>
      <c r="BW398" s="8">
        <f>'2014'!AW78</f>
        <v>0.54900000000000004</v>
      </c>
      <c r="BX398" s="8">
        <f>'2014'!AX78</f>
        <v>0.45200000000000001</v>
      </c>
      <c r="BY398" s="8">
        <f>'2014'!AY78</f>
        <v>0</v>
      </c>
      <c r="BZ398" s="8">
        <f>'2014'!AZ78</f>
        <v>0.42</v>
      </c>
      <c r="CA398" s="8">
        <f>'2014'!BA78</f>
        <v>0</v>
      </c>
      <c r="CB398" s="8">
        <f>'2014'!BB78</f>
        <v>0.40200000000000002</v>
      </c>
      <c r="CC398" s="8">
        <f>'2014'!BC78</f>
        <v>0.41099999999999998</v>
      </c>
      <c r="CD398" s="8">
        <f>'2014'!BD78</f>
        <v>0.34699999999999998</v>
      </c>
      <c r="CE398" s="8">
        <f>'2014'!BE78</f>
        <v>0.32500000000000001</v>
      </c>
      <c r="CF398" s="8">
        <f>'2014'!BF78</f>
        <v>0.30199999999999999</v>
      </c>
      <c r="CG398" s="8">
        <f>'2014'!BG78</f>
        <v>0.30499999999999999</v>
      </c>
      <c r="CH398" s="8">
        <f>'2014'!BH78</f>
        <v>0.26300000000000001</v>
      </c>
      <c r="CI398" s="8">
        <f>'2014'!BI78</f>
        <v>0.28199999999999997</v>
      </c>
      <c r="CJ398" s="8">
        <f>'2014'!BJ78</f>
        <v>0</v>
      </c>
      <c r="CK398" s="8">
        <f>'2014'!BK78</f>
        <v>0</v>
      </c>
      <c r="CL398" s="8">
        <f>'2014'!BL78</f>
        <v>0</v>
      </c>
      <c r="CM398" s="8">
        <f>'2014'!BM78</f>
        <v>0</v>
      </c>
      <c r="CN398" s="8">
        <f>'2014'!BN78</f>
        <v>0</v>
      </c>
      <c r="CO398" s="8">
        <f>'2014'!BO78</f>
        <v>0</v>
      </c>
      <c r="CP398" s="8">
        <f>'2014'!BP78</f>
        <v>0.27900000000000003</v>
      </c>
      <c r="CQ398" s="8">
        <f>'2014'!BQ78</f>
        <v>0.28499999999999998</v>
      </c>
    </row>
    <row r="399" spans="1:95" x14ac:dyDescent="0.25">
      <c r="A399" s="8" t="str">
        <f>'2014'!A79</f>
        <v>Свитанок</v>
      </c>
      <c r="B399" s="8" t="str">
        <f>'2014'!B79</f>
        <v>Масив 2</v>
      </c>
      <c r="C399" s="8">
        <f>'2014'!C79</f>
        <v>88</v>
      </c>
      <c r="D399" s="8">
        <f>'2014'!D79</f>
        <v>25.04</v>
      </c>
      <c r="E399" s="8">
        <f>'2014'!E79</f>
        <v>25.04</v>
      </c>
      <c r="F399" s="8">
        <f>'2014'!F79</f>
        <v>25.04</v>
      </c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 t="str">
        <f>'2014'!I79</f>
        <v>Подсолнечник</v>
      </c>
      <c r="R399" s="8">
        <f>'2014'!J79</f>
        <v>0</v>
      </c>
      <c r="S399" s="8"/>
      <c r="T399" s="8"/>
      <c r="U399" s="8"/>
      <c r="V399" s="8"/>
      <c r="W399" s="8"/>
      <c r="X399" s="8"/>
      <c r="Y399" s="8" t="str">
        <f>'2014'!M79</f>
        <v>НК Неома</v>
      </c>
      <c r="Z399" s="8">
        <f>'2014'!N79</f>
        <v>1.91</v>
      </c>
      <c r="AA399" s="8">
        <f>'2014'!P79</f>
        <v>41747</v>
      </c>
      <c r="AB399" s="8">
        <f>'2014'!Q79</f>
        <v>41890</v>
      </c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>
        <f>SUMIF('2014'!C:C,C399,'2014'!O:O)</f>
        <v>2.17</v>
      </c>
      <c r="AQ399" s="8"/>
      <c r="AR399" s="8">
        <f>'2014'!R79</f>
        <v>0</v>
      </c>
      <c r="AS399" s="8">
        <f>'2014'!S79</f>
        <v>0</v>
      </c>
      <c r="AT399" s="8">
        <f>'2014'!T79</f>
        <v>0</v>
      </c>
      <c r="AU399" s="8">
        <f>'2014'!U79</f>
        <v>0.20200000000000001</v>
      </c>
      <c r="AV399" s="8">
        <f>'2014'!V79</f>
        <v>0.20899999999999999</v>
      </c>
      <c r="AW399" s="8">
        <f>'2014'!W79</f>
        <v>0</v>
      </c>
      <c r="AX399" s="8">
        <f>'2014'!X79</f>
        <v>0</v>
      </c>
      <c r="AY399" s="8">
        <f>'2014'!Y79</f>
        <v>0</v>
      </c>
      <c r="AZ399" s="8">
        <f>'2014'!Z79</f>
        <v>0.219</v>
      </c>
      <c r="BA399" s="8">
        <f>'2014'!AA79</f>
        <v>0.249</v>
      </c>
      <c r="BB399" s="8">
        <f>'2014'!AB79</f>
        <v>0.26400000000000001</v>
      </c>
      <c r="BC399" s="8">
        <f>'2014'!AC79</f>
        <v>0.23599999999999999</v>
      </c>
      <c r="BD399" s="8">
        <f>'2014'!AD79</f>
        <v>0.26</v>
      </c>
      <c r="BE399" s="8">
        <f>'2014'!AE79</f>
        <v>0.28100000000000003</v>
      </c>
      <c r="BF399" s="8">
        <f>'2014'!AF79</f>
        <v>0.29799999999999999</v>
      </c>
      <c r="BG399" s="8">
        <f>'2014'!AG79</f>
        <v>0.28299999999999997</v>
      </c>
      <c r="BH399" s="8">
        <f>'2014'!AH79</f>
        <v>0.35099999999999998</v>
      </c>
      <c r="BI399" s="8">
        <f>'2014'!AI79</f>
        <v>0.42199999999999999</v>
      </c>
      <c r="BJ399" s="8">
        <f>'2014'!AJ79</f>
        <v>0.501</v>
      </c>
      <c r="BK399" s="8">
        <f>'2014'!AK79</f>
        <v>0.52600000000000002</v>
      </c>
      <c r="BL399" s="8">
        <f>'2014'!AL79</f>
        <v>0.503</v>
      </c>
      <c r="BM399" s="8">
        <f>'2014'!AM79</f>
        <v>0.63400000000000001</v>
      </c>
      <c r="BN399" s="8">
        <f>'2014'!AN79</f>
        <v>0.70099999999999996</v>
      </c>
      <c r="BO399" s="8">
        <f>'2014'!AO79</f>
        <v>0.74</v>
      </c>
      <c r="BP399" s="8">
        <f>'2014'!AP79</f>
        <v>0</v>
      </c>
      <c r="BQ399" s="8">
        <f>'2014'!AQ79</f>
        <v>0.67300000000000004</v>
      </c>
      <c r="BR399" s="8">
        <f>'2014'!AR79</f>
        <v>0.79300000000000004</v>
      </c>
      <c r="BS399" s="8">
        <f>'2014'!AS79</f>
        <v>0.76400000000000001</v>
      </c>
      <c r="BT399" s="8">
        <f>'2014'!AT79</f>
        <v>0</v>
      </c>
      <c r="BU399" s="8">
        <f>'2014'!AU79</f>
        <v>0.72799999999999998</v>
      </c>
      <c r="BV399" s="8">
        <f>'2014'!AV79</f>
        <v>0.72399999999999998</v>
      </c>
      <c r="BW399" s="8">
        <f>'2014'!AW79</f>
        <v>0.57699999999999996</v>
      </c>
      <c r="BX399" s="8">
        <f>'2014'!AX79</f>
        <v>0.53400000000000003</v>
      </c>
      <c r="BY399" s="8">
        <f>'2014'!AY79</f>
        <v>0</v>
      </c>
      <c r="BZ399" s="8">
        <f>'2014'!AZ79</f>
        <v>0.377</v>
      </c>
      <c r="CA399" s="8">
        <f>'2014'!BA79</f>
        <v>0</v>
      </c>
      <c r="CB399" s="8">
        <f>'2014'!BB79</f>
        <v>0.371</v>
      </c>
      <c r="CC399" s="8">
        <f>'2014'!BC79</f>
        <v>0.36199999999999999</v>
      </c>
      <c r="CD399" s="8">
        <f>'2014'!BD79</f>
        <v>0.33900000000000002</v>
      </c>
      <c r="CE399" s="8">
        <f>'2014'!BE79</f>
        <v>0.313</v>
      </c>
      <c r="CF399" s="8">
        <f>'2014'!BF79</f>
        <v>0.29099999999999998</v>
      </c>
      <c r="CG399" s="8">
        <f>'2014'!BG79</f>
        <v>0.24199999999999999</v>
      </c>
      <c r="CH399" s="8">
        <f>'2014'!BH79</f>
        <v>0.23100000000000001</v>
      </c>
      <c r="CI399" s="8">
        <f>'2014'!BI79</f>
        <v>0.22900000000000001</v>
      </c>
      <c r="CJ399" s="8">
        <f>'2014'!BJ79</f>
        <v>0</v>
      </c>
      <c r="CK399" s="8">
        <f>'2014'!BK79</f>
        <v>0</v>
      </c>
      <c r="CL399" s="8">
        <f>'2014'!BL79</f>
        <v>0</v>
      </c>
      <c r="CM399" s="8">
        <f>'2014'!BM79</f>
        <v>0</v>
      </c>
      <c r="CN399" s="8">
        <f>'2014'!BN79</f>
        <v>0</v>
      </c>
      <c r="CO399" s="8">
        <f>'2014'!BO79</f>
        <v>0</v>
      </c>
      <c r="CP399" s="8">
        <f>'2014'!BP79</f>
        <v>0.224</v>
      </c>
      <c r="CQ399" s="8">
        <f>'2014'!BQ79</f>
        <v>0.20499999999999999</v>
      </c>
    </row>
    <row r="400" spans="1:95" x14ac:dyDescent="0.25">
      <c r="A400" s="8" t="str">
        <f>'2014'!A80</f>
        <v>Свитанок</v>
      </c>
      <c r="B400" s="8" t="str">
        <f>'2014'!B80</f>
        <v>Масив 2</v>
      </c>
      <c r="C400" s="8">
        <f>'2014'!C80</f>
        <v>89</v>
      </c>
      <c r="D400" s="8">
        <f>'2014'!D80</f>
        <v>35.57</v>
      </c>
      <c r="E400" s="8">
        <f>'2014'!E80</f>
        <v>35.57</v>
      </c>
      <c r="F400" s="8">
        <f>'2014'!F80</f>
        <v>35.57</v>
      </c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 t="str">
        <f>'2014'!I80</f>
        <v>Подсолнечник</v>
      </c>
      <c r="R400" s="8">
        <f>'2014'!J80</f>
        <v>0</v>
      </c>
      <c r="S400" s="8"/>
      <c r="T400" s="8"/>
      <c r="U400" s="8"/>
      <c r="V400" s="8"/>
      <c r="W400" s="8"/>
      <c r="X400" s="8"/>
      <c r="Y400" s="8" t="str">
        <f>'2014'!M80</f>
        <v>P64HE39</v>
      </c>
      <c r="Z400" s="8">
        <f>'2014'!N80</f>
        <v>2.1</v>
      </c>
      <c r="AA400" s="8">
        <f>'2014'!P80</f>
        <v>41750</v>
      </c>
      <c r="AB400" s="8">
        <f>'2014'!Q80</f>
        <v>41887</v>
      </c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>
        <f>SUMIF('2014'!C:C,C400,'2014'!O:O)</f>
        <v>2.08</v>
      </c>
      <c r="AQ400" s="8"/>
      <c r="AR400" s="8">
        <f>'2014'!R80</f>
        <v>0</v>
      </c>
      <c r="AS400" s="8">
        <f>'2014'!S80</f>
        <v>0</v>
      </c>
      <c r="AT400" s="8">
        <f>'2014'!T80</f>
        <v>0</v>
      </c>
      <c r="AU400" s="8">
        <f>'2014'!U80</f>
        <v>0.20499999999999999</v>
      </c>
      <c r="AV400" s="8">
        <f>'2014'!V80</f>
        <v>0.21099999999999999</v>
      </c>
      <c r="AW400" s="8">
        <f>'2014'!W80</f>
        <v>0</v>
      </c>
      <c r="AX400" s="8">
        <f>'2014'!X80</f>
        <v>0</v>
      </c>
      <c r="AY400" s="8">
        <f>'2014'!Y80</f>
        <v>0</v>
      </c>
      <c r="AZ400" s="8">
        <f>'2014'!Z80</f>
        <v>0.222</v>
      </c>
      <c r="BA400" s="8">
        <f>'2014'!AA80</f>
        <v>0.22500000000000001</v>
      </c>
      <c r="BB400" s="8">
        <f>'2014'!AB80</f>
        <v>0.23599999999999999</v>
      </c>
      <c r="BC400" s="8">
        <f>'2014'!AC80</f>
        <v>0.249</v>
      </c>
      <c r="BD400" s="8">
        <f>'2014'!AD80</f>
        <v>0.27600000000000002</v>
      </c>
      <c r="BE400" s="8">
        <f>'2014'!AE80</f>
        <v>0.29699999999999999</v>
      </c>
      <c r="BF400" s="8">
        <f>'2014'!AF80</f>
        <v>0.29899999999999999</v>
      </c>
      <c r="BG400" s="8">
        <f>'2014'!AG80</f>
        <v>0.31</v>
      </c>
      <c r="BH400" s="8">
        <f>'2014'!AH80</f>
        <v>0.375</v>
      </c>
      <c r="BI400" s="8">
        <f>'2014'!AI80</f>
        <v>0.40500000000000003</v>
      </c>
      <c r="BJ400" s="8">
        <f>'2014'!AJ80</f>
        <v>0.47599999999999998</v>
      </c>
      <c r="BK400" s="8">
        <f>'2014'!AK80</f>
        <v>0.47699999999999998</v>
      </c>
      <c r="BL400" s="8">
        <f>'2014'!AL80</f>
        <v>0.52900000000000003</v>
      </c>
      <c r="BM400" s="8">
        <f>'2014'!AM80</f>
        <v>0.58699999999999997</v>
      </c>
      <c r="BN400" s="8">
        <f>'2014'!AN80</f>
        <v>0.66300000000000003</v>
      </c>
      <c r="BO400" s="8">
        <f>'2014'!AO80</f>
        <v>0.71799999999999997</v>
      </c>
      <c r="BP400" s="8">
        <f>'2014'!AP80</f>
        <v>0</v>
      </c>
      <c r="BQ400" s="8">
        <f>'2014'!AQ80</f>
        <v>0.72399999999999998</v>
      </c>
      <c r="BR400" s="8">
        <f>'2014'!AR80</f>
        <v>0.753</v>
      </c>
      <c r="BS400" s="8">
        <f>'2014'!AS80</f>
        <v>0.72</v>
      </c>
      <c r="BT400" s="8">
        <f>'2014'!AT80</f>
        <v>0.69699999999999995</v>
      </c>
      <c r="BU400" s="8">
        <f>'2014'!AU80</f>
        <v>0.67300000000000004</v>
      </c>
      <c r="BV400" s="8">
        <f>'2014'!AV80</f>
        <v>0.66500000000000004</v>
      </c>
      <c r="BW400" s="8">
        <f>'2014'!AW80</f>
        <v>0.622</v>
      </c>
      <c r="BX400" s="8">
        <f>'2014'!AX80</f>
        <v>0.44800000000000001</v>
      </c>
      <c r="BY400" s="8">
        <f>'2014'!AY80</f>
        <v>0</v>
      </c>
      <c r="BZ400" s="8">
        <f>'2014'!AZ80</f>
        <v>0.38400000000000001</v>
      </c>
      <c r="CA400" s="8">
        <f>'2014'!BA80</f>
        <v>0.36899999999999999</v>
      </c>
      <c r="CB400" s="8">
        <f>'2014'!BB80</f>
        <v>0.33400000000000002</v>
      </c>
      <c r="CC400" s="8">
        <f>'2014'!BC80</f>
        <v>0.25600000000000001</v>
      </c>
      <c r="CD400" s="8">
        <f>'2014'!BD80</f>
        <v>0.27700000000000002</v>
      </c>
      <c r="CE400" s="8">
        <f>'2014'!BE80</f>
        <v>0.28100000000000003</v>
      </c>
      <c r="CF400" s="8">
        <f>'2014'!BF80</f>
        <v>0.26400000000000001</v>
      </c>
      <c r="CG400" s="8">
        <f>'2014'!BG80</f>
        <v>0.23400000000000001</v>
      </c>
      <c r="CH400" s="8">
        <f>'2014'!BH80</f>
        <v>0.24199999999999999</v>
      </c>
      <c r="CI400" s="8">
        <f>'2014'!BI80</f>
        <v>0.23799999999999999</v>
      </c>
      <c r="CJ400" s="8">
        <f>'2014'!BJ80</f>
        <v>0</v>
      </c>
      <c r="CK400" s="8">
        <f>'2014'!BK80</f>
        <v>0</v>
      </c>
      <c r="CL400" s="8">
        <f>'2014'!BL80</f>
        <v>0</v>
      </c>
      <c r="CM400" s="8">
        <f>'2014'!BM80</f>
        <v>0</v>
      </c>
      <c r="CN400" s="8">
        <f>'2014'!BN80</f>
        <v>0</v>
      </c>
      <c r="CO400" s="8">
        <f>'2014'!BO80</f>
        <v>0</v>
      </c>
      <c r="CP400" s="8">
        <f>'2014'!BP80</f>
        <v>0.23200000000000001</v>
      </c>
      <c r="CQ400" s="8">
        <f>'2014'!BQ80</f>
        <v>0.22600000000000001</v>
      </c>
    </row>
    <row r="401" spans="1:95" x14ac:dyDescent="0.25">
      <c r="A401" s="8" t="str">
        <f>'2014'!A81</f>
        <v>Свитанок</v>
      </c>
      <c r="B401" s="8" t="str">
        <f>'2014'!B81</f>
        <v>Масив 3</v>
      </c>
      <c r="C401" s="8">
        <f>'2014'!C81</f>
        <v>128</v>
      </c>
      <c r="D401" s="8">
        <f>'2014'!D81</f>
        <v>7.97</v>
      </c>
      <c r="E401" s="8">
        <f>'2014'!E81</f>
        <v>7.97</v>
      </c>
      <c r="F401" s="8">
        <f>'2014'!F81</f>
        <v>7.97</v>
      </c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 t="str">
        <f>'2014'!I81</f>
        <v>Подсолнечник</v>
      </c>
      <c r="R401" s="8">
        <f>'2014'!J81</f>
        <v>0</v>
      </c>
      <c r="S401" s="8"/>
      <c r="T401" s="8"/>
      <c r="U401" s="8"/>
      <c r="V401" s="8"/>
      <c r="W401" s="8"/>
      <c r="X401" s="8"/>
      <c r="Y401" s="8" t="str">
        <f>'2014'!M81</f>
        <v>НК Неома</v>
      </c>
      <c r="Z401" s="8">
        <f>'2014'!N81</f>
        <v>2.94</v>
      </c>
      <c r="AA401" s="8">
        <f>'2014'!P81</f>
        <v>0</v>
      </c>
      <c r="AB401" s="8">
        <f>'2014'!Q81</f>
        <v>41879</v>
      </c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>
        <f>SUMIF('2014'!C:C,C401,'2014'!O:O)</f>
        <v>1.7899999999999998</v>
      </c>
      <c r="AQ401" s="8"/>
      <c r="AR401" s="8">
        <f>'2014'!R81</f>
        <v>0</v>
      </c>
      <c r="AS401" s="8">
        <f>'2014'!S81</f>
        <v>0</v>
      </c>
      <c r="AT401" s="8">
        <f>'2014'!T81</f>
        <v>0</v>
      </c>
      <c r="AU401" s="8">
        <f>'2014'!U81</f>
        <v>0</v>
      </c>
      <c r="AV401" s="8">
        <f>'2014'!V81</f>
        <v>0</v>
      </c>
      <c r="AW401" s="8">
        <f>'2014'!W81</f>
        <v>0</v>
      </c>
      <c r="AX401" s="8">
        <f>'2014'!X81</f>
        <v>0</v>
      </c>
      <c r="AY401" s="8">
        <f>'2014'!Y81</f>
        <v>0</v>
      </c>
      <c r="AZ401" s="8">
        <f>'2014'!Z81</f>
        <v>0.254</v>
      </c>
      <c r="BA401" s="8">
        <f>'2014'!AA81</f>
        <v>0.26100000000000001</v>
      </c>
      <c r="BB401" s="8">
        <f>'2014'!AB81</f>
        <v>0.27100000000000002</v>
      </c>
      <c r="BC401" s="8">
        <f>'2014'!AC81</f>
        <v>0.26200000000000001</v>
      </c>
      <c r="BD401" s="8">
        <f>'2014'!AD81</f>
        <v>0.28699999999999998</v>
      </c>
      <c r="BE401" s="8">
        <f>'2014'!AE81</f>
        <v>0.28100000000000003</v>
      </c>
      <c r="BF401" s="8">
        <f>'2014'!AF81</f>
        <v>0.29099999999999998</v>
      </c>
      <c r="BG401" s="8">
        <f>'2014'!AG81</f>
        <v>0.29399999999999998</v>
      </c>
      <c r="BH401" s="8">
        <f>'2014'!AH81</f>
        <v>0.30499999999999999</v>
      </c>
      <c r="BI401" s="8">
        <f>'2014'!AI81</f>
        <v>0.33400000000000002</v>
      </c>
      <c r="BJ401" s="8">
        <f>'2014'!AJ81</f>
        <v>0.36</v>
      </c>
      <c r="BK401" s="8">
        <f>'2014'!AK81</f>
        <v>0.34699999999999998</v>
      </c>
      <c r="BL401" s="8">
        <f>'2014'!AL81</f>
        <v>0.32800000000000001</v>
      </c>
      <c r="BM401" s="8">
        <f>'2014'!AM81</f>
        <v>0.33900000000000002</v>
      </c>
      <c r="BN401" s="8">
        <f>'2014'!AN81</f>
        <v>0.47199999999999998</v>
      </c>
      <c r="BO401" s="8">
        <f>'2014'!AO81</f>
        <v>0.54800000000000004</v>
      </c>
      <c r="BP401" s="8">
        <f>'2014'!AP81</f>
        <v>0.54200000000000004</v>
      </c>
      <c r="BQ401" s="8">
        <f>'2014'!AQ81</f>
        <v>0.51500000000000001</v>
      </c>
      <c r="BR401" s="8">
        <f>'2014'!AR81</f>
        <v>0.65200000000000002</v>
      </c>
      <c r="BS401" s="8">
        <f>'2014'!AS81</f>
        <v>0.70599999999999996</v>
      </c>
      <c r="BT401" s="8">
        <f>'2014'!AT81</f>
        <v>0</v>
      </c>
      <c r="BU401" s="8">
        <f>'2014'!AU81</f>
        <v>0.73399999999999999</v>
      </c>
      <c r="BV401" s="8">
        <f>'2014'!AV81</f>
        <v>0.752</v>
      </c>
      <c r="BW401" s="8">
        <f>'2014'!AW81</f>
        <v>0.71899999999999997</v>
      </c>
      <c r="BX401" s="8">
        <f>'2014'!AX81</f>
        <v>0.65800000000000003</v>
      </c>
      <c r="BY401" s="8">
        <f>'2014'!AY81</f>
        <v>0</v>
      </c>
      <c r="BZ401" s="8">
        <f>'2014'!AZ81</f>
        <v>0.63</v>
      </c>
      <c r="CA401" s="8">
        <f>'2014'!BA81</f>
        <v>0</v>
      </c>
      <c r="CB401" s="8">
        <f>'2014'!BB81</f>
        <v>0.56799999999999995</v>
      </c>
      <c r="CC401" s="8">
        <f>'2014'!BC81</f>
        <v>0.51600000000000001</v>
      </c>
      <c r="CD401" s="8">
        <f>'2014'!BD81</f>
        <v>0.48799999999999999</v>
      </c>
      <c r="CE401" s="8">
        <f>'2014'!BE81</f>
        <v>0.48799999999999999</v>
      </c>
      <c r="CF401" s="8">
        <f>'2014'!BF81</f>
        <v>0.439</v>
      </c>
      <c r="CG401" s="8">
        <f>'2014'!BG81</f>
        <v>0.372</v>
      </c>
      <c r="CH401" s="8">
        <f>'2014'!BH81</f>
        <v>0.36899999999999999</v>
      </c>
      <c r="CI401" s="8">
        <f>'2014'!BI81</f>
        <v>0.33300000000000002</v>
      </c>
      <c r="CJ401" s="8">
        <f>'2014'!BJ81</f>
        <v>0</v>
      </c>
      <c r="CK401" s="8">
        <f>'2014'!BK81</f>
        <v>0</v>
      </c>
      <c r="CL401" s="8">
        <f>'2014'!BL81</f>
        <v>0</v>
      </c>
      <c r="CM401" s="8">
        <f>'2014'!BM81</f>
        <v>0</v>
      </c>
      <c r="CN401" s="8">
        <f>'2014'!BN81</f>
        <v>0</v>
      </c>
      <c r="CO401" s="8">
        <f>'2014'!BO81</f>
        <v>0</v>
      </c>
      <c r="CP401" s="8">
        <f>'2014'!BP81</f>
        <v>0.35199999999999998</v>
      </c>
      <c r="CQ401" s="8">
        <f>'2014'!BQ81</f>
        <v>0.39900000000000002</v>
      </c>
    </row>
    <row r="402" spans="1:95" x14ac:dyDescent="0.25">
      <c r="A402" s="8" t="str">
        <f>'2014'!A82</f>
        <v>Свитанок</v>
      </c>
      <c r="B402" s="8" t="str">
        <f>'2014'!B82</f>
        <v>Масив 3</v>
      </c>
      <c r="C402" s="8">
        <f>'2014'!C82</f>
        <v>131</v>
      </c>
      <c r="D402" s="8">
        <f>'2014'!D82</f>
        <v>66.09</v>
      </c>
      <c r="E402" s="8">
        <f>'2014'!E82</f>
        <v>66.09</v>
      </c>
      <c r="F402" s="8">
        <f>'2014'!F82</f>
        <v>66.09</v>
      </c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 t="str">
        <f>'2014'!I82</f>
        <v>Пшеница озимая</v>
      </c>
      <c r="R402" s="8">
        <f>'2014'!J82</f>
        <v>0</v>
      </c>
      <c r="S402" s="8"/>
      <c r="T402" s="8"/>
      <c r="U402" s="8"/>
      <c r="V402" s="8"/>
      <c r="W402" s="8"/>
      <c r="X402" s="8"/>
      <c r="Y402" s="8">
        <f>'2014'!M82</f>
        <v>0</v>
      </c>
      <c r="Z402" s="8">
        <f>'2014'!N82</f>
        <v>2.31</v>
      </c>
      <c r="AA402" s="8">
        <f>'2014'!P82</f>
        <v>0</v>
      </c>
      <c r="AB402" s="8">
        <f>'2014'!Q82</f>
        <v>0</v>
      </c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>
        <f t="shared" ref="AO402:AO403" si="22">Z402</f>
        <v>2.31</v>
      </c>
      <c r="AP402" s="8">
        <f>SUMIF('2014'!C:C,C402,'2014'!O:O)</f>
        <v>3.5100000000000002</v>
      </c>
      <c r="AQ402" s="8"/>
      <c r="AR402" s="8"/>
      <c r="AS402" s="8"/>
      <c r="AT402" s="8"/>
      <c r="AU402" s="8">
        <f>'2014'!U82</f>
        <v>0.23</v>
      </c>
      <c r="AV402" s="8">
        <f>'2014'!V82</f>
        <v>0.22700000000000001</v>
      </c>
      <c r="AW402" s="8">
        <f>'2014'!W82</f>
        <v>0.22800000000000001</v>
      </c>
      <c r="AX402" s="8"/>
      <c r="AY402" s="8"/>
      <c r="AZ402" s="8">
        <f>'2014'!Z82</f>
        <v>0.21099999999999999</v>
      </c>
      <c r="BA402" s="8">
        <f>'2014'!AA82</f>
        <v>0.23300000000000001</v>
      </c>
      <c r="BB402" s="8">
        <f>'2014'!AB82</f>
        <v>0.23200000000000001</v>
      </c>
      <c r="BC402" s="8">
        <f>'2014'!AC82</f>
        <v>0.216</v>
      </c>
      <c r="BD402" s="8">
        <f>'2014'!AD82</f>
        <v>0.23599999999999999</v>
      </c>
      <c r="BE402" s="8">
        <f>'2014'!AE82</f>
        <v>0.25700000000000001</v>
      </c>
      <c r="BF402" s="8">
        <f>'2014'!AF82</f>
        <v>0.248</v>
      </c>
      <c r="BG402" s="8">
        <f>'2014'!AG82</f>
        <v>0.25700000000000001</v>
      </c>
      <c r="BH402" s="8">
        <f>'2014'!AH82</f>
        <v>0.26900000000000002</v>
      </c>
      <c r="BI402" s="8">
        <f>'2014'!AI82</f>
        <v>0.28199999999999997</v>
      </c>
      <c r="BJ402" s="8">
        <f>'2014'!AJ82</f>
        <v>0.308</v>
      </c>
      <c r="BK402" s="8">
        <f>'2014'!AK82</f>
        <v>0.29299999999999998</v>
      </c>
      <c r="BL402" s="8">
        <f>'2014'!AL82</f>
        <v>0.29399999999999998</v>
      </c>
      <c r="BM402" s="8">
        <f>'2014'!AM82</f>
        <v>0.311</v>
      </c>
      <c r="BN402" s="8">
        <f>'2014'!AN82</f>
        <v>0.32600000000000001</v>
      </c>
      <c r="BO402" s="8">
        <f>'2014'!AO82</f>
        <v>0.32100000000000001</v>
      </c>
      <c r="BP402" s="8"/>
      <c r="BQ402" s="8">
        <f>'2014'!AQ82</f>
        <v>0.36399999999999999</v>
      </c>
      <c r="BR402" s="8">
        <f>'2014'!AR82</f>
        <v>0.39600000000000002</v>
      </c>
      <c r="BS402" s="8">
        <f>'2014'!AS82</f>
        <v>0.47699999999999998</v>
      </c>
      <c r="BT402" s="8">
        <f>'2014'!AT82</f>
        <v>0.53</v>
      </c>
      <c r="BU402" s="8">
        <f>'2014'!AU82</f>
        <v>0.58199999999999996</v>
      </c>
      <c r="BV402" s="8">
        <f>'2014'!AV82</f>
        <v>0.61899999999999999</v>
      </c>
      <c r="BW402" s="8">
        <f>'2014'!AW82</f>
        <v>0.66800000000000004</v>
      </c>
      <c r="BX402" s="8">
        <f>'2014'!AX82</f>
        <v>0.69</v>
      </c>
      <c r="BY402" s="8"/>
      <c r="BZ402" s="8">
        <f>'2014'!AZ82</f>
        <v>0.70099999999999996</v>
      </c>
      <c r="CA402" s="8">
        <f>'2014'!BA82</f>
        <v>0.70599999999999996</v>
      </c>
      <c r="CB402" s="8">
        <f>'2014'!BB82</f>
        <v>0.69799999999999995</v>
      </c>
      <c r="CC402" s="8"/>
      <c r="CD402" s="8">
        <f>'2014'!BD82</f>
        <v>0.496</v>
      </c>
      <c r="CE402" s="8">
        <f>'2014'!BE82</f>
        <v>0.443</v>
      </c>
      <c r="CF402" s="8">
        <f>'2014'!BF82</f>
        <v>0.41799999999999998</v>
      </c>
      <c r="CG402" s="8">
        <f>'2014'!BG82</f>
        <v>0.39300000000000002</v>
      </c>
      <c r="CH402" s="8">
        <f>'2014'!BH82</f>
        <v>0.378</v>
      </c>
      <c r="CI402" s="8">
        <f>'2014'!BI82</f>
        <v>0.39100000000000001</v>
      </c>
      <c r="CJ402" s="8"/>
      <c r="CK402" s="8"/>
      <c r="CL402" s="8"/>
      <c r="CM402" s="8"/>
      <c r="CN402" s="8"/>
      <c r="CO402" s="8"/>
      <c r="CP402" s="8">
        <f>'2014'!BP82</f>
        <v>0.44700000000000001</v>
      </c>
      <c r="CQ402" s="8">
        <f>'2014'!BQ82</f>
        <v>0.45</v>
      </c>
    </row>
    <row r="403" spans="1:95" x14ac:dyDescent="0.25">
      <c r="A403" s="8" t="str">
        <f>'2014'!A83</f>
        <v>Свитанок</v>
      </c>
      <c r="B403" s="8" t="str">
        <f>'2014'!B83</f>
        <v>Масив 3</v>
      </c>
      <c r="C403" s="8">
        <f>'2014'!C83</f>
        <v>132</v>
      </c>
      <c r="D403" s="8">
        <f>'2014'!D83</f>
        <v>17.5</v>
      </c>
      <c r="E403" s="8">
        <f>'2014'!E83</f>
        <v>17.5</v>
      </c>
      <c r="F403" s="8">
        <f>'2014'!F83</f>
        <v>17.5</v>
      </c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 t="str">
        <f>'2014'!I83</f>
        <v>Пшеница озимая</v>
      </c>
      <c r="R403" s="8">
        <f>'2014'!J83</f>
        <v>0</v>
      </c>
      <c r="S403" s="8"/>
      <c r="T403" s="8"/>
      <c r="U403" s="8"/>
      <c r="V403" s="8"/>
      <c r="W403" s="8"/>
      <c r="X403" s="8"/>
      <c r="Y403" s="8" t="str">
        <f>'2014'!M83</f>
        <v>Антоновка</v>
      </c>
      <c r="Z403" s="8">
        <f>'2014'!N83</f>
        <v>3.22</v>
      </c>
      <c r="AA403" s="8">
        <f>'2014'!P83</f>
        <v>0</v>
      </c>
      <c r="AB403" s="8">
        <f>'2014'!Q83</f>
        <v>0</v>
      </c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>
        <f t="shared" si="22"/>
        <v>3.22</v>
      </c>
      <c r="AP403" s="8">
        <f>SUMIF('2014'!C:C,C403,'2014'!O:O)</f>
        <v>3.63</v>
      </c>
      <c r="AQ403" s="8"/>
      <c r="AR403" s="8"/>
      <c r="AS403" s="8"/>
      <c r="AT403" s="8"/>
      <c r="AU403" s="8">
        <f>'2014'!U83</f>
        <v>0.26100000000000001</v>
      </c>
      <c r="AV403" s="8">
        <f>'2014'!V83</f>
        <v>0.26900000000000002</v>
      </c>
      <c r="AW403" s="8">
        <f>'2014'!W83</f>
        <v>0.26100000000000001</v>
      </c>
      <c r="AX403" s="8"/>
      <c r="AY403" s="8"/>
      <c r="AZ403" s="8">
        <f>'2014'!Z83</f>
        <v>0.26100000000000001</v>
      </c>
      <c r="BA403" s="8">
        <f>'2014'!AA83</f>
        <v>0.27300000000000002</v>
      </c>
      <c r="BB403" s="8">
        <f>'2014'!AB83</f>
        <v>0.27900000000000003</v>
      </c>
      <c r="BC403" s="8">
        <f>'2014'!AC83</f>
        <v>0.26200000000000001</v>
      </c>
      <c r="BD403" s="8">
        <f>'2014'!AD83</f>
        <v>0.27900000000000003</v>
      </c>
      <c r="BE403" s="8">
        <f>'2014'!AE83</f>
        <v>0.36199999999999999</v>
      </c>
      <c r="BF403" s="8">
        <f>'2014'!AF83</f>
        <v>0.35</v>
      </c>
      <c r="BG403" s="8">
        <f>'2014'!AG83</f>
        <v>0.29699999999999999</v>
      </c>
      <c r="BH403" s="8">
        <f>'2014'!AH83</f>
        <v>0.32</v>
      </c>
      <c r="BI403" s="8">
        <f>'2014'!AI83</f>
        <v>0.34899999999999998</v>
      </c>
      <c r="BJ403" s="8">
        <f>'2014'!AJ83</f>
        <v>0.36599999999999999</v>
      </c>
      <c r="BK403" s="8">
        <f>'2014'!AK83</f>
        <v>0.34499999999999997</v>
      </c>
      <c r="BL403" s="8">
        <f>'2014'!AL83</f>
        <v>0.35299999999999998</v>
      </c>
      <c r="BM403" s="8">
        <f>'2014'!AM83</f>
        <v>0.36199999999999999</v>
      </c>
      <c r="BN403" s="8">
        <f>'2014'!AN83</f>
        <v>0.35699999999999998</v>
      </c>
      <c r="BO403" s="8">
        <f>'2014'!AO83</f>
        <v>0.39200000000000002</v>
      </c>
      <c r="BP403" s="8"/>
      <c r="BQ403" s="8">
        <f>'2014'!AQ83</f>
        <v>0.41599999999999998</v>
      </c>
      <c r="BR403" s="8">
        <f>'2014'!AR83</f>
        <v>0.47</v>
      </c>
      <c r="BS403" s="8">
        <f>'2014'!AS83</f>
        <v>0.67700000000000005</v>
      </c>
      <c r="BT403" s="8">
        <f>'2014'!AT83</f>
        <v>0.66700000000000004</v>
      </c>
      <c r="BU403" s="8">
        <f>'2014'!AU83</f>
        <v>0.65700000000000003</v>
      </c>
      <c r="BV403" s="8">
        <f>'2014'!AV83</f>
        <v>0.68</v>
      </c>
      <c r="BW403" s="8">
        <f>'2014'!AW83</f>
        <v>0.68899999999999995</v>
      </c>
      <c r="BX403" s="8">
        <f>'2014'!AX83</f>
        <v>0.69599999999999995</v>
      </c>
      <c r="BY403" s="8"/>
      <c r="BZ403" s="8">
        <f>'2014'!AZ83</f>
        <v>0.70199999999999996</v>
      </c>
      <c r="CA403" s="8">
        <f>'2014'!BA83</f>
        <v>0.69099999999999995</v>
      </c>
      <c r="CB403" s="8">
        <f>'2014'!BB83</f>
        <v>0.65400000000000003</v>
      </c>
      <c r="CC403" s="8"/>
      <c r="CD403" s="8">
        <f>'2014'!BD83</f>
        <v>0.57699999999999996</v>
      </c>
      <c r="CE403" s="8">
        <f>'2014'!BE83</f>
        <v>0.51800000000000002</v>
      </c>
      <c r="CF403" s="8">
        <f>'2014'!BF83</f>
        <v>0.48299999999999998</v>
      </c>
      <c r="CG403" s="8">
        <f>'2014'!BG83</f>
        <v>0.41899999999999998</v>
      </c>
      <c r="CH403" s="8">
        <f>'2014'!BH83</f>
        <v>0.40600000000000003</v>
      </c>
      <c r="CI403" s="8">
        <f>'2014'!BI83</f>
        <v>0.41899999999999998</v>
      </c>
      <c r="CJ403" s="8"/>
      <c r="CK403" s="8"/>
      <c r="CL403" s="8"/>
      <c r="CM403" s="8"/>
      <c r="CN403" s="8"/>
      <c r="CO403" s="8"/>
      <c r="CP403" s="8">
        <f>'2014'!BP83</f>
        <v>0.437</v>
      </c>
      <c r="CQ403" s="8">
        <f>'2014'!BQ83</f>
        <v>0.46400000000000002</v>
      </c>
    </row>
    <row r="404" spans="1:95" x14ac:dyDescent="0.25">
      <c r="A404" s="8" t="str">
        <f>'2014'!A84</f>
        <v>Свитанок</v>
      </c>
      <c r="B404" s="8" t="str">
        <f>'2014'!B84</f>
        <v>Масив 3</v>
      </c>
      <c r="C404" s="8">
        <f>'2014'!C84</f>
        <v>133</v>
      </c>
      <c r="D404" s="8">
        <f>'2014'!D84</f>
        <v>10.97</v>
      </c>
      <c r="E404" s="8">
        <f>'2014'!E84</f>
        <v>10.97</v>
      </c>
      <c r="F404" s="8">
        <f>'2014'!F84</f>
        <v>10.97</v>
      </c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 t="str">
        <f>'2014'!I84</f>
        <v>Подсолнечник</v>
      </c>
      <c r="R404" s="8">
        <f>'2014'!J84</f>
        <v>0</v>
      </c>
      <c r="S404" s="8"/>
      <c r="T404" s="8"/>
      <c r="U404" s="8"/>
      <c r="V404" s="8"/>
      <c r="W404" s="8"/>
      <c r="X404" s="8"/>
      <c r="Y404" s="8" t="str">
        <f>'2014'!M84</f>
        <v>НК Неома</v>
      </c>
      <c r="Z404" s="8">
        <f>'2014'!N84</f>
        <v>2.52</v>
      </c>
      <c r="AA404" s="8">
        <f>'2014'!P84</f>
        <v>0</v>
      </c>
      <c r="AB404" s="8">
        <f>'2014'!Q84</f>
        <v>41889</v>
      </c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>
        <f>SUMIF('2014'!C:C,C404,'2014'!O:O)</f>
        <v>2.02</v>
      </c>
      <c r="AQ404" s="8"/>
      <c r="AR404" s="8">
        <f>'2014'!R84</f>
        <v>0</v>
      </c>
      <c r="AS404" s="8">
        <f>'2014'!S84</f>
        <v>0</v>
      </c>
      <c r="AT404" s="8">
        <f>'2014'!T84</f>
        <v>0</v>
      </c>
      <c r="AU404" s="8">
        <f>'2014'!U84</f>
        <v>0</v>
      </c>
      <c r="AV404" s="8">
        <f>'2014'!V84</f>
        <v>0.22700000000000001</v>
      </c>
      <c r="AW404" s="8">
        <f>'2014'!W84</f>
        <v>0</v>
      </c>
      <c r="AX404" s="8">
        <f>'2014'!X84</f>
        <v>0</v>
      </c>
      <c r="AY404" s="8">
        <f>'2014'!Y84</f>
        <v>0</v>
      </c>
      <c r="AZ404" s="8">
        <f>'2014'!Z84</f>
        <v>0.22</v>
      </c>
      <c r="BA404" s="8">
        <f>'2014'!AA84</f>
        <v>0.21</v>
      </c>
      <c r="BB404" s="8">
        <f>'2014'!AB84</f>
        <v>0.19800000000000001</v>
      </c>
      <c r="BC404" s="8">
        <f>'2014'!AC84</f>
        <v>0.215</v>
      </c>
      <c r="BD404" s="8">
        <f>'2014'!AD84</f>
        <v>0.24399999999999999</v>
      </c>
      <c r="BE404" s="8">
        <f>'2014'!AE84</f>
        <v>0.246</v>
      </c>
      <c r="BF404" s="8">
        <f>'2014'!AF84</f>
        <v>0.246</v>
      </c>
      <c r="BG404" s="8">
        <f>'2014'!AG84</f>
        <v>0.27</v>
      </c>
      <c r="BH404" s="8">
        <f>'2014'!AH84</f>
        <v>0.35099999999999998</v>
      </c>
      <c r="BI404" s="8">
        <f>'2014'!AI84</f>
        <v>0.36599999999999999</v>
      </c>
      <c r="BJ404" s="8">
        <f>'2014'!AJ84</f>
        <v>0.39500000000000002</v>
      </c>
      <c r="BK404" s="8">
        <f>'2014'!AK84</f>
        <v>0.40600000000000003</v>
      </c>
      <c r="BL404" s="8">
        <f>'2014'!AL84</f>
        <v>0.35</v>
      </c>
      <c r="BM404" s="8">
        <f>'2014'!AM84</f>
        <v>0.45300000000000001</v>
      </c>
      <c r="BN404" s="8">
        <f>'2014'!AN84</f>
        <v>0.59</v>
      </c>
      <c r="BO404" s="8">
        <f>'2014'!AO84</f>
        <v>0.63600000000000001</v>
      </c>
      <c r="BP404" s="8">
        <f>'2014'!AP84</f>
        <v>0</v>
      </c>
      <c r="BQ404" s="8">
        <f>'2014'!AQ84</f>
        <v>0.622</v>
      </c>
      <c r="BR404" s="8">
        <f>'2014'!AR84</f>
        <v>0.66900000000000004</v>
      </c>
      <c r="BS404" s="8">
        <f>'2014'!AS84</f>
        <v>0.67600000000000005</v>
      </c>
      <c r="BT404" s="8">
        <f>'2014'!AT84</f>
        <v>0.66100000000000003</v>
      </c>
      <c r="BU404" s="8">
        <f>'2014'!AU84</f>
        <v>0.69399999999999995</v>
      </c>
      <c r="BV404" s="8">
        <f>'2014'!AV84</f>
        <v>0.70899999999999996</v>
      </c>
      <c r="BW404" s="8">
        <f>'2014'!AW84</f>
        <v>0.7</v>
      </c>
      <c r="BX404" s="8">
        <f>'2014'!AX84</f>
        <v>0.64700000000000002</v>
      </c>
      <c r="BY404" s="8">
        <f>'2014'!AY84</f>
        <v>0</v>
      </c>
      <c r="BZ404" s="8">
        <f>'2014'!AZ84</f>
        <v>0.55500000000000005</v>
      </c>
      <c r="CA404" s="8">
        <f>'2014'!BA84</f>
        <v>0</v>
      </c>
      <c r="CB404" s="8">
        <f>'2014'!BB84</f>
        <v>0.51400000000000001</v>
      </c>
      <c r="CC404" s="8">
        <f>'2014'!BC84</f>
        <v>0.51400000000000001</v>
      </c>
      <c r="CD404" s="8">
        <f>'2014'!BD84</f>
        <v>0.51600000000000001</v>
      </c>
      <c r="CE404" s="8">
        <f>'2014'!BE84</f>
        <v>0.53600000000000003</v>
      </c>
      <c r="CF404" s="8">
        <f>'2014'!BF84</f>
        <v>0.495</v>
      </c>
      <c r="CG404" s="8">
        <f>'2014'!BG84</f>
        <v>0.38800000000000001</v>
      </c>
      <c r="CH404" s="8">
        <f>'2014'!BH84</f>
        <v>0.36399999999999999</v>
      </c>
      <c r="CI404" s="8">
        <f>'2014'!BI84</f>
        <v>0.38300000000000001</v>
      </c>
      <c r="CJ404" s="8">
        <f>'2014'!BJ84</f>
        <v>0</v>
      </c>
      <c r="CK404" s="8">
        <f>'2014'!BK84</f>
        <v>0</v>
      </c>
      <c r="CL404" s="8">
        <f>'2014'!BL84</f>
        <v>0</v>
      </c>
      <c r="CM404" s="8">
        <f>'2014'!BM84</f>
        <v>0</v>
      </c>
      <c r="CN404" s="8">
        <f>'2014'!BN84</f>
        <v>0</v>
      </c>
      <c r="CO404" s="8">
        <f>'2014'!BO84</f>
        <v>0</v>
      </c>
      <c r="CP404" s="8">
        <f>'2014'!BP84</f>
        <v>0.39800000000000002</v>
      </c>
      <c r="CQ404" s="8">
        <f>'2014'!BQ84</f>
        <v>0.41</v>
      </c>
    </row>
    <row r="405" spans="1:95" x14ac:dyDescent="0.25">
      <c r="A405" s="8" t="str">
        <f>'2014'!A85</f>
        <v>Свитанок</v>
      </c>
      <c r="B405" s="8" t="str">
        <f>'2014'!B85</f>
        <v>Масив 3</v>
      </c>
      <c r="C405" s="8">
        <f>'2014'!C85</f>
        <v>134</v>
      </c>
      <c r="D405" s="8">
        <f>'2014'!D85</f>
        <v>68.06</v>
      </c>
      <c r="E405" s="8">
        <f>'2014'!E85</f>
        <v>68.06</v>
      </c>
      <c r="F405" s="8">
        <f>'2014'!F85</f>
        <v>68.06</v>
      </c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 t="str">
        <f>'2014'!I85</f>
        <v>Пшеница озимая</v>
      </c>
      <c r="R405" s="8">
        <f>'2014'!J85</f>
        <v>0</v>
      </c>
      <c r="S405" s="8"/>
      <c r="T405" s="8"/>
      <c r="U405" s="8"/>
      <c r="V405" s="8"/>
      <c r="W405" s="8"/>
      <c r="X405" s="8"/>
      <c r="Y405" s="8">
        <f>'2014'!M85</f>
        <v>0</v>
      </c>
      <c r="Z405" s="8">
        <f>'2014'!N85</f>
        <v>2.64</v>
      </c>
      <c r="AA405" s="8">
        <f>'2014'!P85</f>
        <v>0</v>
      </c>
      <c r="AB405" s="8">
        <f>'2014'!Q85</f>
        <v>0</v>
      </c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>
        <f t="shared" ref="AO405:AO407" si="23">Z405</f>
        <v>2.64</v>
      </c>
      <c r="AP405" s="8">
        <f>SUMIF('2014'!C:C,C405,'2014'!O:O)</f>
        <v>3.18</v>
      </c>
      <c r="AQ405" s="8"/>
      <c r="AR405" s="8"/>
      <c r="AS405" s="8"/>
      <c r="AT405" s="8"/>
      <c r="AU405" s="8">
        <f>'2014'!U85</f>
        <v>0.23599999999999999</v>
      </c>
      <c r="AV405" s="8">
        <f>'2014'!V85</f>
        <v>0.23699999999999999</v>
      </c>
      <c r="AW405" s="8">
        <f>'2014'!W85</f>
        <v>0.22800000000000001</v>
      </c>
      <c r="AX405" s="8"/>
      <c r="AY405" s="8"/>
      <c r="AZ405" s="8">
        <f>'2014'!Z85</f>
        <v>0.22500000000000001</v>
      </c>
      <c r="BA405" s="8">
        <f>'2014'!AA85</f>
        <v>0.23100000000000001</v>
      </c>
      <c r="BB405" s="8">
        <f>'2014'!AB85</f>
        <v>0.23200000000000001</v>
      </c>
      <c r="BC405" s="8">
        <f>'2014'!AC85</f>
        <v>0.218</v>
      </c>
      <c r="BD405" s="8">
        <f>'2014'!AD85</f>
        <v>0.247</v>
      </c>
      <c r="BE405" s="8">
        <f>'2014'!AE85</f>
        <v>0.25800000000000001</v>
      </c>
      <c r="BF405" s="8">
        <f>'2014'!AF85</f>
        <v>0.25</v>
      </c>
      <c r="BG405" s="8">
        <f>'2014'!AG85</f>
        <v>0.25800000000000001</v>
      </c>
      <c r="BH405" s="8">
        <f>'2014'!AH85</f>
        <v>0.26500000000000001</v>
      </c>
      <c r="BI405" s="8">
        <f>'2014'!AI85</f>
        <v>0.26900000000000002</v>
      </c>
      <c r="BJ405" s="8">
        <f>'2014'!AJ85</f>
        <v>0.30599999999999999</v>
      </c>
      <c r="BK405" s="8">
        <f>'2014'!AK85</f>
        <v>0.312</v>
      </c>
      <c r="BL405" s="8">
        <f>'2014'!AL85</f>
        <v>0.30199999999999999</v>
      </c>
      <c r="BM405" s="8">
        <f>'2014'!AM85</f>
        <v>0.31</v>
      </c>
      <c r="BN405" s="8">
        <f>'2014'!AN85</f>
        <v>0.31900000000000001</v>
      </c>
      <c r="BO405" s="8">
        <f>'2014'!AO85</f>
        <v>0.32700000000000001</v>
      </c>
      <c r="BP405" s="8"/>
      <c r="BQ405" s="8">
        <f>'2014'!AQ85</f>
        <v>0.42</v>
      </c>
      <c r="BR405" s="8">
        <f>'2014'!AR85</f>
        <v>0.42</v>
      </c>
      <c r="BS405" s="8"/>
      <c r="BT405" s="8">
        <f>'2014'!AT85</f>
        <v>0.47099999999999997</v>
      </c>
      <c r="BU405" s="8">
        <f>'2014'!AU85</f>
        <v>0.67</v>
      </c>
      <c r="BV405" s="8">
        <f>'2014'!AV85</f>
        <v>0.67400000000000004</v>
      </c>
      <c r="BW405" s="8">
        <f>'2014'!AW85</f>
        <v>0.71199999999999997</v>
      </c>
      <c r="BX405" s="8">
        <f>'2014'!AX85</f>
        <v>0.70799999999999996</v>
      </c>
      <c r="BY405" s="8"/>
      <c r="BZ405" s="8">
        <f>'2014'!AZ85</f>
        <v>0.71</v>
      </c>
      <c r="CA405" s="8">
        <f>'2014'!BA85</f>
        <v>0.71299999999999997</v>
      </c>
      <c r="CB405" s="8">
        <f>'2014'!BB85</f>
        <v>0.70799999999999996</v>
      </c>
      <c r="CC405" s="8">
        <f>'2014'!BC85</f>
        <v>0.54100000000000004</v>
      </c>
      <c r="CD405" s="8">
        <f>'2014'!BD85</f>
        <v>0.46800000000000003</v>
      </c>
      <c r="CE405" s="8">
        <f>'2014'!BE85</f>
        <v>0.443</v>
      </c>
      <c r="CF405" s="8">
        <f>'2014'!BF85</f>
        <v>0.40699999999999997</v>
      </c>
      <c r="CG405" s="8">
        <f>'2014'!BG85</f>
        <v>0.34899999999999998</v>
      </c>
      <c r="CH405" s="8">
        <f>'2014'!BH85</f>
        <v>0.32100000000000001</v>
      </c>
      <c r="CI405" s="8">
        <f>'2014'!BI85</f>
        <v>0.34200000000000003</v>
      </c>
      <c r="CJ405" s="8"/>
      <c r="CK405" s="8"/>
      <c r="CL405" s="8"/>
      <c r="CM405" s="8"/>
      <c r="CN405" s="8"/>
      <c r="CO405" s="8"/>
      <c r="CP405" s="8">
        <f>'2014'!BP85</f>
        <v>0.35099999999999998</v>
      </c>
      <c r="CQ405" s="8">
        <f>'2014'!BQ85</f>
        <v>0.35199999999999998</v>
      </c>
    </row>
    <row r="406" spans="1:95" x14ac:dyDescent="0.25">
      <c r="A406" s="8" t="str">
        <f>'2014'!A86</f>
        <v>Свитанок</v>
      </c>
      <c r="B406" s="8" t="str">
        <f>'2014'!B86</f>
        <v>Масив 3</v>
      </c>
      <c r="C406" s="8">
        <f>'2014'!C86</f>
        <v>137</v>
      </c>
      <c r="D406" s="8">
        <f>'2014'!D86</f>
        <v>15.96</v>
      </c>
      <c r="E406" s="8">
        <f>'2014'!E86</f>
        <v>15.96</v>
      </c>
      <c r="F406" s="8">
        <f>'2014'!F86</f>
        <v>15.96</v>
      </c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 t="str">
        <f>'2014'!I86</f>
        <v>Пшеница озимая</v>
      </c>
      <c r="R406" s="8">
        <f>'2014'!J86</f>
        <v>0</v>
      </c>
      <c r="S406" s="8"/>
      <c r="T406" s="8"/>
      <c r="U406" s="8"/>
      <c r="V406" s="8"/>
      <c r="W406" s="8"/>
      <c r="X406" s="8"/>
      <c r="Y406" s="8">
        <f>'2014'!M86</f>
        <v>0</v>
      </c>
      <c r="Z406" s="8">
        <f>'2014'!N86</f>
        <v>1.29</v>
      </c>
      <c r="AA406" s="8">
        <f>'2014'!P86</f>
        <v>41575</v>
      </c>
      <c r="AB406" s="8">
        <f>'2014'!Q86</f>
        <v>41832</v>
      </c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>
        <f t="shared" si="23"/>
        <v>1.29</v>
      </c>
      <c r="AP406" s="8">
        <f>SUMIF('2014'!C:C,C406,'2014'!O:O)</f>
        <v>2.54</v>
      </c>
      <c r="AQ406" s="8"/>
      <c r="AR406" s="8"/>
      <c r="AS406" s="8"/>
      <c r="AT406" s="8"/>
      <c r="AU406" s="8">
        <f>'2014'!U86</f>
        <v>0.23300000000000001</v>
      </c>
      <c r="AV406" s="8">
        <f>'2014'!V86</f>
        <v>0.23300000000000001</v>
      </c>
      <c r="AW406" s="8">
        <f>'2014'!W86</f>
        <v>0.21299999999999999</v>
      </c>
      <c r="AX406" s="8"/>
      <c r="AY406" s="8"/>
      <c r="AZ406" s="8">
        <f>'2014'!Z86</f>
        <v>0.218</v>
      </c>
      <c r="BA406" s="8">
        <f>'2014'!AA86</f>
        <v>0.24099999999999999</v>
      </c>
      <c r="BB406" s="8">
        <f>'2014'!AB86</f>
        <v>0.255</v>
      </c>
      <c r="BC406" s="8">
        <f>'2014'!AC86</f>
        <v>0.25</v>
      </c>
      <c r="BD406" s="8">
        <f>'2014'!AD86</f>
        <v>0.26300000000000001</v>
      </c>
      <c r="BE406" s="8">
        <f>'2014'!AE86</f>
        <v>0.27</v>
      </c>
      <c r="BF406" s="8">
        <f>'2014'!AF86</f>
        <v>0.27400000000000002</v>
      </c>
      <c r="BG406" s="8">
        <f>'2014'!AG86</f>
        <v>0.30099999999999999</v>
      </c>
      <c r="BH406" s="8">
        <f>'2014'!AH86</f>
        <v>0.31</v>
      </c>
      <c r="BI406" s="8">
        <f>'2014'!AI86</f>
        <v>0.318</v>
      </c>
      <c r="BJ406" s="8">
        <f>'2014'!AJ86</f>
        <v>0.35599999999999998</v>
      </c>
      <c r="BK406" s="8">
        <f>'2014'!AK86</f>
        <v>0.35899999999999999</v>
      </c>
      <c r="BL406" s="8">
        <f>'2014'!AL86</f>
        <v>0.33100000000000002</v>
      </c>
      <c r="BM406" s="8">
        <f>'2014'!AM86</f>
        <v>0.34200000000000003</v>
      </c>
      <c r="BN406" s="8">
        <f>'2014'!AN86</f>
        <v>0.38800000000000001</v>
      </c>
      <c r="BO406" s="8">
        <f>'2014'!AO86</f>
        <v>0.40100000000000002</v>
      </c>
      <c r="BP406" s="8"/>
      <c r="BQ406" s="8">
        <f>'2014'!AQ86</f>
        <v>0.47699999999999998</v>
      </c>
      <c r="BR406" s="8">
        <f>'2014'!AR86</f>
        <v>0.497</v>
      </c>
      <c r="BS406" s="8">
        <f>'2014'!AS86</f>
        <v>0.53900000000000003</v>
      </c>
      <c r="BT406" s="8"/>
      <c r="BU406" s="8">
        <f>'2014'!AU86</f>
        <v>0.61</v>
      </c>
      <c r="BV406" s="8">
        <f>'2014'!AV86</f>
        <v>0.65500000000000003</v>
      </c>
      <c r="BW406" s="8">
        <f>'2014'!AW86</f>
        <v>0.67800000000000005</v>
      </c>
      <c r="BX406" s="8">
        <f>'2014'!AX86</f>
        <v>0.64600000000000002</v>
      </c>
      <c r="BY406" s="8"/>
      <c r="BZ406" s="8">
        <f>'2014'!AZ86</f>
        <v>0.625</v>
      </c>
      <c r="CA406" s="8">
        <f>'2014'!BA86</f>
        <v>0.61399999999999999</v>
      </c>
      <c r="CB406" s="8">
        <f>'2014'!BB86</f>
        <v>0.55400000000000005</v>
      </c>
      <c r="CC406" s="8">
        <f>'2014'!BC86</f>
        <v>0.45</v>
      </c>
      <c r="CD406" s="8">
        <f>'2014'!BD86</f>
        <v>0.39400000000000002</v>
      </c>
      <c r="CE406" s="8">
        <f>'2014'!BE86</f>
        <v>0.33</v>
      </c>
      <c r="CF406" s="8">
        <f>'2014'!BF86</f>
        <v>0.316</v>
      </c>
      <c r="CG406" s="8">
        <f>'2014'!BG86</f>
        <v>0.29899999999999999</v>
      </c>
      <c r="CH406" s="8">
        <f>'2014'!BH86</f>
        <v>0.28299999999999997</v>
      </c>
      <c r="CI406" s="8">
        <f>'2014'!BI86</f>
        <v>0.28499999999999998</v>
      </c>
      <c r="CJ406" s="8"/>
      <c r="CK406" s="8"/>
      <c r="CL406" s="8"/>
      <c r="CM406" s="8"/>
      <c r="CN406" s="8"/>
      <c r="CO406" s="8"/>
      <c r="CP406" s="8">
        <f>'2014'!BP86</f>
        <v>0.312</v>
      </c>
      <c r="CQ406" s="8">
        <f>'2014'!BQ86</f>
        <v>0.317</v>
      </c>
    </row>
    <row r="407" spans="1:95" x14ac:dyDescent="0.25">
      <c r="A407" s="8" t="str">
        <f>'2014'!A87</f>
        <v>Свитанок</v>
      </c>
      <c r="B407" s="8" t="str">
        <f>'2014'!B87</f>
        <v>Масив 3</v>
      </c>
      <c r="C407" s="8">
        <f>'2014'!C87</f>
        <v>140</v>
      </c>
      <c r="D407" s="8">
        <f>'2014'!D87</f>
        <v>14.62</v>
      </c>
      <c r="E407" s="8">
        <f>'2014'!E87</f>
        <v>14.62</v>
      </c>
      <c r="F407" s="8">
        <f>'2014'!F87</f>
        <v>14.62</v>
      </c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 t="str">
        <f>'2014'!I87</f>
        <v>Пшеница озимая</v>
      </c>
      <c r="R407" s="8">
        <f>'2014'!J87</f>
        <v>0</v>
      </c>
      <c r="S407" s="8"/>
      <c r="T407" s="8"/>
      <c r="U407" s="8"/>
      <c r="V407" s="8"/>
      <c r="W407" s="8"/>
      <c r="X407" s="8"/>
      <c r="Y407" s="8">
        <f>'2014'!M87</f>
        <v>0</v>
      </c>
      <c r="Z407" s="8">
        <f>'2014'!N87</f>
        <v>0</v>
      </c>
      <c r="AA407" s="8">
        <f>'2014'!P87</f>
        <v>0</v>
      </c>
      <c r="AB407" s="8">
        <f>'2014'!Q87</f>
        <v>0</v>
      </c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>
        <f t="shared" si="23"/>
        <v>0</v>
      </c>
      <c r="AP407" s="8">
        <f>SUMIF('2014'!C:C,C407,'2014'!O:O)</f>
        <v>3.17</v>
      </c>
      <c r="AQ407" s="8"/>
      <c r="AR407" s="8"/>
      <c r="AS407" s="8">
        <f>'2014'!S87</f>
        <v>0.18099999999999999</v>
      </c>
      <c r="AT407" s="8"/>
      <c r="AU407" s="8">
        <f>'2014'!U87</f>
        <v>0.189</v>
      </c>
      <c r="AV407" s="8">
        <f>'2014'!V87</f>
        <v>0.20499999999999999</v>
      </c>
      <c r="AW407" s="8"/>
      <c r="AX407" s="8"/>
      <c r="AY407" s="8"/>
      <c r="AZ407" s="8">
        <f>'2014'!Z87</f>
        <v>0.224</v>
      </c>
      <c r="BA407" s="8">
        <f>'2014'!AA87</f>
        <v>0.23599999999999999</v>
      </c>
      <c r="BB407" s="8">
        <f>'2014'!AB87</f>
        <v>0.253</v>
      </c>
      <c r="BC407" s="8">
        <f>'2014'!AC87</f>
        <v>0.26400000000000001</v>
      </c>
      <c r="BD407" s="8">
        <f>'2014'!AD87</f>
        <v>0.28000000000000003</v>
      </c>
      <c r="BE407" s="8">
        <f>'2014'!AE87</f>
        <v>0.29399999999999998</v>
      </c>
      <c r="BF407" s="8">
        <f>'2014'!AF87</f>
        <v>0.29499999999999998</v>
      </c>
      <c r="BG407" s="8">
        <f>'2014'!AG87</f>
        <v>0.30499999999999999</v>
      </c>
      <c r="BH407" s="8">
        <f>'2014'!AH87</f>
        <v>0.36</v>
      </c>
      <c r="BI407" s="8">
        <f>'2014'!AI87</f>
        <v>0.40500000000000003</v>
      </c>
      <c r="BJ407" s="8">
        <f>'2014'!AJ87</f>
        <v>0.46100000000000002</v>
      </c>
      <c r="BK407" s="8">
        <f>'2014'!AK87</f>
        <v>0.45900000000000002</v>
      </c>
      <c r="BL407" s="8">
        <f>'2014'!AL87</f>
        <v>0.435</v>
      </c>
      <c r="BM407" s="8">
        <f>'2014'!AM87</f>
        <v>0.47499999999999998</v>
      </c>
      <c r="BN407" s="8">
        <f>'2014'!AN87</f>
        <v>0.52500000000000002</v>
      </c>
      <c r="BO407" s="8">
        <f>'2014'!AO87</f>
        <v>0.56599999999999995</v>
      </c>
      <c r="BP407" s="8"/>
      <c r="BQ407" s="8">
        <f>'2014'!AQ87</f>
        <v>0.59399999999999997</v>
      </c>
      <c r="BR407" s="8">
        <f>'2014'!AR87</f>
        <v>0.58099999999999996</v>
      </c>
      <c r="BS407" s="8">
        <f>'2014'!AS87</f>
        <v>0.57599999999999996</v>
      </c>
      <c r="BT407" s="8">
        <f>'2014'!AT87</f>
        <v>0.57699999999999996</v>
      </c>
      <c r="BU407" s="8"/>
      <c r="BV407" s="8">
        <f>'2014'!AV87</f>
        <v>0.65200000000000002</v>
      </c>
      <c r="BW407" s="8">
        <f>'2014'!AW87</f>
        <v>0.65600000000000003</v>
      </c>
      <c r="BX407" s="8">
        <f>'2014'!AX87</f>
        <v>0.65500000000000003</v>
      </c>
      <c r="BY407" s="8"/>
      <c r="BZ407" s="8">
        <f>'2014'!AZ87</f>
        <v>0.626</v>
      </c>
      <c r="CA407" s="8"/>
      <c r="CB407" s="8">
        <f>'2014'!BB87</f>
        <v>0.54500000000000004</v>
      </c>
      <c r="CC407" s="8">
        <f>'2014'!BC87</f>
        <v>0.50600000000000001</v>
      </c>
      <c r="CD407" s="8">
        <f>'2014'!BD87</f>
        <v>0.42899999999999999</v>
      </c>
      <c r="CE407" s="8">
        <f>'2014'!BE87</f>
        <v>0.35</v>
      </c>
      <c r="CF407" s="8">
        <f>'2014'!BF87</f>
        <v>0.35</v>
      </c>
      <c r="CG407" s="8">
        <f>'2014'!BG87</f>
        <v>0.32600000000000001</v>
      </c>
      <c r="CH407" s="8">
        <f>'2014'!BH87</f>
        <v>0.316</v>
      </c>
      <c r="CI407" s="8">
        <f>'2014'!BI87</f>
        <v>0.32600000000000001</v>
      </c>
      <c r="CJ407" s="8"/>
      <c r="CK407" s="8"/>
      <c r="CL407" s="8"/>
      <c r="CM407" s="8"/>
      <c r="CN407" s="8"/>
      <c r="CO407" s="8"/>
      <c r="CP407" s="8">
        <f>'2014'!BP87</f>
        <v>0.32300000000000001</v>
      </c>
      <c r="CQ407" s="8">
        <f>'2014'!BQ87</f>
        <v>0.27700000000000002</v>
      </c>
    </row>
    <row r="408" spans="1:95" x14ac:dyDescent="0.25">
      <c r="A408" s="8" t="str">
        <f>'2014'!A88</f>
        <v>Свитанок</v>
      </c>
      <c r="B408" s="8" t="str">
        <f>'2014'!B88</f>
        <v>Масив 3</v>
      </c>
      <c r="C408" s="8">
        <f>'2014'!C88</f>
        <v>141</v>
      </c>
      <c r="D408" s="8">
        <f>'2014'!D88</f>
        <v>28.21</v>
      </c>
      <c r="E408" s="8">
        <f>'2014'!E88</f>
        <v>28.21</v>
      </c>
      <c r="F408" s="8">
        <f>'2014'!F88</f>
        <v>28.21</v>
      </c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 t="str">
        <f>'2014'!I88</f>
        <v>Ячмень озимый</v>
      </c>
      <c r="R408" s="8">
        <f>'2014'!J88</f>
        <v>0</v>
      </c>
      <c r="S408" s="8"/>
      <c r="T408" s="8"/>
      <c r="U408" s="8"/>
      <c r="V408" s="8"/>
      <c r="W408" s="8"/>
      <c r="X408" s="8"/>
      <c r="Y408" s="8" t="str">
        <f>'2014'!M88</f>
        <v>Достойний</v>
      </c>
      <c r="Z408" s="8">
        <f>'2014'!N88</f>
        <v>2.13</v>
      </c>
      <c r="AA408" s="8">
        <f>'2014'!P88</f>
        <v>0</v>
      </c>
      <c r="AB408" s="8">
        <f>'2014'!Q88</f>
        <v>0</v>
      </c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>
        <f>SUMIF('2014'!C:C,C408,'2014'!O:O)</f>
        <v>4.12</v>
      </c>
      <c r="AQ408" s="8"/>
      <c r="AR408" s="8">
        <f>'2014'!R88</f>
        <v>0</v>
      </c>
      <c r="AS408" s="8">
        <f>'2014'!S88</f>
        <v>0</v>
      </c>
      <c r="AT408" s="8">
        <f>'2014'!T88</f>
        <v>0</v>
      </c>
      <c r="AU408" s="8">
        <f>'2014'!U88</f>
        <v>0.20799999999999999</v>
      </c>
      <c r="AV408" s="8">
        <f>'2014'!V88</f>
        <v>0.20899999999999999</v>
      </c>
      <c r="AW408" s="8">
        <f>'2014'!W88</f>
        <v>0</v>
      </c>
      <c r="AX408" s="8">
        <f>'2014'!X88</f>
        <v>0</v>
      </c>
      <c r="AY408" s="8">
        <f>'2014'!Y88</f>
        <v>0</v>
      </c>
      <c r="AZ408" s="8">
        <f>'2014'!Z88</f>
        <v>0.20300000000000001</v>
      </c>
      <c r="BA408" s="8">
        <f>'2014'!AA88</f>
        <v>0.20200000000000001</v>
      </c>
      <c r="BB408" s="8">
        <f>'2014'!AB88</f>
        <v>0.20399999999999999</v>
      </c>
      <c r="BC408" s="8">
        <f>'2014'!AC88</f>
        <v>0.20899999999999999</v>
      </c>
      <c r="BD408" s="8">
        <f>'2014'!AD88</f>
        <v>0.224</v>
      </c>
      <c r="BE408" s="8">
        <f>'2014'!AE88</f>
        <v>0.245</v>
      </c>
      <c r="BF408" s="8">
        <f>'2014'!AF88</f>
        <v>0.249</v>
      </c>
      <c r="BG408" s="8">
        <f>'2014'!AG88</f>
        <v>0.24</v>
      </c>
      <c r="BH408" s="8">
        <f>'2014'!AH88</f>
        <v>0.25700000000000001</v>
      </c>
      <c r="BI408" s="8">
        <f>'2014'!AI88</f>
        <v>0.28899999999999998</v>
      </c>
      <c r="BJ408" s="8">
        <f>'2014'!AJ88</f>
        <v>0.35899999999999999</v>
      </c>
      <c r="BK408" s="8">
        <f>'2014'!AK88</f>
        <v>0.38</v>
      </c>
      <c r="BL408" s="8">
        <f>'2014'!AL88</f>
        <v>0.375</v>
      </c>
      <c r="BM408" s="8">
        <f>'2014'!AM88</f>
        <v>0.40400000000000003</v>
      </c>
      <c r="BN408" s="8">
        <f>'2014'!AN88</f>
        <v>0.42199999999999999</v>
      </c>
      <c r="BO408" s="8">
        <f>'2014'!AO88</f>
        <v>0.42</v>
      </c>
      <c r="BP408" s="8">
        <f>'2014'!AP88</f>
        <v>0</v>
      </c>
      <c r="BQ408" s="8">
        <f>'2014'!AQ88</f>
        <v>0.45200000000000001</v>
      </c>
      <c r="BR408" s="8">
        <f>'2014'!AR88</f>
        <v>0.49399999999999999</v>
      </c>
      <c r="BS408" s="8">
        <f>'2014'!AS88</f>
        <v>0.51100000000000001</v>
      </c>
      <c r="BT408" s="8">
        <f>'2014'!AT88</f>
        <v>0</v>
      </c>
      <c r="BU408" s="8">
        <f>'2014'!AU88</f>
        <v>0.56599999999999995</v>
      </c>
      <c r="BV408" s="8">
        <f>'2014'!AV88</f>
        <v>0.59499999999999997</v>
      </c>
      <c r="BW408" s="8">
        <f>'2014'!AW88</f>
        <v>0.67100000000000004</v>
      </c>
      <c r="BX408" s="8">
        <f>'2014'!AX88</f>
        <v>0.68</v>
      </c>
      <c r="BY408" s="8">
        <f>'2014'!AY88</f>
        <v>0</v>
      </c>
      <c r="BZ408" s="8">
        <f>'2014'!AZ88</f>
        <v>0.67800000000000005</v>
      </c>
      <c r="CA408" s="8">
        <f>'2014'!BA88</f>
        <v>0.65900000000000003</v>
      </c>
      <c r="CB408" s="8">
        <f>'2014'!BB88</f>
        <v>0.628</v>
      </c>
      <c r="CC408" s="8">
        <f>'2014'!BC88</f>
        <v>0.57699999999999996</v>
      </c>
      <c r="CD408" s="8">
        <f>'2014'!BD88</f>
        <v>0.442</v>
      </c>
      <c r="CE408" s="8">
        <f>'2014'!BE88</f>
        <v>0.38900000000000001</v>
      </c>
      <c r="CF408" s="8">
        <f>'2014'!BF88</f>
        <v>0.35599999999999998</v>
      </c>
      <c r="CG408" s="8">
        <f>'2014'!BG88</f>
        <v>0.315</v>
      </c>
      <c r="CH408" s="8">
        <f>'2014'!BH88</f>
        <v>0.29799999999999999</v>
      </c>
      <c r="CI408" s="8">
        <f>'2014'!BI88</f>
        <v>0.3</v>
      </c>
      <c r="CJ408" s="8">
        <f>'2014'!BJ88</f>
        <v>0</v>
      </c>
      <c r="CK408" s="8">
        <f>'2014'!BK88</f>
        <v>0</v>
      </c>
      <c r="CL408" s="8">
        <f>'2014'!BL88</f>
        <v>0</v>
      </c>
      <c r="CM408" s="8">
        <f>'2014'!BM88</f>
        <v>0</v>
      </c>
      <c r="CN408" s="8">
        <f>'2014'!BN88</f>
        <v>0</v>
      </c>
      <c r="CO408" s="8">
        <f>'2014'!BO88</f>
        <v>0</v>
      </c>
      <c r="CP408" s="8">
        <f>'2014'!BP88</f>
        <v>0.312</v>
      </c>
      <c r="CQ408" s="8">
        <f>'2014'!BQ88</f>
        <v>0.317</v>
      </c>
    </row>
    <row r="409" spans="1:95" x14ac:dyDescent="0.25">
      <c r="A409" s="8" t="str">
        <f>'2014'!A89</f>
        <v>Свитанок</v>
      </c>
      <c r="B409" s="8" t="str">
        <f>'2014'!B89</f>
        <v>Масив 3</v>
      </c>
      <c r="C409" s="8">
        <f>'2014'!C89</f>
        <v>143</v>
      </c>
      <c r="D409" s="8">
        <f>'2014'!D89</f>
        <v>6.29</v>
      </c>
      <c r="E409" s="8">
        <f>'2014'!E89</f>
        <v>6.29</v>
      </c>
      <c r="F409" s="8">
        <f>'2014'!F89</f>
        <v>6.29</v>
      </c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>
        <f>'2014'!I89</f>
        <v>0</v>
      </c>
      <c r="R409" s="8">
        <f>'2014'!J89</f>
        <v>0</v>
      </c>
      <c r="S409" s="8"/>
      <c r="T409" s="8"/>
      <c r="U409" s="8"/>
      <c r="V409" s="8"/>
      <c r="W409" s="8"/>
      <c r="X409" s="8"/>
      <c r="Y409" s="8">
        <f>'2014'!M89</f>
        <v>0</v>
      </c>
      <c r="Z409" s="8">
        <f>'2014'!N89</f>
        <v>0</v>
      </c>
      <c r="AA409" s="8">
        <f>'2014'!P89</f>
        <v>0</v>
      </c>
      <c r="AB409" s="8">
        <f>'2014'!Q89</f>
        <v>0</v>
      </c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>
        <f>SUMIF('2014'!C:C,C409,'2014'!O:O)</f>
        <v>0</v>
      </c>
      <c r="AQ409" s="8"/>
      <c r="AR409" s="8">
        <f>'2014'!R89</f>
        <v>0</v>
      </c>
      <c r="AS409" s="8">
        <f>'2014'!S89</f>
        <v>0</v>
      </c>
      <c r="AT409" s="8">
        <f>'2014'!T89</f>
        <v>0</v>
      </c>
      <c r="AU409" s="8">
        <f>'2014'!U89</f>
        <v>0.317</v>
      </c>
      <c r="AV409" s="8">
        <f>'2014'!V89</f>
        <v>0.307</v>
      </c>
      <c r="AW409" s="8">
        <f>'2014'!W89</f>
        <v>0.30599999999999999</v>
      </c>
      <c r="AX409" s="8">
        <f>'2014'!X89</f>
        <v>0</v>
      </c>
      <c r="AY409" s="8">
        <f>'2014'!Y89</f>
        <v>0</v>
      </c>
      <c r="AZ409" s="8">
        <f>'2014'!Z89</f>
        <v>0.312</v>
      </c>
      <c r="BA409" s="8">
        <f>'2014'!AA89</f>
        <v>0.33600000000000002</v>
      </c>
      <c r="BB409" s="8">
        <f>'2014'!AB89</f>
        <v>0.35799999999999998</v>
      </c>
      <c r="BC409" s="8">
        <f>'2014'!AC89</f>
        <v>0.33400000000000002</v>
      </c>
      <c r="BD409" s="8">
        <f>'2014'!AD89</f>
        <v>0.32700000000000001</v>
      </c>
      <c r="BE409" s="8">
        <f>'2014'!AE89</f>
        <v>0.36799999999999999</v>
      </c>
      <c r="BF409" s="8">
        <f>'2014'!AF89</f>
        <v>0.39800000000000002</v>
      </c>
      <c r="BG409" s="8">
        <f>'2014'!AG89</f>
        <v>0.40899999999999997</v>
      </c>
      <c r="BH409" s="8">
        <f>'2014'!AH89</f>
        <v>0.44500000000000001</v>
      </c>
      <c r="BI409" s="8">
        <f>'2014'!AI89</f>
        <v>0.44800000000000001</v>
      </c>
      <c r="BJ409" s="8">
        <f>'2014'!AJ89</f>
        <v>0.502</v>
      </c>
      <c r="BK409" s="8">
        <f>'2014'!AK89</f>
        <v>0.496</v>
      </c>
      <c r="BL409" s="8">
        <f>'2014'!AL89</f>
        <v>0.47799999999999998</v>
      </c>
      <c r="BM409" s="8">
        <f>'2014'!AM89</f>
        <v>0.47899999999999998</v>
      </c>
      <c r="BN409" s="8">
        <f>'2014'!AN89</f>
        <v>0.51500000000000001</v>
      </c>
      <c r="BO409" s="8">
        <f>'2014'!AO89</f>
        <v>0.54700000000000004</v>
      </c>
      <c r="BP409" s="8">
        <f>'2014'!AP89</f>
        <v>0</v>
      </c>
      <c r="BQ409" s="8">
        <f>'2014'!AQ89</f>
        <v>0.56100000000000005</v>
      </c>
      <c r="BR409" s="8">
        <f>'2014'!AR89</f>
        <v>0.64500000000000002</v>
      </c>
      <c r="BS409" s="8">
        <f>'2014'!AS89</f>
        <v>0.65800000000000003</v>
      </c>
      <c r="BT409" s="8">
        <f>'2014'!AT89</f>
        <v>0.66</v>
      </c>
      <c r="BU409" s="8">
        <f>'2014'!AU89</f>
        <v>0.66600000000000004</v>
      </c>
      <c r="BV409" s="8">
        <f>'2014'!AV89</f>
        <v>0.68200000000000005</v>
      </c>
      <c r="BW409" s="8">
        <f>'2014'!AW89</f>
        <v>0.61699999999999999</v>
      </c>
      <c r="BX409" s="8">
        <f>'2014'!AX89</f>
        <v>0.58299999999999996</v>
      </c>
      <c r="BY409" s="8">
        <f>'2014'!AY89</f>
        <v>0</v>
      </c>
      <c r="BZ409" s="8">
        <f>'2014'!AZ89</f>
        <v>0.59199999999999997</v>
      </c>
      <c r="CA409" s="8">
        <f>'2014'!BA89</f>
        <v>0</v>
      </c>
      <c r="CB409" s="8">
        <f>'2014'!BB89</f>
        <v>0.58099999999999996</v>
      </c>
      <c r="CC409" s="8">
        <f>'2014'!BC89</f>
        <v>0.53800000000000003</v>
      </c>
      <c r="CD409" s="8">
        <f>'2014'!BD89</f>
        <v>0.5</v>
      </c>
      <c r="CE409" s="8">
        <f>'2014'!BE89</f>
        <v>0.47499999999999998</v>
      </c>
      <c r="CF409" s="8">
        <f>'2014'!BF89</f>
        <v>0.437</v>
      </c>
      <c r="CG409" s="8">
        <f>'2014'!BG89</f>
        <v>0.39100000000000001</v>
      </c>
      <c r="CH409" s="8">
        <f>'2014'!BH89</f>
        <v>0.35199999999999998</v>
      </c>
      <c r="CI409" s="8">
        <f>'2014'!BI89</f>
        <v>0.35599999999999998</v>
      </c>
      <c r="CJ409" s="8">
        <f>'2014'!BJ89</f>
        <v>0</v>
      </c>
      <c r="CK409" s="8">
        <f>'2014'!BK89</f>
        <v>0</v>
      </c>
      <c r="CL409" s="8">
        <f>'2014'!BL89</f>
        <v>0</v>
      </c>
      <c r="CM409" s="8">
        <f>'2014'!BM89</f>
        <v>0</v>
      </c>
      <c r="CN409" s="8">
        <f>'2014'!BN89</f>
        <v>0</v>
      </c>
      <c r="CO409" s="8">
        <f>'2014'!BO89</f>
        <v>0</v>
      </c>
      <c r="CP409" s="8">
        <f>'2014'!BP89</f>
        <v>0.35499999999999998</v>
      </c>
      <c r="CQ409" s="8">
        <f>'2014'!BQ89</f>
        <v>0.35899999999999999</v>
      </c>
    </row>
    <row r="410" spans="1:95" x14ac:dyDescent="0.25">
      <c r="A410" s="8" t="str">
        <f>'2014'!A90</f>
        <v>Свитанок</v>
      </c>
      <c r="B410" s="8" t="str">
        <f>'2014'!B90</f>
        <v>Масив 3</v>
      </c>
      <c r="C410" s="8">
        <f>'2014'!C90</f>
        <v>300</v>
      </c>
      <c r="D410" s="8">
        <f>'2014'!D90</f>
        <v>10.18</v>
      </c>
      <c r="E410" s="8">
        <f>'2014'!E90</f>
        <v>10.18</v>
      </c>
      <c r="F410" s="8">
        <f>'2014'!F90</f>
        <v>10.18</v>
      </c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>
        <f>'2014'!I90</f>
        <v>0</v>
      </c>
      <c r="R410" s="8">
        <f>'2014'!J90</f>
        <v>0</v>
      </c>
      <c r="S410" s="8"/>
      <c r="T410" s="8"/>
      <c r="U410" s="8"/>
      <c r="V410" s="8"/>
      <c r="W410" s="8"/>
      <c r="X410" s="8"/>
      <c r="Y410" s="8">
        <f>'2014'!M90</f>
        <v>0</v>
      </c>
      <c r="Z410" s="8">
        <f>'2014'!N90</f>
        <v>0</v>
      </c>
      <c r="AA410" s="8">
        <f>'2014'!P90</f>
        <v>0</v>
      </c>
      <c r="AB410" s="8">
        <f>'2014'!Q90</f>
        <v>0</v>
      </c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>
        <f>SUMIF('2014'!C:C,C410,'2014'!O:O)</f>
        <v>0</v>
      </c>
      <c r="AQ410" s="8"/>
      <c r="AR410" s="8">
        <f>'2014'!R90</f>
        <v>0</v>
      </c>
      <c r="AS410" s="8">
        <f>'2014'!S90</f>
        <v>0</v>
      </c>
      <c r="AT410" s="8">
        <f>'2014'!T90</f>
        <v>0</v>
      </c>
      <c r="AU410" s="8">
        <f>'2014'!U90</f>
        <v>0</v>
      </c>
      <c r="AV410" s="8">
        <f>'2014'!V90</f>
        <v>0</v>
      </c>
      <c r="AW410" s="8">
        <f>'2014'!W90</f>
        <v>0</v>
      </c>
      <c r="AX410" s="8">
        <f>'2014'!X90</f>
        <v>0</v>
      </c>
      <c r="AY410" s="8">
        <f>'2014'!Y90</f>
        <v>0</v>
      </c>
      <c r="AZ410" s="8">
        <f>'2014'!Z90</f>
        <v>0.20200000000000001</v>
      </c>
      <c r="BA410" s="8">
        <f>'2014'!AA90</f>
        <v>0.20699999999999999</v>
      </c>
      <c r="BB410" s="8">
        <f>'2014'!AB90</f>
        <v>0.222</v>
      </c>
      <c r="BC410" s="8">
        <f>'2014'!AC90</f>
        <v>0.22700000000000001</v>
      </c>
      <c r="BD410" s="8">
        <f>'2014'!AD90</f>
        <v>0.23200000000000001</v>
      </c>
      <c r="BE410" s="8">
        <f>'2014'!AE90</f>
        <v>0.248</v>
      </c>
      <c r="BF410" s="8">
        <f>'2014'!AF90</f>
        <v>0.28000000000000003</v>
      </c>
      <c r="BG410" s="8">
        <f>'2014'!AG90</f>
        <v>0.36</v>
      </c>
      <c r="BH410" s="8">
        <f>'2014'!AH90</f>
        <v>0.39300000000000002</v>
      </c>
      <c r="BI410" s="8">
        <f>'2014'!AI90</f>
        <v>0.44</v>
      </c>
      <c r="BJ410" s="8">
        <f>'2014'!AJ90</f>
        <v>0.56299999999999994</v>
      </c>
      <c r="BK410" s="8">
        <f>'2014'!AK90</f>
        <v>0.64600000000000002</v>
      </c>
      <c r="BL410" s="8">
        <f>'2014'!AL90</f>
        <v>0.65300000000000002</v>
      </c>
      <c r="BM410" s="8">
        <f>'2014'!AM90</f>
        <v>0.69099999999999995</v>
      </c>
      <c r="BN410" s="8">
        <f>'2014'!AN90</f>
        <v>0.73</v>
      </c>
      <c r="BO410" s="8">
        <f>'2014'!AO90</f>
        <v>0.77200000000000002</v>
      </c>
      <c r="BP410" s="8">
        <f>'2014'!AP90</f>
        <v>0</v>
      </c>
      <c r="BQ410" s="8">
        <f>'2014'!AQ90</f>
        <v>0.70599999999999996</v>
      </c>
      <c r="BR410" s="8">
        <f>'2014'!AR90</f>
        <v>0.69699999999999995</v>
      </c>
      <c r="BS410" s="8">
        <f>'2014'!AS90</f>
        <v>0.59799999999999998</v>
      </c>
      <c r="BT410" s="8">
        <f>'2014'!AT90</f>
        <v>0</v>
      </c>
      <c r="BU410" s="8">
        <f>'2014'!AU90</f>
        <v>0.45300000000000001</v>
      </c>
      <c r="BV410" s="8">
        <f>'2014'!AV90</f>
        <v>0.432</v>
      </c>
      <c r="BW410" s="8">
        <f>'2014'!AW90</f>
        <v>0.40899999999999997</v>
      </c>
      <c r="BX410" s="8">
        <f>'2014'!AX90</f>
        <v>0.39100000000000001</v>
      </c>
      <c r="BY410" s="8">
        <f>'2014'!AY90</f>
        <v>0</v>
      </c>
      <c r="BZ410" s="8">
        <f>'2014'!AZ90</f>
        <v>0.33100000000000002</v>
      </c>
      <c r="CA410" s="8">
        <f>'2014'!BA90</f>
        <v>0</v>
      </c>
      <c r="CB410" s="8">
        <f>'2014'!BB90</f>
        <v>0.379</v>
      </c>
      <c r="CC410" s="8">
        <f>'2014'!BC90</f>
        <v>0.40400000000000003</v>
      </c>
      <c r="CD410" s="8">
        <f>'2014'!BD90</f>
        <v>0.34200000000000003</v>
      </c>
      <c r="CE410" s="8">
        <f>'2014'!BE90</f>
        <v>0.34300000000000003</v>
      </c>
      <c r="CF410" s="8">
        <f>'2014'!BF90</f>
        <v>0.29799999999999999</v>
      </c>
      <c r="CG410" s="8">
        <f>'2014'!BG90</f>
        <v>0.23499999999999999</v>
      </c>
      <c r="CH410" s="8">
        <f>'2014'!BH90</f>
        <v>0.23200000000000001</v>
      </c>
      <c r="CI410" s="8">
        <f>'2014'!BI90</f>
        <v>0.247</v>
      </c>
      <c r="CJ410" s="8">
        <f>'2014'!BJ90</f>
        <v>0</v>
      </c>
      <c r="CK410" s="8">
        <f>'2014'!BK90</f>
        <v>0</v>
      </c>
      <c r="CL410" s="8">
        <f>'2014'!BL90</f>
        <v>0</v>
      </c>
      <c r="CM410" s="8">
        <f>'2014'!BM90</f>
        <v>0</v>
      </c>
      <c r="CN410" s="8">
        <f>'2014'!BN90</f>
        <v>0</v>
      </c>
      <c r="CO410" s="8">
        <f>'2014'!BO90</f>
        <v>0</v>
      </c>
      <c r="CP410" s="8">
        <f>'2014'!BP90</f>
        <v>0.23</v>
      </c>
      <c r="CQ410" s="8">
        <f>'2014'!BQ90</f>
        <v>0.22800000000000001</v>
      </c>
    </row>
    <row r="411" spans="1:95" x14ac:dyDescent="0.25">
      <c r="A411" s="8" t="str">
        <f>'2014'!A91</f>
        <v>Свитанок</v>
      </c>
      <c r="B411" s="8" t="str">
        <f>'2014'!B91</f>
        <v>Масив 3</v>
      </c>
      <c r="C411" s="8">
        <f>'2014'!C91</f>
        <v>41</v>
      </c>
      <c r="D411" s="8">
        <f>'2014'!D91</f>
        <v>40.51</v>
      </c>
      <c r="E411" s="8">
        <f>'2014'!E91</f>
        <v>40.51</v>
      </c>
      <c r="F411" s="8">
        <f>'2014'!F91</f>
        <v>40.51</v>
      </c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 t="str">
        <f>'2014'!I91</f>
        <v>Рапс озимый</v>
      </c>
      <c r="R411" s="8">
        <f>'2014'!J91</f>
        <v>0</v>
      </c>
      <c r="S411" s="8"/>
      <c r="T411" s="8"/>
      <c r="U411" s="8"/>
      <c r="V411" s="8"/>
      <c r="W411" s="8"/>
      <c r="X411" s="8"/>
      <c r="Y411" s="8" t="str">
        <f>'2014'!M91</f>
        <v>НПЦ 9800</v>
      </c>
      <c r="Z411" s="8">
        <f>'2014'!N91</f>
        <v>1.97</v>
      </c>
      <c r="AA411" s="8">
        <f>'2014'!P91</f>
        <v>41518</v>
      </c>
      <c r="AB411" s="8">
        <f>'2014'!Q91</f>
        <v>41820</v>
      </c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>
        <f>SUMIF('2014'!C:C,C411,'2014'!O:O)</f>
        <v>2.68</v>
      </c>
      <c r="AQ411" s="8"/>
      <c r="AR411" s="8">
        <f>'2014'!R91</f>
        <v>0</v>
      </c>
      <c r="AS411" s="8">
        <f>'2014'!S91</f>
        <v>0</v>
      </c>
      <c r="AT411" s="8">
        <f>'2014'!T91</f>
        <v>0</v>
      </c>
      <c r="AU411" s="8">
        <f>'2014'!U91</f>
        <v>0.248</v>
      </c>
      <c r="AV411" s="8">
        <f>'2014'!V91</f>
        <v>0.245</v>
      </c>
      <c r="AW411" s="8">
        <f>'2014'!W91</f>
        <v>0.248</v>
      </c>
      <c r="AX411" s="8">
        <f>'2014'!X91</f>
        <v>0</v>
      </c>
      <c r="AY411" s="8">
        <f>'2014'!Y91</f>
        <v>0</v>
      </c>
      <c r="AZ411" s="8">
        <f>'2014'!Z91</f>
        <v>0.246</v>
      </c>
      <c r="BA411" s="8">
        <f>'2014'!AA91</f>
        <v>0.26</v>
      </c>
      <c r="BB411" s="8">
        <f>'2014'!AB91</f>
        <v>0.28299999999999997</v>
      </c>
      <c r="BC411" s="8">
        <f>'2014'!AC91</f>
        <v>0.28100000000000003</v>
      </c>
      <c r="BD411" s="8">
        <f>'2014'!AD91</f>
        <v>0.30399999999999999</v>
      </c>
      <c r="BE411" s="8">
        <f>'2014'!AE91</f>
        <v>0.34300000000000003</v>
      </c>
      <c r="BF411" s="8">
        <f>'2014'!AF91</f>
        <v>0.34499999999999997</v>
      </c>
      <c r="BG411" s="8">
        <f>'2014'!AG91</f>
        <v>0.33700000000000002</v>
      </c>
      <c r="BH411" s="8">
        <f>'2014'!AH91</f>
        <v>0.34699999999999998</v>
      </c>
      <c r="BI411" s="8">
        <f>'2014'!AI91</f>
        <v>0.38500000000000001</v>
      </c>
      <c r="BJ411" s="8">
        <f>'2014'!AJ91</f>
        <v>0.45300000000000001</v>
      </c>
      <c r="BK411" s="8">
        <f>'2014'!AK91</f>
        <v>0.442</v>
      </c>
      <c r="BL411" s="8">
        <f>'2014'!AL91</f>
        <v>0.371</v>
      </c>
      <c r="BM411" s="8">
        <f>'2014'!AM91</f>
        <v>0.45100000000000001</v>
      </c>
      <c r="BN411" s="8">
        <f>'2014'!AN91</f>
        <v>0.44400000000000001</v>
      </c>
      <c r="BO411" s="8">
        <f>'2014'!AO91</f>
        <v>0.438</v>
      </c>
      <c r="BP411" s="8">
        <f>'2014'!AP91</f>
        <v>0</v>
      </c>
      <c r="BQ411" s="8">
        <f>'2014'!AQ91</f>
        <v>0.57699999999999996</v>
      </c>
      <c r="BR411" s="8">
        <f>'2014'!AR91</f>
        <v>0.52800000000000002</v>
      </c>
      <c r="BS411" s="8">
        <f>'2014'!AS91</f>
        <v>0.59699999999999998</v>
      </c>
      <c r="BT411" s="8">
        <f>'2014'!AT91</f>
        <v>0</v>
      </c>
      <c r="BU411" s="8">
        <f>'2014'!AU91</f>
        <v>0.72899999999999998</v>
      </c>
      <c r="BV411" s="8">
        <f>'2014'!AV91</f>
        <v>0.71399999999999997</v>
      </c>
      <c r="BW411" s="8">
        <f>'2014'!AW91</f>
        <v>0.70899999999999996</v>
      </c>
      <c r="BX411" s="8">
        <f>'2014'!AX91</f>
        <v>0.67800000000000005</v>
      </c>
      <c r="BY411" s="8">
        <f>'2014'!AY91</f>
        <v>0</v>
      </c>
      <c r="BZ411" s="8">
        <f>'2014'!AZ91</f>
        <v>0.55600000000000005</v>
      </c>
      <c r="CA411" s="8">
        <f>'2014'!BA91</f>
        <v>0</v>
      </c>
      <c r="CB411" s="8">
        <f>'2014'!BB91</f>
        <v>0.54</v>
      </c>
      <c r="CC411" s="8">
        <f>'2014'!BC91</f>
        <v>0.50800000000000001</v>
      </c>
      <c r="CD411" s="8">
        <f>'2014'!BD91</f>
        <v>0.47399999999999998</v>
      </c>
      <c r="CE411" s="8">
        <f>'2014'!BE91</f>
        <v>0.443</v>
      </c>
      <c r="CF411" s="8">
        <f>'2014'!BF91</f>
        <v>0.432</v>
      </c>
      <c r="CG411" s="8">
        <f>'2014'!BG91</f>
        <v>0.36899999999999999</v>
      </c>
      <c r="CH411" s="8">
        <f>'2014'!BH91</f>
        <v>0.34399999999999997</v>
      </c>
      <c r="CI411" s="8">
        <f>'2014'!BI91</f>
        <v>0.33300000000000002</v>
      </c>
      <c r="CJ411" s="8">
        <f>'2014'!BJ91</f>
        <v>0</v>
      </c>
      <c r="CK411" s="8">
        <f>'2014'!BK91</f>
        <v>0</v>
      </c>
      <c r="CL411" s="8">
        <f>'2014'!BL91</f>
        <v>0</v>
      </c>
      <c r="CM411" s="8">
        <f>'2014'!BM91</f>
        <v>0</v>
      </c>
      <c r="CN411" s="8">
        <f>'2014'!BN91</f>
        <v>0</v>
      </c>
      <c r="CO411" s="8">
        <f>'2014'!BO91</f>
        <v>0</v>
      </c>
      <c r="CP411" s="8">
        <f>'2014'!BP91</f>
        <v>0.47199999999999998</v>
      </c>
      <c r="CQ411" s="8">
        <f>'2014'!BQ91</f>
        <v>0.40100000000000002</v>
      </c>
    </row>
    <row r="412" spans="1:95" x14ac:dyDescent="0.25">
      <c r="A412" s="8" t="str">
        <f>'2014'!A92</f>
        <v>Свитанок</v>
      </c>
      <c r="B412" s="8" t="str">
        <f>'2014'!B92</f>
        <v>Масив 3</v>
      </c>
      <c r="C412" s="8">
        <f>'2014'!C92</f>
        <v>46</v>
      </c>
      <c r="D412" s="8">
        <f>'2014'!D92</f>
        <v>43.69</v>
      </c>
      <c r="E412" s="8">
        <f>'2014'!E92</f>
        <v>43.69</v>
      </c>
      <c r="F412" s="8">
        <f>'2014'!F92</f>
        <v>43.69</v>
      </c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 t="str">
        <f>'2014'!I92</f>
        <v>Подсолнечник</v>
      </c>
      <c r="R412" s="8">
        <f>'2014'!J92</f>
        <v>0</v>
      </c>
      <c r="S412" s="8"/>
      <c r="T412" s="8"/>
      <c r="U412" s="8"/>
      <c r="V412" s="8"/>
      <c r="W412" s="8"/>
      <c r="X412" s="8"/>
      <c r="Y412" s="8" t="str">
        <f>'2014'!M92</f>
        <v>Опера ПР</v>
      </c>
      <c r="Z412" s="8">
        <f>'2014'!N92</f>
        <v>1.1000000000000001</v>
      </c>
      <c r="AA412" s="8">
        <f>'2014'!P92</f>
        <v>0</v>
      </c>
      <c r="AB412" s="8">
        <f>'2014'!Q92</f>
        <v>41886</v>
      </c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>
        <f>SUMIF('2014'!C:C,C412,'2014'!O:O)</f>
        <v>1.97</v>
      </c>
      <c r="AQ412" s="8"/>
      <c r="AR412" s="8">
        <f>'2014'!R92</f>
        <v>0</v>
      </c>
      <c r="AS412" s="8">
        <f>'2014'!S92</f>
        <v>0</v>
      </c>
      <c r="AT412" s="8">
        <f>'2014'!T92</f>
        <v>0</v>
      </c>
      <c r="AU412" s="8">
        <f>'2014'!U92</f>
        <v>0.24099999999999999</v>
      </c>
      <c r="AV412" s="8">
        <f>'2014'!V92</f>
        <v>0.217</v>
      </c>
      <c r="AW412" s="8">
        <f>'2014'!W92</f>
        <v>0</v>
      </c>
      <c r="AX412" s="8">
        <f>'2014'!X92</f>
        <v>0</v>
      </c>
      <c r="AY412" s="8">
        <f>'2014'!Y92</f>
        <v>0</v>
      </c>
      <c r="AZ412" s="8">
        <f>'2014'!Z92</f>
        <v>0.24</v>
      </c>
      <c r="BA412" s="8">
        <f>'2014'!AA92</f>
        <v>0.251</v>
      </c>
      <c r="BB412" s="8">
        <f>'2014'!AB92</f>
        <v>0.23</v>
      </c>
      <c r="BC412" s="8">
        <f>'2014'!AC92</f>
        <v>0.24399999999999999</v>
      </c>
      <c r="BD412" s="8">
        <f>'2014'!AD92</f>
        <v>0.28100000000000003</v>
      </c>
      <c r="BE412" s="8">
        <f>'2014'!AE92</f>
        <v>0.28799999999999998</v>
      </c>
      <c r="BF412" s="8">
        <f>'2014'!AF92</f>
        <v>0.28299999999999997</v>
      </c>
      <c r="BG412" s="8">
        <f>'2014'!AG92</f>
        <v>0.316</v>
      </c>
      <c r="BH412" s="8">
        <f>'2014'!AH92</f>
        <v>0.34799999999999998</v>
      </c>
      <c r="BI412" s="8">
        <f>'2014'!AI92</f>
        <v>0.44700000000000001</v>
      </c>
      <c r="BJ412" s="8">
        <f>'2014'!AJ92</f>
        <v>0.55400000000000005</v>
      </c>
      <c r="BK412" s="8">
        <f>'2014'!AK92</f>
        <v>0.55200000000000005</v>
      </c>
      <c r="BL412" s="8">
        <f>'2014'!AL92</f>
        <v>0.52600000000000002</v>
      </c>
      <c r="BM412" s="8">
        <f>'2014'!AM92</f>
        <v>0.57299999999999995</v>
      </c>
      <c r="BN412" s="8">
        <f>'2014'!AN92</f>
        <v>0.64700000000000002</v>
      </c>
      <c r="BO412" s="8">
        <f>'2014'!AO92</f>
        <v>0.67400000000000004</v>
      </c>
      <c r="BP412" s="8">
        <f>'2014'!AP92</f>
        <v>0</v>
      </c>
      <c r="BQ412" s="8">
        <f>'2014'!AQ92</f>
        <v>0.66</v>
      </c>
      <c r="BR412" s="8">
        <f>'2014'!AR92</f>
        <v>0.72399999999999998</v>
      </c>
      <c r="BS412" s="8">
        <f>'2014'!AS92</f>
        <v>0.745</v>
      </c>
      <c r="BT412" s="8">
        <f>'2014'!AT92</f>
        <v>0</v>
      </c>
      <c r="BU412" s="8">
        <f>'2014'!AU92</f>
        <v>0.76200000000000001</v>
      </c>
      <c r="BV412" s="8">
        <f>'2014'!AV92</f>
        <v>0.74199999999999999</v>
      </c>
      <c r="BW412" s="8">
        <f>'2014'!AW92</f>
        <v>0.63100000000000001</v>
      </c>
      <c r="BX412" s="8">
        <f>'2014'!AX92</f>
        <v>0.52400000000000002</v>
      </c>
      <c r="BY412" s="8">
        <f>'2014'!AY92</f>
        <v>0</v>
      </c>
      <c r="BZ412" s="8">
        <f>'2014'!AZ92</f>
        <v>0.44900000000000001</v>
      </c>
      <c r="CA412" s="8">
        <f>'2014'!BA92</f>
        <v>0</v>
      </c>
      <c r="CB412" s="8">
        <f>'2014'!BB92</f>
        <v>0.41499999999999998</v>
      </c>
      <c r="CC412" s="8">
        <f>'2014'!BC92</f>
        <v>0.43099999999999999</v>
      </c>
      <c r="CD412" s="8">
        <f>'2014'!BD92</f>
        <v>0.42699999999999999</v>
      </c>
      <c r="CE412" s="8">
        <f>'2014'!BE92</f>
        <v>0.41299999999999998</v>
      </c>
      <c r="CF412" s="8">
        <f>'2014'!BF92</f>
        <v>0.39900000000000002</v>
      </c>
      <c r="CG412" s="8">
        <f>'2014'!BG92</f>
        <v>0.36499999999999999</v>
      </c>
      <c r="CH412" s="8">
        <f>'2014'!BH92</f>
        <v>0.34399999999999997</v>
      </c>
      <c r="CI412" s="8">
        <f>'2014'!BI92</f>
        <v>0.372</v>
      </c>
      <c r="CJ412" s="8">
        <f>'2014'!BJ92</f>
        <v>0</v>
      </c>
      <c r="CK412" s="8">
        <f>'2014'!BK92</f>
        <v>0</v>
      </c>
      <c r="CL412" s="8">
        <f>'2014'!BL92</f>
        <v>0</v>
      </c>
      <c r="CM412" s="8">
        <f>'2014'!BM92</f>
        <v>0</v>
      </c>
      <c r="CN412" s="8">
        <f>'2014'!BN92</f>
        <v>0</v>
      </c>
      <c r="CO412" s="8">
        <f>'2014'!BO92</f>
        <v>0</v>
      </c>
      <c r="CP412" s="8">
        <f>'2014'!BP92</f>
        <v>0.38700000000000001</v>
      </c>
      <c r="CQ412" s="8">
        <f>'2014'!BQ92</f>
        <v>0.39700000000000002</v>
      </c>
    </row>
    <row r="413" spans="1:95" x14ac:dyDescent="0.25">
      <c r="A413" s="8" t="str">
        <f>'2014'!A93</f>
        <v>Свитанок</v>
      </c>
      <c r="B413" s="8" t="str">
        <f>'2014'!B93</f>
        <v>Масив 3</v>
      </c>
      <c r="C413" s="8">
        <f>'2014'!C93</f>
        <v>47</v>
      </c>
      <c r="D413" s="8">
        <f>'2014'!D93</f>
        <v>86.5</v>
      </c>
      <c r="E413" s="8">
        <f>'2014'!E93</f>
        <v>86.5</v>
      </c>
      <c r="F413" s="8">
        <f>'2014'!F93</f>
        <v>86.5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 t="str">
        <f>'2014'!I93</f>
        <v>Пшеница озимая</v>
      </c>
      <c r="R413" s="8">
        <f>'2014'!J93</f>
        <v>0</v>
      </c>
      <c r="S413" s="8"/>
      <c r="T413" s="8"/>
      <c r="U413" s="8"/>
      <c r="V413" s="8"/>
      <c r="W413" s="8"/>
      <c r="X413" s="8"/>
      <c r="Y413" s="8" t="str">
        <f>'2014'!M93</f>
        <v>Шестопалівка</v>
      </c>
      <c r="Z413" s="8">
        <f>'2014'!N93</f>
        <v>3.25</v>
      </c>
      <c r="AA413" s="8">
        <f>'2014'!P93</f>
        <v>41548</v>
      </c>
      <c r="AB413" s="8">
        <f>'2014'!Q93</f>
        <v>41827</v>
      </c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>
        <f t="shared" ref="AO413:AO416" si="24">Z413</f>
        <v>3.25</v>
      </c>
      <c r="AP413" s="8">
        <f>SUMIF('2014'!C:C,C413,'2014'!O:O)</f>
        <v>3.91</v>
      </c>
      <c r="AQ413" s="8"/>
      <c r="AR413" s="8"/>
      <c r="AS413" s="8"/>
      <c r="AT413" s="8"/>
      <c r="AU413" s="8">
        <f>'2014'!U93</f>
        <v>0.23699999999999999</v>
      </c>
      <c r="AV413" s="8">
        <f>'2014'!V93</f>
        <v>0.23300000000000001</v>
      </c>
      <c r="AW413" s="8">
        <f>'2014'!W93</f>
        <v>0.23699999999999999</v>
      </c>
      <c r="AX413" s="8"/>
      <c r="AY413" s="8"/>
      <c r="AZ413" s="8">
        <f>'2014'!Z93</f>
        <v>0.23699999999999999</v>
      </c>
      <c r="BA413" s="8">
        <f>'2014'!AA93</f>
        <v>0.249</v>
      </c>
      <c r="BB413" s="8">
        <f>'2014'!AB93</f>
        <v>0.24199999999999999</v>
      </c>
      <c r="BC413" s="8">
        <f>'2014'!AC93</f>
        <v>0.246</v>
      </c>
      <c r="BD413" s="8">
        <f>'2014'!AD93</f>
        <v>0.27700000000000002</v>
      </c>
      <c r="BE413" s="8">
        <f>'2014'!AE93</f>
        <v>0.27800000000000002</v>
      </c>
      <c r="BF413" s="8">
        <f>'2014'!AF93</f>
        <v>0.26</v>
      </c>
      <c r="BG413" s="8">
        <f>'2014'!AG93</f>
        <v>0.27600000000000002</v>
      </c>
      <c r="BH413" s="8">
        <f>'2014'!AH93</f>
        <v>0.27600000000000002</v>
      </c>
      <c r="BI413" s="8">
        <f>'2014'!AI93</f>
        <v>0.307</v>
      </c>
      <c r="BJ413" s="8">
        <f>'2014'!AJ93</f>
        <v>0.35699999999999998</v>
      </c>
      <c r="BK413" s="8">
        <f>'2014'!AK93</f>
        <v>0.36399999999999999</v>
      </c>
      <c r="BL413" s="8">
        <f>'2014'!AL93</f>
        <v>0.34799999999999998</v>
      </c>
      <c r="BM413" s="8">
        <f>'2014'!AM93</f>
        <v>0.33100000000000002</v>
      </c>
      <c r="BN413" s="8">
        <f>'2014'!AN93</f>
        <v>0.309</v>
      </c>
      <c r="BO413" s="8">
        <f>'2014'!AO93</f>
        <v>0.311</v>
      </c>
      <c r="BP413" s="8">
        <f>'2014'!AP93</f>
        <v>0.435</v>
      </c>
      <c r="BQ413" s="8">
        <f>'2014'!AQ93</f>
        <v>0.44700000000000001</v>
      </c>
      <c r="BR413" s="8">
        <f>'2014'!AR93</f>
        <v>0.47199999999999998</v>
      </c>
      <c r="BS413" s="8">
        <f>'2014'!AS93</f>
        <v>0.50700000000000001</v>
      </c>
      <c r="BT413" s="8"/>
      <c r="BU413" s="8">
        <f>'2014'!AU93</f>
        <v>0.65900000000000003</v>
      </c>
      <c r="BV413" s="8">
        <f>'2014'!AV93</f>
        <v>0.68200000000000005</v>
      </c>
      <c r="BW413" s="8">
        <f>'2014'!AW93</f>
        <v>0.78600000000000003</v>
      </c>
      <c r="BX413" s="8">
        <f>'2014'!AX93</f>
        <v>0.78900000000000003</v>
      </c>
      <c r="BY413" s="8"/>
      <c r="BZ413" s="8">
        <f>'2014'!AZ93</f>
        <v>0.78</v>
      </c>
      <c r="CA413" s="8"/>
      <c r="CB413" s="8">
        <f>'2014'!BB93</f>
        <v>0.76700000000000002</v>
      </c>
      <c r="CC413" s="8">
        <f>'2014'!BC93</f>
        <v>0.61399999999999999</v>
      </c>
      <c r="CD413" s="8">
        <f>'2014'!BD93</f>
        <v>0.60899999999999999</v>
      </c>
      <c r="CE413" s="8">
        <f>'2014'!BE93</f>
        <v>0.57699999999999996</v>
      </c>
      <c r="CF413" s="8">
        <f>'2014'!BF93</f>
        <v>0.55400000000000005</v>
      </c>
      <c r="CG413" s="8">
        <f>'2014'!BG93</f>
        <v>0.50800000000000001</v>
      </c>
      <c r="CH413" s="8">
        <f>'2014'!BH93</f>
        <v>0.48299999999999998</v>
      </c>
      <c r="CI413" s="8">
        <f>'2014'!BI93</f>
        <v>0.51800000000000002</v>
      </c>
      <c r="CJ413" s="8"/>
      <c r="CK413" s="8"/>
      <c r="CL413" s="8"/>
      <c r="CM413" s="8"/>
      <c r="CN413" s="8"/>
      <c r="CO413" s="8"/>
      <c r="CP413" s="8">
        <f>'2014'!BP93</f>
        <v>0.52500000000000002</v>
      </c>
      <c r="CQ413" s="8">
        <f>'2014'!BQ93</f>
        <v>0.52100000000000002</v>
      </c>
    </row>
    <row r="414" spans="1:95" x14ac:dyDescent="0.25">
      <c r="A414" s="8" t="str">
        <f>'2014'!A94</f>
        <v>Свитанок</v>
      </c>
      <c r="B414" s="8" t="str">
        <f>'2014'!B94</f>
        <v>Масив 3</v>
      </c>
      <c r="C414" s="8">
        <f>'2014'!C94</f>
        <v>49</v>
      </c>
      <c r="D414" s="8">
        <f>'2014'!D94</f>
        <v>83.06</v>
      </c>
      <c r="E414" s="8">
        <f>'2014'!E94</f>
        <v>83.06</v>
      </c>
      <c r="F414" s="8">
        <f>'2014'!F94</f>
        <v>83.06</v>
      </c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 t="str">
        <f>'2014'!I94</f>
        <v>Пшеница озимая</v>
      </c>
      <c r="R414" s="8">
        <f>'2014'!J94</f>
        <v>0</v>
      </c>
      <c r="S414" s="8"/>
      <c r="T414" s="8"/>
      <c r="U414" s="8"/>
      <c r="V414" s="8"/>
      <c r="W414" s="8"/>
      <c r="X414" s="8"/>
      <c r="Y414" s="8" t="str">
        <f>'2014'!M94</f>
        <v>Шестопалівка</v>
      </c>
      <c r="Z414" s="8">
        <f>'2014'!N94</f>
        <v>5.26</v>
      </c>
      <c r="AA414" s="8">
        <f>'2014'!P94</f>
        <v>41552</v>
      </c>
      <c r="AB414" s="8">
        <f>'2014'!Q94</f>
        <v>41833</v>
      </c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>
        <f t="shared" si="24"/>
        <v>5.26</v>
      </c>
      <c r="AP414" s="8">
        <f>SUMIF('2014'!C:C,C414,'2014'!O:O)</f>
        <v>4.58</v>
      </c>
      <c r="AQ414" s="8"/>
      <c r="AR414" s="8"/>
      <c r="AS414" s="8"/>
      <c r="AT414" s="8"/>
      <c r="AU414" s="8">
        <f>'2014'!U94</f>
        <v>0.189</v>
      </c>
      <c r="AV414" s="8"/>
      <c r="AW414" s="8"/>
      <c r="AX414" s="8"/>
      <c r="AY414" s="8"/>
      <c r="AZ414" s="8">
        <f>'2014'!Z94</f>
        <v>0.20100000000000001</v>
      </c>
      <c r="BA414" s="8">
        <f>'2014'!AA94</f>
        <v>0.20100000000000001</v>
      </c>
      <c r="BB414" s="8">
        <f>'2014'!AB94</f>
        <v>0.19700000000000001</v>
      </c>
      <c r="BC414" s="8">
        <f>'2014'!AC94</f>
        <v>0.19600000000000001</v>
      </c>
      <c r="BD414" s="8">
        <f>'2014'!AD94</f>
        <v>0.20200000000000001</v>
      </c>
      <c r="BE414" s="8">
        <f>'2014'!AE94</f>
        <v>0.21</v>
      </c>
      <c r="BF414" s="8">
        <f>'2014'!AF94</f>
        <v>0.20799999999999999</v>
      </c>
      <c r="BG414" s="8">
        <f>'2014'!AG94</f>
        <v>0.22</v>
      </c>
      <c r="BH414" s="8">
        <f>'2014'!AH94</f>
        <v>0.247</v>
      </c>
      <c r="BI414" s="8">
        <f>'2014'!AI94</f>
        <v>0.26800000000000002</v>
      </c>
      <c r="BJ414" s="8">
        <f>'2014'!AJ94</f>
        <v>0.315</v>
      </c>
      <c r="BK414" s="8">
        <f>'2014'!AK94</f>
        <v>0.30099999999999999</v>
      </c>
      <c r="BL414" s="8">
        <f>'2014'!AL94</f>
        <v>0.3</v>
      </c>
      <c r="BM414" s="8">
        <f>'2014'!AM94</f>
        <v>0.28399999999999997</v>
      </c>
      <c r="BN414" s="8">
        <f>'2014'!AN94</f>
        <v>0.27300000000000002</v>
      </c>
      <c r="BO414" s="8">
        <f>'2014'!AO94</f>
        <v>0.27</v>
      </c>
      <c r="BP414" s="8"/>
      <c r="BQ414" s="8">
        <f>'2014'!AQ94</f>
        <v>0.32500000000000001</v>
      </c>
      <c r="BR414" s="8">
        <f>'2014'!AR94</f>
        <v>0.308</v>
      </c>
      <c r="BS414" s="8">
        <f>'2014'!AS94</f>
        <v>0.36599999999999999</v>
      </c>
      <c r="BT414" s="8"/>
      <c r="BU414" s="8">
        <f>'2014'!AU94</f>
        <v>0.66100000000000003</v>
      </c>
      <c r="BV414" s="8">
        <f>'2014'!AV94</f>
        <v>0.76100000000000001</v>
      </c>
      <c r="BW414" s="8">
        <f>'2014'!AW94</f>
        <v>0.79400000000000004</v>
      </c>
      <c r="BX414" s="8">
        <f>'2014'!AX94</f>
        <v>0.80100000000000005</v>
      </c>
      <c r="BY414" s="8"/>
      <c r="BZ414" s="8">
        <f>'2014'!AZ94</f>
        <v>0.81</v>
      </c>
      <c r="CA414" s="8"/>
      <c r="CB414" s="8">
        <f>'2014'!BB94</f>
        <v>0.80900000000000005</v>
      </c>
      <c r="CC414" s="8">
        <f>'2014'!BC94</f>
        <v>0.73799999999999999</v>
      </c>
      <c r="CD414" s="8">
        <f>'2014'!BD94</f>
        <v>0.70799999999999996</v>
      </c>
      <c r="CE414" s="8">
        <f>'2014'!BE94</f>
        <v>0.69099999999999995</v>
      </c>
      <c r="CF414" s="8">
        <f>'2014'!BF94</f>
        <v>0.67100000000000004</v>
      </c>
      <c r="CG414" s="8">
        <f>'2014'!BG94</f>
        <v>0.624</v>
      </c>
      <c r="CH414" s="8">
        <f>'2014'!BH94</f>
        <v>0.58099999999999996</v>
      </c>
      <c r="CI414" s="8">
        <f>'2014'!BI94</f>
        <v>0.57999999999999996</v>
      </c>
      <c r="CJ414" s="8"/>
      <c r="CK414" s="8"/>
      <c r="CL414" s="8"/>
      <c r="CM414" s="8"/>
      <c r="CN414" s="8"/>
      <c r="CO414" s="8"/>
      <c r="CP414" s="8">
        <f>'2014'!BP94</f>
        <v>0.57999999999999996</v>
      </c>
      <c r="CQ414" s="8">
        <f>'2014'!BQ94</f>
        <v>0.57499999999999996</v>
      </c>
    </row>
    <row r="415" spans="1:95" x14ac:dyDescent="0.25">
      <c r="A415" s="8" t="str">
        <f>'2014'!A95</f>
        <v>Свитанок</v>
      </c>
      <c r="B415" s="8" t="str">
        <f>'2014'!B95</f>
        <v>Масив 3</v>
      </c>
      <c r="C415" s="8" t="str">
        <f>'2014'!C95</f>
        <v>50-1</v>
      </c>
      <c r="D415" s="8">
        <f>'2014'!D95</f>
        <v>15.88</v>
      </c>
      <c r="E415" s="8">
        <f>'2014'!E95</f>
        <v>16.23</v>
      </c>
      <c r="F415" s="8">
        <f>'2014'!F95</f>
        <v>16.23</v>
      </c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 t="str">
        <f>'2014'!I95</f>
        <v>Пшеница озимая</v>
      </c>
      <c r="R415" s="8">
        <f>'2014'!J95</f>
        <v>0</v>
      </c>
      <c r="S415" s="8"/>
      <c r="T415" s="8"/>
      <c r="U415" s="8"/>
      <c r="V415" s="8"/>
      <c r="W415" s="8"/>
      <c r="X415" s="8"/>
      <c r="Y415" s="8" t="str">
        <f>'2014'!M95</f>
        <v>Мисия Одесская</v>
      </c>
      <c r="Z415" s="8">
        <f>'2014'!N95</f>
        <v>4.16</v>
      </c>
      <c r="AA415" s="8">
        <f>'2014'!P95</f>
        <v>41569</v>
      </c>
      <c r="AB415" s="8">
        <f>'2014'!Q95</f>
        <v>41834</v>
      </c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>
        <f t="shared" si="24"/>
        <v>4.16</v>
      </c>
      <c r="AP415" s="8">
        <f>SUMIF('2014'!C:C,C415,'2014'!O:O)</f>
        <v>4.33</v>
      </c>
      <c r="AQ415" s="8"/>
      <c r="AR415" s="8"/>
      <c r="AS415" s="8"/>
      <c r="AT415" s="8"/>
      <c r="AU415" s="8"/>
      <c r="AV415" s="8">
        <f>'2014'!V95</f>
        <v>0.23599999999999999</v>
      </c>
      <c r="AW415" s="8"/>
      <c r="AX415" s="8"/>
      <c r="AY415" s="8"/>
      <c r="AZ415" s="8">
        <f>'2014'!Z95</f>
        <v>0.217</v>
      </c>
      <c r="BA415" s="8">
        <f>'2014'!AA95</f>
        <v>0.216</v>
      </c>
      <c r="BB415" s="8">
        <f>'2014'!AB95</f>
        <v>0.22700000000000001</v>
      </c>
      <c r="BC415" s="8">
        <f>'2014'!AC95</f>
        <v>0.21199999999999999</v>
      </c>
      <c r="BD415" s="8">
        <f>'2014'!AD95</f>
        <v>0.23899999999999999</v>
      </c>
      <c r="BE415" s="8">
        <f>'2014'!AE95</f>
        <v>0.25700000000000001</v>
      </c>
      <c r="BF415" s="8">
        <f>'2014'!AF95</f>
        <v>0.24199999999999999</v>
      </c>
      <c r="BG415" s="8">
        <f>'2014'!AG95</f>
        <v>0.249</v>
      </c>
      <c r="BH415" s="8">
        <f>'2014'!AH95</f>
        <v>0.27400000000000002</v>
      </c>
      <c r="BI415" s="8">
        <f>'2014'!AI95</f>
        <v>0.307</v>
      </c>
      <c r="BJ415" s="8">
        <f>'2014'!AJ95</f>
        <v>0.33100000000000002</v>
      </c>
      <c r="BK415" s="8">
        <f>'2014'!AK95</f>
        <v>0.33</v>
      </c>
      <c r="BL415" s="8">
        <f>'2014'!AL95</f>
        <v>0.316</v>
      </c>
      <c r="BM415" s="8">
        <f>'2014'!AM95</f>
        <v>0.35599999999999998</v>
      </c>
      <c r="BN415" s="8">
        <f>'2014'!AN95</f>
        <v>0.38700000000000001</v>
      </c>
      <c r="BO415" s="8">
        <f>'2014'!AO95</f>
        <v>0.39700000000000002</v>
      </c>
      <c r="BP415" s="8"/>
      <c r="BQ415" s="8">
        <f>'2014'!AQ95</f>
        <v>0.47899999999999998</v>
      </c>
      <c r="BR415" s="8">
        <f>'2014'!AR95</f>
        <v>0.55100000000000005</v>
      </c>
      <c r="BS415" s="8">
        <f>'2014'!AS95</f>
        <v>0.64600000000000002</v>
      </c>
      <c r="BT415" s="8"/>
      <c r="BU415" s="8">
        <f>'2014'!AU95</f>
        <v>0.75600000000000001</v>
      </c>
      <c r="BV415" s="8">
        <f>'2014'!AV95</f>
        <v>0.75</v>
      </c>
      <c r="BW415" s="8">
        <f>'2014'!AW95</f>
        <v>0.74399999999999999</v>
      </c>
      <c r="BX415" s="8">
        <f>'2014'!AX95</f>
        <v>0.70399999999999996</v>
      </c>
      <c r="BY415" s="8"/>
      <c r="BZ415" s="8">
        <f>'2014'!AZ95</f>
        <v>0.68200000000000005</v>
      </c>
      <c r="CA415" s="8"/>
      <c r="CB415" s="8">
        <f>'2014'!BB95</f>
        <v>0.68400000000000005</v>
      </c>
      <c r="CC415" s="8">
        <f>'2014'!BC95</f>
        <v>0.60699999999999998</v>
      </c>
      <c r="CD415" s="8">
        <f>'2014'!BD95</f>
        <v>0.61899999999999999</v>
      </c>
      <c r="CE415" s="8">
        <f>'2014'!BE95</f>
        <v>0.63700000000000001</v>
      </c>
      <c r="CF415" s="8">
        <f>'2014'!BF95</f>
        <v>0.62</v>
      </c>
      <c r="CG415" s="8">
        <f>'2014'!BG95</f>
        <v>0.48899999999999999</v>
      </c>
      <c r="CH415" s="8">
        <f>'2014'!BH95</f>
        <v>0.42</v>
      </c>
      <c r="CI415" s="8">
        <f>'2014'!BI95</f>
        <v>0.44700000000000001</v>
      </c>
      <c r="CJ415" s="8"/>
      <c r="CK415" s="8"/>
      <c r="CL415" s="8"/>
      <c r="CM415" s="8"/>
      <c r="CN415" s="8"/>
      <c r="CO415" s="8"/>
      <c r="CP415" s="8">
        <f>'2014'!BP95</f>
        <v>0.50800000000000001</v>
      </c>
      <c r="CQ415" s="8">
        <f>'2014'!BQ95</f>
        <v>0.42499999999999999</v>
      </c>
    </row>
    <row r="416" spans="1:95" x14ac:dyDescent="0.25">
      <c r="A416" s="8" t="str">
        <f>'2014'!A96</f>
        <v>Свитанок</v>
      </c>
      <c r="B416" s="8" t="str">
        <f>'2014'!B96</f>
        <v>Масив 3</v>
      </c>
      <c r="C416" s="8" t="str">
        <f>'2014'!C96</f>
        <v>50-2</v>
      </c>
      <c r="D416" s="8">
        <f>'2014'!D96</f>
        <v>55.29</v>
      </c>
      <c r="E416" s="8">
        <f>'2014'!E96</f>
        <v>59.83</v>
      </c>
      <c r="F416" s="8">
        <f>'2014'!F96</f>
        <v>59.83</v>
      </c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 t="str">
        <f>'2014'!I96</f>
        <v>Пшеница озимая</v>
      </c>
      <c r="R416" s="8">
        <f>'2014'!J96</f>
        <v>0</v>
      </c>
      <c r="S416" s="8"/>
      <c r="T416" s="8"/>
      <c r="U416" s="8"/>
      <c r="V416" s="8"/>
      <c r="W416" s="8"/>
      <c r="X416" s="8"/>
      <c r="Y416" s="8" t="str">
        <f>'2014'!M96</f>
        <v>Мисия Одесская</v>
      </c>
      <c r="Z416" s="8">
        <f>'2014'!N96</f>
        <v>3.35</v>
      </c>
      <c r="AA416" s="8">
        <f>'2014'!P96</f>
        <v>0</v>
      </c>
      <c r="AB416" s="8">
        <f>'2014'!Q96</f>
        <v>41865</v>
      </c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>
        <f t="shared" si="24"/>
        <v>3.35</v>
      </c>
      <c r="AP416" s="8">
        <f>SUMIF('2014'!C:C,C416,'2014'!O:O)</f>
        <v>3.91</v>
      </c>
      <c r="AQ416" s="8"/>
      <c r="AR416" s="8"/>
      <c r="AS416" s="8"/>
      <c r="AT416" s="8"/>
      <c r="AU416" s="8"/>
      <c r="AV416" s="8"/>
      <c r="AW416" s="8"/>
      <c r="AX416" s="8"/>
      <c r="AY416" s="8"/>
      <c r="AZ416" s="8">
        <f>'2014'!Z96</f>
        <v>0.20899999999999999</v>
      </c>
      <c r="BA416" s="8">
        <f>'2014'!AA96</f>
        <v>0.217</v>
      </c>
      <c r="BB416" s="8">
        <f>'2014'!AB96</f>
        <v>0.22</v>
      </c>
      <c r="BC416" s="8">
        <f>'2014'!AC96</f>
        <v>0.219</v>
      </c>
      <c r="BD416" s="8">
        <f>'2014'!AD96</f>
        <v>0.222</v>
      </c>
      <c r="BE416" s="8">
        <f>'2014'!AE96</f>
        <v>0.23899999999999999</v>
      </c>
      <c r="BF416" s="8">
        <f>'2014'!AF96</f>
        <v>0.23599999999999999</v>
      </c>
      <c r="BG416" s="8">
        <f>'2014'!AG96</f>
        <v>0.23599999999999999</v>
      </c>
      <c r="BH416" s="8">
        <f>'2014'!AH96</f>
        <v>0.27200000000000002</v>
      </c>
      <c r="BI416" s="8">
        <f>'2014'!AI96</f>
        <v>0.28799999999999998</v>
      </c>
      <c r="BJ416" s="8">
        <f>'2014'!AJ96</f>
        <v>0.33200000000000002</v>
      </c>
      <c r="BK416" s="8">
        <f>'2014'!AK96</f>
        <v>0.33</v>
      </c>
      <c r="BL416" s="8">
        <f>'2014'!AL96</f>
        <v>0.30499999999999999</v>
      </c>
      <c r="BM416" s="8">
        <f>'2014'!AM96</f>
        <v>0.28499999999999998</v>
      </c>
      <c r="BN416" s="8">
        <f>'2014'!AN96</f>
        <v>0.28299999999999997</v>
      </c>
      <c r="BO416" s="8">
        <f>'2014'!AO96</f>
        <v>0.30499999999999999</v>
      </c>
      <c r="BP416" s="8">
        <f>'2014'!AP96</f>
        <v>0.30499999999999999</v>
      </c>
      <c r="BQ416" s="8">
        <f>'2014'!AQ96</f>
        <v>0.31900000000000001</v>
      </c>
      <c r="BR416" s="8">
        <f>'2014'!AR96</f>
        <v>0.309</v>
      </c>
      <c r="BS416" s="8">
        <f>'2014'!AS96</f>
        <v>0.42</v>
      </c>
      <c r="BT416" s="8"/>
      <c r="BU416" s="8">
        <f>'2014'!AU96</f>
        <v>0.71399999999999997</v>
      </c>
      <c r="BV416" s="8">
        <f>'2014'!AV96</f>
        <v>0.73499999999999999</v>
      </c>
      <c r="BW416" s="8">
        <f>'2014'!AW96</f>
        <v>0.77800000000000002</v>
      </c>
      <c r="BX416" s="8">
        <f>'2014'!AX96</f>
        <v>0.77200000000000002</v>
      </c>
      <c r="BY416" s="8"/>
      <c r="BZ416" s="8">
        <f>'2014'!AZ96</f>
        <v>0.76100000000000001</v>
      </c>
      <c r="CA416" s="8"/>
      <c r="CB416" s="8">
        <f>'2014'!BB96</f>
        <v>0.75</v>
      </c>
      <c r="CC416" s="8">
        <f>'2014'!BC96</f>
        <v>0.58899999999999997</v>
      </c>
      <c r="CD416" s="8">
        <f>'2014'!BD96</f>
        <v>0.60699999999999998</v>
      </c>
      <c r="CE416" s="8">
        <f>'2014'!BE96</f>
        <v>0.59399999999999997</v>
      </c>
      <c r="CF416" s="8">
        <f>'2014'!BF96</f>
        <v>0.52900000000000003</v>
      </c>
      <c r="CG416" s="8">
        <f>'2014'!BG96</f>
        <v>0.45400000000000001</v>
      </c>
      <c r="CH416" s="8">
        <f>'2014'!BH96</f>
        <v>0.38900000000000001</v>
      </c>
      <c r="CI416" s="8">
        <f>'2014'!BI96</f>
        <v>0.375</v>
      </c>
      <c r="CJ416" s="8"/>
      <c r="CK416" s="8"/>
      <c r="CL416" s="8"/>
      <c r="CM416" s="8"/>
      <c r="CN416" s="8"/>
      <c r="CO416" s="8"/>
      <c r="CP416" s="8">
        <f>'2014'!BP96</f>
        <v>0.36499999999999999</v>
      </c>
      <c r="CQ416" s="8">
        <f>'2014'!BQ96</f>
        <v>0.33600000000000002</v>
      </c>
    </row>
    <row r="417" spans="1:95" x14ac:dyDescent="0.25">
      <c r="A417" s="8" t="str">
        <f>'2014'!A97</f>
        <v>Свитанок</v>
      </c>
      <c r="B417" s="8" t="str">
        <f>'2014'!B97</f>
        <v>Масив 3</v>
      </c>
      <c r="C417" s="8" t="str">
        <f>'2014'!C97</f>
        <v>50-3</v>
      </c>
      <c r="D417" s="8">
        <f>'2014'!D97</f>
        <v>21.52</v>
      </c>
      <c r="E417" s="8">
        <f>'2014'!E97</f>
        <v>21.52</v>
      </c>
      <c r="F417" s="8">
        <f>'2014'!F97</f>
        <v>21.52</v>
      </c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 t="str">
        <f>'2014'!I97</f>
        <v>Подсолнечник</v>
      </c>
      <c r="R417" s="8">
        <f>'2014'!J97</f>
        <v>0</v>
      </c>
      <c r="S417" s="8"/>
      <c r="T417" s="8"/>
      <c r="U417" s="8"/>
      <c r="V417" s="8"/>
      <c r="W417" s="8"/>
      <c r="X417" s="8"/>
      <c r="Y417" s="8" t="str">
        <f>'2014'!M97</f>
        <v>НК Неома</v>
      </c>
      <c r="Z417" s="8">
        <f>'2014'!N97</f>
        <v>0.94</v>
      </c>
      <c r="AA417" s="8">
        <f>'2014'!P97</f>
        <v>0</v>
      </c>
      <c r="AB417" s="8">
        <f>'2014'!Q97</f>
        <v>41891</v>
      </c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>
        <f>SUMIF('2014'!C:C,C417,'2014'!O:O)</f>
        <v>1.69</v>
      </c>
      <c r="AQ417" s="8"/>
      <c r="AR417" s="8">
        <f>'2014'!R97</f>
        <v>0</v>
      </c>
      <c r="AS417" s="8">
        <f>'2014'!S97</f>
        <v>0</v>
      </c>
      <c r="AT417" s="8">
        <f>'2014'!T97</f>
        <v>0</v>
      </c>
      <c r="AU417" s="8">
        <f>'2014'!U97</f>
        <v>0.182</v>
      </c>
      <c r="AV417" s="8">
        <f>'2014'!V97</f>
        <v>0.19</v>
      </c>
      <c r="AW417" s="8">
        <f>'2014'!W97</f>
        <v>0</v>
      </c>
      <c r="AX417" s="8">
        <f>'2014'!X97</f>
        <v>0</v>
      </c>
      <c r="AY417" s="8">
        <f>'2014'!Y97</f>
        <v>0</v>
      </c>
      <c r="AZ417" s="8">
        <f>'2014'!Z97</f>
        <v>0.219</v>
      </c>
      <c r="BA417" s="8">
        <f>'2014'!AA97</f>
        <v>0.23499999999999999</v>
      </c>
      <c r="BB417" s="8">
        <f>'2014'!AB97</f>
        <v>0.24099999999999999</v>
      </c>
      <c r="BC417" s="8">
        <f>'2014'!AC97</f>
        <v>0.255</v>
      </c>
      <c r="BD417" s="8">
        <f>'2014'!AD97</f>
        <v>0.27200000000000002</v>
      </c>
      <c r="BE417" s="8">
        <f>'2014'!AE97</f>
        <v>0.28399999999999997</v>
      </c>
      <c r="BF417" s="8">
        <f>'2014'!AF97</f>
        <v>0.29099999999999998</v>
      </c>
      <c r="BG417" s="8">
        <f>'2014'!AG97</f>
        <v>0.32800000000000001</v>
      </c>
      <c r="BH417" s="8">
        <f>'2014'!AH97</f>
        <v>0.432</v>
      </c>
      <c r="BI417" s="8">
        <f>'2014'!AI97</f>
        <v>0.45600000000000002</v>
      </c>
      <c r="BJ417" s="8">
        <f>'2014'!AJ97</f>
        <v>0.50900000000000001</v>
      </c>
      <c r="BK417" s="8">
        <f>'2014'!AK97</f>
        <v>0.51700000000000002</v>
      </c>
      <c r="BL417" s="8">
        <f>'2014'!AL97</f>
        <v>0.53200000000000003</v>
      </c>
      <c r="BM417" s="8">
        <f>'2014'!AM97</f>
        <v>0.58699999999999997</v>
      </c>
      <c r="BN417" s="8">
        <f>'2014'!AN97</f>
        <v>0.63600000000000001</v>
      </c>
      <c r="BO417" s="8">
        <f>'2014'!AO97</f>
        <v>0.64500000000000002</v>
      </c>
      <c r="BP417" s="8">
        <f>'2014'!AP97</f>
        <v>0</v>
      </c>
      <c r="BQ417" s="8">
        <f>'2014'!AQ97</f>
        <v>0.59299999999999997</v>
      </c>
      <c r="BR417" s="8">
        <f>'2014'!AR97</f>
        <v>0.63200000000000001</v>
      </c>
      <c r="BS417" s="8">
        <f>'2014'!AS97</f>
        <v>0.62</v>
      </c>
      <c r="BT417" s="8">
        <f>'2014'!AT97</f>
        <v>0.65800000000000003</v>
      </c>
      <c r="BU417" s="8">
        <f>'2014'!AU97</f>
        <v>0.69799999999999995</v>
      </c>
      <c r="BV417" s="8">
        <f>'2014'!AV97</f>
        <v>0.66300000000000003</v>
      </c>
      <c r="BW417" s="8">
        <f>'2014'!AW97</f>
        <v>0.64300000000000002</v>
      </c>
      <c r="BX417" s="8">
        <f>'2014'!AX97</f>
        <v>0.57399999999999995</v>
      </c>
      <c r="BY417" s="8">
        <f>'2014'!AY97</f>
        <v>0</v>
      </c>
      <c r="BZ417" s="8">
        <f>'2014'!AZ97</f>
        <v>0.54</v>
      </c>
      <c r="CA417" s="8">
        <f>'2014'!BA97</f>
        <v>0</v>
      </c>
      <c r="CB417" s="8">
        <f>'2014'!BB97</f>
        <v>0.56799999999999995</v>
      </c>
      <c r="CC417" s="8">
        <f>'2014'!BC97</f>
        <v>0.60799999999999998</v>
      </c>
      <c r="CD417" s="8">
        <f>'2014'!BD97</f>
        <v>0.59299999999999997</v>
      </c>
      <c r="CE417" s="8">
        <f>'2014'!BE97</f>
        <v>0.58199999999999996</v>
      </c>
      <c r="CF417" s="8">
        <f>'2014'!BF97</f>
        <v>0.56699999999999995</v>
      </c>
      <c r="CG417" s="8">
        <f>'2014'!BG97</f>
        <v>0.54200000000000004</v>
      </c>
      <c r="CH417" s="8">
        <f>'2014'!BH97</f>
        <v>0.51</v>
      </c>
      <c r="CI417" s="8">
        <f>'2014'!BI97</f>
        <v>0.51200000000000001</v>
      </c>
      <c r="CJ417" s="8">
        <f>'2014'!BJ97</f>
        <v>0</v>
      </c>
      <c r="CK417" s="8">
        <f>'2014'!BK97</f>
        <v>0</v>
      </c>
      <c r="CL417" s="8">
        <f>'2014'!BL97</f>
        <v>0</v>
      </c>
      <c r="CM417" s="8">
        <f>'2014'!BM97</f>
        <v>0</v>
      </c>
      <c r="CN417" s="8">
        <f>'2014'!BN97</f>
        <v>0</v>
      </c>
      <c r="CO417" s="8">
        <f>'2014'!BO97</f>
        <v>0</v>
      </c>
      <c r="CP417" s="8">
        <f>'2014'!BP97</f>
        <v>0.501</v>
      </c>
      <c r="CQ417" s="8">
        <f>'2014'!BQ97</f>
        <v>0.435</v>
      </c>
    </row>
    <row r="418" spans="1:95" x14ac:dyDescent="0.25">
      <c r="A418" s="8" t="str">
        <f>'2014'!A98</f>
        <v>Свитанок</v>
      </c>
      <c r="B418" s="8" t="str">
        <f>'2014'!B98</f>
        <v>Масив 3</v>
      </c>
      <c r="C418" s="8">
        <f>'2014'!C98</f>
        <v>51</v>
      </c>
      <c r="D418" s="8">
        <f>'2014'!D98</f>
        <v>49.24</v>
      </c>
      <c r="E418" s="8">
        <f>'2014'!E98</f>
        <v>49.24</v>
      </c>
      <c r="F418" s="8">
        <f>'2014'!F98</f>
        <v>49.24</v>
      </c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 t="str">
        <f>'2014'!I98</f>
        <v>Рапс озимый</v>
      </c>
      <c r="R418" s="8">
        <f>'2014'!J98</f>
        <v>0</v>
      </c>
      <c r="S418" s="8"/>
      <c r="T418" s="8"/>
      <c r="U418" s="8"/>
      <c r="V418" s="8"/>
      <c r="W418" s="8"/>
      <c r="X418" s="8"/>
      <c r="Y418" s="8" t="str">
        <f>'2014'!M98</f>
        <v>НПЦ 9800</v>
      </c>
      <c r="Z418" s="8">
        <f>'2014'!N98</f>
        <v>1.46</v>
      </c>
      <c r="AA418" s="8">
        <f>'2014'!P98</f>
        <v>0</v>
      </c>
      <c r="AB418" s="8">
        <f>'2014'!Q98</f>
        <v>41826</v>
      </c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>
        <f>SUMIF('2014'!C:C,C418,'2014'!O:O)</f>
        <v>2.46</v>
      </c>
      <c r="AQ418" s="8"/>
      <c r="AR418" s="8">
        <f>'2014'!R98</f>
        <v>0</v>
      </c>
      <c r="AS418" s="8">
        <f>'2014'!S98</f>
        <v>0</v>
      </c>
      <c r="AT418" s="8">
        <f>'2014'!T98</f>
        <v>0</v>
      </c>
      <c r="AU418" s="8">
        <f>'2014'!U98</f>
        <v>0.26400000000000001</v>
      </c>
      <c r="AV418" s="8">
        <f>'2014'!V98</f>
        <v>0.23100000000000001</v>
      </c>
      <c r="AW418" s="8">
        <f>'2014'!W98</f>
        <v>0.22600000000000001</v>
      </c>
      <c r="AX418" s="8">
        <f>'2014'!X98</f>
        <v>0</v>
      </c>
      <c r="AY418" s="8">
        <f>'2014'!Y98</f>
        <v>0</v>
      </c>
      <c r="AZ418" s="8">
        <f>'2014'!Z98</f>
        <v>0.23300000000000001</v>
      </c>
      <c r="BA418" s="8">
        <f>'2014'!AA98</f>
        <v>0.245</v>
      </c>
      <c r="BB418" s="8">
        <f>'2014'!AB98</f>
        <v>0.26100000000000001</v>
      </c>
      <c r="BC418" s="8">
        <f>'2014'!AC98</f>
        <v>0.25</v>
      </c>
      <c r="BD418" s="8">
        <f>'2014'!AD98</f>
        <v>0.26900000000000002</v>
      </c>
      <c r="BE418" s="8">
        <f>'2014'!AE98</f>
        <v>0.26200000000000001</v>
      </c>
      <c r="BF418" s="8">
        <f>'2014'!AF98</f>
        <v>0.27300000000000002</v>
      </c>
      <c r="BG418" s="8">
        <f>'2014'!AG98</f>
        <v>0.307</v>
      </c>
      <c r="BH418" s="8">
        <f>'2014'!AH98</f>
        <v>0.315</v>
      </c>
      <c r="BI418" s="8">
        <f>'2014'!AI98</f>
        <v>0.32700000000000001</v>
      </c>
      <c r="BJ418" s="8">
        <f>'2014'!AJ98</f>
        <v>0.373</v>
      </c>
      <c r="BK418" s="8">
        <f>'2014'!AK98</f>
        <v>0.35099999999999998</v>
      </c>
      <c r="BL418" s="8">
        <f>'2014'!AL98</f>
        <v>0.307</v>
      </c>
      <c r="BM418" s="8">
        <f>'2014'!AM98</f>
        <v>0.39500000000000002</v>
      </c>
      <c r="BN418" s="8">
        <f>'2014'!AN98</f>
        <v>0.36099999999999999</v>
      </c>
      <c r="BO418" s="8">
        <f>'2014'!AO98</f>
        <v>0.35599999999999998</v>
      </c>
      <c r="BP418" s="8">
        <f>'2014'!AP98</f>
        <v>0.39200000000000002</v>
      </c>
      <c r="BQ418" s="8">
        <f>'2014'!AQ98</f>
        <v>0.41299999999999998</v>
      </c>
      <c r="BR418" s="8">
        <f>'2014'!AR98</f>
        <v>0.47199999999999998</v>
      </c>
      <c r="BS418" s="8">
        <f>'2014'!AS98</f>
        <v>0.55400000000000005</v>
      </c>
      <c r="BT418" s="8">
        <f>'2014'!AT98</f>
        <v>0</v>
      </c>
      <c r="BU418" s="8">
        <f>'2014'!AU98</f>
        <v>0.69299999999999995</v>
      </c>
      <c r="BV418" s="8">
        <f>'2014'!AV98</f>
        <v>0.69099999999999995</v>
      </c>
      <c r="BW418" s="8">
        <f>'2014'!AW98</f>
        <v>0.69</v>
      </c>
      <c r="BX418" s="8">
        <f>'2014'!AX98</f>
        <v>0.63900000000000001</v>
      </c>
      <c r="BY418" s="8">
        <f>'2014'!AY98</f>
        <v>0</v>
      </c>
      <c r="BZ418" s="8">
        <f>'2014'!AZ98</f>
        <v>0.59699999999999998</v>
      </c>
      <c r="CA418" s="8">
        <f>'2014'!BA98</f>
        <v>0</v>
      </c>
      <c r="CB418" s="8">
        <f>'2014'!BB98</f>
        <v>0.60899999999999999</v>
      </c>
      <c r="CC418" s="8">
        <f>'2014'!BC98</f>
        <v>0</v>
      </c>
      <c r="CD418" s="8">
        <f>'2014'!BD98</f>
        <v>0.436</v>
      </c>
      <c r="CE418" s="8">
        <f>'2014'!BE98</f>
        <v>0.42</v>
      </c>
      <c r="CF418" s="8">
        <f>'2014'!BF98</f>
        <v>0.38900000000000001</v>
      </c>
      <c r="CG418" s="8">
        <f>'2014'!BG98</f>
        <v>0.33600000000000002</v>
      </c>
      <c r="CH418" s="8">
        <f>'2014'!BH98</f>
        <v>0.32200000000000001</v>
      </c>
      <c r="CI418" s="8">
        <f>'2014'!BI98</f>
        <v>0.34200000000000003</v>
      </c>
      <c r="CJ418" s="8">
        <f>'2014'!BJ98</f>
        <v>0</v>
      </c>
      <c r="CK418" s="8">
        <f>'2014'!BK98</f>
        <v>0</v>
      </c>
      <c r="CL418" s="8">
        <f>'2014'!BL98</f>
        <v>0</v>
      </c>
      <c r="CM418" s="8">
        <f>'2014'!BM98</f>
        <v>0</v>
      </c>
      <c r="CN418" s="8">
        <f>'2014'!BN98</f>
        <v>0</v>
      </c>
      <c r="CO418" s="8">
        <f>'2014'!BO98</f>
        <v>0</v>
      </c>
      <c r="CP418" s="8">
        <f>'2014'!BP98</f>
        <v>0.38700000000000001</v>
      </c>
      <c r="CQ418" s="8">
        <f>'2014'!BQ98</f>
        <v>0.42399999999999999</v>
      </c>
    </row>
    <row r="419" spans="1:95" x14ac:dyDescent="0.25">
      <c r="A419" s="8" t="str">
        <f>'2014'!A99</f>
        <v>Свитанок</v>
      </c>
      <c r="B419" s="8" t="str">
        <f>'2014'!B99</f>
        <v>Масив 3</v>
      </c>
      <c r="C419" s="8">
        <f>'2014'!C99</f>
        <v>54</v>
      </c>
      <c r="D419" s="8">
        <f>'2014'!D99</f>
        <v>83.27</v>
      </c>
      <c r="E419" s="8">
        <f>'2014'!E99</f>
        <v>83.27</v>
      </c>
      <c r="F419" s="8">
        <f>'2014'!F99</f>
        <v>83.27</v>
      </c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 t="str">
        <f>'2014'!I99</f>
        <v>Подсолнечник</v>
      </c>
      <c r="R419" s="8">
        <f>'2014'!J99</f>
        <v>0</v>
      </c>
      <c r="S419" s="8"/>
      <c r="T419" s="8"/>
      <c r="U419" s="8"/>
      <c r="V419" s="8"/>
      <c r="W419" s="8"/>
      <c r="X419" s="8"/>
      <c r="Y419" s="8" t="str">
        <f>'2014'!M99</f>
        <v>LG 5451 ХО КЛ</v>
      </c>
      <c r="Z419" s="8">
        <f>'2014'!N99</f>
        <v>2.39</v>
      </c>
      <c r="AA419" s="8">
        <f>'2014'!P99</f>
        <v>41746</v>
      </c>
      <c r="AB419" s="8">
        <f>'2014'!Q99</f>
        <v>41886</v>
      </c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>
        <f>SUMIF('2014'!C:C,C419,'2014'!O:O)</f>
        <v>2.2800000000000002</v>
      </c>
      <c r="AQ419" s="8"/>
      <c r="AR419" s="8">
        <f>'2014'!R99</f>
        <v>0</v>
      </c>
      <c r="AS419" s="8">
        <f>'2014'!S99</f>
        <v>0</v>
      </c>
      <c r="AT419" s="8">
        <f>'2014'!T99</f>
        <v>0</v>
      </c>
      <c r="AU419" s="8">
        <f>'2014'!U99</f>
        <v>0.219</v>
      </c>
      <c r="AV419" s="8">
        <f>'2014'!V99</f>
        <v>0.221</v>
      </c>
      <c r="AW419" s="8">
        <f>'2014'!W99</f>
        <v>0.219</v>
      </c>
      <c r="AX419" s="8">
        <f>'2014'!X99</f>
        <v>0</v>
      </c>
      <c r="AY419" s="8">
        <f>'2014'!Y99</f>
        <v>0</v>
      </c>
      <c r="AZ419" s="8">
        <f>'2014'!Z99</f>
        <v>0.215</v>
      </c>
      <c r="BA419" s="8">
        <f>'2014'!AA99</f>
        <v>0.22</v>
      </c>
      <c r="BB419" s="8">
        <f>'2014'!AB99</f>
        <v>0.22</v>
      </c>
      <c r="BC419" s="8">
        <f>'2014'!AC99</f>
        <v>0.224</v>
      </c>
      <c r="BD419" s="8">
        <f>'2014'!AD99</f>
        <v>0.247</v>
      </c>
      <c r="BE419" s="8">
        <f>'2014'!AE99</f>
        <v>0.25700000000000001</v>
      </c>
      <c r="BF419" s="8">
        <f>'2014'!AF99</f>
        <v>0.26</v>
      </c>
      <c r="BG419" s="8">
        <f>'2014'!AG99</f>
        <v>0.26600000000000001</v>
      </c>
      <c r="BH419" s="8">
        <f>'2014'!AH99</f>
        <v>0.29899999999999999</v>
      </c>
      <c r="BI419" s="8">
        <f>'2014'!AI99</f>
        <v>0.34899999999999998</v>
      </c>
      <c r="BJ419" s="8">
        <f>'2014'!AJ99</f>
        <v>0.40699999999999997</v>
      </c>
      <c r="BK419" s="8">
        <f>'2014'!AK99</f>
        <v>0.4</v>
      </c>
      <c r="BL419" s="8">
        <f>'2014'!AL99</f>
        <v>0.39100000000000001</v>
      </c>
      <c r="BM419" s="8">
        <f>'2014'!AM99</f>
        <v>0.48899999999999999</v>
      </c>
      <c r="BN419" s="8">
        <f>'2014'!AN99</f>
        <v>0.629</v>
      </c>
      <c r="BO419" s="8">
        <f>'2014'!AO99</f>
        <v>0.69899999999999995</v>
      </c>
      <c r="BP419" s="8">
        <f>'2014'!AP99</f>
        <v>0.71299999999999997</v>
      </c>
      <c r="BQ419" s="8">
        <f>'2014'!AQ99</f>
        <v>0.67800000000000005</v>
      </c>
      <c r="BR419" s="8">
        <f>'2014'!AR99</f>
        <v>0.77700000000000002</v>
      </c>
      <c r="BS419" s="8">
        <f>'2014'!AS99</f>
        <v>0.76200000000000001</v>
      </c>
      <c r="BT419" s="8">
        <f>'2014'!AT99</f>
        <v>0</v>
      </c>
      <c r="BU419" s="8">
        <f>'2014'!AU99</f>
        <v>0.73599999999999999</v>
      </c>
      <c r="BV419" s="8">
        <f>'2014'!AV99</f>
        <v>0.71899999999999997</v>
      </c>
      <c r="BW419" s="8">
        <f>'2014'!AW99</f>
        <v>0.58399999999999996</v>
      </c>
      <c r="BX419" s="8">
        <f>'2014'!AX99</f>
        <v>0.51100000000000001</v>
      </c>
      <c r="BY419" s="8">
        <f>'2014'!AY99</f>
        <v>0</v>
      </c>
      <c r="BZ419" s="8">
        <f>'2014'!AZ99</f>
        <v>0.40600000000000003</v>
      </c>
      <c r="CA419" s="8">
        <f>'2014'!BA99</f>
        <v>0.38900000000000001</v>
      </c>
      <c r="CB419" s="8">
        <f>'2014'!BB99</f>
        <v>0.36599999999999999</v>
      </c>
      <c r="CC419" s="8">
        <f>'2014'!BC99</f>
        <v>0.312</v>
      </c>
      <c r="CD419" s="8">
        <f>'2014'!BD99</f>
        <v>0.314</v>
      </c>
      <c r="CE419" s="8">
        <f>'2014'!BE99</f>
        <v>0.307</v>
      </c>
      <c r="CF419" s="8">
        <f>'2014'!BF99</f>
        <v>0.28199999999999997</v>
      </c>
      <c r="CG419" s="8">
        <f>'2014'!BG99</f>
        <v>0.252</v>
      </c>
      <c r="CH419" s="8">
        <f>'2014'!BH99</f>
        <v>0.249</v>
      </c>
      <c r="CI419" s="8">
        <f>'2014'!BI99</f>
        <v>0.25900000000000001</v>
      </c>
      <c r="CJ419" s="8">
        <f>'2014'!BJ99</f>
        <v>0</v>
      </c>
      <c r="CK419" s="8">
        <f>'2014'!BK99</f>
        <v>0</v>
      </c>
      <c r="CL419" s="8">
        <f>'2014'!BL99</f>
        <v>0</v>
      </c>
      <c r="CM419" s="8">
        <f>'2014'!BM99</f>
        <v>0</v>
      </c>
      <c r="CN419" s="8">
        <f>'2014'!BN99</f>
        <v>0</v>
      </c>
      <c r="CO419" s="8">
        <f>'2014'!BO99</f>
        <v>0</v>
      </c>
      <c r="CP419" s="8">
        <f>'2014'!BP99</f>
        <v>0.26200000000000001</v>
      </c>
      <c r="CQ419" s="8">
        <f>'2014'!BQ99</f>
        <v>0.27800000000000002</v>
      </c>
    </row>
    <row r="420" spans="1:95" x14ac:dyDescent="0.25">
      <c r="A420" s="8" t="str">
        <f>'2014'!A100</f>
        <v>Свитанок</v>
      </c>
      <c r="B420" s="8" t="str">
        <f>'2014'!B100</f>
        <v>Масив 3</v>
      </c>
      <c r="C420" s="8" t="str">
        <f>'2014'!C100</f>
        <v>56-1</v>
      </c>
      <c r="D420" s="8">
        <f>'2014'!D100</f>
        <v>24.21</v>
      </c>
      <c r="E420" s="8">
        <f>'2014'!E100</f>
        <v>24.21</v>
      </c>
      <c r="F420" s="8">
        <f>'2014'!F100</f>
        <v>24.21</v>
      </c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 t="str">
        <f>'2014'!I100</f>
        <v>Подсолнечник</v>
      </c>
      <c r="R420" s="8">
        <f>'2014'!J100</f>
        <v>0</v>
      </c>
      <c r="S420" s="8"/>
      <c r="T420" s="8"/>
      <c r="U420" s="8"/>
      <c r="V420" s="8"/>
      <c r="W420" s="8"/>
      <c r="X420" s="8"/>
      <c r="Y420" s="8" t="str">
        <f>'2014'!M100</f>
        <v>НК Неома</v>
      </c>
      <c r="Z420" s="8">
        <f>'2014'!N100</f>
        <v>2.85</v>
      </c>
      <c r="AA420" s="8">
        <f>'2014'!P100</f>
        <v>41738</v>
      </c>
      <c r="AB420" s="8">
        <f>'2014'!Q100</f>
        <v>41880</v>
      </c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>
        <f>SUMIF('2014'!C:C,C420,'2014'!O:O)</f>
        <v>2.15</v>
      </c>
      <c r="AQ420" s="8"/>
      <c r="AR420" s="8">
        <f>'2014'!R100</f>
        <v>0</v>
      </c>
      <c r="AS420" s="8">
        <f>'2014'!S100</f>
        <v>0</v>
      </c>
      <c r="AT420" s="8">
        <f>'2014'!T100</f>
        <v>0</v>
      </c>
      <c r="AU420" s="8">
        <f>'2014'!U100</f>
        <v>0.218</v>
      </c>
      <c r="AV420" s="8">
        <f>'2014'!V100</f>
        <v>0.20899999999999999</v>
      </c>
      <c r="AW420" s="8">
        <f>'2014'!W100</f>
        <v>0</v>
      </c>
      <c r="AX420" s="8">
        <f>'2014'!X100</f>
        <v>0</v>
      </c>
      <c r="AY420" s="8">
        <f>'2014'!Y100</f>
        <v>0</v>
      </c>
      <c r="AZ420" s="8">
        <f>'2014'!Z100</f>
        <v>0.20599999999999999</v>
      </c>
      <c r="BA420" s="8">
        <f>'2014'!AA100</f>
        <v>0.22600000000000001</v>
      </c>
      <c r="BB420" s="8">
        <f>'2014'!AB100</f>
        <v>0.25</v>
      </c>
      <c r="BC420" s="8">
        <f>'2014'!AC100</f>
        <v>0.253</v>
      </c>
      <c r="BD420" s="8">
        <f>'2014'!AD100</f>
        <v>0.27600000000000002</v>
      </c>
      <c r="BE420" s="8">
        <f>'2014'!AE100</f>
        <v>0.28999999999999998</v>
      </c>
      <c r="BF420" s="8">
        <f>'2014'!AF100</f>
        <v>0.29799999999999999</v>
      </c>
      <c r="BG420" s="8">
        <f>'2014'!AG100</f>
        <v>0.307</v>
      </c>
      <c r="BH420" s="8">
        <f>'2014'!AH100</f>
        <v>0.35499999999999998</v>
      </c>
      <c r="BI420" s="8">
        <f>'2014'!AI100</f>
        <v>0.38700000000000001</v>
      </c>
      <c r="BJ420" s="8">
        <f>'2014'!AJ100</f>
        <v>0.46400000000000002</v>
      </c>
      <c r="BK420" s="8">
        <f>'2014'!AK100</f>
        <v>0.47099999999999997</v>
      </c>
      <c r="BL420" s="8">
        <f>'2014'!AL100</f>
        <v>0.46</v>
      </c>
      <c r="BM420" s="8">
        <f>'2014'!AM100</f>
        <v>0.53500000000000003</v>
      </c>
      <c r="BN420" s="8">
        <f>'2014'!AN100</f>
        <v>0.60799999999999998</v>
      </c>
      <c r="BO420" s="8">
        <f>'2014'!AO100</f>
        <v>0.69</v>
      </c>
      <c r="BP420" s="8">
        <f>'2014'!AP100</f>
        <v>0.68500000000000005</v>
      </c>
      <c r="BQ420" s="8">
        <f>'2014'!AQ100</f>
        <v>0.69199999999999995</v>
      </c>
      <c r="BR420" s="8">
        <f>'2014'!AR100</f>
        <v>0.77</v>
      </c>
      <c r="BS420" s="8">
        <f>'2014'!AS100</f>
        <v>0.755</v>
      </c>
      <c r="BT420" s="8">
        <f>'2014'!AT100</f>
        <v>0.75800000000000001</v>
      </c>
      <c r="BU420" s="8">
        <f>'2014'!AU100</f>
        <v>0.76</v>
      </c>
      <c r="BV420" s="8">
        <f>'2014'!AV100</f>
        <v>0.74099999999999999</v>
      </c>
      <c r="BW420" s="8">
        <f>'2014'!AW100</f>
        <v>0.622</v>
      </c>
      <c r="BX420" s="8">
        <f>'2014'!AX100</f>
        <v>0.53</v>
      </c>
      <c r="BY420" s="8">
        <f>'2014'!AY100</f>
        <v>0</v>
      </c>
      <c r="BZ420" s="8">
        <f>'2014'!AZ100</f>
        <v>0.52600000000000002</v>
      </c>
      <c r="CA420" s="8">
        <f>'2014'!BA100</f>
        <v>0.52900000000000003</v>
      </c>
      <c r="CB420" s="8">
        <f>'2014'!BB100</f>
        <v>0.372</v>
      </c>
      <c r="CC420" s="8">
        <f>'2014'!BC100</f>
        <v>0.371</v>
      </c>
      <c r="CD420" s="8">
        <f>'2014'!BD100</f>
        <v>0.35299999999999998</v>
      </c>
      <c r="CE420" s="8">
        <f>'2014'!BE100</f>
        <v>0.33500000000000002</v>
      </c>
      <c r="CF420" s="8">
        <f>'2014'!BF100</f>
        <v>0.29499999999999998</v>
      </c>
      <c r="CG420" s="8">
        <f>'2014'!BG100</f>
        <v>0.26400000000000001</v>
      </c>
      <c r="CH420" s="8">
        <f>'2014'!BH100</f>
        <v>0.26200000000000001</v>
      </c>
      <c r="CI420" s="8">
        <f>'2014'!BI100</f>
        <v>0.27200000000000002</v>
      </c>
      <c r="CJ420" s="8">
        <f>'2014'!BJ100</f>
        <v>0</v>
      </c>
      <c r="CK420" s="8">
        <f>'2014'!BK100</f>
        <v>0</v>
      </c>
      <c r="CL420" s="8">
        <f>'2014'!BL100</f>
        <v>0</v>
      </c>
      <c r="CM420" s="8">
        <f>'2014'!BM100</f>
        <v>0</v>
      </c>
      <c r="CN420" s="8">
        <f>'2014'!BN100</f>
        <v>0</v>
      </c>
      <c r="CO420" s="8">
        <f>'2014'!BO100</f>
        <v>0</v>
      </c>
      <c r="CP420" s="8">
        <f>'2014'!BP100</f>
        <v>0.27</v>
      </c>
      <c r="CQ420" s="8">
        <f>'2014'!BQ100</f>
        <v>0.27300000000000002</v>
      </c>
    </row>
    <row r="421" spans="1:95" x14ac:dyDescent="0.25">
      <c r="A421" s="8" t="str">
        <f>'2014'!A101</f>
        <v>Свитанок</v>
      </c>
      <c r="B421" s="8" t="str">
        <f>'2014'!B101</f>
        <v>Масив 3</v>
      </c>
      <c r="C421" s="8" t="str">
        <f>'2014'!C101</f>
        <v>56-2</v>
      </c>
      <c r="D421" s="8">
        <f>'2014'!D101</f>
        <v>15.25</v>
      </c>
      <c r="E421" s="8">
        <f>'2014'!E101</f>
        <v>15.25</v>
      </c>
      <c r="F421" s="8">
        <f>'2014'!F101</f>
        <v>15.25</v>
      </c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 t="str">
        <f>'2014'!I101</f>
        <v>Подсолнечник</v>
      </c>
      <c r="R421" s="8">
        <f>'2014'!J101</f>
        <v>0</v>
      </c>
      <c r="S421" s="8"/>
      <c r="T421" s="8"/>
      <c r="U421" s="8"/>
      <c r="V421" s="8"/>
      <c r="W421" s="8"/>
      <c r="X421" s="8"/>
      <c r="Y421" s="8" t="str">
        <f>'2014'!M101</f>
        <v>НК Неома</v>
      </c>
      <c r="Z421" s="8">
        <f>'2014'!N101</f>
        <v>2.86</v>
      </c>
      <c r="AA421" s="8">
        <f>'2014'!P101</f>
        <v>41738</v>
      </c>
      <c r="AB421" s="8">
        <f>'2014'!Q101</f>
        <v>41880</v>
      </c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>
        <f>SUMIF('2014'!C:C,C421,'2014'!O:O)</f>
        <v>2.2199999999999998</v>
      </c>
      <c r="AQ421" s="8"/>
      <c r="AR421" s="8">
        <f>'2014'!R101</f>
        <v>0</v>
      </c>
      <c r="AS421" s="8">
        <f>'2014'!S101</f>
        <v>0</v>
      </c>
      <c r="AT421" s="8">
        <f>'2014'!T101</f>
        <v>0</v>
      </c>
      <c r="AU421" s="8">
        <f>'2014'!U101</f>
        <v>0.221</v>
      </c>
      <c r="AV421" s="8">
        <f>'2014'!V101</f>
        <v>0.218</v>
      </c>
      <c r="AW421" s="8">
        <f>'2014'!W101</f>
        <v>0</v>
      </c>
      <c r="AX421" s="8">
        <f>'2014'!X101</f>
        <v>0</v>
      </c>
      <c r="AY421" s="8">
        <f>'2014'!Y101</f>
        <v>0</v>
      </c>
      <c r="AZ421" s="8">
        <f>'2014'!Z101</f>
        <v>0.219</v>
      </c>
      <c r="BA421" s="8">
        <f>'2014'!AA101</f>
        <v>0.23200000000000001</v>
      </c>
      <c r="BB421" s="8">
        <f>'2014'!AB101</f>
        <v>0.24399999999999999</v>
      </c>
      <c r="BC421" s="8">
        <f>'2014'!AC101</f>
        <v>0.248</v>
      </c>
      <c r="BD421" s="8">
        <f>'2014'!AD101</f>
        <v>0.27100000000000002</v>
      </c>
      <c r="BE421" s="8">
        <f>'2014'!AE101</f>
        <v>0.28699999999999998</v>
      </c>
      <c r="BF421" s="8">
        <f>'2014'!AF101</f>
        <v>0.307</v>
      </c>
      <c r="BG421" s="8">
        <f>'2014'!AG101</f>
        <v>0.311</v>
      </c>
      <c r="BH421" s="8">
        <f>'2014'!AH101</f>
        <v>0.33300000000000002</v>
      </c>
      <c r="BI421" s="8">
        <f>'2014'!AI101</f>
        <v>0.373</v>
      </c>
      <c r="BJ421" s="8">
        <f>'2014'!AJ101</f>
        <v>0.42799999999999999</v>
      </c>
      <c r="BK421" s="8">
        <f>'2014'!AK101</f>
        <v>0.45700000000000002</v>
      </c>
      <c r="BL421" s="8">
        <f>'2014'!AL101</f>
        <v>0.435</v>
      </c>
      <c r="BM421" s="8">
        <f>'2014'!AM101</f>
        <v>0.53400000000000003</v>
      </c>
      <c r="BN421" s="8">
        <f>'2014'!AN101</f>
        <v>0.61499999999999999</v>
      </c>
      <c r="BO421" s="8">
        <f>'2014'!AO101</f>
        <v>0.67</v>
      </c>
      <c r="BP421" s="8">
        <f>'2014'!AP101</f>
        <v>0.67700000000000005</v>
      </c>
      <c r="BQ421" s="8">
        <f>'2014'!AQ101</f>
        <v>0.68</v>
      </c>
      <c r="BR421" s="8">
        <f>'2014'!AR101</f>
        <v>0.74</v>
      </c>
      <c r="BS421" s="8">
        <f>'2014'!AS101</f>
        <v>0.748</v>
      </c>
      <c r="BT421" s="8">
        <f>'2014'!AT101</f>
        <v>0.75600000000000001</v>
      </c>
      <c r="BU421" s="8">
        <f>'2014'!AU101</f>
        <v>0.755</v>
      </c>
      <c r="BV421" s="8">
        <f>'2014'!AV101</f>
        <v>0.72499999999999998</v>
      </c>
      <c r="BW421" s="8">
        <f>'2014'!AW101</f>
        <v>0.64200000000000002</v>
      </c>
      <c r="BX421" s="8">
        <f>'2014'!AX101</f>
        <v>0.58299999999999996</v>
      </c>
      <c r="BY421" s="8">
        <f>'2014'!AY101</f>
        <v>0</v>
      </c>
      <c r="BZ421" s="8">
        <f>'2014'!AZ101</f>
        <v>0.54200000000000004</v>
      </c>
      <c r="CA421" s="8">
        <f>'2014'!BA101</f>
        <v>0.50700000000000001</v>
      </c>
      <c r="CB421" s="8">
        <f>'2014'!BB101</f>
        <v>0.45</v>
      </c>
      <c r="CC421" s="8">
        <f>'2014'!BC101</f>
        <v>0.33900000000000002</v>
      </c>
      <c r="CD421" s="8">
        <f>'2014'!BD101</f>
        <v>0.34200000000000003</v>
      </c>
      <c r="CE421" s="8">
        <f>'2014'!BE101</f>
        <v>0.34100000000000003</v>
      </c>
      <c r="CF421" s="8">
        <f>'2014'!BF101</f>
        <v>0.32800000000000001</v>
      </c>
      <c r="CG421" s="8">
        <f>'2014'!BG101</f>
        <v>0.29699999999999999</v>
      </c>
      <c r="CH421" s="8">
        <f>'2014'!BH101</f>
        <v>0.28699999999999998</v>
      </c>
      <c r="CI421" s="8">
        <f>'2014'!BI101</f>
        <v>0.29799999999999999</v>
      </c>
      <c r="CJ421" s="8">
        <f>'2014'!BJ101</f>
        <v>0</v>
      </c>
      <c r="CK421" s="8">
        <f>'2014'!BK101</f>
        <v>0</v>
      </c>
      <c r="CL421" s="8">
        <f>'2014'!BL101</f>
        <v>0</v>
      </c>
      <c r="CM421" s="8">
        <f>'2014'!BM101</f>
        <v>0</v>
      </c>
      <c r="CN421" s="8">
        <f>'2014'!BN101</f>
        <v>0</v>
      </c>
      <c r="CO421" s="8">
        <f>'2014'!BO101</f>
        <v>0</v>
      </c>
      <c r="CP421" s="8">
        <f>'2014'!BP101</f>
        <v>0.29699999999999999</v>
      </c>
      <c r="CQ421" s="8">
        <f>'2014'!BQ101</f>
        <v>0.32200000000000001</v>
      </c>
    </row>
    <row r="422" spans="1:95" x14ac:dyDescent="0.25">
      <c r="A422" s="8" t="str">
        <f>'2014'!A102</f>
        <v>Свитанок</v>
      </c>
      <c r="B422" s="8" t="str">
        <f>'2014'!B102</f>
        <v>Масив 3</v>
      </c>
      <c r="C422" s="8" t="str">
        <f>'2014'!C102</f>
        <v>57-1</v>
      </c>
      <c r="D422" s="8">
        <f>'2014'!D102</f>
        <v>12.79</v>
      </c>
      <c r="E422" s="8">
        <f>'2014'!E102</f>
        <v>12.79</v>
      </c>
      <c r="F422" s="8">
        <f>'2014'!F102</f>
        <v>12.79</v>
      </c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 t="str">
        <f>'2014'!I102</f>
        <v>Подсолнечник</v>
      </c>
      <c r="R422" s="8">
        <f>'2014'!J102</f>
        <v>0</v>
      </c>
      <c r="S422" s="8"/>
      <c r="T422" s="8"/>
      <c r="U422" s="8"/>
      <c r="V422" s="8"/>
      <c r="W422" s="8"/>
      <c r="X422" s="8"/>
      <c r="Y422" s="8" t="str">
        <f>'2014'!M102</f>
        <v>НК Неома</v>
      </c>
      <c r="Z422" s="8">
        <f>'2014'!N102</f>
        <v>2.97</v>
      </c>
      <c r="AA422" s="8">
        <f>'2014'!P102</f>
        <v>41740</v>
      </c>
      <c r="AB422" s="8">
        <f>'2014'!Q102</f>
        <v>41880</v>
      </c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>
        <f>SUMIF('2014'!C:C,C422,'2014'!O:O)</f>
        <v>2.0300000000000002</v>
      </c>
      <c r="AQ422" s="8"/>
      <c r="AR422" s="8">
        <f>'2014'!R102</f>
        <v>0</v>
      </c>
      <c r="AS422" s="8">
        <f>'2014'!S102</f>
        <v>0</v>
      </c>
      <c r="AT422" s="8">
        <f>'2014'!T102</f>
        <v>0</v>
      </c>
      <c r="AU422" s="8">
        <f>'2014'!U102</f>
        <v>0.189</v>
      </c>
      <c r="AV422" s="8">
        <f>'2014'!V102</f>
        <v>0.20799999999999999</v>
      </c>
      <c r="AW422" s="8">
        <f>'2014'!W102</f>
        <v>0</v>
      </c>
      <c r="AX422" s="8">
        <f>'2014'!X102</f>
        <v>0</v>
      </c>
      <c r="AY422" s="8">
        <f>'2014'!Y102</f>
        <v>0</v>
      </c>
      <c r="AZ422" s="8">
        <f>'2014'!Z102</f>
        <v>0.217</v>
      </c>
      <c r="BA422" s="8">
        <f>'2014'!AA102</f>
        <v>0.24299999999999999</v>
      </c>
      <c r="BB422" s="8">
        <f>'2014'!AB102</f>
        <v>0.252</v>
      </c>
      <c r="BC422" s="8">
        <f>'2014'!AC102</f>
        <v>0.255</v>
      </c>
      <c r="BD422" s="8">
        <f>'2014'!AD102</f>
        <v>0.26500000000000001</v>
      </c>
      <c r="BE422" s="8">
        <f>'2014'!AE102</f>
        <v>0.28999999999999998</v>
      </c>
      <c r="BF422" s="8">
        <f>'2014'!AF102</f>
        <v>0.30399999999999999</v>
      </c>
      <c r="BG422" s="8">
        <f>'2014'!AG102</f>
        <v>0.313</v>
      </c>
      <c r="BH422" s="8">
        <f>'2014'!AH102</f>
        <v>0.34399999999999997</v>
      </c>
      <c r="BI422" s="8">
        <f>'2014'!AI102</f>
        <v>0.39100000000000001</v>
      </c>
      <c r="BJ422" s="8">
        <f>'2014'!AJ102</f>
        <v>0.46100000000000002</v>
      </c>
      <c r="BK422" s="8">
        <f>'2014'!AK102</f>
        <v>0.48</v>
      </c>
      <c r="BL422" s="8">
        <f>'2014'!AL102</f>
        <v>0.45500000000000002</v>
      </c>
      <c r="BM422" s="8">
        <f>'2014'!AM102</f>
        <v>0.53900000000000003</v>
      </c>
      <c r="BN422" s="8">
        <f>'2014'!AN102</f>
        <v>0.628</v>
      </c>
      <c r="BO422" s="8">
        <f>'2014'!AO102</f>
        <v>0.70899999999999996</v>
      </c>
      <c r="BP422" s="8">
        <f>'2014'!AP102</f>
        <v>0.70099999999999996</v>
      </c>
      <c r="BQ422" s="8">
        <f>'2014'!AQ102</f>
        <v>0.66600000000000004</v>
      </c>
      <c r="BR422" s="8">
        <f>'2014'!AR102</f>
        <v>0.746</v>
      </c>
      <c r="BS422" s="8">
        <f>'2014'!AS102</f>
        <v>0.76</v>
      </c>
      <c r="BT422" s="8">
        <f>'2014'!AT102</f>
        <v>0.72099999999999997</v>
      </c>
      <c r="BU422" s="8">
        <f>'2014'!AU102</f>
        <v>0.75800000000000001</v>
      </c>
      <c r="BV422" s="8">
        <f>'2014'!AV102</f>
        <v>0.73799999999999999</v>
      </c>
      <c r="BW422" s="8">
        <f>'2014'!AW102</f>
        <v>0.61899999999999999</v>
      </c>
      <c r="BX422" s="8">
        <f>'2014'!AX102</f>
        <v>0.50600000000000001</v>
      </c>
      <c r="BY422" s="8">
        <f>'2014'!AY102</f>
        <v>0</v>
      </c>
      <c r="BZ422" s="8">
        <f>'2014'!AZ102</f>
        <v>0.45500000000000002</v>
      </c>
      <c r="CA422" s="8">
        <f>'2014'!BA102</f>
        <v>0.441</v>
      </c>
      <c r="CB422" s="8">
        <f>'2014'!BB102</f>
        <v>0.40100000000000002</v>
      </c>
      <c r="CC422" s="8">
        <f>'2014'!BC102</f>
        <v>0.311</v>
      </c>
      <c r="CD422" s="8">
        <f>'2014'!BD102</f>
        <v>0.30399999999999999</v>
      </c>
      <c r="CE422" s="8">
        <f>'2014'!BE102</f>
        <v>0.28299999999999997</v>
      </c>
      <c r="CF422" s="8">
        <f>'2014'!BF102</f>
        <v>0.26500000000000001</v>
      </c>
      <c r="CG422" s="8">
        <f>'2014'!BG102</f>
        <v>0.25600000000000001</v>
      </c>
      <c r="CH422" s="8">
        <f>'2014'!BH102</f>
        <v>0.24299999999999999</v>
      </c>
      <c r="CI422" s="8">
        <f>'2014'!BI102</f>
        <v>0.252</v>
      </c>
      <c r="CJ422" s="8">
        <f>'2014'!BJ102</f>
        <v>0</v>
      </c>
      <c r="CK422" s="8">
        <f>'2014'!BK102</f>
        <v>0</v>
      </c>
      <c r="CL422" s="8">
        <f>'2014'!BL102</f>
        <v>0</v>
      </c>
      <c r="CM422" s="8">
        <f>'2014'!BM102</f>
        <v>0</v>
      </c>
      <c r="CN422" s="8">
        <f>'2014'!BN102</f>
        <v>0</v>
      </c>
      <c r="CO422" s="8">
        <f>'2014'!BO102</f>
        <v>0</v>
      </c>
      <c r="CP422" s="8">
        <f>'2014'!BP102</f>
        <v>0.249</v>
      </c>
      <c r="CQ422" s="8">
        <f>'2014'!BQ102</f>
        <v>0.26</v>
      </c>
    </row>
    <row r="423" spans="1:95" x14ac:dyDescent="0.25">
      <c r="A423" s="8" t="str">
        <f>'2014'!A103</f>
        <v>Свитанок</v>
      </c>
      <c r="B423" s="8" t="str">
        <f>'2014'!B103</f>
        <v>Масив 3</v>
      </c>
      <c r="C423" s="8" t="str">
        <f>'2014'!C103</f>
        <v>57-2</v>
      </c>
      <c r="D423" s="8">
        <f>'2014'!D103</f>
        <v>5.01</v>
      </c>
      <c r="E423" s="8">
        <f>'2014'!E103</f>
        <v>5.01</v>
      </c>
      <c r="F423" s="8">
        <f>'2014'!F103</f>
        <v>5.01</v>
      </c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 t="str">
        <f>'2014'!I103</f>
        <v>Подсолнечник</v>
      </c>
      <c r="R423" s="8">
        <f>'2014'!J103</f>
        <v>0</v>
      </c>
      <c r="S423" s="8"/>
      <c r="T423" s="8"/>
      <c r="U423" s="8"/>
      <c r="V423" s="8"/>
      <c r="W423" s="8"/>
      <c r="X423" s="8"/>
      <c r="Y423" s="8" t="str">
        <f>'2014'!M103</f>
        <v>Неома</v>
      </c>
      <c r="Z423" s="8">
        <f>'2014'!N103</f>
        <v>3.03</v>
      </c>
      <c r="AA423" s="8">
        <f>'2014'!P103</f>
        <v>0</v>
      </c>
      <c r="AB423" s="8">
        <f>'2014'!Q103</f>
        <v>41880</v>
      </c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>
        <f>SUMIF('2014'!C:C,C423,'2014'!O:O)</f>
        <v>1.5699999999999998</v>
      </c>
      <c r="AQ423" s="8"/>
      <c r="AR423" s="8">
        <f>'2014'!R103</f>
        <v>0</v>
      </c>
      <c r="AS423" s="8">
        <f>'2014'!S103</f>
        <v>0</v>
      </c>
      <c r="AT423" s="8">
        <f>'2014'!T103</f>
        <v>0</v>
      </c>
      <c r="AU423" s="8">
        <f>'2014'!U103</f>
        <v>0.19700000000000001</v>
      </c>
      <c r="AV423" s="8">
        <f>'2014'!V103</f>
        <v>0.19700000000000001</v>
      </c>
      <c r="AW423" s="8">
        <f>'2014'!W103</f>
        <v>0</v>
      </c>
      <c r="AX423" s="8">
        <f>'2014'!X103</f>
        <v>0</v>
      </c>
      <c r="AY423" s="8">
        <f>'2014'!Y103</f>
        <v>0</v>
      </c>
      <c r="AZ423" s="8">
        <f>'2014'!Z103</f>
        <v>0.22500000000000001</v>
      </c>
      <c r="BA423" s="8">
        <f>'2014'!AA103</f>
        <v>0.23599999999999999</v>
      </c>
      <c r="BB423" s="8">
        <f>'2014'!AB103</f>
        <v>0.251</v>
      </c>
      <c r="BC423" s="8">
        <f>'2014'!AC103</f>
        <v>0.26500000000000001</v>
      </c>
      <c r="BD423" s="8">
        <f>'2014'!AD103</f>
        <v>0.28299999999999997</v>
      </c>
      <c r="BE423" s="8">
        <f>'2014'!AE103</f>
        <v>0.29499999999999998</v>
      </c>
      <c r="BF423" s="8">
        <f>'2014'!AF103</f>
        <v>0.315</v>
      </c>
      <c r="BG423" s="8">
        <f>'2014'!AG103</f>
        <v>0.36399999999999999</v>
      </c>
      <c r="BH423" s="8">
        <f>'2014'!AH103</f>
        <v>0.40799999999999997</v>
      </c>
      <c r="BI423" s="8">
        <f>'2014'!AI103</f>
        <v>0.45100000000000001</v>
      </c>
      <c r="BJ423" s="8">
        <f>'2014'!AJ103</f>
        <v>0.51400000000000001</v>
      </c>
      <c r="BK423" s="8">
        <f>'2014'!AK103</f>
        <v>0.52900000000000003</v>
      </c>
      <c r="BL423" s="8">
        <f>'2014'!AL103</f>
        <v>0.52800000000000002</v>
      </c>
      <c r="BM423" s="8">
        <f>'2014'!AM103</f>
        <v>0.54300000000000004</v>
      </c>
      <c r="BN423" s="8">
        <f>'2014'!AN103</f>
        <v>0.61799999999999999</v>
      </c>
      <c r="BO423" s="8">
        <f>'2014'!AO103</f>
        <v>0.65600000000000003</v>
      </c>
      <c r="BP423" s="8">
        <f>'2014'!AP103</f>
        <v>0</v>
      </c>
      <c r="BQ423" s="8">
        <f>'2014'!AQ103</f>
        <v>0.60799999999999998</v>
      </c>
      <c r="BR423" s="8">
        <f>'2014'!AR103</f>
        <v>0.69799999999999995</v>
      </c>
      <c r="BS423" s="8">
        <f>'2014'!AS103</f>
        <v>0.68600000000000005</v>
      </c>
      <c r="BT423" s="8">
        <f>'2014'!AT103</f>
        <v>0.67500000000000004</v>
      </c>
      <c r="BU423" s="8">
        <f>'2014'!AU103</f>
        <v>0.68799999999999994</v>
      </c>
      <c r="BV423" s="8">
        <f>'2014'!AV103</f>
        <v>0.628</v>
      </c>
      <c r="BW423" s="8">
        <f>'2014'!AW103</f>
        <v>0.59399999999999997</v>
      </c>
      <c r="BX423" s="8">
        <f>'2014'!AX103</f>
        <v>0.50900000000000001</v>
      </c>
      <c r="BY423" s="8">
        <f>'2014'!AY103</f>
        <v>0</v>
      </c>
      <c r="BZ423" s="8">
        <f>'2014'!AZ103</f>
        <v>0.52400000000000002</v>
      </c>
      <c r="CA423" s="8">
        <f>'2014'!BA103</f>
        <v>0</v>
      </c>
      <c r="CB423" s="8">
        <f>'2014'!BB103</f>
        <v>0.495</v>
      </c>
      <c r="CC423" s="8">
        <f>'2014'!BC103</f>
        <v>0.42499999999999999</v>
      </c>
      <c r="CD423" s="8">
        <f>'2014'!BD103</f>
        <v>0.35399999999999998</v>
      </c>
      <c r="CE423" s="8">
        <f>'2014'!BE103</f>
        <v>0.316</v>
      </c>
      <c r="CF423" s="8">
        <f>'2014'!BF103</f>
        <v>0.28799999999999998</v>
      </c>
      <c r="CG423" s="8">
        <f>'2014'!BG103</f>
        <v>0.29299999999999998</v>
      </c>
      <c r="CH423" s="8">
        <f>'2014'!BH103</f>
        <v>0.28299999999999997</v>
      </c>
      <c r="CI423" s="8">
        <f>'2014'!BI103</f>
        <v>0.27600000000000002</v>
      </c>
      <c r="CJ423" s="8">
        <f>'2014'!BJ103</f>
        <v>0</v>
      </c>
      <c r="CK423" s="8">
        <f>'2014'!BK103</f>
        <v>0</v>
      </c>
      <c r="CL423" s="8">
        <f>'2014'!BL103</f>
        <v>0</v>
      </c>
      <c r="CM423" s="8">
        <f>'2014'!BM103</f>
        <v>0</v>
      </c>
      <c r="CN423" s="8">
        <f>'2014'!BN103</f>
        <v>0</v>
      </c>
      <c r="CO423" s="8">
        <f>'2014'!BO103</f>
        <v>0</v>
      </c>
      <c r="CP423" s="8">
        <f>'2014'!BP103</f>
        <v>0.27200000000000002</v>
      </c>
      <c r="CQ423" s="8">
        <f>'2014'!BQ103</f>
        <v>0.27500000000000002</v>
      </c>
    </row>
    <row r="424" spans="1:95" x14ac:dyDescent="0.25">
      <c r="A424" s="8" t="str">
        <f>'2014'!A104</f>
        <v>Свитанок</v>
      </c>
      <c r="B424" s="8" t="str">
        <f>'2014'!B104</f>
        <v>Масив 3</v>
      </c>
      <c r="C424" s="8" t="str">
        <f>'2014'!C104</f>
        <v>57-3</v>
      </c>
      <c r="D424" s="8">
        <f>'2014'!D104</f>
        <v>1.47</v>
      </c>
      <c r="E424" s="8">
        <f>'2014'!E104</f>
        <v>1.47</v>
      </c>
      <c r="F424" s="8">
        <f>'2014'!F104</f>
        <v>1.47</v>
      </c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 t="str">
        <f>'2014'!I104</f>
        <v>Подсолнечник</v>
      </c>
      <c r="R424" s="8">
        <f>'2014'!J104</f>
        <v>0</v>
      </c>
      <c r="S424" s="8"/>
      <c r="T424" s="8"/>
      <c r="U424" s="8"/>
      <c r="V424" s="8"/>
      <c r="W424" s="8"/>
      <c r="X424" s="8"/>
      <c r="Y424" s="8" t="str">
        <f>'2014'!M104</f>
        <v>НК Неома</v>
      </c>
      <c r="Z424" s="8">
        <f>'2014'!N104</f>
        <v>3.02</v>
      </c>
      <c r="AA424" s="8">
        <f>'2014'!P104</f>
        <v>0</v>
      </c>
      <c r="AB424" s="8">
        <f>'2014'!Q104</f>
        <v>41882</v>
      </c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>
        <f>SUMIF('2014'!C:C,C424,'2014'!O:O)</f>
        <v>2.0499999999999998</v>
      </c>
      <c r="AQ424" s="8"/>
      <c r="AR424" s="8">
        <f>'2014'!R104</f>
        <v>0</v>
      </c>
      <c r="AS424" s="8">
        <f>'2014'!S104</f>
        <v>0</v>
      </c>
      <c r="AT424" s="8">
        <f>'2014'!T104</f>
        <v>0</v>
      </c>
      <c r="AU424" s="8">
        <f>'2014'!U104</f>
        <v>0.23100000000000001</v>
      </c>
      <c r="AV424" s="8">
        <f>'2014'!V104</f>
        <v>0.23100000000000001</v>
      </c>
      <c r="AW424" s="8">
        <f>'2014'!W104</f>
        <v>0.224</v>
      </c>
      <c r="AX424" s="8">
        <f>'2014'!X104</f>
        <v>0</v>
      </c>
      <c r="AY424" s="8">
        <f>'2014'!Y104</f>
        <v>0</v>
      </c>
      <c r="AZ424" s="8">
        <f>'2014'!Z104</f>
        <v>0.23699999999999999</v>
      </c>
      <c r="BA424" s="8">
        <f>'2014'!AA104</f>
        <v>0.245</v>
      </c>
      <c r="BB424" s="8">
        <f>'2014'!AB104</f>
        <v>0.26200000000000001</v>
      </c>
      <c r="BC424" s="8">
        <f>'2014'!AC104</f>
        <v>0.27900000000000003</v>
      </c>
      <c r="BD424" s="8">
        <f>'2014'!AD104</f>
        <v>0.29099999999999998</v>
      </c>
      <c r="BE424" s="8">
        <f>'2014'!AE104</f>
        <v>0.312</v>
      </c>
      <c r="BF424" s="8">
        <f>'2014'!AF104</f>
        <v>0.33700000000000002</v>
      </c>
      <c r="BG424" s="8">
        <f>'2014'!AG104</f>
        <v>0.33300000000000002</v>
      </c>
      <c r="BH424" s="8">
        <f>'2014'!AH104</f>
        <v>0.35299999999999998</v>
      </c>
      <c r="BI424" s="8">
        <f>'2014'!AI104</f>
        <v>0.41399999999999998</v>
      </c>
      <c r="BJ424" s="8">
        <f>'2014'!AJ104</f>
        <v>0.46600000000000003</v>
      </c>
      <c r="BK424" s="8">
        <f>'2014'!AK104</f>
        <v>0.46800000000000003</v>
      </c>
      <c r="BL424" s="8">
        <f>'2014'!AL104</f>
        <v>0.46700000000000003</v>
      </c>
      <c r="BM424" s="8">
        <f>'2014'!AM104</f>
        <v>0.47599999999999998</v>
      </c>
      <c r="BN424" s="8">
        <f>'2014'!AN104</f>
        <v>0.56699999999999995</v>
      </c>
      <c r="BO424" s="8">
        <f>'2014'!AO104</f>
        <v>0.60099999999999998</v>
      </c>
      <c r="BP424" s="8">
        <f>'2014'!AP104</f>
        <v>0.59099999999999997</v>
      </c>
      <c r="BQ424" s="8">
        <f>'2014'!AQ104</f>
        <v>0.59299999999999997</v>
      </c>
      <c r="BR424" s="8">
        <f>'2014'!AR104</f>
        <v>0.66800000000000004</v>
      </c>
      <c r="BS424" s="8">
        <f>'2014'!AS104</f>
        <v>0.67</v>
      </c>
      <c r="BT424" s="8">
        <f>'2014'!AT104</f>
        <v>0.71599999999999997</v>
      </c>
      <c r="BU424" s="8">
        <f>'2014'!AU104</f>
        <v>0.74399999999999999</v>
      </c>
      <c r="BV424" s="8">
        <f>'2014'!AV104</f>
        <v>0.72499999999999998</v>
      </c>
      <c r="BW424" s="8">
        <f>'2014'!AW104</f>
        <v>0.69499999999999995</v>
      </c>
      <c r="BX424" s="8">
        <f>'2014'!AX104</f>
        <v>0.64300000000000002</v>
      </c>
      <c r="BY424" s="8">
        <f>'2014'!AY104</f>
        <v>0</v>
      </c>
      <c r="BZ424" s="8">
        <f>'2014'!AZ104</f>
        <v>0.59899999999999998</v>
      </c>
      <c r="CA424" s="8">
        <f>'2014'!BA104</f>
        <v>0</v>
      </c>
      <c r="CB424" s="8">
        <f>'2014'!BB104</f>
        <v>0.55700000000000005</v>
      </c>
      <c r="CC424" s="8">
        <f>'2014'!BC104</f>
        <v>0.51</v>
      </c>
      <c r="CD424" s="8">
        <f>'2014'!BD104</f>
        <v>0.51200000000000001</v>
      </c>
      <c r="CE424" s="8">
        <f>'2014'!BE104</f>
        <v>0.503</v>
      </c>
      <c r="CF424" s="8">
        <f>'2014'!BF104</f>
        <v>0.45600000000000002</v>
      </c>
      <c r="CG424" s="8">
        <f>'2014'!BG104</f>
        <v>0.38400000000000001</v>
      </c>
      <c r="CH424" s="8">
        <f>'2014'!BH104</f>
        <v>0.38400000000000001</v>
      </c>
      <c r="CI424" s="8">
        <f>'2014'!BI104</f>
        <v>0.41099999999999998</v>
      </c>
      <c r="CJ424" s="8">
        <f>'2014'!BJ104</f>
        <v>0</v>
      </c>
      <c r="CK424" s="8">
        <f>'2014'!BK104</f>
        <v>0</v>
      </c>
      <c r="CL424" s="8">
        <f>'2014'!BL104</f>
        <v>0</v>
      </c>
      <c r="CM424" s="8">
        <f>'2014'!BM104</f>
        <v>0</v>
      </c>
      <c r="CN424" s="8">
        <f>'2014'!BN104</f>
        <v>0</v>
      </c>
      <c r="CO424" s="8">
        <f>'2014'!BO104</f>
        <v>0</v>
      </c>
      <c r="CP424" s="8">
        <f>'2014'!BP104</f>
        <v>0.47799999999999998</v>
      </c>
      <c r="CQ424" s="8">
        <f>'2014'!BQ104</f>
        <v>0.52100000000000002</v>
      </c>
    </row>
    <row r="425" spans="1:95" x14ac:dyDescent="0.25">
      <c r="A425" s="8" t="str">
        <f>'2014'!A105</f>
        <v>Свитанок</v>
      </c>
      <c r="B425" s="8" t="str">
        <f>'2014'!B105</f>
        <v>Масив 3</v>
      </c>
      <c r="C425" s="8" t="str">
        <f>'2014'!C105</f>
        <v>57-4</v>
      </c>
      <c r="D425" s="8">
        <f>'2014'!D105</f>
        <v>20.66</v>
      </c>
      <c r="E425" s="8">
        <f>'2014'!E105</f>
        <v>20.66</v>
      </c>
      <c r="F425" s="8">
        <f>'2014'!F105</f>
        <v>20.66</v>
      </c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 t="str">
        <f>'2014'!I105</f>
        <v>Рапс озимый</v>
      </c>
      <c r="R425" s="8">
        <f>'2014'!J105</f>
        <v>0</v>
      </c>
      <c r="S425" s="8"/>
      <c r="T425" s="8"/>
      <c r="U425" s="8"/>
      <c r="V425" s="8"/>
      <c r="W425" s="8"/>
      <c r="X425" s="8"/>
      <c r="Y425" s="8" t="str">
        <f>'2014'!M105</f>
        <v>Финесс</v>
      </c>
      <c r="Z425" s="8">
        <f>'2014'!N105</f>
        <v>4.09</v>
      </c>
      <c r="AA425" s="8">
        <f>'2014'!P105</f>
        <v>0</v>
      </c>
      <c r="AB425" s="8">
        <f>'2014'!Q105</f>
        <v>41825</v>
      </c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>
        <f>SUMIF('2014'!C:C,C425,'2014'!O:O)</f>
        <v>2.63</v>
      </c>
      <c r="AQ425" s="8"/>
      <c r="AR425" s="8">
        <f>'2014'!R105</f>
        <v>0</v>
      </c>
      <c r="AS425" s="8">
        <f>'2014'!S105</f>
        <v>0</v>
      </c>
      <c r="AT425" s="8">
        <f>'2014'!T105</f>
        <v>0</v>
      </c>
      <c r="AU425" s="8">
        <f>'2014'!U105</f>
        <v>0</v>
      </c>
      <c r="AV425" s="8">
        <f>'2014'!V105</f>
        <v>0</v>
      </c>
      <c r="AW425" s="8">
        <f>'2014'!W105</f>
        <v>0</v>
      </c>
      <c r="AX425" s="8">
        <f>'2014'!X105</f>
        <v>0</v>
      </c>
      <c r="AY425" s="8">
        <f>'2014'!Y105</f>
        <v>0</v>
      </c>
      <c r="AZ425" s="8">
        <f>'2014'!Z105</f>
        <v>0.22900000000000001</v>
      </c>
      <c r="BA425" s="8">
        <f>'2014'!AA105</f>
        <v>0.245</v>
      </c>
      <c r="BB425" s="8">
        <f>'2014'!AB105</f>
        <v>0.252</v>
      </c>
      <c r="BC425" s="8">
        <f>'2014'!AC105</f>
        <v>0.24099999999999999</v>
      </c>
      <c r="BD425" s="8">
        <f>'2014'!AD105</f>
        <v>0.25700000000000001</v>
      </c>
      <c r="BE425" s="8">
        <f>'2014'!AE105</f>
        <v>0.27900000000000003</v>
      </c>
      <c r="BF425" s="8">
        <f>'2014'!AF105</f>
        <v>0.27800000000000002</v>
      </c>
      <c r="BG425" s="8">
        <f>'2014'!AG105</f>
        <v>0.29099999999999998</v>
      </c>
      <c r="BH425" s="8">
        <f>'2014'!AH105</f>
        <v>0.30299999999999999</v>
      </c>
      <c r="BI425" s="8">
        <f>'2014'!AI105</f>
        <v>0.317</v>
      </c>
      <c r="BJ425" s="8">
        <f>'2014'!AJ105</f>
        <v>0.35</v>
      </c>
      <c r="BK425" s="8">
        <f>'2014'!AK105</f>
        <v>0.34499999999999997</v>
      </c>
      <c r="BL425" s="8">
        <f>'2014'!AL105</f>
        <v>0.30299999999999999</v>
      </c>
      <c r="BM425" s="8">
        <f>'2014'!AM105</f>
        <v>0.315</v>
      </c>
      <c r="BN425" s="8">
        <f>'2014'!AN105</f>
        <v>0.34200000000000003</v>
      </c>
      <c r="BO425" s="8">
        <f>'2014'!AO105</f>
        <v>0.36099999999999999</v>
      </c>
      <c r="BP425" s="8">
        <f>'2014'!AP105</f>
        <v>0.38200000000000001</v>
      </c>
      <c r="BQ425" s="8">
        <f>'2014'!AQ105</f>
        <v>0.433</v>
      </c>
      <c r="BR425" s="8">
        <f>'2014'!AR105</f>
        <v>0.42899999999999999</v>
      </c>
      <c r="BS425" s="8">
        <f>'2014'!AS105</f>
        <v>0.56899999999999995</v>
      </c>
      <c r="BT425" s="8">
        <f>'2014'!AT105</f>
        <v>0</v>
      </c>
      <c r="BU425" s="8">
        <f>'2014'!AU105</f>
        <v>0.73599999999999999</v>
      </c>
      <c r="BV425" s="8">
        <f>'2014'!AV105</f>
        <v>0.755</v>
      </c>
      <c r="BW425" s="8">
        <f>'2014'!AW105</f>
        <v>0.76400000000000001</v>
      </c>
      <c r="BX425" s="8">
        <f>'2014'!AX105</f>
        <v>0.77</v>
      </c>
      <c r="BY425" s="8">
        <f>'2014'!AY105</f>
        <v>0</v>
      </c>
      <c r="BZ425" s="8">
        <f>'2014'!AZ105</f>
        <v>0.71499999999999997</v>
      </c>
      <c r="CA425" s="8">
        <f>'2014'!BA105</f>
        <v>0</v>
      </c>
      <c r="CB425" s="8">
        <f>'2014'!BB105</f>
        <v>0.71099999999999997</v>
      </c>
      <c r="CC425" s="8">
        <f>'2014'!BC105</f>
        <v>0.748</v>
      </c>
      <c r="CD425" s="8">
        <f>'2014'!BD105</f>
        <v>0.73899999999999999</v>
      </c>
      <c r="CE425" s="8">
        <f>'2014'!BE105</f>
        <v>0.70099999999999996</v>
      </c>
      <c r="CF425" s="8">
        <f>'2014'!BF105</f>
        <v>0.68100000000000005</v>
      </c>
      <c r="CG425" s="8">
        <f>'2014'!BG105</f>
        <v>0.54900000000000004</v>
      </c>
      <c r="CH425" s="8">
        <f>'2014'!BH105</f>
        <v>0.497</v>
      </c>
      <c r="CI425" s="8">
        <f>'2014'!BI105</f>
        <v>0.51300000000000001</v>
      </c>
      <c r="CJ425" s="8">
        <f>'2014'!BJ105</f>
        <v>0</v>
      </c>
      <c r="CK425" s="8">
        <f>'2014'!BK105</f>
        <v>0</v>
      </c>
      <c r="CL425" s="8">
        <f>'2014'!BL105</f>
        <v>0</v>
      </c>
      <c r="CM425" s="8">
        <f>'2014'!BM105</f>
        <v>0</v>
      </c>
      <c r="CN425" s="8">
        <f>'2014'!BN105</f>
        <v>0</v>
      </c>
      <c r="CO425" s="8">
        <f>'2014'!BO105</f>
        <v>0</v>
      </c>
      <c r="CP425" s="8">
        <f>'2014'!BP105</f>
        <v>0.55800000000000005</v>
      </c>
      <c r="CQ425" s="8">
        <f>'2014'!BQ105</f>
        <v>0.47</v>
      </c>
    </row>
    <row r="426" spans="1:95" x14ac:dyDescent="0.25">
      <c r="A426" s="8" t="str">
        <f>'2014'!A106</f>
        <v>Свитанок</v>
      </c>
      <c r="B426" s="8" t="str">
        <f>'2014'!B106</f>
        <v>Масив 3</v>
      </c>
      <c r="C426" s="8">
        <f>'2014'!C106</f>
        <v>58</v>
      </c>
      <c r="D426" s="8">
        <f>'2014'!D106</f>
        <v>27.01</v>
      </c>
      <c r="E426" s="8">
        <f>'2014'!E106</f>
        <v>27.01</v>
      </c>
      <c r="F426" s="8">
        <f>'2014'!F106</f>
        <v>27.01</v>
      </c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 t="str">
        <f>'2014'!I106</f>
        <v>Пшеница озимая</v>
      </c>
      <c r="R426" s="8">
        <f>'2014'!J106</f>
        <v>0</v>
      </c>
      <c r="S426" s="8"/>
      <c r="T426" s="8"/>
      <c r="U426" s="8"/>
      <c r="V426" s="8"/>
      <c r="W426" s="8"/>
      <c r="X426" s="8"/>
      <c r="Y426" s="8">
        <f>'2014'!M106</f>
        <v>0</v>
      </c>
      <c r="Z426" s="8">
        <f>'2014'!N106</f>
        <v>2.4700000000000002</v>
      </c>
      <c r="AA426" s="8">
        <f>'2014'!P106</f>
        <v>0</v>
      </c>
      <c r="AB426" s="8">
        <f>'2014'!Q106</f>
        <v>0</v>
      </c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>
        <f>Z426</f>
        <v>2.4700000000000002</v>
      </c>
      <c r="AP426" s="8">
        <f>SUMIF('2014'!C:C,C426,'2014'!O:O)</f>
        <v>2.8600000000000003</v>
      </c>
      <c r="AQ426" s="8"/>
      <c r="AR426" s="8"/>
      <c r="AS426" s="8"/>
      <c r="AT426" s="8"/>
      <c r="AU426" s="8">
        <f>'2014'!U106</f>
        <v>0.22500000000000001</v>
      </c>
      <c r="AV426" s="8">
        <f>'2014'!V106</f>
        <v>0.24</v>
      </c>
      <c r="AW426" s="8"/>
      <c r="AX426" s="8"/>
      <c r="AY426" s="8"/>
      <c r="AZ426" s="8">
        <f>'2014'!Z106</f>
        <v>0.24299999999999999</v>
      </c>
      <c r="BA426" s="8">
        <f>'2014'!AA106</f>
        <v>0.26100000000000001</v>
      </c>
      <c r="BB426" s="8">
        <f>'2014'!AB106</f>
        <v>0.252</v>
      </c>
      <c r="BC426" s="8">
        <f>'2014'!AC106</f>
        <v>0.23599999999999999</v>
      </c>
      <c r="BD426" s="8">
        <f>'2014'!AD106</f>
        <v>0.25600000000000001</v>
      </c>
      <c r="BE426" s="8">
        <f>'2014'!AE106</f>
        <v>0.29199999999999998</v>
      </c>
      <c r="BF426" s="8">
        <f>'2014'!AF106</f>
        <v>0.26700000000000002</v>
      </c>
      <c r="BG426" s="8">
        <f>'2014'!AG106</f>
        <v>0.27500000000000002</v>
      </c>
      <c r="BH426" s="8">
        <f>'2014'!AH106</f>
        <v>0.30099999999999999</v>
      </c>
      <c r="BI426" s="8">
        <f>'2014'!AI106</f>
        <v>0.33300000000000002</v>
      </c>
      <c r="BJ426" s="8">
        <f>'2014'!AJ106</f>
        <v>0.35099999999999998</v>
      </c>
      <c r="BK426" s="8">
        <f>'2014'!AK106</f>
        <v>0.33200000000000002</v>
      </c>
      <c r="BL426" s="8">
        <f>'2014'!AL106</f>
        <v>0.33800000000000002</v>
      </c>
      <c r="BM426" s="8">
        <f>'2014'!AM106</f>
        <v>0.34499999999999997</v>
      </c>
      <c r="BN426" s="8">
        <f>'2014'!AN106</f>
        <v>0.35899999999999999</v>
      </c>
      <c r="BO426" s="8">
        <f>'2014'!AO106</f>
        <v>0.35799999999999998</v>
      </c>
      <c r="BP426" s="8"/>
      <c r="BQ426" s="8">
        <f>'2014'!AQ106</f>
        <v>0.41599999999999998</v>
      </c>
      <c r="BR426" s="8">
        <f>'2014'!AR106</f>
        <v>0.44500000000000001</v>
      </c>
      <c r="BS426" s="8">
        <f>'2014'!AS106</f>
        <v>0.432</v>
      </c>
      <c r="BT426" s="8">
        <f>'2014'!AT106</f>
        <v>0.42599999999999999</v>
      </c>
      <c r="BU426" s="8">
        <f>'2014'!AU106</f>
        <v>0.625</v>
      </c>
      <c r="BV426" s="8">
        <f>'2014'!AV106</f>
        <v>0.63700000000000001</v>
      </c>
      <c r="BW426" s="8">
        <f>'2014'!AW106</f>
        <v>0.65700000000000003</v>
      </c>
      <c r="BX426" s="8">
        <f>'2014'!AX106</f>
        <v>0.65300000000000002</v>
      </c>
      <c r="BY426" s="8"/>
      <c r="BZ426" s="8">
        <f>'2014'!AZ106</f>
        <v>0.69</v>
      </c>
      <c r="CA426" s="8">
        <f>'2014'!BA106</f>
        <v>0.67900000000000005</v>
      </c>
      <c r="CB426" s="8">
        <f>'2014'!BB106</f>
        <v>0.62</v>
      </c>
      <c r="CC426" s="8">
        <f>'2014'!BC106</f>
        <v>0.58399999999999996</v>
      </c>
      <c r="CD426" s="8">
        <f>'2014'!BD106</f>
        <v>0.51400000000000001</v>
      </c>
      <c r="CE426" s="8">
        <f>'2014'!BE106</f>
        <v>0.443</v>
      </c>
      <c r="CF426" s="8">
        <f>'2014'!BF106</f>
        <v>0.41599999999999998</v>
      </c>
      <c r="CG426" s="8">
        <f>'2014'!BG106</f>
        <v>0.36699999999999999</v>
      </c>
      <c r="CH426" s="8">
        <f>'2014'!BH106</f>
        <v>0.34499999999999997</v>
      </c>
      <c r="CI426" s="8">
        <f>'2014'!BI106</f>
        <v>0.374</v>
      </c>
      <c r="CJ426" s="8"/>
      <c r="CK426" s="8"/>
      <c r="CL426" s="8"/>
      <c r="CM426" s="8"/>
      <c r="CN426" s="8"/>
      <c r="CO426" s="8"/>
      <c r="CP426" s="8">
        <f>'2014'!BP106</f>
        <v>0.38500000000000001</v>
      </c>
      <c r="CQ426" s="8">
        <f>'2014'!BQ106</f>
        <v>0.38900000000000001</v>
      </c>
    </row>
    <row r="427" spans="1:95" x14ac:dyDescent="0.25">
      <c r="A427" s="8" t="str">
        <f>'2014'!A107</f>
        <v>Свитанок</v>
      </c>
      <c r="B427" s="8" t="str">
        <f>'2014'!B107</f>
        <v>Масив 3</v>
      </c>
      <c r="C427" s="8">
        <f>'2014'!C107</f>
        <v>61</v>
      </c>
      <c r="D427" s="8">
        <f>'2014'!D107</f>
        <v>44.49</v>
      </c>
      <c r="E427" s="8">
        <f>'2014'!E107</f>
        <v>40.22</v>
      </c>
      <c r="F427" s="8">
        <f>'2014'!F107</f>
        <v>40.22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 t="str">
        <f>'2014'!I107</f>
        <v>Подсолнечник</v>
      </c>
      <c r="R427" s="8">
        <f>'2014'!J107</f>
        <v>0</v>
      </c>
      <c r="S427" s="8"/>
      <c r="T427" s="8"/>
      <c r="U427" s="8"/>
      <c r="V427" s="8"/>
      <c r="W427" s="8"/>
      <c r="X427" s="8"/>
      <c r="Y427" s="8" t="str">
        <f>'2014'!M107</f>
        <v>НК Неома</v>
      </c>
      <c r="Z427" s="8">
        <f>'2014'!N107</f>
        <v>2.72</v>
      </c>
      <c r="AA427" s="8">
        <f>'2014'!P107</f>
        <v>41745</v>
      </c>
      <c r="AB427" s="8">
        <f>'2014'!Q107</f>
        <v>41877</v>
      </c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>
        <f>SUMIF('2014'!C:C,C427,'2014'!O:O)</f>
        <v>2.27</v>
      </c>
      <c r="AQ427" s="8"/>
      <c r="AR427" s="8">
        <f>'2014'!R107</f>
        <v>0</v>
      </c>
      <c r="AS427" s="8">
        <f>'2014'!S107</f>
        <v>0</v>
      </c>
      <c r="AT427" s="8">
        <f>'2014'!T107</f>
        <v>0</v>
      </c>
      <c r="AU427" s="8">
        <f>'2014'!U107</f>
        <v>0.216</v>
      </c>
      <c r="AV427" s="8">
        <f>'2014'!V107</f>
        <v>0.22600000000000001</v>
      </c>
      <c r="AW427" s="8">
        <f>'2014'!W107</f>
        <v>0</v>
      </c>
      <c r="AX427" s="8">
        <f>'2014'!X107</f>
        <v>0</v>
      </c>
      <c r="AY427" s="8">
        <f>'2014'!Y107</f>
        <v>0</v>
      </c>
      <c r="AZ427" s="8">
        <f>'2014'!Z107</f>
        <v>0.224</v>
      </c>
      <c r="BA427" s="8">
        <f>'2014'!AA107</f>
        <v>0.23100000000000001</v>
      </c>
      <c r="BB427" s="8">
        <f>'2014'!AB107</f>
        <v>0.23599999999999999</v>
      </c>
      <c r="BC427" s="8">
        <f>'2014'!AC107</f>
        <v>0.23599999999999999</v>
      </c>
      <c r="BD427" s="8">
        <f>'2014'!AD107</f>
        <v>0.25800000000000001</v>
      </c>
      <c r="BE427" s="8">
        <f>'2014'!AE107</f>
        <v>0.27</v>
      </c>
      <c r="BF427" s="8">
        <f>'2014'!AF107</f>
        <v>0.26800000000000002</v>
      </c>
      <c r="BG427" s="8">
        <f>'2014'!AG107</f>
        <v>0.26800000000000002</v>
      </c>
      <c r="BH427" s="8">
        <f>'2014'!AH107</f>
        <v>0.29599999999999999</v>
      </c>
      <c r="BI427" s="8">
        <f>'2014'!AI107</f>
        <v>0.33500000000000002</v>
      </c>
      <c r="BJ427" s="8">
        <f>'2014'!AJ107</f>
        <v>0.42299999999999999</v>
      </c>
      <c r="BK427" s="8">
        <f>'2014'!AK107</f>
        <v>0.441</v>
      </c>
      <c r="BL427" s="8">
        <f>'2014'!AL107</f>
        <v>0.41099999999999998</v>
      </c>
      <c r="BM427" s="8">
        <f>'2014'!AM107</f>
        <v>0.48599999999999999</v>
      </c>
      <c r="BN427" s="8">
        <f>'2014'!AN107</f>
        <v>0.59099999999999997</v>
      </c>
      <c r="BO427" s="8">
        <f>'2014'!AO107</f>
        <v>0.67600000000000005</v>
      </c>
      <c r="BP427" s="8">
        <f>'2014'!AP107</f>
        <v>0</v>
      </c>
      <c r="BQ427" s="8">
        <f>'2014'!AQ107</f>
        <v>0.70399999999999996</v>
      </c>
      <c r="BR427" s="8">
        <f>'2014'!AR107</f>
        <v>0.78900000000000003</v>
      </c>
      <c r="BS427" s="8">
        <f>'2014'!AS107</f>
        <v>0.79900000000000004</v>
      </c>
      <c r="BT427" s="8">
        <f>'2014'!AT107</f>
        <v>0.754</v>
      </c>
      <c r="BU427" s="8">
        <f>'2014'!AU107</f>
        <v>0.754</v>
      </c>
      <c r="BV427" s="8">
        <f>'2014'!AV107</f>
        <v>0.73399999999999999</v>
      </c>
      <c r="BW427" s="8">
        <f>'2014'!AW107</f>
        <v>0.57699999999999996</v>
      </c>
      <c r="BX427" s="8">
        <f>'2014'!AX107</f>
        <v>0.48799999999999999</v>
      </c>
      <c r="BY427" s="8">
        <f>'2014'!AY107</f>
        <v>0</v>
      </c>
      <c r="BZ427" s="8">
        <f>'2014'!AZ107</f>
        <v>0.46600000000000003</v>
      </c>
      <c r="CA427" s="8">
        <f>'2014'!BA107</f>
        <v>0.41299999999999998</v>
      </c>
      <c r="CB427" s="8">
        <f>'2014'!BB107</f>
        <v>0.36499999999999999</v>
      </c>
      <c r="CC427" s="8">
        <f>'2014'!BC107</f>
        <v>0.313</v>
      </c>
      <c r="CD427" s="8">
        <f>'2014'!BD107</f>
        <v>0.30199999999999999</v>
      </c>
      <c r="CE427" s="8">
        <f>'2014'!BE107</f>
        <v>0.28699999999999998</v>
      </c>
      <c r="CF427" s="8">
        <f>'2014'!BF107</f>
        <v>0.26</v>
      </c>
      <c r="CG427" s="8">
        <f>'2014'!BG107</f>
        <v>0.26300000000000001</v>
      </c>
      <c r="CH427" s="8">
        <f>'2014'!BH107</f>
        <v>0.24199999999999999</v>
      </c>
      <c r="CI427" s="8">
        <f>'2014'!BI107</f>
        <v>0.224</v>
      </c>
      <c r="CJ427" s="8">
        <f>'2014'!BJ107</f>
        <v>0</v>
      </c>
      <c r="CK427" s="8">
        <f>'2014'!BK107</f>
        <v>0</v>
      </c>
      <c r="CL427" s="8">
        <f>'2014'!BL107</f>
        <v>0</v>
      </c>
      <c r="CM427" s="8">
        <f>'2014'!BM107</f>
        <v>0</v>
      </c>
      <c r="CN427" s="8">
        <f>'2014'!BN107</f>
        <v>0</v>
      </c>
      <c r="CO427" s="8">
        <f>'2014'!BO107</f>
        <v>0</v>
      </c>
      <c r="CP427" s="8">
        <f>'2014'!BP107</f>
        <v>0.218</v>
      </c>
      <c r="CQ427" s="8">
        <f>'2014'!BQ107</f>
        <v>0.216</v>
      </c>
    </row>
    <row r="428" spans="1:95" x14ac:dyDescent="0.25">
      <c r="A428" s="8" t="str">
        <f>'2014'!A108</f>
        <v>Свитанок</v>
      </c>
      <c r="B428" s="8" t="str">
        <f>'2014'!B108</f>
        <v>Масив 3</v>
      </c>
      <c r="C428" s="8" t="str">
        <f>'2014'!C108</f>
        <v>61-1</v>
      </c>
      <c r="D428" s="8">
        <f>'2014'!D108</f>
        <v>34.770000000000003</v>
      </c>
      <c r="E428" s="8">
        <f>'2014'!E108</f>
        <v>34.770000000000003</v>
      </c>
      <c r="F428" s="8">
        <f>'2014'!F108</f>
        <v>34.770000000000003</v>
      </c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 t="str">
        <f>'2014'!I108</f>
        <v>Подсолнечник</v>
      </c>
      <c r="R428" s="8">
        <f>'2014'!J108</f>
        <v>0</v>
      </c>
      <c r="S428" s="8"/>
      <c r="T428" s="8"/>
      <c r="U428" s="8"/>
      <c r="V428" s="8"/>
      <c r="W428" s="8"/>
      <c r="X428" s="8"/>
      <c r="Y428" s="8" t="str">
        <f>'2014'!M108</f>
        <v>Лакомка</v>
      </c>
      <c r="Z428" s="8">
        <f>'2014'!N108</f>
        <v>1.37</v>
      </c>
      <c r="AA428" s="8">
        <f>'2014'!P108</f>
        <v>0</v>
      </c>
      <c r="AB428" s="8">
        <f>'2014'!Q108</f>
        <v>41886</v>
      </c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>
        <f>SUMIF('2014'!C:C,C428,'2014'!O:O)</f>
        <v>1.8399999999999999</v>
      </c>
      <c r="AQ428" s="8"/>
      <c r="AR428" s="8">
        <f>'2014'!R108</f>
        <v>0</v>
      </c>
      <c r="AS428" s="8">
        <f>'2014'!S108</f>
        <v>0</v>
      </c>
      <c r="AT428" s="8">
        <f>'2014'!T108</f>
        <v>0</v>
      </c>
      <c r="AU428" s="8">
        <f>'2014'!U108</f>
        <v>0.193</v>
      </c>
      <c r="AV428" s="8">
        <f>'2014'!V108</f>
        <v>0.19700000000000001</v>
      </c>
      <c r="AW428" s="8">
        <f>'2014'!W108</f>
        <v>0</v>
      </c>
      <c r="AX428" s="8">
        <f>'2014'!X108</f>
        <v>0</v>
      </c>
      <c r="AY428" s="8">
        <f>'2014'!Y108</f>
        <v>0</v>
      </c>
      <c r="AZ428" s="8">
        <f>'2014'!Z108</f>
        <v>0.20699999999999999</v>
      </c>
      <c r="BA428" s="8">
        <f>'2014'!AA108</f>
        <v>0.218</v>
      </c>
      <c r="BB428" s="8">
        <f>'2014'!AB108</f>
        <v>0.214</v>
      </c>
      <c r="BC428" s="8">
        <f>'2014'!AC108</f>
        <v>0.2</v>
      </c>
      <c r="BD428" s="8">
        <f>'2014'!AD108</f>
        <v>0.221</v>
      </c>
      <c r="BE428" s="8">
        <f>'2014'!AE108</f>
        <v>0.247</v>
      </c>
      <c r="BF428" s="8">
        <f>'2014'!AF108</f>
        <v>0.26100000000000001</v>
      </c>
      <c r="BG428" s="8">
        <f>'2014'!AG108</f>
        <v>0.27400000000000002</v>
      </c>
      <c r="BH428" s="8">
        <f>'2014'!AH108</f>
        <v>0.312</v>
      </c>
      <c r="BI428" s="8">
        <f>'2014'!AI108</f>
        <v>0.42599999999999999</v>
      </c>
      <c r="BJ428" s="8">
        <f>'2014'!AJ108</f>
        <v>0.505</v>
      </c>
      <c r="BK428" s="8">
        <f>'2014'!AK108</f>
        <v>0.5</v>
      </c>
      <c r="BL428" s="8">
        <f>'2014'!AL108</f>
        <v>0.51700000000000002</v>
      </c>
      <c r="BM428" s="8">
        <f>'2014'!AM108</f>
        <v>0.54800000000000004</v>
      </c>
      <c r="BN428" s="8">
        <f>'2014'!AN108</f>
        <v>0.64700000000000002</v>
      </c>
      <c r="BO428" s="8">
        <f>'2014'!AO108</f>
        <v>0.69199999999999995</v>
      </c>
      <c r="BP428" s="8">
        <f>'2014'!AP108</f>
        <v>0</v>
      </c>
      <c r="BQ428" s="8">
        <f>'2014'!AQ108</f>
        <v>0.69399999999999995</v>
      </c>
      <c r="BR428" s="8">
        <f>'2014'!AR108</f>
        <v>0.76600000000000001</v>
      </c>
      <c r="BS428" s="8">
        <f>'2014'!AS108</f>
        <v>0.71299999999999997</v>
      </c>
      <c r="BT428" s="8">
        <f>'2014'!AT108</f>
        <v>0.66100000000000003</v>
      </c>
      <c r="BU428" s="8">
        <f>'2014'!AU108</f>
        <v>0.66200000000000003</v>
      </c>
      <c r="BV428" s="8">
        <f>'2014'!AV108</f>
        <v>0.64100000000000001</v>
      </c>
      <c r="BW428" s="8">
        <f>'2014'!AW108</f>
        <v>0.61399999999999999</v>
      </c>
      <c r="BX428" s="8">
        <f>'2014'!AX108</f>
        <v>0.52600000000000002</v>
      </c>
      <c r="BY428" s="8">
        <f>'2014'!AY108</f>
        <v>0</v>
      </c>
      <c r="BZ428" s="8">
        <f>'2014'!AZ108</f>
        <v>0.45</v>
      </c>
      <c r="CA428" s="8">
        <f>'2014'!BA108</f>
        <v>0.39400000000000002</v>
      </c>
      <c r="CB428" s="8">
        <f>'2014'!BB108</f>
        <v>0.34300000000000003</v>
      </c>
      <c r="CC428" s="8">
        <f>'2014'!BC108</f>
        <v>0.3</v>
      </c>
      <c r="CD428" s="8">
        <f>'2014'!BD108</f>
        <v>0.28899999999999998</v>
      </c>
      <c r="CE428" s="8">
        <f>'2014'!BE108</f>
        <v>0.27</v>
      </c>
      <c r="CF428" s="8">
        <f>'2014'!BF108</f>
        <v>0.24199999999999999</v>
      </c>
      <c r="CG428" s="8">
        <f>'2014'!BG108</f>
        <v>0.24199999999999999</v>
      </c>
      <c r="CH428" s="8">
        <f>'2014'!BH108</f>
        <v>0.22800000000000001</v>
      </c>
      <c r="CI428" s="8">
        <f>'2014'!BI108</f>
        <v>0.23499999999999999</v>
      </c>
      <c r="CJ428" s="8">
        <f>'2014'!BJ108</f>
        <v>0</v>
      </c>
      <c r="CK428" s="8">
        <f>'2014'!BK108</f>
        <v>0</v>
      </c>
      <c r="CL428" s="8">
        <f>'2014'!BL108</f>
        <v>0</v>
      </c>
      <c r="CM428" s="8">
        <f>'2014'!BM108</f>
        <v>0</v>
      </c>
      <c r="CN428" s="8">
        <f>'2014'!BN108</f>
        <v>0</v>
      </c>
      <c r="CO428" s="8">
        <f>'2014'!BO108</f>
        <v>0</v>
      </c>
      <c r="CP428" s="8">
        <f>'2014'!BP108</f>
        <v>0.23699999999999999</v>
      </c>
      <c r="CQ428" s="8">
        <f>'2014'!BQ108</f>
        <v>0.27600000000000002</v>
      </c>
    </row>
    <row r="429" spans="1:95" x14ac:dyDescent="0.25">
      <c r="A429" s="8" t="str">
        <f>'2014'!A109</f>
        <v>Свитанок</v>
      </c>
      <c r="B429" s="8" t="str">
        <f>'2014'!B109</f>
        <v>Масив 3</v>
      </c>
      <c r="C429" s="8">
        <f>'2014'!C109</f>
        <v>65</v>
      </c>
      <c r="D429" s="8">
        <f>'2014'!D109</f>
        <v>22.62</v>
      </c>
      <c r="E429" s="8">
        <f>'2014'!E109</f>
        <v>22.62</v>
      </c>
      <c r="F429" s="8">
        <f>'2014'!F109</f>
        <v>22.62</v>
      </c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 t="str">
        <f>'2014'!I109</f>
        <v>Подсолнечник</v>
      </c>
      <c r="R429" s="8">
        <f>'2014'!J109</f>
        <v>0</v>
      </c>
      <c r="S429" s="8"/>
      <c r="T429" s="8"/>
      <c r="U429" s="8"/>
      <c r="V429" s="8"/>
      <c r="W429" s="8"/>
      <c r="X429" s="8"/>
      <c r="Y429" s="8" t="str">
        <f>'2014'!M109</f>
        <v>НК Неома</v>
      </c>
      <c r="Z429" s="8">
        <f>'2014'!N109</f>
        <v>2.61</v>
      </c>
      <c r="AA429" s="8">
        <f>'2014'!P109</f>
        <v>0</v>
      </c>
      <c r="AB429" s="8">
        <f>'2014'!Q109</f>
        <v>41878</v>
      </c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>
        <f>SUMIF('2014'!C:C,C429,'2014'!O:O)</f>
        <v>2.1100000000000003</v>
      </c>
      <c r="AQ429" s="8"/>
      <c r="AR429" s="8">
        <f>'2014'!R109</f>
        <v>0</v>
      </c>
      <c r="AS429" s="8">
        <f>'2014'!S109</f>
        <v>0</v>
      </c>
      <c r="AT429" s="8">
        <f>'2014'!T109</f>
        <v>0</v>
      </c>
      <c r="AU429" s="8">
        <f>'2014'!U109</f>
        <v>0.154</v>
      </c>
      <c r="AV429" s="8">
        <f>'2014'!V109</f>
        <v>0.21299999999999999</v>
      </c>
      <c r="AW429" s="8">
        <f>'2014'!W109</f>
        <v>0</v>
      </c>
      <c r="AX429" s="8">
        <f>'2014'!X109</f>
        <v>0</v>
      </c>
      <c r="AY429" s="8">
        <f>'2014'!Y109</f>
        <v>0</v>
      </c>
      <c r="AZ429" s="8">
        <f>'2014'!Z109</f>
        <v>0.19800000000000001</v>
      </c>
      <c r="BA429" s="8">
        <f>'2014'!AA109</f>
        <v>0.20100000000000001</v>
      </c>
      <c r="BB429" s="8">
        <f>'2014'!AB109</f>
        <v>0.2</v>
      </c>
      <c r="BC429" s="8">
        <f>'2014'!AC109</f>
        <v>0.20799999999999999</v>
      </c>
      <c r="BD429" s="8">
        <f>'2014'!AD109</f>
        <v>0.216</v>
      </c>
      <c r="BE429" s="8">
        <f>'2014'!AE109</f>
        <v>0.223</v>
      </c>
      <c r="BF429" s="8">
        <f>'2014'!AF109</f>
        <v>0.224</v>
      </c>
      <c r="BG429" s="8">
        <f>'2014'!AG109</f>
        <v>0.23400000000000001</v>
      </c>
      <c r="BH429" s="8">
        <f>'2014'!AH109</f>
        <v>0.24399999999999999</v>
      </c>
      <c r="BI429" s="8">
        <f>'2014'!AI109</f>
        <v>0.26500000000000001</v>
      </c>
      <c r="BJ429" s="8">
        <f>'2014'!AJ109</f>
        <v>0.33600000000000002</v>
      </c>
      <c r="BK429" s="8">
        <f>'2014'!AK109</f>
        <v>0.36399999999999999</v>
      </c>
      <c r="BL429" s="8">
        <f>'2014'!AL109</f>
        <v>0.35499999999999998</v>
      </c>
      <c r="BM429" s="8">
        <f>'2014'!AM109</f>
        <v>0.437</v>
      </c>
      <c r="BN429" s="8">
        <f>'2014'!AN109</f>
        <v>0.58599999999999997</v>
      </c>
      <c r="BO429" s="8">
        <f>'2014'!AO109</f>
        <v>0.65200000000000002</v>
      </c>
      <c r="BP429" s="8">
        <f>'2014'!AP109</f>
        <v>0</v>
      </c>
      <c r="BQ429" s="8">
        <f>'2014'!AQ109</f>
        <v>0.623</v>
      </c>
      <c r="BR429" s="8">
        <f>'2014'!AR109</f>
        <v>0.72399999999999998</v>
      </c>
      <c r="BS429" s="8">
        <f>'2014'!AS109</f>
        <v>0.72899999999999998</v>
      </c>
      <c r="BT429" s="8">
        <f>'2014'!AT109</f>
        <v>0</v>
      </c>
      <c r="BU429" s="8">
        <f>'2014'!AU109</f>
        <v>0.70499999999999996</v>
      </c>
      <c r="BV429" s="8">
        <f>'2014'!AV109</f>
        <v>0.65900000000000003</v>
      </c>
      <c r="BW429" s="8">
        <f>'2014'!AW109</f>
        <v>0.58499999999999996</v>
      </c>
      <c r="BX429" s="8">
        <f>'2014'!AX109</f>
        <v>0.52400000000000002</v>
      </c>
      <c r="BY429" s="8">
        <f>'2014'!AY109</f>
        <v>0</v>
      </c>
      <c r="BZ429" s="8">
        <f>'2014'!AZ109</f>
        <v>0.41799999999999998</v>
      </c>
      <c r="CA429" s="8">
        <f>'2014'!BA109</f>
        <v>0.39200000000000002</v>
      </c>
      <c r="CB429" s="8">
        <f>'2014'!BB109</f>
        <v>0.36899999999999999</v>
      </c>
      <c r="CC429" s="8">
        <f>'2014'!BC109</f>
        <v>0.27600000000000002</v>
      </c>
      <c r="CD429" s="8">
        <f>'2014'!BD109</f>
        <v>0.34699999999999998</v>
      </c>
      <c r="CE429" s="8">
        <f>'2014'!BE109</f>
        <v>0.34899999999999998</v>
      </c>
      <c r="CF429" s="8">
        <f>'2014'!BF109</f>
        <v>0.314</v>
      </c>
      <c r="CG429" s="8">
        <f>'2014'!BG109</f>
        <v>0.27200000000000002</v>
      </c>
      <c r="CH429" s="8">
        <f>'2014'!BH109</f>
        <v>0.252</v>
      </c>
      <c r="CI429" s="8">
        <f>'2014'!BI109</f>
        <v>0.254</v>
      </c>
      <c r="CJ429" s="8">
        <f>'2014'!BJ109</f>
        <v>0</v>
      </c>
      <c r="CK429" s="8">
        <f>'2014'!BK109</f>
        <v>0</v>
      </c>
      <c r="CL429" s="8">
        <f>'2014'!BL109</f>
        <v>0</v>
      </c>
      <c r="CM429" s="8">
        <f>'2014'!BM109</f>
        <v>0</v>
      </c>
      <c r="CN429" s="8">
        <f>'2014'!BN109</f>
        <v>0</v>
      </c>
      <c r="CO429" s="8">
        <f>'2014'!BO109</f>
        <v>0</v>
      </c>
      <c r="CP429" s="8">
        <f>'2014'!BP109</f>
        <v>0.29899999999999999</v>
      </c>
      <c r="CQ429" s="8">
        <f>'2014'!BQ109</f>
        <v>0.27500000000000002</v>
      </c>
    </row>
    <row r="430" spans="1:95" x14ac:dyDescent="0.25">
      <c r="A430" s="8" t="str">
        <f>'2014'!A110</f>
        <v>Свитанок</v>
      </c>
      <c r="B430" s="8" t="str">
        <f>'2014'!B110</f>
        <v>Масив 3</v>
      </c>
      <c r="C430" s="8">
        <f>'2014'!C110</f>
        <v>67</v>
      </c>
      <c r="D430" s="8">
        <f>'2014'!D110</f>
        <v>75.25</v>
      </c>
      <c r="E430" s="8">
        <f>'2014'!E110</f>
        <v>75.25</v>
      </c>
      <c r="F430" s="8">
        <f>'2014'!F110</f>
        <v>75.25</v>
      </c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 t="str">
        <f>'2014'!I110</f>
        <v>Подсолнечник</v>
      </c>
      <c r="R430" s="8">
        <f>'2014'!J110</f>
        <v>0</v>
      </c>
      <c r="S430" s="8"/>
      <c r="T430" s="8"/>
      <c r="U430" s="8"/>
      <c r="V430" s="8"/>
      <c r="W430" s="8"/>
      <c r="X430" s="8"/>
      <c r="Y430" s="8" t="str">
        <f>'2014'!M110</f>
        <v>НК Неома</v>
      </c>
      <c r="Z430" s="8">
        <f>'2014'!N110</f>
        <v>2.58</v>
      </c>
      <c r="AA430" s="8">
        <f>'2014'!P110</f>
        <v>0</v>
      </c>
      <c r="AB430" s="8">
        <f>'2014'!Q110</f>
        <v>41879</v>
      </c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>
        <f>SUMIF('2014'!C:C,C430,'2014'!O:O)</f>
        <v>2.4699999999999998</v>
      </c>
      <c r="AQ430" s="8"/>
      <c r="AR430" s="8">
        <f>'2014'!R110</f>
        <v>0</v>
      </c>
      <c r="AS430" s="8">
        <f>'2014'!S110</f>
        <v>0</v>
      </c>
      <c r="AT430" s="8">
        <f>'2014'!T110</f>
        <v>0</v>
      </c>
      <c r="AU430" s="8">
        <f>'2014'!U110</f>
        <v>0</v>
      </c>
      <c r="AV430" s="8">
        <f>'2014'!V110</f>
        <v>0.21</v>
      </c>
      <c r="AW430" s="8">
        <f>'2014'!W110</f>
        <v>0</v>
      </c>
      <c r="AX430" s="8">
        <f>'2014'!X110</f>
        <v>0</v>
      </c>
      <c r="AY430" s="8">
        <f>'2014'!Y110</f>
        <v>0</v>
      </c>
      <c r="AZ430" s="8">
        <f>'2014'!Z110</f>
        <v>0.21299999999999999</v>
      </c>
      <c r="BA430" s="8">
        <f>'2014'!AA110</f>
        <v>0.215</v>
      </c>
      <c r="BB430" s="8">
        <f>'2014'!AB110</f>
        <v>0.214</v>
      </c>
      <c r="BC430" s="8">
        <f>'2014'!AC110</f>
        <v>0.217</v>
      </c>
      <c r="BD430" s="8">
        <f>'2014'!AD110</f>
        <v>0.22900000000000001</v>
      </c>
      <c r="BE430" s="8">
        <f>'2014'!AE110</f>
        <v>0.24099999999999999</v>
      </c>
      <c r="BF430" s="8">
        <f>'2014'!AF110</f>
        <v>0.24099999999999999</v>
      </c>
      <c r="BG430" s="8">
        <f>'2014'!AG110</f>
        <v>0.249</v>
      </c>
      <c r="BH430" s="8">
        <f>'2014'!AH110</f>
        <v>0.28299999999999997</v>
      </c>
      <c r="BI430" s="8">
        <f>'2014'!AI110</f>
        <v>0.30499999999999999</v>
      </c>
      <c r="BJ430" s="8">
        <f>'2014'!AJ110</f>
        <v>0.36099999999999999</v>
      </c>
      <c r="BK430" s="8">
        <f>'2014'!AK110</f>
        <v>0.38200000000000001</v>
      </c>
      <c r="BL430" s="8">
        <f>'2014'!AL110</f>
        <v>0.36699999999999999</v>
      </c>
      <c r="BM430" s="8">
        <f>'2014'!AM110</f>
        <v>0.45600000000000002</v>
      </c>
      <c r="BN430" s="8">
        <f>'2014'!AN110</f>
        <v>0.627</v>
      </c>
      <c r="BO430" s="8">
        <f>'2014'!AO110</f>
        <v>0.69199999999999995</v>
      </c>
      <c r="BP430" s="8">
        <f>'2014'!AP110</f>
        <v>0</v>
      </c>
      <c r="BQ430" s="8">
        <f>'2014'!AQ110</f>
        <v>0.69399999999999995</v>
      </c>
      <c r="BR430" s="8">
        <f>'2014'!AR110</f>
        <v>0.79</v>
      </c>
      <c r="BS430" s="8">
        <f>'2014'!AS110</f>
        <v>0.78900000000000003</v>
      </c>
      <c r="BT430" s="8">
        <f>'2014'!AT110</f>
        <v>0</v>
      </c>
      <c r="BU430" s="8">
        <f>'2014'!AU110</f>
        <v>0.76700000000000002</v>
      </c>
      <c r="BV430" s="8">
        <f>'2014'!AV110</f>
        <v>0.73699999999999999</v>
      </c>
      <c r="BW430" s="8">
        <f>'2014'!AW110</f>
        <v>0.59099999999999997</v>
      </c>
      <c r="BX430" s="8">
        <f>'2014'!AX110</f>
        <v>0.5</v>
      </c>
      <c r="BY430" s="8">
        <f>'2014'!AY110</f>
        <v>0</v>
      </c>
      <c r="BZ430" s="8">
        <f>'2014'!AZ110</f>
        <v>0.377</v>
      </c>
      <c r="CA430" s="8">
        <f>'2014'!BA110</f>
        <v>0</v>
      </c>
      <c r="CB430" s="8">
        <f>'2014'!BB110</f>
        <v>0.34200000000000003</v>
      </c>
      <c r="CC430" s="8">
        <f>'2014'!BC110</f>
        <v>0.29399999999999998</v>
      </c>
      <c r="CD430" s="8">
        <f>'2014'!BD110</f>
        <v>0.308</v>
      </c>
      <c r="CE430" s="8">
        <f>'2014'!BE110</f>
        <v>0.318</v>
      </c>
      <c r="CF430" s="8">
        <f>'2014'!BF110</f>
        <v>0.29399999999999998</v>
      </c>
      <c r="CG430" s="8">
        <f>'2014'!BG110</f>
        <v>0.26800000000000002</v>
      </c>
      <c r="CH430" s="8">
        <f>'2014'!BH110</f>
        <v>0.254</v>
      </c>
      <c r="CI430" s="8">
        <f>'2014'!BI110</f>
        <v>0.25700000000000001</v>
      </c>
      <c r="CJ430" s="8">
        <f>'2014'!BJ110</f>
        <v>0</v>
      </c>
      <c r="CK430" s="8">
        <f>'2014'!BK110</f>
        <v>0</v>
      </c>
      <c r="CL430" s="8">
        <f>'2014'!BL110</f>
        <v>0</v>
      </c>
      <c r="CM430" s="8">
        <f>'2014'!BM110</f>
        <v>0</v>
      </c>
      <c r="CN430" s="8">
        <f>'2014'!BN110</f>
        <v>0</v>
      </c>
      <c r="CO430" s="8">
        <f>'2014'!BO110</f>
        <v>0</v>
      </c>
      <c r="CP430" s="8">
        <f>'2014'!BP110</f>
        <v>0.25800000000000001</v>
      </c>
      <c r="CQ430" s="8">
        <f>'2014'!BQ110</f>
        <v>0.252</v>
      </c>
    </row>
    <row r="431" spans="1:95" x14ac:dyDescent="0.25">
      <c r="A431" s="8" t="str">
        <f>'2014'!A111</f>
        <v>Свитанок</v>
      </c>
      <c r="B431" s="8" t="str">
        <f>'2014'!B111</f>
        <v>Масив 3</v>
      </c>
      <c r="C431" s="8">
        <f>'2014'!C111</f>
        <v>68</v>
      </c>
      <c r="D431" s="8">
        <f>'2014'!D111</f>
        <v>4.58</v>
      </c>
      <c r="E431" s="8">
        <f>'2014'!E111</f>
        <v>4.58</v>
      </c>
      <c r="F431" s="8">
        <f>'2014'!F111</f>
        <v>4.58</v>
      </c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>
        <f>'2014'!I111</f>
        <v>0</v>
      </c>
      <c r="R431" s="8">
        <f>'2014'!J111</f>
        <v>0</v>
      </c>
      <c r="S431" s="8"/>
      <c r="T431" s="8"/>
      <c r="U431" s="8"/>
      <c r="V431" s="8"/>
      <c r="W431" s="8"/>
      <c r="X431" s="8"/>
      <c r="Y431" s="8">
        <f>'2014'!M111</f>
        <v>0</v>
      </c>
      <c r="Z431" s="8">
        <f>'2014'!N111</f>
        <v>0</v>
      </c>
      <c r="AA431" s="8">
        <f>'2014'!P111</f>
        <v>0</v>
      </c>
      <c r="AB431" s="8">
        <f>'2014'!Q111</f>
        <v>0</v>
      </c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>
        <f>SUMIF('2014'!C:C,C431,'2014'!O:O)</f>
        <v>0</v>
      </c>
      <c r="AQ431" s="8"/>
      <c r="AR431" s="8">
        <f>'2014'!R111</f>
        <v>0</v>
      </c>
      <c r="AS431" s="8">
        <f>'2014'!S111</f>
        <v>0</v>
      </c>
      <c r="AT431" s="8">
        <f>'2014'!T111</f>
        <v>0</v>
      </c>
      <c r="AU431" s="8">
        <f>'2014'!U111</f>
        <v>0.20499999999999999</v>
      </c>
      <c r="AV431" s="8">
        <f>'2014'!V111</f>
        <v>0.221</v>
      </c>
      <c r="AW431" s="8">
        <f>'2014'!W111</f>
        <v>0</v>
      </c>
      <c r="AX431" s="8">
        <f>'2014'!X111</f>
        <v>0</v>
      </c>
      <c r="AY431" s="8">
        <f>'2014'!Y111</f>
        <v>0</v>
      </c>
      <c r="AZ431" s="8">
        <f>'2014'!Z111</f>
        <v>0.23200000000000001</v>
      </c>
      <c r="BA431" s="8">
        <f>'2014'!AA111</f>
        <v>0.23899999999999999</v>
      </c>
      <c r="BB431" s="8">
        <f>'2014'!AB111</f>
        <v>0.23799999999999999</v>
      </c>
      <c r="BC431" s="8">
        <f>'2014'!AC111</f>
        <v>0.25</v>
      </c>
      <c r="BD431" s="8">
        <f>'2014'!AD111</f>
        <v>0.27400000000000002</v>
      </c>
      <c r="BE431" s="8">
        <f>'2014'!AE111</f>
        <v>0.29499999999999998</v>
      </c>
      <c r="BF431" s="8">
        <f>'2014'!AF111</f>
        <v>0.312</v>
      </c>
      <c r="BG431" s="8">
        <f>'2014'!AG111</f>
        <v>0.32400000000000001</v>
      </c>
      <c r="BH431" s="8">
        <f>'2014'!AH111</f>
        <v>0.38900000000000001</v>
      </c>
      <c r="BI431" s="8">
        <f>'2014'!AI111</f>
        <v>0.42099999999999999</v>
      </c>
      <c r="BJ431" s="8">
        <f>'2014'!AJ111</f>
        <v>0.47399999999999998</v>
      </c>
      <c r="BK431" s="8">
        <f>'2014'!AK111</f>
        <v>0.45700000000000002</v>
      </c>
      <c r="BL431" s="8">
        <f>'2014'!AL111</f>
        <v>0.45600000000000002</v>
      </c>
      <c r="BM431" s="8">
        <f>'2014'!AM111</f>
        <v>0.57899999999999996</v>
      </c>
      <c r="BN431" s="8">
        <f>'2014'!AN111</f>
        <v>0.60299999999999998</v>
      </c>
      <c r="BO431" s="8">
        <f>'2014'!AO111</f>
        <v>0.61499999999999999</v>
      </c>
      <c r="BP431" s="8">
        <f>'2014'!AP111</f>
        <v>0</v>
      </c>
      <c r="BQ431" s="8">
        <f>'2014'!AQ111</f>
        <v>0.56799999999999995</v>
      </c>
      <c r="BR431" s="8">
        <f>'2014'!AR111</f>
        <v>0.61599999999999999</v>
      </c>
      <c r="BS431" s="8">
        <f>'2014'!AS111</f>
        <v>0.61099999999999999</v>
      </c>
      <c r="BT431" s="8">
        <f>'2014'!AT111</f>
        <v>0.61699999999999999</v>
      </c>
      <c r="BU431" s="8">
        <f>'2014'!AU111</f>
        <v>0.65900000000000003</v>
      </c>
      <c r="BV431" s="8">
        <f>'2014'!AV111</f>
        <v>0.69199999999999995</v>
      </c>
      <c r="BW431" s="8">
        <f>'2014'!AW111</f>
        <v>0.68899999999999995</v>
      </c>
      <c r="BX431" s="8">
        <f>'2014'!AX111</f>
        <v>0.65700000000000003</v>
      </c>
      <c r="BY431" s="8">
        <f>'2014'!AY111</f>
        <v>0</v>
      </c>
      <c r="BZ431" s="8">
        <f>'2014'!AZ111</f>
        <v>0.65200000000000002</v>
      </c>
      <c r="CA431" s="8">
        <f>'2014'!BA111</f>
        <v>0</v>
      </c>
      <c r="CB431" s="8">
        <f>'2014'!BB111</f>
        <v>0.61699999999999999</v>
      </c>
      <c r="CC431" s="8">
        <f>'2014'!BC111</f>
        <v>0.61299999999999999</v>
      </c>
      <c r="CD431" s="8">
        <f>'2014'!BD111</f>
        <v>0.60099999999999998</v>
      </c>
      <c r="CE431" s="8">
        <f>'2014'!BE111</f>
        <v>0.60199999999999998</v>
      </c>
      <c r="CF431" s="8">
        <f>'2014'!BF111</f>
        <v>0.57999999999999996</v>
      </c>
      <c r="CG431" s="8">
        <f>'2014'!BG111</f>
        <v>0.53400000000000003</v>
      </c>
      <c r="CH431" s="8">
        <f>'2014'!BH111</f>
        <v>0.499</v>
      </c>
      <c r="CI431" s="8">
        <f>'2014'!BI111</f>
        <v>0.505</v>
      </c>
      <c r="CJ431" s="8">
        <f>'2014'!BJ111</f>
        <v>0</v>
      </c>
      <c r="CK431" s="8">
        <f>'2014'!BK111</f>
        <v>0</v>
      </c>
      <c r="CL431" s="8">
        <f>'2014'!BL111</f>
        <v>0</v>
      </c>
      <c r="CM431" s="8">
        <f>'2014'!BM111</f>
        <v>0</v>
      </c>
      <c r="CN431" s="8">
        <f>'2014'!BN111</f>
        <v>0</v>
      </c>
      <c r="CO431" s="8">
        <f>'2014'!BO111</f>
        <v>0</v>
      </c>
      <c r="CP431" s="8">
        <f>'2014'!BP111</f>
        <v>0.505</v>
      </c>
      <c r="CQ431" s="8">
        <f>'2014'!BQ111</f>
        <v>0.41099999999999998</v>
      </c>
    </row>
    <row r="432" spans="1:95" x14ac:dyDescent="0.25">
      <c r="A432" s="8" t="str">
        <f>'2014'!A112</f>
        <v>Свитанок</v>
      </c>
      <c r="B432" s="8" t="str">
        <f>'2014'!B112</f>
        <v>Масив 3</v>
      </c>
      <c r="C432" s="8" t="str">
        <f>'2014'!C112</f>
        <v>68-1</v>
      </c>
      <c r="D432" s="8">
        <f>'2014'!D112</f>
        <v>5.0999999999999996</v>
      </c>
      <c r="E432" s="8">
        <f>'2014'!E112</f>
        <v>5.0999999999999996</v>
      </c>
      <c r="F432" s="8">
        <f>'2014'!F112</f>
        <v>5.0999999999999996</v>
      </c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 t="str">
        <f>'2014'!I112</f>
        <v>Подсолнечник</v>
      </c>
      <c r="R432" s="8">
        <f>'2014'!J112</f>
        <v>0</v>
      </c>
      <c r="S432" s="8"/>
      <c r="T432" s="8"/>
      <c r="U432" s="8"/>
      <c r="V432" s="8"/>
      <c r="W432" s="8"/>
      <c r="X432" s="8"/>
      <c r="Y432" s="8" t="str">
        <f>'2014'!M112</f>
        <v>НК Неома</v>
      </c>
      <c r="Z432" s="8">
        <f>'2014'!N112</f>
        <v>2.2000000000000002</v>
      </c>
      <c r="AA432" s="8">
        <f>'2014'!P112</f>
        <v>41739</v>
      </c>
      <c r="AB432" s="8">
        <f>'2014'!Q112</f>
        <v>41879</v>
      </c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>
        <f>SUMIF('2014'!C:C,C432,'2014'!O:O)</f>
        <v>1.92</v>
      </c>
      <c r="AQ432" s="8"/>
      <c r="AR432" s="8">
        <f>'2014'!R112</f>
        <v>0</v>
      </c>
      <c r="AS432" s="8">
        <f>'2014'!S112</f>
        <v>0</v>
      </c>
      <c r="AT432" s="8">
        <f>'2014'!T112</f>
        <v>0</v>
      </c>
      <c r="AU432" s="8">
        <f>'2014'!U112</f>
        <v>0.18</v>
      </c>
      <c r="AV432" s="8">
        <f>'2014'!V112</f>
        <v>0.20300000000000001</v>
      </c>
      <c r="AW432" s="8">
        <f>'2014'!W112</f>
        <v>0</v>
      </c>
      <c r="AX432" s="8">
        <f>'2014'!X112</f>
        <v>0</v>
      </c>
      <c r="AY432" s="8">
        <f>'2014'!Y112</f>
        <v>0</v>
      </c>
      <c r="AZ432" s="8">
        <f>'2014'!Z112</f>
        <v>0.218</v>
      </c>
      <c r="BA432" s="8">
        <f>'2014'!AA112</f>
        <v>0.22600000000000001</v>
      </c>
      <c r="BB432" s="8">
        <f>'2014'!AB112</f>
        <v>0.23499999999999999</v>
      </c>
      <c r="BC432" s="8">
        <f>'2014'!AC112</f>
        <v>0.249</v>
      </c>
      <c r="BD432" s="8">
        <f>'2014'!AD112</f>
        <v>0.26200000000000001</v>
      </c>
      <c r="BE432" s="8">
        <f>'2014'!AE112</f>
        <v>0.28799999999999998</v>
      </c>
      <c r="BF432" s="8">
        <f>'2014'!AF112</f>
        <v>0.28699999999999998</v>
      </c>
      <c r="BG432" s="8">
        <f>'2014'!AG112</f>
        <v>0.29299999999999998</v>
      </c>
      <c r="BH432" s="8">
        <f>'2014'!AH112</f>
        <v>0.32100000000000001</v>
      </c>
      <c r="BI432" s="8">
        <f>'2014'!AI112</f>
        <v>0.34499999999999997</v>
      </c>
      <c r="BJ432" s="8">
        <f>'2014'!AJ112</f>
        <v>0.41899999999999998</v>
      </c>
      <c r="BK432" s="8">
        <f>'2014'!AK112</f>
        <v>0.42299999999999999</v>
      </c>
      <c r="BL432" s="8">
        <f>'2014'!AL112</f>
        <v>0.39800000000000002</v>
      </c>
      <c r="BM432" s="8">
        <f>'2014'!AM112</f>
        <v>0.51500000000000001</v>
      </c>
      <c r="BN432" s="8">
        <f>'2014'!AN112</f>
        <v>0.56999999999999995</v>
      </c>
      <c r="BO432" s="8">
        <f>'2014'!AO112</f>
        <v>0.58799999999999997</v>
      </c>
      <c r="BP432" s="8">
        <f>'2014'!AP112</f>
        <v>0</v>
      </c>
      <c r="BQ432" s="8">
        <f>'2014'!AQ112</f>
        <v>0.53700000000000003</v>
      </c>
      <c r="BR432" s="8">
        <f>'2014'!AR112</f>
        <v>0.621</v>
      </c>
      <c r="BS432" s="8">
        <f>'2014'!AS112</f>
        <v>0.61699999999999999</v>
      </c>
      <c r="BT432" s="8">
        <f>'2014'!AT112</f>
        <v>0.61399999999999999</v>
      </c>
      <c r="BU432" s="8">
        <f>'2014'!AU112</f>
        <v>0.66700000000000004</v>
      </c>
      <c r="BV432" s="8">
        <f>'2014'!AV112</f>
        <v>0.71799999999999997</v>
      </c>
      <c r="BW432" s="8">
        <f>'2014'!AW112</f>
        <v>0.72499999999999998</v>
      </c>
      <c r="BX432" s="8">
        <f>'2014'!AX112</f>
        <v>0.64800000000000002</v>
      </c>
      <c r="BY432" s="8">
        <f>'2014'!AY112</f>
        <v>0</v>
      </c>
      <c r="BZ432" s="8">
        <f>'2014'!AZ112</f>
        <v>0.60099999999999998</v>
      </c>
      <c r="CA432" s="8">
        <f>'2014'!BA112</f>
        <v>0</v>
      </c>
      <c r="CB432" s="8">
        <f>'2014'!BB112</f>
        <v>0.59699999999999998</v>
      </c>
      <c r="CC432" s="8">
        <f>'2014'!BC112</f>
        <v>0.53900000000000003</v>
      </c>
      <c r="CD432" s="8">
        <f>'2014'!BD112</f>
        <v>0.52500000000000002</v>
      </c>
      <c r="CE432" s="8">
        <f>'2014'!BE112</f>
        <v>0.52400000000000002</v>
      </c>
      <c r="CF432" s="8">
        <f>'2014'!BF112</f>
        <v>0.46400000000000002</v>
      </c>
      <c r="CG432" s="8">
        <f>'2014'!BG112</f>
        <v>0.40200000000000002</v>
      </c>
      <c r="CH432" s="8">
        <f>'2014'!BH112</f>
        <v>0.40699999999999997</v>
      </c>
      <c r="CI432" s="8">
        <f>'2014'!BI112</f>
        <v>0.41799999999999998</v>
      </c>
      <c r="CJ432" s="8">
        <f>'2014'!BJ112</f>
        <v>0</v>
      </c>
      <c r="CK432" s="8">
        <f>'2014'!BK112</f>
        <v>0</v>
      </c>
      <c r="CL432" s="8">
        <f>'2014'!BL112</f>
        <v>0</v>
      </c>
      <c r="CM432" s="8">
        <f>'2014'!BM112</f>
        <v>0</v>
      </c>
      <c r="CN432" s="8">
        <f>'2014'!BN112</f>
        <v>0</v>
      </c>
      <c r="CO432" s="8">
        <f>'2014'!BO112</f>
        <v>0</v>
      </c>
      <c r="CP432" s="8">
        <f>'2014'!BP112</f>
        <v>0.42</v>
      </c>
      <c r="CQ432" s="8">
        <f>'2014'!BQ112</f>
        <v>0.36199999999999999</v>
      </c>
    </row>
    <row r="433" spans="1:95" x14ac:dyDescent="0.25">
      <c r="A433" s="8" t="str">
        <f>'2014'!A113</f>
        <v>Свитанок</v>
      </c>
      <c r="B433" s="8" t="str">
        <f>'2014'!B113</f>
        <v>Масив 3</v>
      </c>
      <c r="C433" s="8" t="str">
        <f>'2014'!C113</f>
        <v>68-2</v>
      </c>
      <c r="D433" s="8">
        <f>'2014'!D113</f>
        <v>4.99</v>
      </c>
      <c r="E433" s="8">
        <f>'2014'!E113</f>
        <v>4.99</v>
      </c>
      <c r="F433" s="8">
        <f>'2014'!F113</f>
        <v>4.99</v>
      </c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 t="str">
        <f>'2014'!I113</f>
        <v>Подсолнечник</v>
      </c>
      <c r="R433" s="8">
        <f>'2014'!J113</f>
        <v>0</v>
      </c>
      <c r="S433" s="8"/>
      <c r="T433" s="8"/>
      <c r="U433" s="8"/>
      <c r="V433" s="8"/>
      <c r="W433" s="8"/>
      <c r="X433" s="8"/>
      <c r="Y433" s="8" t="str">
        <f>'2014'!M113</f>
        <v>Неома</v>
      </c>
      <c r="Z433" s="8">
        <f>'2014'!N113</f>
        <v>2.2000000000000002</v>
      </c>
      <c r="AA433" s="8">
        <f>'2014'!P113</f>
        <v>0</v>
      </c>
      <c r="AB433" s="8">
        <f>'2014'!Q113</f>
        <v>41890</v>
      </c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>
        <f>SUMIF('2014'!C:C,C433,'2014'!O:O)</f>
        <v>2.42</v>
      </c>
      <c r="AQ433" s="8"/>
      <c r="AR433" s="8">
        <f>'2014'!R113</f>
        <v>0</v>
      </c>
      <c r="AS433" s="8">
        <f>'2014'!S113</f>
        <v>0</v>
      </c>
      <c r="AT433" s="8">
        <f>'2014'!T113</f>
        <v>0</v>
      </c>
      <c r="AU433" s="8">
        <f>'2014'!U113</f>
        <v>0</v>
      </c>
      <c r="AV433" s="8">
        <f>'2014'!V113</f>
        <v>0</v>
      </c>
      <c r="AW433" s="8">
        <f>'2014'!W113</f>
        <v>0</v>
      </c>
      <c r="AX433" s="8">
        <f>'2014'!X113</f>
        <v>0</v>
      </c>
      <c r="AY433" s="8">
        <f>'2014'!Y113</f>
        <v>0</v>
      </c>
      <c r="AZ433" s="8">
        <f>'2014'!Z113</f>
        <v>0.22800000000000001</v>
      </c>
      <c r="BA433" s="8">
        <f>'2014'!AA113</f>
        <v>0.22500000000000001</v>
      </c>
      <c r="BB433" s="8">
        <f>'2014'!AB113</f>
        <v>0.23699999999999999</v>
      </c>
      <c r="BC433" s="8">
        <f>'2014'!AC113</f>
        <v>0.26700000000000002</v>
      </c>
      <c r="BD433" s="8">
        <f>'2014'!AD113</f>
        <v>0.27800000000000002</v>
      </c>
      <c r="BE433" s="8">
        <f>'2014'!AE113</f>
        <v>0.28100000000000003</v>
      </c>
      <c r="BF433" s="8">
        <f>'2014'!AF113</f>
        <v>0.28299999999999997</v>
      </c>
      <c r="BG433" s="8">
        <f>'2014'!AG113</f>
        <v>0.29799999999999999</v>
      </c>
      <c r="BH433" s="8">
        <f>'2014'!AH113</f>
        <v>0.317</v>
      </c>
      <c r="BI433" s="8">
        <f>'2014'!AI113</f>
        <v>0.34100000000000003</v>
      </c>
      <c r="BJ433" s="8">
        <f>'2014'!AJ113</f>
        <v>0.42499999999999999</v>
      </c>
      <c r="BK433" s="8">
        <f>'2014'!AK113</f>
        <v>0.442</v>
      </c>
      <c r="BL433" s="8">
        <f>'2014'!AL113</f>
        <v>0.44400000000000001</v>
      </c>
      <c r="BM433" s="8">
        <f>'2014'!AM113</f>
        <v>0.48799999999999999</v>
      </c>
      <c r="BN433" s="8">
        <f>'2014'!AN113</f>
        <v>0.57799999999999996</v>
      </c>
      <c r="BO433" s="8">
        <f>'2014'!AO113</f>
        <v>0.63100000000000001</v>
      </c>
      <c r="BP433" s="8">
        <f>'2014'!AP113</f>
        <v>0</v>
      </c>
      <c r="BQ433" s="8">
        <f>'2014'!AQ113</f>
        <v>0.629</v>
      </c>
      <c r="BR433" s="8">
        <f>'2014'!AR113</f>
        <v>0.69899999999999995</v>
      </c>
      <c r="BS433" s="8">
        <f>'2014'!AS113</f>
        <v>0.71799999999999997</v>
      </c>
      <c r="BT433" s="8">
        <f>'2014'!AT113</f>
        <v>0.72199999999999998</v>
      </c>
      <c r="BU433" s="8">
        <f>'2014'!AU113</f>
        <v>0.7</v>
      </c>
      <c r="BV433" s="8">
        <f>'2014'!AV113</f>
        <v>0.73899999999999999</v>
      </c>
      <c r="BW433" s="8">
        <f>'2014'!AW113</f>
        <v>0.753</v>
      </c>
      <c r="BX433" s="8">
        <f>'2014'!AX113</f>
        <v>0.74</v>
      </c>
      <c r="BY433" s="8">
        <f>'2014'!AY113</f>
        <v>0</v>
      </c>
      <c r="BZ433" s="8">
        <f>'2014'!AZ113</f>
        <v>0.629</v>
      </c>
      <c r="CA433" s="8">
        <f>'2014'!BA113</f>
        <v>0</v>
      </c>
      <c r="CB433" s="8">
        <f>'2014'!BB113</f>
        <v>0.53200000000000003</v>
      </c>
      <c r="CC433" s="8">
        <f>'2014'!BC113</f>
        <v>0.50900000000000001</v>
      </c>
      <c r="CD433" s="8">
        <f>'2014'!BD113</f>
        <v>0.46700000000000003</v>
      </c>
      <c r="CE433" s="8">
        <f>'2014'!BE113</f>
        <v>0.47</v>
      </c>
      <c r="CF433" s="8">
        <f>'2014'!BF113</f>
        <v>0.42799999999999999</v>
      </c>
      <c r="CG433" s="8">
        <f>'2014'!BG113</f>
        <v>0.33700000000000002</v>
      </c>
      <c r="CH433" s="8">
        <f>'2014'!BH113</f>
        <v>0.33800000000000002</v>
      </c>
      <c r="CI433" s="8">
        <f>'2014'!BI113</f>
        <v>0.35399999999999998</v>
      </c>
      <c r="CJ433" s="8">
        <f>'2014'!BJ113</f>
        <v>0</v>
      </c>
      <c r="CK433" s="8">
        <f>'2014'!BK113</f>
        <v>0</v>
      </c>
      <c r="CL433" s="8">
        <f>'2014'!BL113</f>
        <v>0</v>
      </c>
      <c r="CM433" s="8">
        <f>'2014'!BM113</f>
        <v>0</v>
      </c>
      <c r="CN433" s="8">
        <f>'2014'!BN113</f>
        <v>0</v>
      </c>
      <c r="CO433" s="8">
        <f>'2014'!BO113</f>
        <v>0</v>
      </c>
      <c r="CP433" s="8">
        <f>'2014'!BP113</f>
        <v>0.35399999999999998</v>
      </c>
      <c r="CQ433" s="8">
        <f>'2014'!BQ113</f>
        <v>0.33400000000000002</v>
      </c>
    </row>
    <row r="434" spans="1:95" x14ac:dyDescent="0.25">
      <c r="A434" s="8" t="str">
        <f>'2014'!A114</f>
        <v>Свитанок</v>
      </c>
      <c r="B434" s="8" t="str">
        <f>'2014'!B114</f>
        <v>Масив 3</v>
      </c>
      <c r="C434" s="8" t="str">
        <f>'2014'!C114</f>
        <v>68-3</v>
      </c>
      <c r="D434" s="8">
        <f>'2014'!D114</f>
        <v>21.37</v>
      </c>
      <c r="E434" s="8">
        <f>'2014'!E114</f>
        <v>21.37</v>
      </c>
      <c r="F434" s="8">
        <f>'2014'!F114</f>
        <v>21.37</v>
      </c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 t="str">
        <f>'2014'!I114</f>
        <v>Подсолнечник</v>
      </c>
      <c r="R434" s="8">
        <f>'2014'!J114</f>
        <v>0</v>
      </c>
      <c r="S434" s="8"/>
      <c r="T434" s="8"/>
      <c r="U434" s="8"/>
      <c r="V434" s="8"/>
      <c r="W434" s="8"/>
      <c r="X434" s="8"/>
      <c r="Y434" s="8" t="str">
        <f>'2014'!M114</f>
        <v>НК Неома</v>
      </c>
      <c r="Z434" s="8">
        <f>'2014'!N114</f>
        <v>3.31</v>
      </c>
      <c r="AA434" s="8">
        <f>'2014'!P114</f>
        <v>41739</v>
      </c>
      <c r="AB434" s="8">
        <f>'2014'!Q114</f>
        <v>41879</v>
      </c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>
        <f>SUMIF('2014'!C:C,C434,'2014'!O:O)</f>
        <v>2.46</v>
      </c>
      <c r="AQ434" s="8"/>
      <c r="AR434" s="8">
        <f>'2014'!R114</f>
        <v>0</v>
      </c>
      <c r="AS434" s="8">
        <f>'2014'!S114</f>
        <v>0</v>
      </c>
      <c r="AT434" s="8">
        <f>'2014'!T114</f>
        <v>0</v>
      </c>
      <c r="AU434" s="8">
        <f>'2014'!U114</f>
        <v>0</v>
      </c>
      <c r="AV434" s="8">
        <f>'2014'!V114</f>
        <v>0.20100000000000001</v>
      </c>
      <c r="AW434" s="8">
        <f>'2014'!W114</f>
        <v>0</v>
      </c>
      <c r="AX434" s="8">
        <f>'2014'!X114</f>
        <v>0</v>
      </c>
      <c r="AY434" s="8">
        <f>'2014'!Y114</f>
        <v>0</v>
      </c>
      <c r="AZ434" s="8">
        <f>'2014'!Z114</f>
        <v>0.22</v>
      </c>
      <c r="BA434" s="8">
        <f>'2014'!AA114</f>
        <v>0.22600000000000001</v>
      </c>
      <c r="BB434" s="8">
        <f>'2014'!AB114</f>
        <v>0.22600000000000001</v>
      </c>
      <c r="BC434" s="8">
        <f>'2014'!AC114</f>
        <v>0.251</v>
      </c>
      <c r="BD434" s="8">
        <f>'2014'!AD114</f>
        <v>0.248</v>
      </c>
      <c r="BE434" s="8">
        <f>'2014'!AE114</f>
        <v>0.28000000000000003</v>
      </c>
      <c r="BF434" s="8">
        <f>'2014'!AF114</f>
        <v>0.28699999999999998</v>
      </c>
      <c r="BG434" s="8">
        <f>'2014'!AG114</f>
        <v>0.315</v>
      </c>
      <c r="BH434" s="8">
        <f>'2014'!AH114</f>
        <v>0.38600000000000001</v>
      </c>
      <c r="BI434" s="8">
        <f>'2014'!AI114</f>
        <v>0.42599999999999999</v>
      </c>
      <c r="BJ434" s="8">
        <f>'2014'!AJ114</f>
        <v>0.46</v>
      </c>
      <c r="BK434" s="8">
        <f>'2014'!AK114</f>
        <v>0.45400000000000001</v>
      </c>
      <c r="BL434" s="8">
        <f>'2014'!AL114</f>
        <v>0.42799999999999999</v>
      </c>
      <c r="BM434" s="8">
        <f>'2014'!AM114</f>
        <v>0.52</v>
      </c>
      <c r="BN434" s="8">
        <f>'2014'!AN114</f>
        <v>0.65400000000000003</v>
      </c>
      <c r="BO434" s="8">
        <f>'2014'!AO114</f>
        <v>0.71199999999999997</v>
      </c>
      <c r="BP434" s="8">
        <f>'2014'!AP114</f>
        <v>0</v>
      </c>
      <c r="BQ434" s="8">
        <f>'2014'!AQ114</f>
        <v>0.68</v>
      </c>
      <c r="BR434" s="8">
        <f>'2014'!AR114</f>
        <v>0.80900000000000005</v>
      </c>
      <c r="BS434" s="8">
        <f>'2014'!AS114</f>
        <v>0.81899999999999995</v>
      </c>
      <c r="BT434" s="8">
        <f>'2014'!AT114</f>
        <v>0.81899999999999995</v>
      </c>
      <c r="BU434" s="8">
        <f>'2014'!AU114</f>
        <v>0.78</v>
      </c>
      <c r="BV434" s="8">
        <f>'2014'!AV114</f>
        <v>0.75700000000000001</v>
      </c>
      <c r="BW434" s="8">
        <f>'2014'!AW114</f>
        <v>0.65700000000000003</v>
      </c>
      <c r="BX434" s="8">
        <f>'2014'!AX114</f>
        <v>0.56899999999999995</v>
      </c>
      <c r="BY434" s="8">
        <f>'2014'!AY114</f>
        <v>0</v>
      </c>
      <c r="BZ434" s="8">
        <f>'2014'!AZ114</f>
        <v>0.43</v>
      </c>
      <c r="CA434" s="8">
        <f>'2014'!BA114</f>
        <v>0</v>
      </c>
      <c r="CB434" s="8">
        <f>'2014'!BB114</f>
        <v>0.39600000000000002</v>
      </c>
      <c r="CC434" s="8">
        <f>'2014'!BC114</f>
        <v>0.33100000000000002</v>
      </c>
      <c r="CD434" s="8">
        <f>'2014'!BD114</f>
        <v>0.29699999999999999</v>
      </c>
      <c r="CE434" s="8">
        <f>'2014'!BE114</f>
        <v>0.33600000000000002</v>
      </c>
      <c r="CF434" s="8">
        <f>'2014'!BF114</f>
        <v>0.27500000000000002</v>
      </c>
      <c r="CG434" s="8">
        <f>'2014'!BG114</f>
        <v>0.25900000000000001</v>
      </c>
      <c r="CH434" s="8">
        <f>'2014'!BH114</f>
        <v>0.27300000000000002</v>
      </c>
      <c r="CI434" s="8">
        <f>'2014'!BI114</f>
        <v>0.27300000000000002</v>
      </c>
      <c r="CJ434" s="8">
        <f>'2014'!BJ114</f>
        <v>0</v>
      </c>
      <c r="CK434" s="8">
        <f>'2014'!BK114</f>
        <v>0</v>
      </c>
      <c r="CL434" s="8">
        <f>'2014'!BL114</f>
        <v>0</v>
      </c>
      <c r="CM434" s="8">
        <f>'2014'!BM114</f>
        <v>0</v>
      </c>
      <c r="CN434" s="8">
        <f>'2014'!BN114</f>
        <v>0</v>
      </c>
      <c r="CO434" s="8">
        <f>'2014'!BO114</f>
        <v>0</v>
      </c>
      <c r="CP434" s="8">
        <f>'2014'!BP114</f>
        <v>0.27</v>
      </c>
      <c r="CQ434" s="8">
        <f>'2014'!BQ114</f>
        <v>0.39200000000000002</v>
      </c>
    </row>
    <row r="435" spans="1:95" x14ac:dyDescent="0.25">
      <c r="A435" s="8" t="str">
        <f>'2014'!A115</f>
        <v>Свитанок</v>
      </c>
      <c r="B435" s="8" t="str">
        <f>'2014'!B115</f>
        <v>Масив 3</v>
      </c>
      <c r="C435" s="8">
        <f>'2014'!C115</f>
        <v>69</v>
      </c>
      <c r="D435" s="8">
        <f>'2014'!D115</f>
        <v>43.92</v>
      </c>
      <c r="E435" s="8">
        <f>'2014'!E115</f>
        <v>43.92</v>
      </c>
      <c r="F435" s="8">
        <f>'2014'!F115</f>
        <v>43.92</v>
      </c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 t="str">
        <f>'2014'!I115</f>
        <v>Пшеница озимая</v>
      </c>
      <c r="R435" s="8">
        <f>'2014'!J115</f>
        <v>0</v>
      </c>
      <c r="S435" s="8"/>
      <c r="T435" s="8"/>
      <c r="U435" s="8"/>
      <c r="V435" s="8"/>
      <c r="W435" s="8"/>
      <c r="X435" s="8"/>
      <c r="Y435" s="8" t="str">
        <f>'2014'!M115</f>
        <v>Годувальниця</v>
      </c>
      <c r="Z435" s="8">
        <f>'2014'!N115</f>
        <v>2.87</v>
      </c>
      <c r="AA435" s="8">
        <f>'2014'!P115</f>
        <v>41568</v>
      </c>
      <c r="AB435" s="8">
        <f>'2014'!Q115</f>
        <v>41830</v>
      </c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>
        <f>Z435</f>
        <v>2.87</v>
      </c>
      <c r="AP435" s="8">
        <f>SUMIF('2014'!C:C,C435,'2014'!O:O)</f>
        <v>2.56</v>
      </c>
      <c r="AQ435" s="8"/>
      <c r="AR435" s="8"/>
      <c r="AS435" s="8"/>
      <c r="AT435" s="8"/>
      <c r="AU435" s="8">
        <f>'2014'!U115</f>
        <v>0.22500000000000001</v>
      </c>
      <c r="AV435" s="8">
        <f>'2014'!V115</f>
        <v>0.23100000000000001</v>
      </c>
      <c r="AW435" s="8">
        <f>'2014'!W115</f>
        <v>0.23100000000000001</v>
      </c>
      <c r="AX435" s="8"/>
      <c r="AY435" s="8"/>
      <c r="AZ435" s="8">
        <f>'2014'!Z115</f>
        <v>0.19500000000000001</v>
      </c>
      <c r="BA435" s="8">
        <f>'2014'!AA115</f>
        <v>0.223</v>
      </c>
      <c r="BB435" s="8">
        <f>'2014'!AB115</f>
        <v>0.22500000000000001</v>
      </c>
      <c r="BC435" s="8">
        <f>'2014'!AC115</f>
        <v>0.221</v>
      </c>
      <c r="BD435" s="8">
        <f>'2014'!AD115</f>
        <v>0.22700000000000001</v>
      </c>
      <c r="BE435" s="8">
        <f>'2014'!AE115</f>
        <v>0.245</v>
      </c>
      <c r="BF435" s="8">
        <f>'2014'!AF115</f>
        <v>0.248</v>
      </c>
      <c r="BG435" s="8">
        <f>'2014'!AG115</f>
        <v>0.254</v>
      </c>
      <c r="BH435" s="8">
        <f>'2014'!AH115</f>
        <v>0.27900000000000003</v>
      </c>
      <c r="BI435" s="8">
        <f>'2014'!AI115</f>
        <v>0.28799999999999998</v>
      </c>
      <c r="BJ435" s="8">
        <f>'2014'!AJ115</f>
        <v>0.30299999999999999</v>
      </c>
      <c r="BK435" s="8">
        <f>'2014'!AK115</f>
        <v>0.27900000000000003</v>
      </c>
      <c r="BL435" s="8">
        <f>'2014'!AL115</f>
        <v>0.28399999999999997</v>
      </c>
      <c r="BM435" s="8">
        <f>'2014'!AM115</f>
        <v>0.315</v>
      </c>
      <c r="BN435" s="8">
        <f>'2014'!AN115</f>
        <v>0.29399999999999998</v>
      </c>
      <c r="BO435" s="8">
        <f>'2014'!AO115</f>
        <v>0.28599999999999998</v>
      </c>
      <c r="BP435" s="8"/>
      <c r="BQ435" s="8">
        <f>'2014'!AQ115</f>
        <v>0.32700000000000001</v>
      </c>
      <c r="BR435" s="8">
        <f>'2014'!AR115</f>
        <v>0.34899999999999998</v>
      </c>
      <c r="BS435" s="8">
        <f>'2014'!AS115</f>
        <v>0.36199999999999999</v>
      </c>
      <c r="BT435" s="8"/>
      <c r="BU435" s="8">
        <f>'2014'!AU115</f>
        <v>0.63600000000000001</v>
      </c>
      <c r="BV435" s="8">
        <f>'2014'!AV115</f>
        <v>0.64400000000000002</v>
      </c>
      <c r="BW435" s="8">
        <f>'2014'!AW115</f>
        <v>0.72699999999999998</v>
      </c>
      <c r="BX435" s="8">
        <f>'2014'!AX115</f>
        <v>0.72699999999999998</v>
      </c>
      <c r="BY435" s="8"/>
      <c r="BZ435" s="8">
        <f>'2014'!AZ115</f>
        <v>0.68700000000000006</v>
      </c>
      <c r="CA435" s="8"/>
      <c r="CB435" s="8">
        <f>'2014'!BB115</f>
        <v>0.61499999999999999</v>
      </c>
      <c r="CC435" s="8">
        <f>'2014'!BC115</f>
        <v>0.52900000000000003</v>
      </c>
      <c r="CD435" s="8">
        <f>'2014'!BD115</f>
        <v>0.441</v>
      </c>
      <c r="CE435" s="8">
        <f>'2014'!BE115</f>
        <v>0.42599999999999999</v>
      </c>
      <c r="CF435" s="8">
        <f>'2014'!BF115</f>
        <v>0.38</v>
      </c>
      <c r="CG435" s="8">
        <f>'2014'!BG115</f>
        <v>0.35</v>
      </c>
      <c r="CH435" s="8">
        <f>'2014'!BH115</f>
        <v>0.33100000000000002</v>
      </c>
      <c r="CI435" s="8">
        <f>'2014'!BI115</f>
        <v>0.33</v>
      </c>
      <c r="CJ435" s="8"/>
      <c r="CK435" s="8"/>
      <c r="CL435" s="8"/>
      <c r="CM435" s="8"/>
      <c r="CN435" s="8"/>
      <c r="CO435" s="8"/>
      <c r="CP435" s="8">
        <f>'2014'!BP115</f>
        <v>0.32800000000000001</v>
      </c>
      <c r="CQ435" s="8">
        <f>'2014'!BQ115</f>
        <v>0.33300000000000002</v>
      </c>
    </row>
    <row r="436" spans="1:95" x14ac:dyDescent="0.25">
      <c r="A436" s="8" t="str">
        <f>'2014'!A116</f>
        <v>Свитанок</v>
      </c>
      <c r="B436" s="8" t="str">
        <f>'2014'!B116</f>
        <v>Масив 3</v>
      </c>
      <c r="C436" s="8">
        <f>'2014'!C116</f>
        <v>70</v>
      </c>
      <c r="D436" s="8">
        <f>'2014'!D116</f>
        <v>60.07</v>
      </c>
      <c r="E436" s="8">
        <f>'2014'!E116</f>
        <v>60.07</v>
      </c>
      <c r="F436" s="8">
        <f>'2014'!F116</f>
        <v>60.07</v>
      </c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 t="str">
        <f>'2014'!I116</f>
        <v>Подсолнечник</v>
      </c>
      <c r="R436" s="8">
        <f>'2014'!J116</f>
        <v>0</v>
      </c>
      <c r="S436" s="8"/>
      <c r="T436" s="8"/>
      <c r="U436" s="8"/>
      <c r="V436" s="8"/>
      <c r="W436" s="8"/>
      <c r="X436" s="8"/>
      <c r="Y436" s="8" t="str">
        <f>'2014'!M116</f>
        <v>Опера</v>
      </c>
      <c r="Z436" s="8">
        <f>'2014'!N116</f>
        <v>1.55</v>
      </c>
      <c r="AA436" s="8">
        <f>'2014'!P116</f>
        <v>41744</v>
      </c>
      <c r="AB436" s="8">
        <f>'2014'!Q116</f>
        <v>41880</v>
      </c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>
        <f>SUMIF('2014'!C:C,C436,'2014'!O:O)</f>
        <v>2.2800000000000002</v>
      </c>
      <c r="AQ436" s="8"/>
      <c r="AR436" s="8">
        <f>'2014'!R116</f>
        <v>0</v>
      </c>
      <c r="AS436" s="8">
        <f>'2014'!S116</f>
        <v>0</v>
      </c>
      <c r="AT436" s="8">
        <f>'2014'!T116</f>
        <v>0</v>
      </c>
      <c r="AU436" s="8">
        <f>'2014'!U116</f>
        <v>0.189</v>
      </c>
      <c r="AV436" s="8">
        <f>'2014'!V116</f>
        <v>0.21</v>
      </c>
      <c r="AW436" s="8">
        <f>'2014'!W116</f>
        <v>0</v>
      </c>
      <c r="AX436" s="8">
        <f>'2014'!X116</f>
        <v>0</v>
      </c>
      <c r="AY436" s="8">
        <f>'2014'!Y116</f>
        <v>0</v>
      </c>
      <c r="AZ436" s="8">
        <f>'2014'!Z116</f>
        <v>0.217</v>
      </c>
      <c r="BA436" s="8">
        <f>'2014'!AA116</f>
        <v>0.224</v>
      </c>
      <c r="BB436" s="8">
        <f>'2014'!AB116</f>
        <v>0.24</v>
      </c>
      <c r="BC436" s="8">
        <f>'2014'!AC116</f>
        <v>0.253</v>
      </c>
      <c r="BD436" s="8">
        <f>'2014'!AD116</f>
        <v>0.27300000000000002</v>
      </c>
      <c r="BE436" s="8">
        <f>'2014'!AE116</f>
        <v>0.28199999999999997</v>
      </c>
      <c r="BF436" s="8">
        <f>'2014'!AF116</f>
        <v>0.25900000000000001</v>
      </c>
      <c r="BG436" s="8">
        <f>'2014'!AG116</f>
        <v>0.26800000000000002</v>
      </c>
      <c r="BH436" s="8">
        <f>'2014'!AH116</f>
        <v>0.308</v>
      </c>
      <c r="BI436" s="8">
        <f>'2014'!AI116</f>
        <v>0.35299999999999998</v>
      </c>
      <c r="BJ436" s="8">
        <f>'2014'!AJ116</f>
        <v>0.5</v>
      </c>
      <c r="BK436" s="8">
        <f>'2014'!AK116</f>
        <v>0.52600000000000002</v>
      </c>
      <c r="BL436" s="8">
        <f>'2014'!AL116</f>
        <v>0.52700000000000002</v>
      </c>
      <c r="BM436" s="8">
        <f>'2014'!AM116</f>
        <v>0.55800000000000005</v>
      </c>
      <c r="BN436" s="8">
        <f>'2014'!AN116</f>
        <v>0.63800000000000001</v>
      </c>
      <c r="BO436" s="8">
        <f>'2014'!AO116</f>
        <v>0.69599999999999995</v>
      </c>
      <c r="BP436" s="8">
        <f>'2014'!AP116</f>
        <v>0</v>
      </c>
      <c r="BQ436" s="8">
        <f>'2014'!AQ116</f>
        <v>0.70899999999999996</v>
      </c>
      <c r="BR436" s="8">
        <f>'2014'!AR116</f>
        <v>0.79900000000000004</v>
      </c>
      <c r="BS436" s="8">
        <f>'2014'!AS116</f>
        <v>0.77400000000000002</v>
      </c>
      <c r="BT436" s="8">
        <f>'2014'!AT116</f>
        <v>0.77600000000000002</v>
      </c>
      <c r="BU436" s="8">
        <f>'2014'!AU116</f>
        <v>0.77700000000000002</v>
      </c>
      <c r="BV436" s="8">
        <f>'2014'!AV116</f>
        <v>0.752</v>
      </c>
      <c r="BW436" s="8">
        <f>'2014'!AW116</f>
        <v>0.61099999999999999</v>
      </c>
      <c r="BX436" s="8">
        <f>'2014'!AX116</f>
        <v>0.53100000000000003</v>
      </c>
      <c r="BY436" s="8">
        <f>'2014'!AY116</f>
        <v>0</v>
      </c>
      <c r="BZ436" s="8">
        <f>'2014'!AZ116</f>
        <v>0.44700000000000001</v>
      </c>
      <c r="CA436" s="8">
        <f>'2014'!BA116</f>
        <v>0.46700000000000003</v>
      </c>
      <c r="CB436" s="8">
        <f>'2014'!BB116</f>
        <v>0.38400000000000001</v>
      </c>
      <c r="CC436" s="8">
        <f>'2014'!BC116</f>
        <v>0.34100000000000003</v>
      </c>
      <c r="CD436" s="8">
        <f>'2014'!BD116</f>
        <v>0.31</v>
      </c>
      <c r="CE436" s="8">
        <f>'2014'!BE116</f>
        <v>0.29099999999999998</v>
      </c>
      <c r="CF436" s="8">
        <f>'2014'!BF116</f>
        <v>0.26200000000000001</v>
      </c>
      <c r="CG436" s="8">
        <f>'2014'!BG116</f>
        <v>0.26500000000000001</v>
      </c>
      <c r="CH436" s="8">
        <f>'2014'!BH116</f>
        <v>0.28199999999999997</v>
      </c>
      <c r="CI436" s="8">
        <f>'2014'!BI116</f>
        <v>0.26</v>
      </c>
      <c r="CJ436" s="8">
        <f>'2014'!BJ116</f>
        <v>0</v>
      </c>
      <c r="CK436" s="8">
        <f>'2014'!BK116</f>
        <v>0</v>
      </c>
      <c r="CL436" s="8">
        <f>'2014'!BL116</f>
        <v>0</v>
      </c>
      <c r="CM436" s="8">
        <f>'2014'!BM116</f>
        <v>0</v>
      </c>
      <c r="CN436" s="8">
        <f>'2014'!BN116</f>
        <v>0</v>
      </c>
      <c r="CO436" s="8">
        <f>'2014'!BO116</f>
        <v>0</v>
      </c>
      <c r="CP436" s="8">
        <f>'2014'!BP116</f>
        <v>0.26100000000000001</v>
      </c>
      <c r="CQ436" s="8">
        <f>'2014'!BQ116</f>
        <v>0.36199999999999999</v>
      </c>
    </row>
    <row r="437" spans="1:95" x14ac:dyDescent="0.25">
      <c r="A437" s="8" t="str">
        <f>'2014'!A117</f>
        <v>Свитанок</v>
      </c>
      <c r="B437" s="8" t="str">
        <f>'2014'!B117</f>
        <v>Масив 3</v>
      </c>
      <c r="C437" s="8">
        <f>'2014'!C117</f>
        <v>71</v>
      </c>
      <c r="D437" s="8">
        <f>'2014'!D117</f>
        <v>71.400000000000006</v>
      </c>
      <c r="E437" s="8">
        <f>'2014'!E117</f>
        <v>71.400000000000006</v>
      </c>
      <c r="F437" s="8">
        <f>'2014'!F117</f>
        <v>71.400000000000006</v>
      </c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 t="str">
        <f>'2014'!I117</f>
        <v>Пшеница озимая</v>
      </c>
      <c r="R437" s="8">
        <f>'2014'!J117</f>
        <v>0</v>
      </c>
      <c r="S437" s="8"/>
      <c r="T437" s="8"/>
      <c r="U437" s="8"/>
      <c r="V437" s="8"/>
      <c r="W437" s="8"/>
      <c r="X437" s="8"/>
      <c r="Y437" s="8" t="str">
        <f>'2014'!M117</f>
        <v>Шестопаловка</v>
      </c>
      <c r="Z437" s="8">
        <f>'2014'!N117</f>
        <v>2.34</v>
      </c>
      <c r="AA437" s="8">
        <f>'2014'!P117</f>
        <v>41550</v>
      </c>
      <c r="AB437" s="8">
        <f>'2014'!Q117</f>
        <v>41822</v>
      </c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>
        <f>Z437</f>
        <v>2.34</v>
      </c>
      <c r="AP437" s="8">
        <f>SUMIF('2014'!C:C,C437,'2014'!O:O)</f>
        <v>2.52</v>
      </c>
      <c r="AQ437" s="8"/>
      <c r="AR437" s="8"/>
      <c r="AS437" s="8"/>
      <c r="AT437" s="8"/>
      <c r="AU437" s="8">
        <f>'2014'!U117</f>
        <v>0.23699999999999999</v>
      </c>
      <c r="AV437" s="8">
        <f>'2014'!V117</f>
        <v>0.23300000000000001</v>
      </c>
      <c r="AW437" s="8"/>
      <c r="AX437" s="8"/>
      <c r="AY437" s="8"/>
      <c r="AZ437" s="8">
        <f>'2014'!Z117</f>
        <v>0.216</v>
      </c>
      <c r="BA437" s="8">
        <f>'2014'!AA117</f>
        <v>0.22900000000000001</v>
      </c>
      <c r="BB437" s="8">
        <f>'2014'!AB117</f>
        <v>0.23400000000000001</v>
      </c>
      <c r="BC437" s="8">
        <f>'2014'!AC117</f>
        <v>0.23100000000000001</v>
      </c>
      <c r="BD437" s="8">
        <f>'2014'!AD117</f>
        <v>0.25900000000000001</v>
      </c>
      <c r="BE437" s="8">
        <f>'2014'!AE117</f>
        <v>0.26800000000000002</v>
      </c>
      <c r="BF437" s="8">
        <f>'2014'!AF117</f>
        <v>0.25800000000000001</v>
      </c>
      <c r="BG437" s="8">
        <f>'2014'!AG117</f>
        <v>0.25800000000000001</v>
      </c>
      <c r="BH437" s="8">
        <f>'2014'!AH117</f>
        <v>0.27400000000000002</v>
      </c>
      <c r="BI437" s="8">
        <f>'2014'!AI117</f>
        <v>0.29399999999999998</v>
      </c>
      <c r="BJ437" s="8">
        <f>'2014'!AJ117</f>
        <v>0.32300000000000001</v>
      </c>
      <c r="BK437" s="8">
        <f>'2014'!AK117</f>
        <v>0.29899999999999999</v>
      </c>
      <c r="BL437" s="8">
        <f>'2014'!AL117</f>
        <v>0.29799999999999999</v>
      </c>
      <c r="BM437" s="8">
        <f>'2014'!AM117</f>
        <v>0.315</v>
      </c>
      <c r="BN437" s="8">
        <f>'2014'!AN117</f>
        <v>0.33600000000000002</v>
      </c>
      <c r="BO437" s="8">
        <f>'2014'!AO117</f>
        <v>0.34599999999999997</v>
      </c>
      <c r="BP437" s="8">
        <f>'2014'!AP117</f>
        <v>0.38200000000000001</v>
      </c>
      <c r="BQ437" s="8">
        <f>'2014'!AQ117</f>
        <v>0.378</v>
      </c>
      <c r="BR437" s="8">
        <f>'2014'!AR117</f>
        <v>0.38100000000000001</v>
      </c>
      <c r="BS437" s="8">
        <f>'2014'!AS117</f>
        <v>0.40400000000000003</v>
      </c>
      <c r="BT437" s="8">
        <f>'2014'!AT117</f>
        <v>0.41199999999999998</v>
      </c>
      <c r="BU437" s="8">
        <f>'2014'!AU117</f>
        <v>0.64200000000000002</v>
      </c>
      <c r="BV437" s="8">
        <f>'2014'!AV117</f>
        <v>0.66</v>
      </c>
      <c r="BW437" s="8">
        <f>'2014'!AW117</f>
        <v>0.66500000000000004</v>
      </c>
      <c r="BX437" s="8">
        <f>'2014'!AX117</f>
        <v>0.65700000000000003</v>
      </c>
      <c r="BY437" s="8"/>
      <c r="BZ437" s="8">
        <f>'2014'!AZ117</f>
        <v>0.65</v>
      </c>
      <c r="CA437" s="8">
        <f>'2014'!BA117</f>
        <v>0.63200000000000001</v>
      </c>
      <c r="CB437" s="8">
        <f>'2014'!BB117</f>
        <v>0.60099999999999998</v>
      </c>
      <c r="CC437" s="8">
        <f>'2014'!BC117</f>
        <v>0.496</v>
      </c>
      <c r="CD437" s="8">
        <f>'2014'!BD117</f>
        <v>0.42099999999999999</v>
      </c>
      <c r="CE437" s="8">
        <f>'2014'!BE117</f>
        <v>0.39900000000000002</v>
      </c>
      <c r="CF437" s="8">
        <f>'2014'!BF117</f>
        <v>0.372</v>
      </c>
      <c r="CG437" s="8">
        <f>'2014'!BG117</f>
        <v>0.36599999999999999</v>
      </c>
      <c r="CH437" s="8">
        <f>'2014'!BH117</f>
        <v>0.34300000000000003</v>
      </c>
      <c r="CI437" s="8">
        <f>'2014'!BI117</f>
        <v>0.35799999999999998</v>
      </c>
      <c r="CJ437" s="8"/>
      <c r="CK437" s="8"/>
      <c r="CL437" s="8"/>
      <c r="CM437" s="8"/>
      <c r="CN437" s="8"/>
      <c r="CO437" s="8"/>
      <c r="CP437" s="8">
        <f>'2014'!BP117</f>
        <v>0.39100000000000001</v>
      </c>
      <c r="CQ437" s="8">
        <f>'2014'!BQ117</f>
        <v>0.373</v>
      </c>
    </row>
    <row r="438" spans="1:95" x14ac:dyDescent="0.25">
      <c r="A438" s="8" t="str">
        <f>'2014'!A118</f>
        <v>Свитанок</v>
      </c>
      <c r="B438" s="8" t="str">
        <f>'2014'!B118</f>
        <v>Масив 3</v>
      </c>
      <c r="C438" s="8">
        <f>'2014'!C118</f>
        <v>73</v>
      </c>
      <c r="D438" s="8">
        <f>'2014'!D118</f>
        <v>6.49</v>
      </c>
      <c r="E438" s="8">
        <f>'2014'!E118</f>
        <v>6.49</v>
      </c>
      <c r="F438" s="8">
        <f>'2014'!F118</f>
        <v>6.49</v>
      </c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 t="str">
        <f>'2014'!I118</f>
        <v>Рапс озимый</v>
      </c>
      <c r="R438" s="8">
        <f>'2014'!J118</f>
        <v>0</v>
      </c>
      <c r="S438" s="8"/>
      <c r="T438" s="8"/>
      <c r="U438" s="8"/>
      <c r="V438" s="8"/>
      <c r="W438" s="8"/>
      <c r="X438" s="8"/>
      <c r="Y438" s="8" t="str">
        <f>'2014'!M118</f>
        <v>НПЦ 9800</v>
      </c>
      <c r="Z438" s="8">
        <f>'2014'!N118</f>
        <v>1.82</v>
      </c>
      <c r="AA438" s="8">
        <f>'2014'!P118</f>
        <v>41518</v>
      </c>
      <c r="AB438" s="8">
        <f>'2014'!Q118</f>
        <v>41820</v>
      </c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>
        <f>SUMIF('2014'!C:C,C438,'2014'!O:O)</f>
        <v>2.98</v>
      </c>
      <c r="AQ438" s="8"/>
      <c r="AR438" s="8">
        <f>'2014'!R118</f>
        <v>0</v>
      </c>
      <c r="AS438" s="8">
        <f>'2014'!S118</f>
        <v>0</v>
      </c>
      <c r="AT438" s="8">
        <f>'2014'!T118</f>
        <v>0</v>
      </c>
      <c r="AU438" s="8">
        <f>'2014'!U118</f>
        <v>0.30099999999999999</v>
      </c>
      <c r="AV438" s="8">
        <f>'2014'!V118</f>
        <v>0.307</v>
      </c>
      <c r="AW438" s="8">
        <f>'2014'!W118</f>
        <v>0.31</v>
      </c>
      <c r="AX438" s="8">
        <f>'2014'!X118</f>
        <v>0</v>
      </c>
      <c r="AY438" s="8">
        <f>'2014'!Y118</f>
        <v>0</v>
      </c>
      <c r="AZ438" s="8">
        <f>'2014'!Z118</f>
        <v>0.308</v>
      </c>
      <c r="BA438" s="8">
        <f>'2014'!AA118</f>
        <v>0.3</v>
      </c>
      <c r="BB438" s="8">
        <f>'2014'!AB118</f>
        <v>0.317</v>
      </c>
      <c r="BC438" s="8">
        <f>'2014'!AC118</f>
        <v>0.33300000000000002</v>
      </c>
      <c r="BD438" s="8">
        <f>'2014'!AD118</f>
        <v>0.35499999999999998</v>
      </c>
      <c r="BE438" s="8">
        <f>'2014'!AE118</f>
        <v>0.38500000000000001</v>
      </c>
      <c r="BF438" s="8">
        <f>'2014'!AF118</f>
        <v>0.39400000000000002</v>
      </c>
      <c r="BG438" s="8">
        <f>'2014'!AG118</f>
        <v>0.40500000000000003</v>
      </c>
      <c r="BH438" s="8">
        <f>'2014'!AH118</f>
        <v>0.40600000000000003</v>
      </c>
      <c r="BI438" s="8">
        <f>'2014'!AI118</f>
        <v>0.41099999999999998</v>
      </c>
      <c r="BJ438" s="8">
        <f>'2014'!AJ118</f>
        <v>0.46100000000000002</v>
      </c>
      <c r="BK438" s="8">
        <f>'2014'!AK118</f>
        <v>0.45200000000000001</v>
      </c>
      <c r="BL438" s="8">
        <f>'2014'!AL118</f>
        <v>0.43</v>
      </c>
      <c r="BM438" s="8">
        <f>'2014'!AM118</f>
        <v>0.44600000000000001</v>
      </c>
      <c r="BN438" s="8">
        <f>'2014'!AN118</f>
        <v>0.47599999999999998</v>
      </c>
      <c r="BO438" s="8">
        <f>'2014'!AO118</f>
        <v>0.5</v>
      </c>
      <c r="BP438" s="8">
        <f>'2014'!AP118</f>
        <v>0.51200000000000001</v>
      </c>
      <c r="BQ438" s="8">
        <f>'2014'!AQ118</f>
        <v>0.56699999999999995</v>
      </c>
      <c r="BR438" s="8">
        <f>'2014'!AR118</f>
        <v>0.59899999999999998</v>
      </c>
      <c r="BS438" s="8">
        <f>'2014'!AS118</f>
        <v>0.66400000000000003</v>
      </c>
      <c r="BT438" s="8">
        <f>'2014'!AT118</f>
        <v>0</v>
      </c>
      <c r="BU438" s="8">
        <f>'2014'!AU118</f>
        <v>0.69499999999999995</v>
      </c>
      <c r="BV438" s="8">
        <f>'2014'!AV118</f>
        <v>0.72899999999999998</v>
      </c>
      <c r="BW438" s="8">
        <f>'2014'!AW118</f>
        <v>0.73399999999999999</v>
      </c>
      <c r="BX438" s="8">
        <f>'2014'!AX118</f>
        <v>0.71399999999999997</v>
      </c>
      <c r="BY438" s="8">
        <f>'2014'!AY118</f>
        <v>0</v>
      </c>
      <c r="BZ438" s="8">
        <f>'2014'!AZ118</f>
        <v>0.68700000000000006</v>
      </c>
      <c r="CA438" s="8">
        <f>'2014'!BA118</f>
        <v>0</v>
      </c>
      <c r="CB438" s="8">
        <f>'2014'!BB118</f>
        <v>0.63</v>
      </c>
      <c r="CC438" s="8">
        <f>'2014'!BC118</f>
        <v>0</v>
      </c>
      <c r="CD438" s="8">
        <f>'2014'!BD118</f>
        <v>0.52400000000000002</v>
      </c>
      <c r="CE438" s="8">
        <f>'2014'!BE118</f>
        <v>0.502</v>
      </c>
      <c r="CF438" s="8">
        <f>'2014'!BF118</f>
        <v>0.48499999999999999</v>
      </c>
      <c r="CG438" s="8">
        <f>'2014'!BG118</f>
        <v>0.41599999999999998</v>
      </c>
      <c r="CH438" s="8">
        <f>'2014'!BH118</f>
        <v>0.39</v>
      </c>
      <c r="CI438" s="8">
        <f>'2014'!BI118</f>
        <v>0.41699999999999998</v>
      </c>
      <c r="CJ438" s="8">
        <f>'2014'!BJ118</f>
        <v>0</v>
      </c>
      <c r="CK438" s="8">
        <f>'2014'!BK118</f>
        <v>0</v>
      </c>
      <c r="CL438" s="8">
        <f>'2014'!BL118</f>
        <v>0</v>
      </c>
      <c r="CM438" s="8">
        <f>'2014'!BM118</f>
        <v>0</v>
      </c>
      <c r="CN438" s="8">
        <f>'2014'!BN118</f>
        <v>0</v>
      </c>
      <c r="CO438" s="8">
        <f>'2014'!BO118</f>
        <v>0</v>
      </c>
      <c r="CP438" s="8">
        <f>'2014'!BP118</f>
        <v>0.48899999999999999</v>
      </c>
      <c r="CQ438" s="8">
        <f>'2014'!BQ118</f>
        <v>0.495</v>
      </c>
    </row>
    <row r="439" spans="1:95" x14ac:dyDescent="0.25">
      <c r="A439" s="8" t="str">
        <f>'2014'!A119</f>
        <v>Свитанок</v>
      </c>
      <c r="B439" s="8" t="str">
        <f>'2014'!B119</f>
        <v>Масив 3</v>
      </c>
      <c r="C439" s="8" t="str">
        <f>'2014'!C119</f>
        <v>kancyr</v>
      </c>
      <c r="D439" s="8">
        <f>'2014'!D119</f>
        <v>79.62</v>
      </c>
      <c r="E439" s="8">
        <f>'2014'!E119</f>
        <v>79.62</v>
      </c>
      <c r="F439" s="8">
        <f>'2014'!F119</f>
        <v>79.62</v>
      </c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>
        <f>'2014'!I119</f>
        <v>0</v>
      </c>
      <c r="R439" s="8">
        <f>'2014'!J119</f>
        <v>0</v>
      </c>
      <c r="S439" s="8"/>
      <c r="T439" s="8"/>
      <c r="U439" s="8"/>
      <c r="V439" s="8"/>
      <c r="W439" s="8"/>
      <c r="X439" s="8"/>
      <c r="Y439" s="8">
        <f>'2014'!M119</f>
        <v>0</v>
      </c>
      <c r="Z439" s="8">
        <f>'2014'!N119</f>
        <v>0</v>
      </c>
      <c r="AA439" s="8">
        <f>'2014'!P119</f>
        <v>0</v>
      </c>
      <c r="AB439" s="8">
        <f>'2014'!Q119</f>
        <v>0</v>
      </c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>
        <f>SUMIF('2014'!C:C,C439,'2014'!O:O)</f>
        <v>0</v>
      </c>
      <c r="AQ439" s="8"/>
      <c r="AR439" s="8">
        <f>'2014'!R119</f>
        <v>0</v>
      </c>
      <c r="AS439" s="8">
        <f>'2014'!S119</f>
        <v>0.17499999999999999</v>
      </c>
      <c r="AT439" s="8">
        <f>'2014'!T119</f>
        <v>0</v>
      </c>
      <c r="AU439" s="8">
        <f>'2014'!U119</f>
        <v>0.23499999999999999</v>
      </c>
      <c r="AV439" s="8">
        <f>'2014'!V119</f>
        <v>0.23899999999999999</v>
      </c>
      <c r="AW439" s="8">
        <f>'2014'!W119</f>
        <v>0.249</v>
      </c>
      <c r="AX439" s="8">
        <f>'2014'!X119</f>
        <v>0</v>
      </c>
      <c r="AY439" s="8">
        <f>'2014'!Y119</f>
        <v>0</v>
      </c>
      <c r="AZ439" s="8">
        <f>'2014'!Z119</f>
        <v>0.26600000000000001</v>
      </c>
      <c r="BA439" s="8">
        <f>'2014'!AA119</f>
        <v>0.27700000000000002</v>
      </c>
      <c r="BB439" s="8">
        <f>'2014'!AB119</f>
        <v>0.312</v>
      </c>
      <c r="BC439" s="8">
        <f>'2014'!AC119</f>
        <v>0.32800000000000001</v>
      </c>
      <c r="BD439" s="8">
        <f>'2014'!AD119</f>
        <v>0.35399999999999998</v>
      </c>
      <c r="BE439" s="8">
        <f>'2014'!AE119</f>
        <v>0.40100000000000002</v>
      </c>
      <c r="BF439" s="8">
        <f>'2014'!AF119</f>
        <v>0.39200000000000002</v>
      </c>
      <c r="BG439" s="8">
        <f>'2014'!AG119</f>
        <v>0.40600000000000003</v>
      </c>
      <c r="BH439" s="8">
        <f>'2014'!AH119</f>
        <v>0.45500000000000002</v>
      </c>
      <c r="BI439" s="8">
        <f>'2014'!AI119</f>
        <v>0.49099999999999999</v>
      </c>
      <c r="BJ439" s="8">
        <f>'2014'!AJ119</f>
        <v>0.56299999999999994</v>
      </c>
      <c r="BK439" s="8">
        <f>'2014'!AK119</f>
        <v>0.57399999999999995</v>
      </c>
      <c r="BL439" s="8">
        <f>'2014'!AL119</f>
        <v>0.56499999999999995</v>
      </c>
      <c r="BM439" s="8">
        <f>'2014'!AM119</f>
        <v>0.59899999999999998</v>
      </c>
      <c r="BN439" s="8">
        <f>'2014'!AN119</f>
        <v>0.64700000000000002</v>
      </c>
      <c r="BO439" s="8">
        <f>'2014'!AO119</f>
        <v>0.68300000000000005</v>
      </c>
      <c r="BP439" s="8">
        <f>'2014'!AP119</f>
        <v>0</v>
      </c>
      <c r="BQ439" s="8">
        <f>'2014'!AQ119</f>
        <v>0.68500000000000005</v>
      </c>
      <c r="BR439" s="8">
        <f>'2014'!AR119</f>
        <v>0.69799999999999995</v>
      </c>
      <c r="BS439" s="8">
        <f>'2014'!AS119</f>
        <v>0.70699999999999996</v>
      </c>
      <c r="BT439" s="8">
        <f>'2014'!AT119</f>
        <v>0</v>
      </c>
      <c r="BU439" s="8">
        <f>'2014'!AU119</f>
        <v>0.59699999999999998</v>
      </c>
      <c r="BV439" s="8">
        <f>'2014'!AV119</f>
        <v>0.56799999999999995</v>
      </c>
      <c r="BW439" s="8">
        <f>'2014'!AW119</f>
        <v>0.51200000000000001</v>
      </c>
      <c r="BX439" s="8">
        <f>'2014'!AX119</f>
        <v>0.43</v>
      </c>
      <c r="BY439" s="8">
        <f>'2014'!AY119</f>
        <v>0</v>
      </c>
      <c r="BZ439" s="8">
        <f>'2014'!AZ119</f>
        <v>0.40799999999999997</v>
      </c>
      <c r="CA439" s="8">
        <f>'2014'!BA119</f>
        <v>0.39300000000000002</v>
      </c>
      <c r="CB439" s="8">
        <f>'2014'!BB119</f>
        <v>0.372</v>
      </c>
      <c r="CC439" s="8">
        <f>'2014'!BC119</f>
        <v>0.33500000000000002</v>
      </c>
      <c r="CD439" s="8">
        <f>'2014'!BD119</f>
        <v>0.31</v>
      </c>
      <c r="CE439" s="8">
        <f>'2014'!BE119</f>
        <v>0.30499999999999999</v>
      </c>
      <c r="CF439" s="8">
        <f>'2014'!BF119</f>
        <v>0.28199999999999997</v>
      </c>
      <c r="CG439" s="8">
        <f>'2014'!BG119</f>
        <v>0.26</v>
      </c>
      <c r="CH439" s="8">
        <f>'2014'!BH119</f>
        <v>0.23300000000000001</v>
      </c>
      <c r="CI439" s="8">
        <f>'2014'!BI119</f>
        <v>0.255</v>
      </c>
      <c r="CJ439" s="8">
        <f>'2014'!BJ119</f>
        <v>0</v>
      </c>
      <c r="CK439" s="8">
        <f>'2014'!BK119</f>
        <v>0</v>
      </c>
      <c r="CL439" s="8">
        <f>'2014'!BL119</f>
        <v>0</v>
      </c>
      <c r="CM439" s="8">
        <f>'2014'!BM119</f>
        <v>0</v>
      </c>
      <c r="CN439" s="8">
        <f>'2014'!BN119</f>
        <v>0</v>
      </c>
      <c r="CO439" s="8">
        <f>'2014'!BO119</f>
        <v>0</v>
      </c>
      <c r="CP439" s="8">
        <f>'2014'!BP119</f>
        <v>0.26</v>
      </c>
      <c r="CQ439" s="8">
        <f>'2014'!BQ119</f>
        <v>0.27100000000000002</v>
      </c>
    </row>
    <row r="440" spans="1:95" x14ac:dyDescent="0.25">
      <c r="A440" s="8" t="str">
        <f>'2014'!A120</f>
        <v>Свитанок</v>
      </c>
      <c r="B440" s="8" t="str">
        <f>'2014'!B120</f>
        <v>Масив 4</v>
      </c>
      <c r="C440" s="8" t="str">
        <f>'2014'!C120</f>
        <v>1-1</v>
      </c>
      <c r="D440" s="8">
        <f>'2014'!D120</f>
        <v>10.82</v>
      </c>
      <c r="E440" s="8">
        <f>'2014'!E120</f>
        <v>10.82</v>
      </c>
      <c r="F440" s="8">
        <f>'2014'!F120</f>
        <v>10.82</v>
      </c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 t="str">
        <f>'2014'!I120</f>
        <v>Кукуруза</v>
      </c>
      <c r="R440" s="8">
        <f>'2014'!J120</f>
        <v>0</v>
      </c>
      <c r="S440" s="8"/>
      <c r="T440" s="8"/>
      <c r="U440" s="8"/>
      <c r="V440" s="8"/>
      <c r="W440" s="8"/>
      <c r="X440" s="8"/>
      <c r="Y440" s="8" t="str">
        <f>'2014'!M120</f>
        <v>DKS 4964</v>
      </c>
      <c r="Z440" s="8">
        <f>'2014'!N120</f>
        <v>2.56</v>
      </c>
      <c r="AA440" s="8">
        <f>'2014'!P120</f>
        <v>41754</v>
      </c>
      <c r="AB440" s="8">
        <f>'2014'!Q120</f>
        <v>41902</v>
      </c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>
        <f>SUMIF('2014'!C:C,C440,'2014'!O:O)</f>
        <v>3.1100000000000003</v>
      </c>
      <c r="AQ440" s="8"/>
      <c r="AR440" s="8">
        <f>'2014'!R120</f>
        <v>0</v>
      </c>
      <c r="AS440" s="8">
        <f>'2014'!S120</f>
        <v>0</v>
      </c>
      <c r="AT440" s="8">
        <f>'2014'!T120</f>
        <v>0</v>
      </c>
      <c r="AU440" s="8">
        <f>'2014'!U120</f>
        <v>0.20100000000000001</v>
      </c>
      <c r="AV440" s="8">
        <f>'2014'!V120</f>
        <v>0.21099999999999999</v>
      </c>
      <c r="AW440" s="8">
        <f>'2014'!W120</f>
        <v>0</v>
      </c>
      <c r="AX440" s="8">
        <f>'2014'!X120</f>
        <v>0</v>
      </c>
      <c r="AY440" s="8">
        <f>'2014'!Y120</f>
        <v>0</v>
      </c>
      <c r="AZ440" s="8">
        <f>'2014'!Z120</f>
        <v>0.216</v>
      </c>
      <c r="BA440" s="8">
        <f>'2014'!AA120</f>
        <v>0.215</v>
      </c>
      <c r="BB440" s="8">
        <f>'2014'!AB120</f>
        <v>0.245</v>
      </c>
      <c r="BC440" s="8">
        <f>'2014'!AC120</f>
        <v>0.26700000000000002</v>
      </c>
      <c r="BD440" s="8">
        <f>'2014'!AD120</f>
        <v>0.28999999999999998</v>
      </c>
      <c r="BE440" s="8">
        <f>'2014'!AE120</f>
        <v>0.30499999999999999</v>
      </c>
      <c r="BF440" s="8">
        <f>'2014'!AF120</f>
        <v>0.33500000000000002</v>
      </c>
      <c r="BG440" s="8">
        <f>'2014'!AG120</f>
        <v>0.34200000000000003</v>
      </c>
      <c r="BH440" s="8">
        <f>'2014'!AH120</f>
        <v>0.375</v>
      </c>
      <c r="BI440" s="8">
        <f>'2014'!AI120</f>
        <v>0.42</v>
      </c>
      <c r="BJ440" s="8">
        <f>'2014'!AJ120</f>
        <v>0.45400000000000001</v>
      </c>
      <c r="BK440" s="8">
        <f>'2014'!AK120</f>
        <v>0.50700000000000001</v>
      </c>
      <c r="BL440" s="8">
        <f>'2014'!AL120</f>
        <v>0.53300000000000003</v>
      </c>
      <c r="BM440" s="8">
        <f>'2014'!AM120</f>
        <v>0.60599999999999998</v>
      </c>
      <c r="BN440" s="8">
        <f>'2014'!AN120</f>
        <v>0.63700000000000001</v>
      </c>
      <c r="BO440" s="8">
        <f>'2014'!AO120</f>
        <v>0.65700000000000003</v>
      </c>
      <c r="BP440" s="8">
        <f>'2014'!AP120</f>
        <v>0</v>
      </c>
      <c r="BQ440" s="8">
        <f>'2014'!AQ120</f>
        <v>0.57199999999999995</v>
      </c>
      <c r="BR440" s="8">
        <f>'2014'!AR120</f>
        <v>0.63800000000000001</v>
      </c>
      <c r="BS440" s="8">
        <f>'2014'!AS120</f>
        <v>0.65700000000000003</v>
      </c>
      <c r="BT440" s="8">
        <f>'2014'!AT120</f>
        <v>0.65</v>
      </c>
      <c r="BU440" s="8">
        <f>'2014'!AU120</f>
        <v>0.59799999999999998</v>
      </c>
      <c r="BV440" s="8">
        <f>'2014'!AV120</f>
        <v>0.63100000000000001</v>
      </c>
      <c r="BW440" s="8">
        <f>'2014'!AW120</f>
        <v>0.60499999999999998</v>
      </c>
      <c r="BX440" s="8">
        <f>'2014'!AX120</f>
        <v>0.59699999999999998</v>
      </c>
      <c r="BY440" s="8">
        <f>'2014'!AY120</f>
        <v>0</v>
      </c>
      <c r="BZ440" s="8">
        <f>'2014'!AZ120</f>
        <v>0.56999999999999995</v>
      </c>
      <c r="CA440" s="8">
        <f>'2014'!BA120</f>
        <v>0</v>
      </c>
      <c r="CB440" s="8">
        <f>'2014'!BB120</f>
        <v>0.60699999999999998</v>
      </c>
      <c r="CC440" s="8">
        <f>'2014'!BC120</f>
        <v>0.47599999999999998</v>
      </c>
      <c r="CD440" s="8">
        <f>'2014'!BD120</f>
        <v>0.47499999999999998</v>
      </c>
      <c r="CE440" s="8">
        <f>'2014'!BE120</f>
        <v>0.46</v>
      </c>
      <c r="CF440" s="8">
        <f>'2014'!BF120</f>
        <v>0.39</v>
      </c>
      <c r="CG440" s="8">
        <f>'2014'!BG120</f>
        <v>0.33900000000000002</v>
      </c>
      <c r="CH440" s="8">
        <f>'2014'!BH120</f>
        <v>0.32200000000000001</v>
      </c>
      <c r="CI440" s="8">
        <f>'2014'!BI120</f>
        <v>0.28299999999999997</v>
      </c>
      <c r="CJ440" s="8">
        <f>'2014'!BJ120</f>
        <v>0</v>
      </c>
      <c r="CK440" s="8">
        <f>'2014'!BK120</f>
        <v>0</v>
      </c>
      <c r="CL440" s="8">
        <f>'2014'!BL120</f>
        <v>0</v>
      </c>
      <c r="CM440" s="8">
        <f>'2014'!BM120</f>
        <v>0</v>
      </c>
      <c r="CN440" s="8">
        <f>'2014'!BN120</f>
        <v>0</v>
      </c>
      <c r="CO440" s="8">
        <f>'2014'!BO120</f>
        <v>0</v>
      </c>
      <c r="CP440" s="8">
        <f>'2014'!BP120</f>
        <v>0.252</v>
      </c>
      <c r="CQ440" s="8">
        <f>'2014'!BQ120</f>
        <v>0.23599999999999999</v>
      </c>
    </row>
    <row r="441" spans="1:95" x14ac:dyDescent="0.25">
      <c r="A441" s="8" t="str">
        <f>'2014'!A121</f>
        <v>Свитанок</v>
      </c>
      <c r="B441" s="8" t="str">
        <f>'2014'!B121</f>
        <v>Масив 4</v>
      </c>
      <c r="C441" s="8" t="str">
        <f>'2014'!C121</f>
        <v>1-2</v>
      </c>
      <c r="D441" s="8">
        <f>'2014'!D121</f>
        <v>13.62</v>
      </c>
      <c r="E441" s="8">
        <f>'2014'!E121</f>
        <v>13.62</v>
      </c>
      <c r="F441" s="8">
        <f>'2014'!F121</f>
        <v>13.62</v>
      </c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 t="str">
        <f>'2014'!I121</f>
        <v>Кукуруза</v>
      </c>
      <c r="R441" s="8">
        <f>'2014'!J121</f>
        <v>0</v>
      </c>
      <c r="S441" s="8"/>
      <c r="T441" s="8"/>
      <c r="U441" s="8"/>
      <c r="V441" s="8"/>
      <c r="W441" s="8"/>
      <c r="X441" s="8"/>
      <c r="Y441" s="8" t="str">
        <f>'2014'!M121</f>
        <v>DKS 4964</v>
      </c>
      <c r="Z441" s="8">
        <f>'2014'!N121</f>
        <v>3.13</v>
      </c>
      <c r="AA441" s="8">
        <f>'2014'!P121</f>
        <v>41754</v>
      </c>
      <c r="AB441" s="8">
        <f>'2014'!Q121</f>
        <v>41902</v>
      </c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>
        <f>SUMIF('2014'!C:C,C441,'2014'!O:O)</f>
        <v>3.7299999999999995</v>
      </c>
      <c r="AQ441" s="8"/>
      <c r="AR441" s="8">
        <f>'2014'!R121</f>
        <v>0</v>
      </c>
      <c r="AS441" s="8">
        <f>'2014'!S121</f>
        <v>0</v>
      </c>
      <c r="AT441" s="8">
        <f>'2014'!T121</f>
        <v>0</v>
      </c>
      <c r="AU441" s="8">
        <f>'2014'!U121</f>
        <v>0.18099999999999999</v>
      </c>
      <c r="AV441" s="8">
        <f>'2014'!V121</f>
        <v>0.19</v>
      </c>
      <c r="AW441" s="8">
        <f>'2014'!W121</f>
        <v>0</v>
      </c>
      <c r="AX441" s="8">
        <f>'2014'!X121</f>
        <v>0</v>
      </c>
      <c r="AY441" s="8">
        <f>'2014'!Y121</f>
        <v>0</v>
      </c>
      <c r="AZ441" s="8">
        <f>'2014'!Z121</f>
        <v>0.20200000000000001</v>
      </c>
      <c r="BA441" s="8">
        <f>'2014'!AA121</f>
        <v>0.23499999999999999</v>
      </c>
      <c r="BB441" s="8">
        <f>'2014'!AB121</f>
        <v>0.249</v>
      </c>
      <c r="BC441" s="8">
        <f>'2014'!AC121</f>
        <v>0.23100000000000001</v>
      </c>
      <c r="BD441" s="8">
        <f>'2014'!AD121</f>
        <v>0.24299999999999999</v>
      </c>
      <c r="BE441" s="8">
        <f>'2014'!AE121</f>
        <v>0.26600000000000001</v>
      </c>
      <c r="BF441" s="8">
        <f>'2014'!AF121</f>
        <v>0.28699999999999998</v>
      </c>
      <c r="BG441" s="8">
        <f>'2014'!AG121</f>
        <v>0.34</v>
      </c>
      <c r="BH441" s="8">
        <f>'2014'!AH121</f>
        <v>0.377</v>
      </c>
      <c r="BI441" s="8">
        <f>'2014'!AI121</f>
        <v>0.42599999999999999</v>
      </c>
      <c r="BJ441" s="8">
        <f>'2014'!AJ121</f>
        <v>0.47499999999999998</v>
      </c>
      <c r="BK441" s="8">
        <f>'2014'!AK121</f>
        <v>0.503</v>
      </c>
      <c r="BL441" s="8">
        <f>'2014'!AL121</f>
        <v>0.54800000000000004</v>
      </c>
      <c r="BM441" s="8">
        <f>'2014'!AM121</f>
        <v>0.61</v>
      </c>
      <c r="BN441" s="8">
        <f>'2014'!AN121</f>
        <v>0.72399999999999998</v>
      </c>
      <c r="BO441" s="8">
        <f>'2014'!AO121</f>
        <v>0.76</v>
      </c>
      <c r="BP441" s="8">
        <f>'2014'!AP121</f>
        <v>0.73199999999999998</v>
      </c>
      <c r="BQ441" s="8">
        <f>'2014'!AQ121</f>
        <v>0.67</v>
      </c>
      <c r="BR441" s="8">
        <f>'2014'!AR121</f>
        <v>0.72299999999999998</v>
      </c>
      <c r="BS441" s="8">
        <f>'2014'!AS121</f>
        <v>0.71299999999999997</v>
      </c>
      <c r="BT441" s="8">
        <f>'2014'!AT121</f>
        <v>0.64400000000000002</v>
      </c>
      <c r="BU441" s="8">
        <f>'2014'!AU121</f>
        <v>0.59399999999999997</v>
      </c>
      <c r="BV441" s="8">
        <f>'2014'!AV121</f>
        <v>0.59399999999999997</v>
      </c>
      <c r="BW441" s="8">
        <f>'2014'!AW121</f>
        <v>0.56699999999999995</v>
      </c>
      <c r="BX441" s="8">
        <f>'2014'!AX121</f>
        <v>0.39700000000000002</v>
      </c>
      <c r="BY441" s="8">
        <f>'2014'!AY121</f>
        <v>0</v>
      </c>
      <c r="BZ441" s="8">
        <f>'2014'!AZ121</f>
        <v>0.39500000000000002</v>
      </c>
      <c r="CA441" s="8">
        <f>'2014'!BA121</f>
        <v>0</v>
      </c>
      <c r="CB441" s="8">
        <f>'2014'!BB121</f>
        <v>0.41099999999999998</v>
      </c>
      <c r="CC441" s="8">
        <f>'2014'!BC121</f>
        <v>0.35799999999999998</v>
      </c>
      <c r="CD441" s="8">
        <f>'2014'!BD121</f>
        <v>0.34499999999999997</v>
      </c>
      <c r="CE441" s="8">
        <f>'2014'!BE121</f>
        <v>0.33400000000000002</v>
      </c>
      <c r="CF441" s="8">
        <f>'2014'!BF121</f>
        <v>0.30199999999999999</v>
      </c>
      <c r="CG441" s="8">
        <f>'2014'!BG121</f>
        <v>0.27600000000000002</v>
      </c>
      <c r="CH441" s="8">
        <f>'2014'!BH121</f>
        <v>0.27300000000000002</v>
      </c>
      <c r="CI441" s="8">
        <f>'2014'!BI121</f>
        <v>0.24099999999999999</v>
      </c>
      <c r="CJ441" s="8">
        <f>'2014'!BJ121</f>
        <v>0</v>
      </c>
      <c r="CK441" s="8">
        <f>'2014'!BK121</f>
        <v>0</v>
      </c>
      <c r="CL441" s="8">
        <f>'2014'!BL121</f>
        <v>0</v>
      </c>
      <c r="CM441" s="8">
        <f>'2014'!BM121</f>
        <v>0</v>
      </c>
      <c r="CN441" s="8">
        <f>'2014'!BN121</f>
        <v>0</v>
      </c>
      <c r="CO441" s="8">
        <f>'2014'!BO121</f>
        <v>0</v>
      </c>
      <c r="CP441" s="8">
        <f>'2014'!BP121</f>
        <v>0.21299999999999999</v>
      </c>
      <c r="CQ441" s="8">
        <f>'2014'!BQ121</f>
        <v>0.21299999999999999</v>
      </c>
    </row>
    <row r="442" spans="1:95" x14ac:dyDescent="0.25">
      <c r="A442" s="8" t="str">
        <f>'2014'!A122</f>
        <v>Свитанок</v>
      </c>
      <c r="B442" s="8" t="str">
        <f>'2014'!B122</f>
        <v>Масив 4</v>
      </c>
      <c r="C442" s="8">
        <f>'2014'!C122</f>
        <v>120</v>
      </c>
      <c r="D442" s="8">
        <f>'2014'!D122</f>
        <v>71.849999999999994</v>
      </c>
      <c r="E442" s="8">
        <f>'2014'!E122</f>
        <v>71.849999999999994</v>
      </c>
      <c r="F442" s="8">
        <f>'2014'!F122</f>
        <v>71.849999999999994</v>
      </c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 t="str">
        <f>'2014'!I122</f>
        <v>Подсолнечник</v>
      </c>
      <c r="R442" s="8">
        <f>'2014'!J122</f>
        <v>0</v>
      </c>
      <c r="S442" s="8"/>
      <c r="T442" s="8"/>
      <c r="U442" s="8"/>
      <c r="V442" s="8"/>
      <c r="W442" s="8"/>
      <c r="X442" s="8"/>
      <c r="Y442" s="8" t="str">
        <f>'2014'!M122</f>
        <v>НК Тристан</v>
      </c>
      <c r="Z442" s="8">
        <f>'2014'!N122</f>
        <v>1.72</v>
      </c>
      <c r="AA442" s="8">
        <f>'2014'!P122</f>
        <v>41756</v>
      </c>
      <c r="AB442" s="8">
        <f>'2014'!Q122</f>
        <v>41884</v>
      </c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>
        <f>SUMIF('2014'!C:C,C442,'2014'!O:O)</f>
        <v>2.23</v>
      </c>
      <c r="AQ442" s="8"/>
      <c r="AR442" s="8">
        <f>'2014'!R122</f>
        <v>0</v>
      </c>
      <c r="AS442" s="8">
        <f>'2014'!S122</f>
        <v>0</v>
      </c>
      <c r="AT442" s="8">
        <f>'2014'!T122</f>
        <v>0</v>
      </c>
      <c r="AU442" s="8">
        <f>'2014'!U122</f>
        <v>0.22900000000000001</v>
      </c>
      <c r="AV442" s="8">
        <f>'2014'!V122</f>
        <v>0.22600000000000001</v>
      </c>
      <c r="AW442" s="8">
        <f>'2014'!W122</f>
        <v>0</v>
      </c>
      <c r="AX442" s="8">
        <f>'2014'!X122</f>
        <v>0</v>
      </c>
      <c r="AY442" s="8">
        <f>'2014'!Y122</f>
        <v>0</v>
      </c>
      <c r="AZ442" s="8">
        <f>'2014'!Z122</f>
        <v>0.221</v>
      </c>
      <c r="BA442" s="8">
        <f>'2014'!AA122</f>
        <v>0.217</v>
      </c>
      <c r="BB442" s="8">
        <f>'2014'!AB122</f>
        <v>0.222</v>
      </c>
      <c r="BC442" s="8">
        <f>'2014'!AC122</f>
        <v>0.245</v>
      </c>
      <c r="BD442" s="8">
        <f>'2014'!AD122</f>
        <v>0.24299999999999999</v>
      </c>
      <c r="BE442" s="8">
        <f>'2014'!AE122</f>
        <v>0.25600000000000001</v>
      </c>
      <c r="BF442" s="8">
        <f>'2014'!AF122</f>
        <v>0.27200000000000002</v>
      </c>
      <c r="BG442" s="8">
        <f>'2014'!AG122</f>
        <v>0.27300000000000002</v>
      </c>
      <c r="BH442" s="8">
        <f>'2014'!AH122</f>
        <v>0.29899999999999999</v>
      </c>
      <c r="BI442" s="8">
        <f>'2014'!AI122</f>
        <v>0.32400000000000001</v>
      </c>
      <c r="BJ442" s="8">
        <f>'2014'!AJ122</f>
        <v>0.34699999999999998</v>
      </c>
      <c r="BK442" s="8">
        <f>'2014'!AK122</f>
        <v>0.36499999999999999</v>
      </c>
      <c r="BL442" s="8">
        <f>'2014'!AL122</f>
        <v>0.38500000000000001</v>
      </c>
      <c r="BM442" s="8">
        <f>'2014'!AM122</f>
        <v>0.51300000000000001</v>
      </c>
      <c r="BN442" s="8">
        <f>'2014'!AN122</f>
        <v>0.61099999999999999</v>
      </c>
      <c r="BO442" s="8">
        <f>'2014'!AO122</f>
        <v>0.66900000000000004</v>
      </c>
      <c r="BP442" s="8">
        <f>'2014'!AP122</f>
        <v>0</v>
      </c>
      <c r="BQ442" s="8">
        <f>'2014'!AQ122</f>
        <v>0.63300000000000001</v>
      </c>
      <c r="BR442" s="8">
        <f>'2014'!AR122</f>
        <v>0.69699999999999995</v>
      </c>
      <c r="BS442" s="8">
        <f>'2014'!AS122</f>
        <v>0.71399999999999997</v>
      </c>
      <c r="BT442" s="8">
        <f>'2014'!AT122</f>
        <v>0.72</v>
      </c>
      <c r="BU442" s="8">
        <f>'2014'!AU122</f>
        <v>0.64100000000000001</v>
      </c>
      <c r="BV442" s="8">
        <f>'2014'!AV122</f>
        <v>0.63900000000000001</v>
      </c>
      <c r="BW442" s="8">
        <f>'2014'!AW122</f>
        <v>0.64300000000000002</v>
      </c>
      <c r="BX442" s="8">
        <f>'2014'!AX122</f>
        <v>0.45100000000000001</v>
      </c>
      <c r="BY442" s="8">
        <f>'2014'!AY122</f>
        <v>0</v>
      </c>
      <c r="BZ442" s="8">
        <f>'2014'!AZ122</f>
        <v>0.34799999999999998</v>
      </c>
      <c r="CA442" s="8">
        <f>'2014'!BA122</f>
        <v>0</v>
      </c>
      <c r="CB442" s="8">
        <f>'2014'!BB122</f>
        <v>0.35199999999999998</v>
      </c>
      <c r="CC442" s="8">
        <f>'2014'!BC122</f>
        <v>0.313</v>
      </c>
      <c r="CD442" s="8">
        <f>'2014'!BD122</f>
        <v>0.313</v>
      </c>
      <c r="CE442" s="8">
        <f>'2014'!BE122</f>
        <v>0.29399999999999998</v>
      </c>
      <c r="CF442" s="8">
        <f>'2014'!BF122</f>
        <v>0.28000000000000003</v>
      </c>
      <c r="CG442" s="8">
        <f>'2014'!BG122</f>
        <v>0.254</v>
      </c>
      <c r="CH442" s="8">
        <f>'2014'!BH122</f>
        <v>0.23400000000000001</v>
      </c>
      <c r="CI442" s="8">
        <f>'2014'!BI122</f>
        <v>0.23100000000000001</v>
      </c>
      <c r="CJ442" s="8">
        <f>'2014'!BJ122</f>
        <v>0</v>
      </c>
      <c r="CK442" s="8">
        <f>'2014'!BK122</f>
        <v>0</v>
      </c>
      <c r="CL442" s="8">
        <f>'2014'!BL122</f>
        <v>0</v>
      </c>
      <c r="CM442" s="8">
        <f>'2014'!BM122</f>
        <v>0</v>
      </c>
      <c r="CN442" s="8">
        <f>'2014'!BN122</f>
        <v>0</v>
      </c>
      <c r="CO442" s="8">
        <f>'2014'!BO122</f>
        <v>0</v>
      </c>
      <c r="CP442" s="8">
        <f>'2014'!BP122</f>
        <v>0.22900000000000001</v>
      </c>
      <c r="CQ442" s="8">
        <f>'2014'!BQ122</f>
        <v>0.22800000000000001</v>
      </c>
    </row>
    <row r="443" spans="1:95" x14ac:dyDescent="0.25">
      <c r="A443" s="8" t="str">
        <f>'2014'!A123</f>
        <v>Свитанок</v>
      </c>
      <c r="B443" s="8" t="str">
        <f>'2014'!B123</f>
        <v>Масив 4</v>
      </c>
      <c r="C443" s="8">
        <f>'2014'!C123</f>
        <v>122</v>
      </c>
      <c r="D443" s="8">
        <f>'2014'!D123</f>
        <v>30.73</v>
      </c>
      <c r="E443" s="8">
        <f>'2014'!E123</f>
        <v>30.73</v>
      </c>
      <c r="F443" s="8">
        <f>'2014'!F123</f>
        <v>30.73</v>
      </c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 t="str">
        <f>'2014'!I123</f>
        <v>Подсолнечник</v>
      </c>
      <c r="R443" s="8">
        <f>'2014'!J123</f>
        <v>0</v>
      </c>
      <c r="S443" s="8"/>
      <c r="T443" s="8"/>
      <c r="U443" s="8"/>
      <c r="V443" s="8"/>
      <c r="W443" s="8"/>
      <c r="X443" s="8"/>
      <c r="Y443" s="8" t="str">
        <f>'2014'!M123</f>
        <v>Трістан</v>
      </c>
      <c r="Z443" s="8">
        <f>'2014'!N123</f>
        <v>1.95</v>
      </c>
      <c r="AA443" s="8">
        <f>'2014'!P123</f>
        <v>0</v>
      </c>
      <c r="AB443" s="8">
        <f>'2014'!Q123</f>
        <v>41883</v>
      </c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>
        <f>SUMIF('2014'!C:C,C443,'2014'!O:O)</f>
        <v>1.7600000000000002</v>
      </c>
      <c r="AQ443" s="8"/>
      <c r="AR443" s="8">
        <f>'2014'!R123</f>
        <v>0</v>
      </c>
      <c r="AS443" s="8">
        <f>'2014'!S123</f>
        <v>0</v>
      </c>
      <c r="AT443" s="8">
        <f>'2014'!T123</f>
        <v>0</v>
      </c>
      <c r="AU443" s="8">
        <f>'2014'!U123</f>
        <v>0.20599999999999999</v>
      </c>
      <c r="AV443" s="8">
        <f>'2014'!V123</f>
        <v>0.21</v>
      </c>
      <c r="AW443" s="8">
        <f>'2014'!W123</f>
        <v>0</v>
      </c>
      <c r="AX443" s="8">
        <f>'2014'!X123</f>
        <v>0</v>
      </c>
      <c r="AY443" s="8">
        <f>'2014'!Y123</f>
        <v>0</v>
      </c>
      <c r="AZ443" s="8">
        <f>'2014'!Z123</f>
        <v>0.249</v>
      </c>
      <c r="BA443" s="8">
        <f>'2014'!AA123</f>
        <v>0.25900000000000001</v>
      </c>
      <c r="BB443" s="8">
        <f>'2014'!AB123</f>
        <v>0.26</v>
      </c>
      <c r="BC443" s="8">
        <f>'2014'!AC123</f>
        <v>0.26200000000000001</v>
      </c>
      <c r="BD443" s="8">
        <f>'2014'!AD123</f>
        <v>0.28699999999999998</v>
      </c>
      <c r="BE443" s="8">
        <f>'2014'!AE123</f>
        <v>0.28599999999999998</v>
      </c>
      <c r="BF443" s="8">
        <f>'2014'!AF123</f>
        <v>0.309</v>
      </c>
      <c r="BG443" s="8">
        <f>'2014'!AG123</f>
        <v>0.31900000000000001</v>
      </c>
      <c r="BH443" s="8">
        <f>'2014'!AH123</f>
        <v>0.36799999999999999</v>
      </c>
      <c r="BI443" s="8">
        <f>'2014'!AI123</f>
        <v>0.39300000000000002</v>
      </c>
      <c r="BJ443" s="8">
        <f>'2014'!AJ123</f>
        <v>0.436</v>
      </c>
      <c r="BK443" s="8">
        <f>'2014'!AK123</f>
        <v>0.46300000000000002</v>
      </c>
      <c r="BL443" s="8">
        <f>'2014'!AL123</f>
        <v>0.45</v>
      </c>
      <c r="BM443" s="8">
        <f>'2014'!AM123</f>
        <v>0.56299999999999994</v>
      </c>
      <c r="BN443" s="8">
        <f>'2014'!AN123</f>
        <v>0.66</v>
      </c>
      <c r="BO443" s="8">
        <f>'2014'!AO123</f>
        <v>0.66600000000000004</v>
      </c>
      <c r="BP443" s="8">
        <f>'2014'!AP123</f>
        <v>0</v>
      </c>
      <c r="BQ443" s="8">
        <f>'2014'!AQ123</f>
        <v>0.67900000000000005</v>
      </c>
      <c r="BR443" s="8">
        <f>'2014'!AR123</f>
        <v>0.751</v>
      </c>
      <c r="BS443" s="8">
        <f>'2014'!AS123</f>
        <v>0.76400000000000001</v>
      </c>
      <c r="BT443" s="8">
        <f>'2014'!AT123</f>
        <v>0.72199999999999998</v>
      </c>
      <c r="BU443" s="8">
        <f>'2014'!AU123</f>
        <v>0.69799999999999995</v>
      </c>
      <c r="BV443" s="8">
        <f>'2014'!AV123</f>
        <v>0.65600000000000003</v>
      </c>
      <c r="BW443" s="8">
        <f>'2014'!AW123</f>
        <v>0.58399999999999996</v>
      </c>
      <c r="BX443" s="8">
        <f>'2014'!AX123</f>
        <v>0.55600000000000005</v>
      </c>
      <c r="BY443" s="8">
        <f>'2014'!AY123</f>
        <v>0</v>
      </c>
      <c r="BZ443" s="8">
        <f>'2014'!AZ123</f>
        <v>0.35499999999999998</v>
      </c>
      <c r="CA443" s="8">
        <f>'2014'!BA123</f>
        <v>0</v>
      </c>
      <c r="CB443" s="8">
        <f>'2014'!BB123</f>
        <v>0.36899999999999999</v>
      </c>
      <c r="CC443" s="8">
        <f>'2014'!BC123</f>
        <v>0.32300000000000001</v>
      </c>
      <c r="CD443" s="8">
        <f>'2014'!BD123</f>
        <v>0.32400000000000001</v>
      </c>
      <c r="CE443" s="8">
        <f>'2014'!BE123</f>
        <v>0.316</v>
      </c>
      <c r="CF443" s="8">
        <f>'2014'!BF123</f>
        <v>0.31</v>
      </c>
      <c r="CG443" s="8">
        <f>'2014'!BG123</f>
        <v>0.25900000000000001</v>
      </c>
      <c r="CH443" s="8">
        <f>'2014'!BH123</f>
        <v>0.254</v>
      </c>
      <c r="CI443" s="8">
        <f>'2014'!BI123</f>
        <v>0.24</v>
      </c>
      <c r="CJ443" s="8">
        <f>'2014'!BJ123</f>
        <v>0</v>
      </c>
      <c r="CK443" s="8">
        <f>'2014'!BK123</f>
        <v>0</v>
      </c>
      <c r="CL443" s="8">
        <f>'2014'!BL123</f>
        <v>0</v>
      </c>
      <c r="CM443" s="8">
        <f>'2014'!BM123</f>
        <v>0</v>
      </c>
      <c r="CN443" s="8">
        <f>'2014'!BN123</f>
        <v>0</v>
      </c>
      <c r="CO443" s="8">
        <f>'2014'!BO123</f>
        <v>0</v>
      </c>
      <c r="CP443" s="8">
        <f>'2014'!BP123</f>
        <v>0.193</v>
      </c>
      <c r="CQ443" s="8">
        <f>'2014'!BQ123</f>
        <v>0.18099999999999999</v>
      </c>
    </row>
    <row r="444" spans="1:95" x14ac:dyDescent="0.25">
      <c r="A444" s="8" t="str">
        <f>'2014'!A124</f>
        <v>Свитанок</v>
      </c>
      <c r="B444" s="8" t="str">
        <f>'2014'!B124</f>
        <v>Масив 4</v>
      </c>
      <c r="C444" s="8">
        <f>'2014'!C124</f>
        <v>123</v>
      </c>
      <c r="D444" s="8">
        <f>'2014'!D124</f>
        <v>51.88</v>
      </c>
      <c r="E444" s="8">
        <f>'2014'!E124</f>
        <v>51.88</v>
      </c>
      <c r="F444" s="8">
        <f>'2014'!F124</f>
        <v>51.88</v>
      </c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 t="str">
        <f>'2014'!I124</f>
        <v>Пшеница озимая</v>
      </c>
      <c r="R444" s="8">
        <f>'2014'!J124</f>
        <v>0</v>
      </c>
      <c r="S444" s="8"/>
      <c r="T444" s="8"/>
      <c r="U444" s="8"/>
      <c r="V444" s="8"/>
      <c r="W444" s="8"/>
      <c r="X444" s="8"/>
      <c r="Y444" s="8">
        <f>'2014'!M124</f>
        <v>0</v>
      </c>
      <c r="Z444" s="8">
        <f>'2014'!N124</f>
        <v>5.03</v>
      </c>
      <c r="AA444" s="8">
        <f>'2014'!P124</f>
        <v>0</v>
      </c>
      <c r="AB444" s="8">
        <f>'2014'!Q124</f>
        <v>0</v>
      </c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>
        <f>Z444</f>
        <v>5.03</v>
      </c>
      <c r="AP444" s="8">
        <f>SUMIF('2014'!C:C,C444,'2014'!O:O)</f>
        <v>3.56</v>
      </c>
      <c r="AQ444" s="8"/>
      <c r="AR444" s="8"/>
      <c r="AS444" s="8"/>
      <c r="AT444" s="8"/>
      <c r="AU444" s="8">
        <f>'2014'!U124</f>
        <v>0.21299999999999999</v>
      </c>
      <c r="AV444" s="8">
        <f>'2014'!V124</f>
        <v>0.22600000000000001</v>
      </c>
      <c r="AW444" s="8"/>
      <c r="AX444" s="8"/>
      <c r="AY444" s="8"/>
      <c r="AZ444" s="8">
        <f>'2014'!Z124</f>
        <v>0.20499999999999999</v>
      </c>
      <c r="BA444" s="8">
        <f>'2014'!AA124</f>
        <v>0.23899999999999999</v>
      </c>
      <c r="BB444" s="8">
        <f>'2014'!AB124</f>
        <v>0.23100000000000001</v>
      </c>
      <c r="BC444" s="8">
        <f>'2014'!AC124</f>
        <v>0.219</v>
      </c>
      <c r="BD444" s="8">
        <f>'2014'!AD124</f>
        <v>0.222</v>
      </c>
      <c r="BE444" s="8">
        <f>'2014'!AE124</f>
        <v>0.24199999999999999</v>
      </c>
      <c r="BF444" s="8">
        <f>'2014'!AF124</f>
        <v>0.23599999999999999</v>
      </c>
      <c r="BG444" s="8">
        <f>'2014'!AG124</f>
        <v>0.251</v>
      </c>
      <c r="BH444" s="8">
        <f>'2014'!AH124</f>
        <v>0.28199999999999997</v>
      </c>
      <c r="BI444" s="8">
        <f>'2014'!AI124</f>
        <v>0.307</v>
      </c>
      <c r="BJ444" s="8">
        <f>'2014'!AJ124</f>
        <v>0.33300000000000002</v>
      </c>
      <c r="BK444" s="8">
        <f>'2014'!AK124</f>
        <v>0.309</v>
      </c>
      <c r="BL444" s="8">
        <f>'2014'!AL124</f>
        <v>0.316</v>
      </c>
      <c r="BM444" s="8">
        <f>'2014'!AM124</f>
        <v>0.318</v>
      </c>
      <c r="BN444" s="8">
        <f>'2014'!AN124</f>
        <v>0.314</v>
      </c>
      <c r="BO444" s="8">
        <f>'2014'!AO124</f>
        <v>0.29899999999999999</v>
      </c>
      <c r="BP444" s="8"/>
      <c r="BQ444" s="8">
        <f>'2014'!AQ124</f>
        <v>0.33900000000000002</v>
      </c>
      <c r="BR444" s="8">
        <f>'2014'!AR124</f>
        <v>0.40400000000000003</v>
      </c>
      <c r="BS444" s="8">
        <f>'2014'!AS124</f>
        <v>0.42699999999999999</v>
      </c>
      <c r="BT444" s="8">
        <f>'2014'!AT124</f>
        <v>0.46500000000000002</v>
      </c>
      <c r="BU444" s="8">
        <f>'2014'!AU124</f>
        <v>0.71699999999999997</v>
      </c>
      <c r="BV444" s="8">
        <f>'2014'!AV124</f>
        <v>0.71299999999999997</v>
      </c>
      <c r="BW444" s="8">
        <f>'2014'!AW124</f>
        <v>0.751</v>
      </c>
      <c r="BX444" s="8">
        <f>'2014'!AX124</f>
        <v>0.748</v>
      </c>
      <c r="BY444" s="8"/>
      <c r="BZ444" s="8">
        <f>'2014'!AZ124</f>
        <v>0.74299999999999999</v>
      </c>
      <c r="CA444" s="8"/>
      <c r="CB444" s="8">
        <f>'2014'!BB124</f>
        <v>0.72699999999999998</v>
      </c>
      <c r="CC444" s="8">
        <f>'2014'!BC124</f>
        <v>0.69299999999999995</v>
      </c>
      <c r="CD444" s="8">
        <f>'2014'!BD124</f>
        <v>0.60399999999999998</v>
      </c>
      <c r="CE444" s="8">
        <f>'2014'!BE124</f>
        <v>0.54300000000000004</v>
      </c>
      <c r="CF444" s="8">
        <f>'2014'!BF124</f>
        <v>0.50700000000000001</v>
      </c>
      <c r="CG444" s="8">
        <f>'2014'!BG124</f>
        <v>0.48699999999999999</v>
      </c>
      <c r="CH444" s="8">
        <f>'2014'!BH124</f>
        <v>0.46500000000000002</v>
      </c>
      <c r="CI444" s="8">
        <f>'2014'!BI124</f>
        <v>0.48</v>
      </c>
      <c r="CJ444" s="8"/>
      <c r="CK444" s="8"/>
      <c r="CL444" s="8"/>
      <c r="CM444" s="8"/>
      <c r="CN444" s="8"/>
      <c r="CO444" s="8"/>
      <c r="CP444" s="8">
        <f>'2014'!BP124</f>
        <v>0.48899999999999999</v>
      </c>
      <c r="CQ444" s="8">
        <f>'2014'!BQ124</f>
        <v>0.46500000000000002</v>
      </c>
    </row>
    <row r="445" spans="1:95" x14ac:dyDescent="0.25">
      <c r="A445" s="8" t="str">
        <f>'2014'!A125</f>
        <v>Свитанок</v>
      </c>
      <c r="B445" s="8" t="str">
        <f>'2014'!B125</f>
        <v>Масив 4</v>
      </c>
      <c r="C445" s="8">
        <f>'2014'!C125</f>
        <v>125</v>
      </c>
      <c r="D445" s="8">
        <f>'2014'!D125</f>
        <v>19.559999999999999</v>
      </c>
      <c r="E445" s="8">
        <f>'2014'!E125</f>
        <v>19.559999999999999</v>
      </c>
      <c r="F445" s="8">
        <f>'2014'!F125</f>
        <v>19.559999999999999</v>
      </c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 t="str">
        <f>'2014'!I125</f>
        <v>Кукуруза</v>
      </c>
      <c r="R445" s="8">
        <f>'2014'!J125</f>
        <v>0</v>
      </c>
      <c r="S445" s="8"/>
      <c r="T445" s="8"/>
      <c r="U445" s="8"/>
      <c r="V445" s="8"/>
      <c r="W445" s="8"/>
      <c r="X445" s="8"/>
      <c r="Y445" s="8" t="str">
        <f>'2014'!M125</f>
        <v>ДКС 4964</v>
      </c>
      <c r="Z445" s="8">
        <f>'2014'!N125</f>
        <v>4.05</v>
      </c>
      <c r="AA445" s="8">
        <f>'2014'!P125</f>
        <v>0</v>
      </c>
      <c r="AB445" s="8">
        <f>'2014'!Q125</f>
        <v>41901</v>
      </c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>
        <f>SUMIF('2014'!C:C,C445,'2014'!O:O)</f>
        <v>2.3899999999999997</v>
      </c>
      <c r="AQ445" s="8"/>
      <c r="AR445" s="8">
        <f>'2014'!R125</f>
        <v>0</v>
      </c>
      <c r="AS445" s="8">
        <f>'2014'!S125</f>
        <v>0</v>
      </c>
      <c r="AT445" s="8">
        <f>'2014'!T125</f>
        <v>0</v>
      </c>
      <c r="AU445" s="8">
        <f>'2014'!U125</f>
        <v>0.24399999999999999</v>
      </c>
      <c r="AV445" s="8">
        <f>'2014'!V125</f>
        <v>0.24199999999999999</v>
      </c>
      <c r="AW445" s="8">
        <f>'2014'!W125</f>
        <v>0</v>
      </c>
      <c r="AX445" s="8">
        <f>'2014'!X125</f>
        <v>0</v>
      </c>
      <c r="AY445" s="8">
        <f>'2014'!Y125</f>
        <v>0</v>
      </c>
      <c r="AZ445" s="8">
        <f>'2014'!Z125</f>
        <v>0.23599999999999999</v>
      </c>
      <c r="BA445" s="8">
        <f>'2014'!AA125</f>
        <v>0.21099999999999999</v>
      </c>
      <c r="BB445" s="8">
        <f>'2014'!AB125</f>
        <v>0.23599999999999999</v>
      </c>
      <c r="BC445" s="8">
        <f>'2014'!AC125</f>
        <v>0.29799999999999999</v>
      </c>
      <c r="BD445" s="8">
        <f>'2014'!AD125</f>
        <v>0.32100000000000001</v>
      </c>
      <c r="BE445" s="8">
        <f>'2014'!AE125</f>
        <v>0.29299999999999998</v>
      </c>
      <c r="BF445" s="8">
        <f>'2014'!AF125</f>
        <v>0.315</v>
      </c>
      <c r="BG445" s="8">
        <f>'2014'!AG125</f>
        <v>0.32900000000000001</v>
      </c>
      <c r="BH445" s="8">
        <f>'2014'!AH125</f>
        <v>0.36599999999999999</v>
      </c>
      <c r="BI445" s="8">
        <f>'2014'!AI125</f>
        <v>0.42599999999999999</v>
      </c>
      <c r="BJ445" s="8">
        <f>'2014'!AJ125</f>
        <v>0.47699999999999998</v>
      </c>
      <c r="BK445" s="8">
        <f>'2014'!AK125</f>
        <v>0.501</v>
      </c>
      <c r="BL445" s="8">
        <f>'2014'!AL125</f>
        <v>0.55300000000000005</v>
      </c>
      <c r="BM445" s="8">
        <f>'2014'!AM125</f>
        <v>0.58699999999999997</v>
      </c>
      <c r="BN445" s="8">
        <f>'2014'!AN125</f>
        <v>0.63400000000000001</v>
      </c>
      <c r="BO445" s="8">
        <f>'2014'!AO125</f>
        <v>0.65</v>
      </c>
      <c r="BP445" s="8">
        <f>'2014'!AP125</f>
        <v>0</v>
      </c>
      <c r="BQ445" s="8">
        <f>'2014'!AQ125</f>
        <v>0.64700000000000002</v>
      </c>
      <c r="BR445" s="8">
        <f>'2014'!AR125</f>
        <v>0.627</v>
      </c>
      <c r="BS445" s="8">
        <f>'2014'!AS125</f>
        <v>0.57099999999999995</v>
      </c>
      <c r="BT445" s="8">
        <f>'2014'!AT125</f>
        <v>0.59</v>
      </c>
      <c r="BU445" s="8">
        <f>'2014'!AU125</f>
        <v>0</v>
      </c>
      <c r="BV445" s="8">
        <f>'2014'!AV125</f>
        <v>0.58299999999999996</v>
      </c>
      <c r="BW445" s="8">
        <f>'2014'!AW125</f>
        <v>0.53600000000000003</v>
      </c>
      <c r="BX445" s="8">
        <f>'2014'!AX125</f>
        <v>0.51</v>
      </c>
      <c r="BY445" s="8">
        <f>'2014'!AY125</f>
        <v>0</v>
      </c>
      <c r="BZ445" s="8">
        <f>'2014'!AZ125</f>
        <v>0.52300000000000002</v>
      </c>
      <c r="CA445" s="8">
        <f>'2014'!BA125</f>
        <v>0</v>
      </c>
      <c r="CB445" s="8">
        <f>'2014'!BB125</f>
        <v>0.53700000000000003</v>
      </c>
      <c r="CC445" s="8">
        <f>'2014'!BC125</f>
        <v>0.504</v>
      </c>
      <c r="CD445" s="8">
        <f>'2014'!BD125</f>
        <v>0.44700000000000001</v>
      </c>
      <c r="CE445" s="8">
        <f>'2014'!BE125</f>
        <v>0.46</v>
      </c>
      <c r="CF445" s="8">
        <f>'2014'!BF125</f>
        <v>0.434</v>
      </c>
      <c r="CG445" s="8">
        <f>'2014'!BG125</f>
        <v>0.35399999999999998</v>
      </c>
      <c r="CH445" s="8">
        <f>'2014'!BH125</f>
        <v>0.35299999999999998</v>
      </c>
      <c r="CI445" s="8">
        <f>'2014'!BI125</f>
        <v>0.35399999999999998</v>
      </c>
      <c r="CJ445" s="8">
        <f>'2014'!BJ125</f>
        <v>0</v>
      </c>
      <c r="CK445" s="8">
        <f>'2014'!BK125</f>
        <v>0</v>
      </c>
      <c r="CL445" s="8">
        <f>'2014'!BL125</f>
        <v>0</v>
      </c>
      <c r="CM445" s="8">
        <f>'2014'!BM125</f>
        <v>0</v>
      </c>
      <c r="CN445" s="8">
        <f>'2014'!BN125</f>
        <v>0</v>
      </c>
      <c r="CO445" s="8">
        <f>'2014'!BO125</f>
        <v>0</v>
      </c>
      <c r="CP445" s="8">
        <f>'2014'!BP125</f>
        <v>0.32100000000000001</v>
      </c>
      <c r="CQ445" s="8">
        <f>'2014'!BQ125</f>
        <v>0.28699999999999998</v>
      </c>
    </row>
    <row r="446" spans="1:95" x14ac:dyDescent="0.25">
      <c r="A446" s="8" t="str">
        <f>'2014'!A126</f>
        <v>Свитанок</v>
      </c>
      <c r="B446" s="8" t="str">
        <f>'2014'!B126</f>
        <v>Масив 4</v>
      </c>
      <c r="C446" s="8">
        <f>'2014'!C126</f>
        <v>126</v>
      </c>
      <c r="D446" s="8">
        <f>'2014'!D126</f>
        <v>62.99</v>
      </c>
      <c r="E446" s="8">
        <f>'2014'!E126</f>
        <v>62.99</v>
      </c>
      <c r="F446" s="8">
        <f>'2014'!F126</f>
        <v>62.99</v>
      </c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 t="str">
        <f>'2014'!I126</f>
        <v>Кукуруза</v>
      </c>
      <c r="R446" s="8">
        <f>'2014'!J126</f>
        <v>0</v>
      </c>
      <c r="S446" s="8"/>
      <c r="T446" s="8"/>
      <c r="U446" s="8"/>
      <c r="V446" s="8"/>
      <c r="W446" s="8"/>
      <c r="X446" s="8"/>
      <c r="Y446" s="8" t="str">
        <f>'2014'!M126</f>
        <v>ДК 440</v>
      </c>
      <c r="Z446" s="8">
        <f>'2014'!N126</f>
        <v>3.46</v>
      </c>
      <c r="AA446" s="8">
        <f>'2014'!P126</f>
        <v>0</v>
      </c>
      <c r="AB446" s="8">
        <f>'2014'!Q126</f>
        <v>41902</v>
      </c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>
        <f>SUMIF('2014'!C:C,C446,'2014'!O:O)</f>
        <v>3.88</v>
      </c>
      <c r="AQ446" s="8"/>
      <c r="AR446" s="8">
        <f>'2014'!R126</f>
        <v>0</v>
      </c>
      <c r="AS446" s="8">
        <f>'2014'!S126</f>
        <v>0</v>
      </c>
      <c r="AT446" s="8">
        <f>'2014'!T126</f>
        <v>0</v>
      </c>
      <c r="AU446" s="8">
        <f>'2014'!U126</f>
        <v>0.21299999999999999</v>
      </c>
      <c r="AV446" s="8">
        <f>'2014'!V126</f>
        <v>0.21</v>
      </c>
      <c r="AW446" s="8">
        <f>'2014'!W126</f>
        <v>0</v>
      </c>
      <c r="AX446" s="8">
        <f>'2014'!X126</f>
        <v>0</v>
      </c>
      <c r="AY446" s="8">
        <f>'2014'!Y126</f>
        <v>0</v>
      </c>
      <c r="AZ446" s="8">
        <f>'2014'!Z126</f>
        <v>0.214</v>
      </c>
      <c r="BA446" s="8">
        <f>'2014'!AA126</f>
        <v>0.22800000000000001</v>
      </c>
      <c r="BB446" s="8">
        <f>'2014'!AB126</f>
        <v>0.248</v>
      </c>
      <c r="BC446" s="8">
        <f>'2014'!AC126</f>
        <v>0.247</v>
      </c>
      <c r="BD446" s="8">
        <f>'2014'!AD126</f>
        <v>0.25900000000000001</v>
      </c>
      <c r="BE446" s="8">
        <f>'2014'!AE126</f>
        <v>0.26700000000000002</v>
      </c>
      <c r="BF446" s="8">
        <f>'2014'!AF126</f>
        <v>0.27200000000000002</v>
      </c>
      <c r="BG446" s="8">
        <f>'2014'!AG126</f>
        <v>0.29799999999999999</v>
      </c>
      <c r="BH446" s="8">
        <f>'2014'!AH126</f>
        <v>0.33700000000000002</v>
      </c>
      <c r="BI446" s="8">
        <f>'2014'!AI126</f>
        <v>0.38500000000000001</v>
      </c>
      <c r="BJ446" s="8">
        <f>'2014'!AJ126</f>
        <v>0.42399999999999999</v>
      </c>
      <c r="BK446" s="8">
        <f>'2014'!AK126</f>
        <v>0.45300000000000001</v>
      </c>
      <c r="BL446" s="8">
        <f>'2014'!AL126</f>
        <v>0.48799999999999999</v>
      </c>
      <c r="BM446" s="8">
        <f>'2014'!AM126</f>
        <v>0.60499999999999998</v>
      </c>
      <c r="BN446" s="8">
        <f>'2014'!AN126</f>
        <v>0.68600000000000005</v>
      </c>
      <c r="BO446" s="8">
        <f>'2014'!AO126</f>
        <v>0.69</v>
      </c>
      <c r="BP446" s="8">
        <f>'2014'!AP126</f>
        <v>0</v>
      </c>
      <c r="BQ446" s="8">
        <f>'2014'!AQ126</f>
        <v>0.65800000000000003</v>
      </c>
      <c r="BR446" s="8">
        <f>'2014'!AR126</f>
        <v>0.71</v>
      </c>
      <c r="BS446" s="8">
        <f>'2014'!AS126</f>
        <v>0.71299999999999997</v>
      </c>
      <c r="BT446" s="8">
        <f>'2014'!AT126</f>
        <v>0.70199999999999996</v>
      </c>
      <c r="BU446" s="8">
        <f>'2014'!AU126</f>
        <v>0</v>
      </c>
      <c r="BV446" s="8">
        <f>'2014'!AV126</f>
        <v>0.60899999999999999</v>
      </c>
      <c r="BW446" s="8">
        <f>'2014'!AW126</f>
        <v>0.499</v>
      </c>
      <c r="BX446" s="8">
        <f>'2014'!AX126</f>
        <v>0.46500000000000002</v>
      </c>
      <c r="BY446" s="8">
        <f>'2014'!AY126</f>
        <v>0</v>
      </c>
      <c r="BZ446" s="8">
        <f>'2014'!AZ126</f>
        <v>0.44700000000000001</v>
      </c>
      <c r="CA446" s="8">
        <f>'2014'!BA126</f>
        <v>0</v>
      </c>
      <c r="CB446" s="8">
        <f>'2014'!BB126</f>
        <v>0.38900000000000001</v>
      </c>
      <c r="CC446" s="8">
        <f>'2014'!BC126</f>
        <v>0.35499999999999998</v>
      </c>
      <c r="CD446" s="8">
        <f>'2014'!BD126</f>
        <v>0.36099999999999999</v>
      </c>
      <c r="CE446" s="8">
        <f>'2014'!BE126</f>
        <v>0.34499999999999997</v>
      </c>
      <c r="CF446" s="8">
        <f>'2014'!BF126</f>
        <v>0.313</v>
      </c>
      <c r="CG446" s="8">
        <f>'2014'!BG126</f>
        <v>0.30599999999999999</v>
      </c>
      <c r="CH446" s="8">
        <f>'2014'!BH126</f>
        <v>0.27900000000000003</v>
      </c>
      <c r="CI446" s="8">
        <f>'2014'!BI126</f>
        <v>0.26700000000000002</v>
      </c>
      <c r="CJ446" s="8">
        <f>'2014'!BJ126</f>
        <v>0</v>
      </c>
      <c r="CK446" s="8">
        <f>'2014'!BK126</f>
        <v>0</v>
      </c>
      <c r="CL446" s="8">
        <f>'2014'!BL126</f>
        <v>0</v>
      </c>
      <c r="CM446" s="8">
        <f>'2014'!BM126</f>
        <v>0</v>
      </c>
      <c r="CN446" s="8">
        <f>'2014'!BN126</f>
        <v>0</v>
      </c>
      <c r="CO446" s="8">
        <f>'2014'!BO126</f>
        <v>0</v>
      </c>
      <c r="CP446" s="8">
        <f>'2014'!BP126</f>
        <v>0.26700000000000002</v>
      </c>
      <c r="CQ446" s="8">
        <f>'2014'!BQ126</f>
        <v>0.26800000000000002</v>
      </c>
    </row>
    <row r="447" spans="1:95" x14ac:dyDescent="0.25">
      <c r="A447" s="8" t="str">
        <f>'2014'!A127</f>
        <v>Свитанок</v>
      </c>
      <c r="B447" s="8" t="str">
        <f>'2014'!B127</f>
        <v>Масив 4</v>
      </c>
      <c r="C447" s="8">
        <f>'2014'!C127</f>
        <v>129</v>
      </c>
      <c r="D447" s="8">
        <f>'2014'!D127</f>
        <v>30.99</v>
      </c>
      <c r="E447" s="8">
        <f>'2014'!E127</f>
        <v>30.99</v>
      </c>
      <c r="F447" s="8">
        <f>'2014'!F127</f>
        <v>30.99</v>
      </c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 t="str">
        <f>'2014'!I127</f>
        <v>Кукуруза</v>
      </c>
      <c r="R447" s="8">
        <f>'2014'!J127</f>
        <v>0</v>
      </c>
      <c r="S447" s="8"/>
      <c r="T447" s="8"/>
      <c r="U447" s="8"/>
      <c r="V447" s="8"/>
      <c r="W447" s="8"/>
      <c r="X447" s="8"/>
      <c r="Y447" s="8" t="str">
        <f>'2014'!M127</f>
        <v>DK 440</v>
      </c>
      <c r="Z447" s="8">
        <f>'2014'!N127</f>
        <v>1.91</v>
      </c>
      <c r="AA447" s="8">
        <f>'2014'!P127</f>
        <v>0</v>
      </c>
      <c r="AB447" s="8">
        <f>'2014'!Q127</f>
        <v>41900</v>
      </c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>
        <f>SUMIF('2014'!C:C,C447,'2014'!O:O)</f>
        <v>2.9</v>
      </c>
      <c r="AQ447" s="8"/>
      <c r="AR447" s="8">
        <f>'2014'!R127</f>
        <v>0</v>
      </c>
      <c r="AS447" s="8">
        <f>'2014'!S127</f>
        <v>0</v>
      </c>
      <c r="AT447" s="8">
        <f>'2014'!T127</f>
        <v>0</v>
      </c>
      <c r="AU447" s="8">
        <f>'2014'!U127</f>
        <v>0.20699999999999999</v>
      </c>
      <c r="AV447" s="8">
        <f>'2014'!V127</f>
        <v>0.214</v>
      </c>
      <c r="AW447" s="8">
        <f>'2014'!W127</f>
        <v>0</v>
      </c>
      <c r="AX447" s="8">
        <f>'2014'!X127</f>
        <v>0</v>
      </c>
      <c r="AY447" s="8">
        <f>'2014'!Y127</f>
        <v>0</v>
      </c>
      <c r="AZ447" s="8">
        <f>'2014'!Z127</f>
        <v>0.20599999999999999</v>
      </c>
      <c r="BA447" s="8">
        <f>'2014'!AA127</f>
        <v>0.23</v>
      </c>
      <c r="BB447" s="8">
        <f>'2014'!AB127</f>
        <v>0.253</v>
      </c>
      <c r="BC447" s="8">
        <f>'2014'!AC127</f>
        <v>0.25600000000000001</v>
      </c>
      <c r="BD447" s="8">
        <f>'2014'!AD127</f>
        <v>0.26900000000000002</v>
      </c>
      <c r="BE447" s="8">
        <f>'2014'!AE127</f>
        <v>0.27600000000000002</v>
      </c>
      <c r="BF447" s="8">
        <f>'2014'!AF127</f>
        <v>0.28799999999999998</v>
      </c>
      <c r="BG447" s="8">
        <f>'2014'!AG127</f>
        <v>0.30599999999999999</v>
      </c>
      <c r="BH447" s="8">
        <f>'2014'!AH127</f>
        <v>0.35</v>
      </c>
      <c r="BI447" s="8">
        <f>'2014'!AI127</f>
        <v>0.39700000000000002</v>
      </c>
      <c r="BJ447" s="8">
        <f>'2014'!AJ127</f>
        <v>0.46500000000000002</v>
      </c>
      <c r="BK447" s="8">
        <f>'2014'!AK127</f>
        <v>0.48099999999999998</v>
      </c>
      <c r="BL447" s="8">
        <f>'2014'!AL127</f>
        <v>0.495</v>
      </c>
      <c r="BM447" s="8">
        <f>'2014'!AM127</f>
        <v>0.57199999999999995</v>
      </c>
      <c r="BN447" s="8">
        <f>'2014'!AN127</f>
        <v>0.64600000000000002</v>
      </c>
      <c r="BO447" s="8">
        <f>'2014'!AO127</f>
        <v>0.65900000000000003</v>
      </c>
      <c r="BP447" s="8">
        <f>'2014'!AP127</f>
        <v>0</v>
      </c>
      <c r="BQ447" s="8">
        <f>'2014'!AQ127</f>
        <v>0.66300000000000003</v>
      </c>
      <c r="BR447" s="8">
        <f>'2014'!AR127</f>
        <v>0.69299999999999995</v>
      </c>
      <c r="BS447" s="8">
        <f>'2014'!AS127</f>
        <v>0.68899999999999995</v>
      </c>
      <c r="BT447" s="8">
        <f>'2014'!AT127</f>
        <v>0.61</v>
      </c>
      <c r="BU447" s="8">
        <f>'2014'!AU127</f>
        <v>0.57099999999999995</v>
      </c>
      <c r="BV447" s="8">
        <f>'2014'!AV127</f>
        <v>0.54700000000000004</v>
      </c>
      <c r="BW447" s="8">
        <f>'2014'!AW127</f>
        <v>0.52300000000000002</v>
      </c>
      <c r="BX447" s="8">
        <f>'2014'!AX127</f>
        <v>0.45800000000000002</v>
      </c>
      <c r="BY447" s="8">
        <f>'2014'!AY127</f>
        <v>0</v>
      </c>
      <c r="BZ447" s="8">
        <f>'2014'!AZ127</f>
        <v>0.41599999999999998</v>
      </c>
      <c r="CA447" s="8">
        <f>'2014'!BA127</f>
        <v>0</v>
      </c>
      <c r="CB447" s="8">
        <f>'2014'!BB127</f>
        <v>0.41699999999999998</v>
      </c>
      <c r="CC447" s="8">
        <f>'2014'!BC127</f>
        <v>0.38300000000000001</v>
      </c>
      <c r="CD447" s="8">
        <f>'2014'!BD127</f>
        <v>0.38800000000000001</v>
      </c>
      <c r="CE447" s="8">
        <f>'2014'!BE127</f>
        <v>0.36099999999999999</v>
      </c>
      <c r="CF447" s="8">
        <f>'2014'!BF127</f>
        <v>0.31</v>
      </c>
      <c r="CG447" s="8">
        <f>'2014'!BG127</f>
        <v>0.27800000000000002</v>
      </c>
      <c r="CH447" s="8">
        <f>'2014'!BH127</f>
        <v>0.27300000000000002</v>
      </c>
      <c r="CI447" s="8">
        <f>'2014'!BI127</f>
        <v>0.28599999999999998</v>
      </c>
      <c r="CJ447" s="8">
        <f>'2014'!BJ127</f>
        <v>0</v>
      </c>
      <c r="CK447" s="8">
        <f>'2014'!BK127</f>
        <v>0</v>
      </c>
      <c r="CL447" s="8">
        <f>'2014'!BL127</f>
        <v>0</v>
      </c>
      <c r="CM447" s="8">
        <f>'2014'!BM127</f>
        <v>0</v>
      </c>
      <c r="CN447" s="8">
        <f>'2014'!BN127</f>
        <v>0</v>
      </c>
      <c r="CO447" s="8">
        <f>'2014'!BO127</f>
        <v>0</v>
      </c>
      <c r="CP447" s="8">
        <f>'2014'!BP127</f>
        <v>0.26800000000000002</v>
      </c>
      <c r="CQ447" s="8">
        <f>'2014'!BQ127</f>
        <v>0.24099999999999999</v>
      </c>
    </row>
    <row r="448" spans="1:95" x14ac:dyDescent="0.25">
      <c r="A448" s="8" t="str">
        <f>'2014'!A128</f>
        <v>Свитанок</v>
      </c>
      <c r="B448" s="8" t="str">
        <f>'2014'!B128</f>
        <v>Масив 4</v>
      </c>
      <c r="C448" s="8">
        <f>'2014'!C128</f>
        <v>130</v>
      </c>
      <c r="D448" s="8">
        <f>'2014'!D128</f>
        <v>53.16</v>
      </c>
      <c r="E448" s="8">
        <f>'2014'!E128</f>
        <v>53.08</v>
      </c>
      <c r="F448" s="8">
        <f>'2014'!F128</f>
        <v>53.08</v>
      </c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 t="str">
        <f>'2014'!I128</f>
        <v>Кукуруза</v>
      </c>
      <c r="R448" s="8">
        <f>'2014'!J128</f>
        <v>0</v>
      </c>
      <c r="S448" s="8"/>
      <c r="T448" s="8"/>
      <c r="U448" s="8"/>
      <c r="V448" s="8"/>
      <c r="W448" s="8"/>
      <c r="X448" s="8"/>
      <c r="Y448" s="8" t="str">
        <f>'2014'!M128</f>
        <v>DK440</v>
      </c>
      <c r="Z448" s="8">
        <f>'2014'!N128</f>
        <v>3.04</v>
      </c>
      <c r="AA448" s="8">
        <f>'2014'!P128</f>
        <v>41751</v>
      </c>
      <c r="AB448" s="8">
        <f>'2014'!Q128</f>
        <v>41895</v>
      </c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>
        <f>SUMIF('2014'!C:C,C448,'2014'!O:O)</f>
        <v>3.06</v>
      </c>
      <c r="AQ448" s="8"/>
      <c r="AR448" s="8">
        <f>'2014'!R128</f>
        <v>0</v>
      </c>
      <c r="AS448" s="8">
        <f>'2014'!S128</f>
        <v>0</v>
      </c>
      <c r="AT448" s="8">
        <f>'2014'!T128</f>
        <v>0</v>
      </c>
      <c r="AU448" s="8">
        <f>'2014'!U128</f>
        <v>0</v>
      </c>
      <c r="AV448" s="8">
        <f>'2014'!V128</f>
        <v>0.22600000000000001</v>
      </c>
      <c r="AW448" s="8">
        <f>'2014'!W128</f>
        <v>0</v>
      </c>
      <c r="AX448" s="8">
        <f>'2014'!X128</f>
        <v>0</v>
      </c>
      <c r="AY448" s="8">
        <f>'2014'!Y128</f>
        <v>0</v>
      </c>
      <c r="AZ448" s="8">
        <f>'2014'!Z128</f>
        <v>0.21099999999999999</v>
      </c>
      <c r="BA448" s="8">
        <f>'2014'!AA128</f>
        <v>0.223</v>
      </c>
      <c r="BB448" s="8">
        <f>'2014'!AB128</f>
        <v>0.22700000000000001</v>
      </c>
      <c r="BC448" s="8">
        <f>'2014'!AC128</f>
        <v>0.216</v>
      </c>
      <c r="BD448" s="8">
        <f>'2014'!AD128</f>
        <v>0.23599999999999999</v>
      </c>
      <c r="BE448" s="8">
        <f>'2014'!AE128</f>
        <v>0.26</v>
      </c>
      <c r="BF448" s="8">
        <f>'2014'!AF128</f>
        <v>0.26800000000000002</v>
      </c>
      <c r="BG448" s="8">
        <f>'2014'!AG128</f>
        <v>0.27800000000000002</v>
      </c>
      <c r="BH448" s="8">
        <f>'2014'!AH128</f>
        <v>0.34300000000000003</v>
      </c>
      <c r="BI448" s="8">
        <f>'2014'!AI128</f>
        <v>0.37</v>
      </c>
      <c r="BJ448" s="8">
        <f>'2014'!AJ128</f>
        <v>0.443</v>
      </c>
      <c r="BK448" s="8">
        <f>'2014'!AK128</f>
        <v>0.44800000000000001</v>
      </c>
      <c r="BL448" s="8">
        <f>'2014'!AL128</f>
        <v>0.44900000000000001</v>
      </c>
      <c r="BM448" s="8">
        <f>'2014'!AM128</f>
        <v>0.54100000000000004</v>
      </c>
      <c r="BN448" s="8">
        <f>'2014'!AN128</f>
        <v>0.63800000000000001</v>
      </c>
      <c r="BO448" s="8">
        <f>'2014'!AO128</f>
        <v>0.67200000000000004</v>
      </c>
      <c r="BP448" s="8">
        <f>'2014'!AP128</f>
        <v>0</v>
      </c>
      <c r="BQ448" s="8">
        <f>'2014'!AQ128</f>
        <v>0.625</v>
      </c>
      <c r="BR448" s="8">
        <f>'2014'!AR128</f>
        <v>0.69599999999999995</v>
      </c>
      <c r="BS448" s="8">
        <f>'2014'!AS128</f>
        <v>0.66300000000000003</v>
      </c>
      <c r="BT448" s="8">
        <f>'2014'!AT128</f>
        <v>0.625</v>
      </c>
      <c r="BU448" s="8">
        <f>'2014'!AU128</f>
        <v>0.625</v>
      </c>
      <c r="BV448" s="8">
        <f>'2014'!AV128</f>
        <v>0.625</v>
      </c>
      <c r="BW448" s="8">
        <f>'2014'!AW128</f>
        <v>0.57899999999999996</v>
      </c>
      <c r="BX448" s="8">
        <f>'2014'!AX128</f>
        <v>0.51600000000000001</v>
      </c>
      <c r="BY448" s="8">
        <f>'2014'!AY128</f>
        <v>0</v>
      </c>
      <c r="BZ448" s="8">
        <f>'2014'!AZ128</f>
        <v>0.499</v>
      </c>
      <c r="CA448" s="8">
        <f>'2014'!BA128</f>
        <v>0</v>
      </c>
      <c r="CB448" s="8">
        <f>'2014'!BB128</f>
        <v>0.45400000000000001</v>
      </c>
      <c r="CC448" s="8">
        <f>'2014'!BC128</f>
        <v>0</v>
      </c>
      <c r="CD448" s="8">
        <f>'2014'!BD128</f>
        <v>0.39500000000000002</v>
      </c>
      <c r="CE448" s="8">
        <f>'2014'!BE128</f>
        <v>0.35199999999999998</v>
      </c>
      <c r="CF448" s="8">
        <f>'2014'!BF128</f>
        <v>0.32300000000000001</v>
      </c>
      <c r="CG448" s="8">
        <f>'2014'!BG128</f>
        <v>0.30399999999999999</v>
      </c>
      <c r="CH448" s="8">
        <f>'2014'!BH128</f>
        <v>0.28499999999999998</v>
      </c>
      <c r="CI448" s="8">
        <f>'2014'!BI128</f>
        <v>0.30499999999999999</v>
      </c>
      <c r="CJ448" s="8">
        <f>'2014'!BJ128</f>
        <v>0</v>
      </c>
      <c r="CK448" s="8">
        <f>'2014'!BK128</f>
        <v>0</v>
      </c>
      <c r="CL448" s="8">
        <f>'2014'!BL128</f>
        <v>0</v>
      </c>
      <c r="CM448" s="8">
        <f>'2014'!BM128</f>
        <v>0</v>
      </c>
      <c r="CN448" s="8">
        <f>'2014'!BN128</f>
        <v>0</v>
      </c>
      <c r="CO448" s="8">
        <f>'2014'!BO128</f>
        <v>0</v>
      </c>
      <c r="CP448" s="8">
        <f>'2014'!BP128</f>
        <v>0.33700000000000002</v>
      </c>
      <c r="CQ448" s="8">
        <f>'2014'!BQ128</f>
        <v>0.30199999999999999</v>
      </c>
    </row>
    <row r="449" spans="1:95" x14ac:dyDescent="0.25">
      <c r="A449" s="8" t="str">
        <f>'2014'!A129</f>
        <v>Свитанок</v>
      </c>
      <c r="B449" s="8" t="str">
        <f>'2014'!B129</f>
        <v>Масив 4</v>
      </c>
      <c r="C449" s="8">
        <f>'2014'!C129</f>
        <v>150</v>
      </c>
      <c r="D449" s="8">
        <f>'2014'!D129</f>
        <v>44.15</v>
      </c>
      <c r="E449" s="8">
        <f>'2014'!E129</f>
        <v>44.15</v>
      </c>
      <c r="F449" s="8">
        <f>'2014'!F129</f>
        <v>44.15</v>
      </c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 t="str">
        <f>'2014'!I129</f>
        <v>Кукуруза</v>
      </c>
      <c r="R449" s="8">
        <f>'2014'!J129</f>
        <v>0</v>
      </c>
      <c r="S449" s="8"/>
      <c r="T449" s="8"/>
      <c r="U449" s="8"/>
      <c r="V449" s="8"/>
      <c r="W449" s="8"/>
      <c r="X449" s="8"/>
      <c r="Y449" s="8">
        <f>'2014'!M129</f>
        <v>0</v>
      </c>
      <c r="Z449" s="8">
        <f>'2014'!N129</f>
        <v>0</v>
      </c>
      <c r="AA449" s="8">
        <f>'2014'!P129</f>
        <v>0</v>
      </c>
      <c r="AB449" s="8">
        <f>'2014'!Q129</f>
        <v>0</v>
      </c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>
        <f>SUMIF('2014'!C:C,C449,'2014'!O:O)</f>
        <v>2.33</v>
      </c>
      <c r="AQ449" s="8"/>
      <c r="AR449" s="8">
        <f>'2014'!R129</f>
        <v>0</v>
      </c>
      <c r="AS449" s="8">
        <f>'2014'!S129</f>
        <v>0</v>
      </c>
      <c r="AT449" s="8">
        <f>'2014'!T129</f>
        <v>0</v>
      </c>
      <c r="AU449" s="8">
        <f>'2014'!U129</f>
        <v>0</v>
      </c>
      <c r="AV449" s="8">
        <f>'2014'!V129</f>
        <v>0</v>
      </c>
      <c r="AW449" s="8">
        <f>'2014'!W129</f>
        <v>0</v>
      </c>
      <c r="AX449" s="8">
        <f>'2014'!X129</f>
        <v>0</v>
      </c>
      <c r="AY449" s="8">
        <f>'2014'!Y129</f>
        <v>0</v>
      </c>
      <c r="AZ449" s="8">
        <f>'2014'!Z129</f>
        <v>0.22700000000000001</v>
      </c>
      <c r="BA449" s="8">
        <f>'2014'!AA129</f>
        <v>0.24199999999999999</v>
      </c>
      <c r="BB449" s="8">
        <f>'2014'!AB129</f>
        <v>0.26200000000000001</v>
      </c>
      <c r="BC449" s="8">
        <f>'2014'!AC129</f>
        <v>0.26900000000000002</v>
      </c>
      <c r="BD449" s="8">
        <f>'2014'!AD129</f>
        <v>0.27800000000000002</v>
      </c>
      <c r="BE449" s="8">
        <f>'2014'!AE129</f>
        <v>0.29099999999999998</v>
      </c>
      <c r="BF449" s="8">
        <f>'2014'!AF129</f>
        <v>0.31900000000000001</v>
      </c>
      <c r="BG449" s="8">
        <f>'2014'!AG129</f>
        <v>0.33900000000000002</v>
      </c>
      <c r="BH449" s="8">
        <f>'2014'!AH129</f>
        <v>0.39100000000000001</v>
      </c>
      <c r="BI449" s="8">
        <f>'2014'!AI129</f>
        <v>0.435</v>
      </c>
      <c r="BJ449" s="8">
        <f>'2014'!AJ129</f>
        <v>0.49</v>
      </c>
      <c r="BK449" s="8">
        <f>'2014'!AK129</f>
        <v>0.52300000000000002</v>
      </c>
      <c r="BL449" s="8">
        <f>'2014'!AL129</f>
        <v>0.49099999999999999</v>
      </c>
      <c r="BM449" s="8">
        <f>'2014'!AM129</f>
        <v>0.57099999999999995</v>
      </c>
      <c r="BN449" s="8">
        <f>'2014'!AN129</f>
        <v>0.629</v>
      </c>
      <c r="BO449" s="8">
        <f>'2014'!AO129</f>
        <v>0.621</v>
      </c>
      <c r="BP449" s="8">
        <f>'2014'!AP129</f>
        <v>0</v>
      </c>
      <c r="BQ449" s="8">
        <f>'2014'!AQ129</f>
        <v>0.50800000000000001</v>
      </c>
      <c r="BR449" s="8">
        <f>'2014'!AR129</f>
        <v>0.51800000000000002</v>
      </c>
      <c r="BS449" s="8">
        <f>'2014'!AS129</f>
        <v>0.57499999999999996</v>
      </c>
      <c r="BT449" s="8">
        <f>'2014'!AT129</f>
        <v>0.58699999999999997</v>
      </c>
      <c r="BU449" s="8">
        <f>'2014'!AU129</f>
        <v>0.70899999999999996</v>
      </c>
      <c r="BV449" s="8">
        <f>'2014'!AV129</f>
        <v>0.68600000000000005</v>
      </c>
      <c r="BW449" s="8">
        <f>'2014'!AW129</f>
        <v>0.57099999999999995</v>
      </c>
      <c r="BX449" s="8">
        <f>'2014'!AX129</f>
        <v>0.53700000000000003</v>
      </c>
      <c r="BY449" s="8">
        <f>'2014'!AY129</f>
        <v>0</v>
      </c>
      <c r="BZ449" s="8">
        <f>'2014'!AZ129</f>
        <v>0.52600000000000002</v>
      </c>
      <c r="CA449" s="8">
        <f>'2014'!BA129</f>
        <v>0</v>
      </c>
      <c r="CB449" s="8">
        <f>'2014'!BB129</f>
        <v>0.58599999999999997</v>
      </c>
      <c r="CC449" s="8">
        <f>'2014'!BC129</f>
        <v>0</v>
      </c>
      <c r="CD449" s="8">
        <f>'2014'!BD129</f>
        <v>0.39300000000000002</v>
      </c>
      <c r="CE449" s="8">
        <f>'2014'!BE129</f>
        <v>0.40100000000000002</v>
      </c>
      <c r="CF449" s="8">
        <f>'2014'!BF129</f>
        <v>0.39800000000000002</v>
      </c>
      <c r="CG449" s="8">
        <f>'2014'!BG129</f>
        <v>0.40799999999999997</v>
      </c>
      <c r="CH449" s="8">
        <f>'2014'!BH129</f>
        <v>0.34200000000000003</v>
      </c>
      <c r="CI449" s="8">
        <f>'2014'!BI129</f>
        <v>0.311</v>
      </c>
      <c r="CJ449" s="8">
        <f>'2014'!BJ129</f>
        <v>0</v>
      </c>
      <c r="CK449" s="8">
        <f>'2014'!BK129</f>
        <v>0</v>
      </c>
      <c r="CL449" s="8">
        <f>'2014'!BL129</f>
        <v>0</v>
      </c>
      <c r="CM449" s="8">
        <f>'2014'!BM129</f>
        <v>0</v>
      </c>
      <c r="CN449" s="8">
        <f>'2014'!BN129</f>
        <v>0</v>
      </c>
      <c r="CO449" s="8">
        <f>'2014'!BO129</f>
        <v>0</v>
      </c>
      <c r="CP449" s="8">
        <f>'2014'!BP129</f>
        <v>0.30399999999999999</v>
      </c>
      <c r="CQ449" s="8">
        <f>'2014'!BQ129</f>
        <v>0.32200000000000001</v>
      </c>
    </row>
    <row r="450" spans="1:95" x14ac:dyDescent="0.25">
      <c r="A450" s="8" t="str">
        <f>'2014'!A130</f>
        <v>Свитанок</v>
      </c>
      <c r="B450" s="8" t="str">
        <f>'2014'!B130</f>
        <v>Масив 4</v>
      </c>
      <c r="C450" s="8">
        <f>'2014'!C130</f>
        <v>153</v>
      </c>
      <c r="D450" s="8">
        <f>'2014'!D130</f>
        <v>4.22</v>
      </c>
      <c r="E450" s="8">
        <f>'2014'!E130</f>
        <v>4.22</v>
      </c>
      <c r="F450" s="8">
        <f>'2014'!F130</f>
        <v>4.22</v>
      </c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>
        <f>'2014'!I130</f>
        <v>0</v>
      </c>
      <c r="R450" s="8">
        <f>'2014'!J130</f>
        <v>0</v>
      </c>
      <c r="S450" s="8"/>
      <c r="T450" s="8"/>
      <c r="U450" s="8"/>
      <c r="V450" s="8"/>
      <c r="W450" s="8"/>
      <c r="X450" s="8"/>
      <c r="Y450" s="8">
        <f>'2014'!M130</f>
        <v>0</v>
      </c>
      <c r="Z450" s="8">
        <f>'2014'!N130</f>
        <v>0</v>
      </c>
      <c r="AA450" s="8">
        <f>'2014'!P130</f>
        <v>0</v>
      </c>
      <c r="AB450" s="8">
        <f>'2014'!Q130</f>
        <v>0</v>
      </c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>
        <f>SUMIF('2014'!C:C,C450,'2014'!O:O)</f>
        <v>0</v>
      </c>
      <c r="AQ450" s="8"/>
      <c r="AR450" s="8">
        <f>'2014'!R130</f>
        <v>0</v>
      </c>
      <c r="AS450" s="8">
        <f>'2014'!S130</f>
        <v>0</v>
      </c>
      <c r="AT450" s="8">
        <f>'2014'!T130</f>
        <v>0</v>
      </c>
      <c r="AU450" s="8">
        <f>'2014'!U130</f>
        <v>0.23899999999999999</v>
      </c>
      <c r="AV450" s="8">
        <f>'2014'!V130</f>
        <v>0.246</v>
      </c>
      <c r="AW450" s="8">
        <f>'2014'!W130</f>
        <v>0</v>
      </c>
      <c r="AX450" s="8">
        <f>'2014'!X130</f>
        <v>0</v>
      </c>
      <c r="AY450" s="8">
        <f>'2014'!Y130</f>
        <v>0</v>
      </c>
      <c r="AZ450" s="8">
        <f>'2014'!Z130</f>
        <v>0.25700000000000001</v>
      </c>
      <c r="BA450" s="8">
        <f>'2014'!AA130</f>
        <v>0.29199999999999998</v>
      </c>
      <c r="BB450" s="8">
        <f>'2014'!AB130</f>
        <v>0.315</v>
      </c>
      <c r="BC450" s="8">
        <f>'2014'!AC130</f>
        <v>0.28999999999999998</v>
      </c>
      <c r="BD450" s="8">
        <f>'2014'!AD130</f>
        <v>0.30099999999999999</v>
      </c>
      <c r="BE450" s="8">
        <f>'2014'!AE130</f>
        <v>0.30099999999999999</v>
      </c>
      <c r="BF450" s="8">
        <f>'2014'!AF130</f>
        <v>0.31900000000000001</v>
      </c>
      <c r="BG450" s="8">
        <f>'2014'!AG130</f>
        <v>0.32900000000000001</v>
      </c>
      <c r="BH450" s="8">
        <f>'2014'!AH130</f>
        <v>0.36699999999999999</v>
      </c>
      <c r="BI450" s="8">
        <f>'2014'!AI130</f>
        <v>0.40100000000000002</v>
      </c>
      <c r="BJ450" s="8">
        <f>'2014'!AJ130</f>
        <v>0.45100000000000001</v>
      </c>
      <c r="BK450" s="8">
        <f>'2014'!AK130</f>
        <v>0.47299999999999998</v>
      </c>
      <c r="BL450" s="8">
        <f>'2014'!AL130</f>
        <v>0.501</v>
      </c>
      <c r="BM450" s="8">
        <f>'2014'!AM130</f>
        <v>0.53900000000000003</v>
      </c>
      <c r="BN450" s="8">
        <f>'2014'!AN130</f>
        <v>0.56299999999999994</v>
      </c>
      <c r="BO450" s="8">
        <f>'2014'!AO130</f>
        <v>0.57299999999999995</v>
      </c>
      <c r="BP450" s="8">
        <f>'2014'!AP130</f>
        <v>0.56899999999999995</v>
      </c>
      <c r="BQ450" s="8">
        <f>'2014'!AQ130</f>
        <v>0.55400000000000005</v>
      </c>
      <c r="BR450" s="8">
        <f>'2014'!AR130</f>
        <v>0.58699999999999997</v>
      </c>
      <c r="BS450" s="8">
        <f>'2014'!AS130</f>
        <v>0.622</v>
      </c>
      <c r="BT450" s="8">
        <f>'2014'!AT130</f>
        <v>0.60899999999999999</v>
      </c>
      <c r="BU450" s="8">
        <f>'2014'!AU130</f>
        <v>0.59199999999999997</v>
      </c>
      <c r="BV450" s="8">
        <f>'2014'!AV130</f>
        <v>0.56599999999999995</v>
      </c>
      <c r="BW450" s="8">
        <f>'2014'!AW130</f>
        <v>0.53600000000000003</v>
      </c>
      <c r="BX450" s="8">
        <f>'2014'!AX130</f>
        <v>0.56499999999999995</v>
      </c>
      <c r="BY450" s="8">
        <f>'2014'!AY130</f>
        <v>0</v>
      </c>
      <c r="BZ450" s="8">
        <f>'2014'!AZ130</f>
        <v>0.54900000000000004</v>
      </c>
      <c r="CA450" s="8">
        <f>'2014'!BA130</f>
        <v>0.52400000000000002</v>
      </c>
      <c r="CB450" s="8">
        <f>'2014'!BB130</f>
        <v>0.47</v>
      </c>
      <c r="CC450" s="8">
        <f>'2014'!BC130</f>
        <v>0</v>
      </c>
      <c r="CD450" s="8">
        <f>'2014'!BD130</f>
        <v>0.34100000000000003</v>
      </c>
      <c r="CE450" s="8">
        <f>'2014'!BE130</f>
        <v>0.33500000000000002</v>
      </c>
      <c r="CF450" s="8">
        <f>'2014'!BF130</f>
        <v>0.32900000000000001</v>
      </c>
      <c r="CG450" s="8">
        <f>'2014'!BG130</f>
        <v>0.32</v>
      </c>
      <c r="CH450" s="8">
        <f>'2014'!BH130</f>
        <v>0.30499999999999999</v>
      </c>
      <c r="CI450" s="8">
        <f>'2014'!BI130</f>
        <v>0.29799999999999999</v>
      </c>
      <c r="CJ450" s="8">
        <f>'2014'!BJ130</f>
        <v>0</v>
      </c>
      <c r="CK450" s="8">
        <f>'2014'!BK130</f>
        <v>0</v>
      </c>
      <c r="CL450" s="8">
        <f>'2014'!BL130</f>
        <v>0</v>
      </c>
      <c r="CM450" s="8">
        <f>'2014'!BM130</f>
        <v>0</v>
      </c>
      <c r="CN450" s="8">
        <f>'2014'!BN130</f>
        <v>0</v>
      </c>
      <c r="CO450" s="8">
        <f>'2014'!BO130</f>
        <v>0</v>
      </c>
      <c r="CP450" s="8">
        <f>'2014'!BP130</f>
        <v>0.317</v>
      </c>
      <c r="CQ450" s="8">
        <f>'2014'!BQ130</f>
        <v>0.33</v>
      </c>
    </row>
    <row r="451" spans="1:95" x14ac:dyDescent="0.25">
      <c r="A451" s="8" t="str">
        <f>'2014'!A131</f>
        <v>Свитанок</v>
      </c>
      <c r="B451" s="8" t="str">
        <f>'2014'!B131</f>
        <v>Масив 4</v>
      </c>
      <c r="C451" s="8">
        <f>'2014'!C131</f>
        <v>154</v>
      </c>
      <c r="D451" s="8">
        <f>'2014'!D131</f>
        <v>5.07</v>
      </c>
      <c r="E451" s="8">
        <f>'2014'!E131</f>
        <v>5.07</v>
      </c>
      <c r="F451" s="8">
        <f>'2014'!F131</f>
        <v>5.07</v>
      </c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>
        <f>'2014'!I131</f>
        <v>0</v>
      </c>
      <c r="R451" s="8">
        <f>'2014'!J131</f>
        <v>0</v>
      </c>
      <c r="S451" s="8"/>
      <c r="T451" s="8"/>
      <c r="U451" s="8"/>
      <c r="V451" s="8"/>
      <c r="W451" s="8"/>
      <c r="X451" s="8"/>
      <c r="Y451" s="8">
        <f>'2014'!M131</f>
        <v>0</v>
      </c>
      <c r="Z451" s="8">
        <f>'2014'!N131</f>
        <v>0</v>
      </c>
      <c r="AA451" s="8">
        <f>'2014'!P131</f>
        <v>0</v>
      </c>
      <c r="AB451" s="8">
        <f>'2014'!Q131</f>
        <v>0</v>
      </c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>
        <f>SUMIF('2014'!C:C,C451,'2014'!O:O)</f>
        <v>0</v>
      </c>
      <c r="AQ451" s="8"/>
      <c r="AR451" s="8">
        <f>'2014'!R131</f>
        <v>0</v>
      </c>
      <c r="AS451" s="8">
        <f>'2014'!S131</f>
        <v>0</v>
      </c>
      <c r="AT451" s="8">
        <f>'2014'!T131</f>
        <v>0</v>
      </c>
      <c r="AU451" s="8">
        <f>'2014'!U131</f>
        <v>0</v>
      </c>
      <c r="AV451" s="8">
        <f>'2014'!V131</f>
        <v>0.24099999999999999</v>
      </c>
      <c r="AW451" s="8">
        <f>'2014'!W131</f>
        <v>0</v>
      </c>
      <c r="AX451" s="8">
        <f>'2014'!X131</f>
        <v>0</v>
      </c>
      <c r="AY451" s="8">
        <f>'2014'!Y131</f>
        <v>0</v>
      </c>
      <c r="AZ451" s="8">
        <f>'2014'!Z131</f>
        <v>0.24</v>
      </c>
      <c r="BA451" s="8">
        <f>'2014'!AA131</f>
        <v>0.25600000000000001</v>
      </c>
      <c r="BB451" s="8">
        <f>'2014'!AB131</f>
        <v>0.28599999999999998</v>
      </c>
      <c r="BC451" s="8">
        <f>'2014'!AC131</f>
        <v>0.28899999999999998</v>
      </c>
      <c r="BD451" s="8">
        <f>'2014'!AD131</f>
        <v>0.30499999999999999</v>
      </c>
      <c r="BE451" s="8">
        <f>'2014'!AE131</f>
        <v>0.34499999999999997</v>
      </c>
      <c r="BF451" s="8">
        <f>'2014'!AF131</f>
        <v>0.36299999999999999</v>
      </c>
      <c r="BG451" s="8">
        <f>'2014'!AG131</f>
        <v>0.38100000000000001</v>
      </c>
      <c r="BH451" s="8">
        <f>'2014'!AH131</f>
        <v>0.42699999999999999</v>
      </c>
      <c r="BI451" s="8">
        <f>'2014'!AI131</f>
        <v>0.46600000000000003</v>
      </c>
      <c r="BJ451" s="8">
        <f>'2014'!AJ131</f>
        <v>0.51400000000000001</v>
      </c>
      <c r="BK451" s="8">
        <f>'2014'!AK131</f>
        <v>0.56599999999999995</v>
      </c>
      <c r="BL451" s="8">
        <f>'2014'!AL131</f>
        <v>0.56899999999999995</v>
      </c>
      <c r="BM451" s="8">
        <f>'2014'!AM131</f>
        <v>0.627</v>
      </c>
      <c r="BN451" s="8">
        <f>'2014'!AN131</f>
        <v>0.65700000000000003</v>
      </c>
      <c r="BO451" s="8">
        <f>'2014'!AO131</f>
        <v>0.64700000000000002</v>
      </c>
      <c r="BP451" s="8">
        <f>'2014'!AP131</f>
        <v>0</v>
      </c>
      <c r="BQ451" s="8">
        <f>'2014'!AQ131</f>
        <v>0.65400000000000003</v>
      </c>
      <c r="BR451" s="8">
        <f>'2014'!AR131</f>
        <v>0.68100000000000005</v>
      </c>
      <c r="BS451" s="8">
        <f>'2014'!AS131</f>
        <v>0.68400000000000005</v>
      </c>
      <c r="BT451" s="8">
        <f>'2014'!AT131</f>
        <v>0.69099999999999995</v>
      </c>
      <c r="BU451" s="8">
        <f>'2014'!AU131</f>
        <v>0.65500000000000003</v>
      </c>
      <c r="BV451" s="8">
        <f>'2014'!AV131</f>
        <v>0.63900000000000001</v>
      </c>
      <c r="BW451" s="8">
        <f>'2014'!AW131</f>
        <v>0.55500000000000005</v>
      </c>
      <c r="BX451" s="8">
        <f>'2014'!AX131</f>
        <v>0.51400000000000001</v>
      </c>
      <c r="BY451" s="8">
        <f>'2014'!AY131</f>
        <v>0</v>
      </c>
      <c r="BZ451" s="8">
        <f>'2014'!AZ131</f>
        <v>0.52400000000000002</v>
      </c>
      <c r="CA451" s="8">
        <f>'2014'!BA131</f>
        <v>0</v>
      </c>
      <c r="CB451" s="8">
        <f>'2014'!BB131</f>
        <v>0.48</v>
      </c>
      <c r="CC451" s="8">
        <f>'2014'!BC131</f>
        <v>0.44700000000000001</v>
      </c>
      <c r="CD451" s="8">
        <f>'2014'!BD131</f>
        <v>0.39400000000000002</v>
      </c>
      <c r="CE451" s="8">
        <f>'2014'!BE131</f>
        <v>0.39200000000000002</v>
      </c>
      <c r="CF451" s="8">
        <f>'2014'!BF131</f>
        <v>0.35899999999999999</v>
      </c>
      <c r="CG451" s="8">
        <f>'2014'!BG131</f>
        <v>0.29299999999999998</v>
      </c>
      <c r="CH451" s="8">
        <f>'2014'!BH131</f>
        <v>0.26700000000000002</v>
      </c>
      <c r="CI451" s="8">
        <f>'2014'!BI131</f>
        <v>0.26600000000000001</v>
      </c>
      <c r="CJ451" s="8">
        <f>'2014'!BJ131</f>
        <v>0</v>
      </c>
      <c r="CK451" s="8">
        <f>'2014'!BK131</f>
        <v>0</v>
      </c>
      <c r="CL451" s="8">
        <f>'2014'!BL131</f>
        <v>0</v>
      </c>
      <c r="CM451" s="8">
        <f>'2014'!BM131</f>
        <v>0</v>
      </c>
      <c r="CN451" s="8">
        <f>'2014'!BN131</f>
        <v>0</v>
      </c>
      <c r="CO451" s="8">
        <f>'2014'!BO131</f>
        <v>0</v>
      </c>
      <c r="CP451" s="8">
        <f>'2014'!BP131</f>
        <v>0.26800000000000002</v>
      </c>
      <c r="CQ451" s="8">
        <f>'2014'!BQ131</f>
        <v>0.26800000000000002</v>
      </c>
    </row>
    <row r="452" spans="1:95" x14ac:dyDescent="0.25">
      <c r="A452" s="8" t="str">
        <f>'2014'!A132</f>
        <v>Свитанок</v>
      </c>
      <c r="B452" s="8" t="str">
        <f>'2014'!B132</f>
        <v>Масив 4</v>
      </c>
      <c r="C452" s="8">
        <f>'2014'!C132</f>
        <v>155</v>
      </c>
      <c r="D452" s="8">
        <f>'2014'!D132</f>
        <v>5.62</v>
      </c>
      <c r="E452" s="8">
        <f>'2014'!E132</f>
        <v>5.62</v>
      </c>
      <c r="F452" s="8">
        <f>'2014'!F132</f>
        <v>5.62</v>
      </c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>
        <f>'2014'!I132</f>
        <v>0</v>
      </c>
      <c r="R452" s="8">
        <f>'2014'!J132</f>
        <v>0</v>
      </c>
      <c r="S452" s="8"/>
      <c r="T452" s="8"/>
      <c r="U452" s="8"/>
      <c r="V452" s="8"/>
      <c r="W452" s="8"/>
      <c r="X452" s="8"/>
      <c r="Y452" s="8">
        <f>'2014'!M132</f>
        <v>0</v>
      </c>
      <c r="Z452" s="8">
        <f>'2014'!N132</f>
        <v>0</v>
      </c>
      <c r="AA452" s="8">
        <f>'2014'!P132</f>
        <v>0</v>
      </c>
      <c r="AB452" s="8">
        <f>'2014'!Q132</f>
        <v>0</v>
      </c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>
        <f>SUMIF('2014'!C:C,C452,'2014'!O:O)</f>
        <v>0</v>
      </c>
      <c r="AQ452" s="8"/>
      <c r="AR452" s="8">
        <f>'2014'!R132</f>
        <v>0</v>
      </c>
      <c r="AS452" s="8">
        <f>'2014'!S132</f>
        <v>0</v>
      </c>
      <c r="AT452" s="8">
        <f>'2014'!T132</f>
        <v>0</v>
      </c>
      <c r="AU452" s="8">
        <f>'2014'!U132</f>
        <v>0.23599999999999999</v>
      </c>
      <c r="AV452" s="8">
        <f>'2014'!V132</f>
        <v>0.24299999999999999</v>
      </c>
      <c r="AW452" s="8">
        <f>'2014'!W132</f>
        <v>0</v>
      </c>
      <c r="AX452" s="8">
        <f>'2014'!X132</f>
        <v>0</v>
      </c>
      <c r="AY452" s="8">
        <f>'2014'!Y132</f>
        <v>0</v>
      </c>
      <c r="AZ452" s="8">
        <f>'2014'!Z132</f>
        <v>0.24299999999999999</v>
      </c>
      <c r="BA452" s="8">
        <f>'2014'!AA132</f>
        <v>0.246</v>
      </c>
      <c r="BB452" s="8">
        <f>'2014'!AB132</f>
        <v>0.26900000000000002</v>
      </c>
      <c r="BC452" s="8">
        <f>'2014'!AC132</f>
        <v>0.26900000000000002</v>
      </c>
      <c r="BD452" s="8">
        <f>'2014'!AD132</f>
        <v>0.28399999999999997</v>
      </c>
      <c r="BE452" s="8">
        <f>'2014'!AE132</f>
        <v>0.30199999999999999</v>
      </c>
      <c r="BF452" s="8">
        <f>'2014'!AF132</f>
        <v>0.30499999999999999</v>
      </c>
      <c r="BG452" s="8">
        <f>'2014'!AG132</f>
        <v>0.311</v>
      </c>
      <c r="BH452" s="8">
        <f>'2014'!AH132</f>
        <v>0.33</v>
      </c>
      <c r="BI452" s="8">
        <f>'2014'!AI132</f>
        <v>0.36399999999999999</v>
      </c>
      <c r="BJ452" s="8">
        <f>'2014'!AJ132</f>
        <v>0.46400000000000002</v>
      </c>
      <c r="BK452" s="8">
        <f>'2014'!AK132</f>
        <v>0.51900000000000002</v>
      </c>
      <c r="BL452" s="8">
        <f>'2014'!AL132</f>
        <v>0.59299999999999997</v>
      </c>
      <c r="BM452" s="8">
        <f>'2014'!AM132</f>
        <v>0</v>
      </c>
      <c r="BN452" s="8">
        <f>'2014'!AN132</f>
        <v>0.65900000000000003</v>
      </c>
      <c r="BO452" s="8">
        <f>'2014'!AO132</f>
        <v>0.65300000000000002</v>
      </c>
      <c r="BP452" s="8">
        <f>'2014'!AP132</f>
        <v>0</v>
      </c>
      <c r="BQ452" s="8">
        <f>'2014'!AQ132</f>
        <v>0.63600000000000001</v>
      </c>
      <c r="BR452" s="8">
        <f>'2014'!AR132</f>
        <v>0.63400000000000001</v>
      </c>
      <c r="BS452" s="8">
        <f>'2014'!AS132</f>
        <v>0.61</v>
      </c>
      <c r="BT452" s="8">
        <f>'2014'!AT132</f>
        <v>0.57399999999999995</v>
      </c>
      <c r="BU452" s="8">
        <f>'2014'!AU132</f>
        <v>0.56699999999999995</v>
      </c>
      <c r="BV452" s="8">
        <f>'2014'!AV132</f>
        <v>0.54800000000000004</v>
      </c>
      <c r="BW452" s="8">
        <f>'2014'!AW132</f>
        <v>0.47199999999999998</v>
      </c>
      <c r="BX452" s="8">
        <f>'2014'!AX132</f>
        <v>0.39200000000000002</v>
      </c>
      <c r="BY452" s="8">
        <f>'2014'!AY132</f>
        <v>0</v>
      </c>
      <c r="BZ452" s="8">
        <f>'2014'!AZ132</f>
        <v>0.44500000000000001</v>
      </c>
      <c r="CA452" s="8">
        <f>'2014'!BA132</f>
        <v>0.38800000000000001</v>
      </c>
      <c r="CB452" s="8">
        <f>'2014'!BB132</f>
        <v>0.35699999999999998</v>
      </c>
      <c r="CC452" s="8">
        <f>'2014'!BC132</f>
        <v>0</v>
      </c>
      <c r="CD452" s="8">
        <f>'2014'!BD132</f>
        <v>0.34399999999999997</v>
      </c>
      <c r="CE452" s="8">
        <f>'2014'!BE132</f>
        <v>0.33500000000000002</v>
      </c>
      <c r="CF452" s="8">
        <f>'2014'!BF132</f>
        <v>0.309</v>
      </c>
      <c r="CG452" s="8">
        <f>'2014'!BG132</f>
        <v>0.28100000000000003</v>
      </c>
      <c r="CH452" s="8">
        <f>'2014'!BH132</f>
        <v>0.27100000000000002</v>
      </c>
      <c r="CI452" s="8">
        <f>'2014'!BI132</f>
        <v>0.27300000000000002</v>
      </c>
      <c r="CJ452" s="8">
        <f>'2014'!BJ132</f>
        <v>0</v>
      </c>
      <c r="CK452" s="8">
        <f>'2014'!BK132</f>
        <v>0</v>
      </c>
      <c r="CL452" s="8">
        <f>'2014'!BL132</f>
        <v>0</v>
      </c>
      <c r="CM452" s="8">
        <f>'2014'!BM132</f>
        <v>0</v>
      </c>
      <c r="CN452" s="8">
        <f>'2014'!BN132</f>
        <v>0</v>
      </c>
      <c r="CO452" s="8">
        <f>'2014'!BO132</f>
        <v>0</v>
      </c>
      <c r="CP452" s="8">
        <f>'2014'!BP132</f>
        <v>0.26</v>
      </c>
      <c r="CQ452" s="8">
        <f>'2014'!BQ132</f>
        <v>0.23400000000000001</v>
      </c>
    </row>
    <row r="453" spans="1:95" x14ac:dyDescent="0.25">
      <c r="A453" s="8" t="str">
        <f>'2014'!A133</f>
        <v>Свитанок</v>
      </c>
      <c r="B453" s="8" t="str">
        <f>'2014'!B133</f>
        <v>Масив 4</v>
      </c>
      <c r="C453" s="8">
        <f>'2014'!C133</f>
        <v>2</v>
      </c>
      <c r="D453" s="8">
        <f>'2014'!D133</f>
        <v>25.1</v>
      </c>
      <c r="E453" s="8">
        <f>'2014'!E133</f>
        <v>25.1</v>
      </c>
      <c r="F453" s="8">
        <f>'2014'!F133</f>
        <v>25.1</v>
      </c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 t="str">
        <f>'2014'!I133</f>
        <v>Кукуруза</v>
      </c>
      <c r="R453" s="8">
        <f>'2014'!J133</f>
        <v>0</v>
      </c>
      <c r="S453" s="8"/>
      <c r="T453" s="8"/>
      <c r="U453" s="8"/>
      <c r="V453" s="8"/>
      <c r="W453" s="8"/>
      <c r="X453" s="8"/>
      <c r="Y453" s="8" t="str">
        <f>'2014'!M133</f>
        <v>DKS4964</v>
      </c>
      <c r="Z453" s="8">
        <f>'2014'!N133</f>
        <v>3.5</v>
      </c>
      <c r="AA453" s="8">
        <f>'2014'!P133</f>
        <v>0</v>
      </c>
      <c r="AB453" s="8">
        <f>'2014'!Q133</f>
        <v>41902</v>
      </c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>
        <f>SUMIF('2014'!C:C,C453,'2014'!O:O)</f>
        <v>3.6399999999999997</v>
      </c>
      <c r="AQ453" s="8"/>
      <c r="AR453" s="8">
        <f>'2014'!R133</f>
        <v>0</v>
      </c>
      <c r="AS453" s="8">
        <f>'2014'!S133</f>
        <v>0</v>
      </c>
      <c r="AT453" s="8">
        <f>'2014'!T133</f>
        <v>0</v>
      </c>
      <c r="AU453" s="8">
        <f>'2014'!U133</f>
        <v>0.193</v>
      </c>
      <c r="AV453" s="8">
        <f>'2014'!V133</f>
        <v>0.20200000000000001</v>
      </c>
      <c r="AW453" s="8">
        <f>'2014'!W133</f>
        <v>0</v>
      </c>
      <c r="AX453" s="8">
        <f>'2014'!X133</f>
        <v>0</v>
      </c>
      <c r="AY453" s="8">
        <f>'2014'!Y133</f>
        <v>0</v>
      </c>
      <c r="AZ453" s="8">
        <f>'2014'!Z133</f>
        <v>0.20499999999999999</v>
      </c>
      <c r="BA453" s="8">
        <f>'2014'!AA133</f>
        <v>0.23300000000000001</v>
      </c>
      <c r="BB453" s="8">
        <f>'2014'!AB133</f>
        <v>0.25</v>
      </c>
      <c r="BC453" s="8">
        <f>'2014'!AC133</f>
        <v>0.254</v>
      </c>
      <c r="BD453" s="8">
        <f>'2014'!AD133</f>
        <v>0.254</v>
      </c>
      <c r="BE453" s="8">
        <f>'2014'!AE133</f>
        <v>0.26400000000000001</v>
      </c>
      <c r="BF453" s="8">
        <f>'2014'!AF133</f>
        <v>0.29899999999999999</v>
      </c>
      <c r="BG453" s="8">
        <f>'2014'!AG133</f>
        <v>0.33300000000000002</v>
      </c>
      <c r="BH453" s="8">
        <f>'2014'!AH133</f>
        <v>0.36399999999999999</v>
      </c>
      <c r="BI453" s="8">
        <f>'2014'!AI133</f>
        <v>0.41599999999999998</v>
      </c>
      <c r="BJ453" s="8">
        <f>'2014'!AJ133</f>
        <v>0.48699999999999999</v>
      </c>
      <c r="BK453" s="8">
        <f>'2014'!AK133</f>
        <v>0.53300000000000003</v>
      </c>
      <c r="BL453" s="8">
        <f>'2014'!AL133</f>
        <v>0.55600000000000005</v>
      </c>
      <c r="BM453" s="8">
        <f>'2014'!AM133</f>
        <v>0.61799999999999999</v>
      </c>
      <c r="BN453" s="8">
        <f>'2014'!AN133</f>
        <v>0.70099999999999996</v>
      </c>
      <c r="BO453" s="8">
        <f>'2014'!AO133</f>
        <v>0.74</v>
      </c>
      <c r="BP453" s="8">
        <f>'2014'!AP133</f>
        <v>0.74</v>
      </c>
      <c r="BQ453" s="8">
        <f>'2014'!AQ133</f>
        <v>0.69799999999999995</v>
      </c>
      <c r="BR453" s="8">
        <f>'2014'!AR133</f>
        <v>0.76100000000000001</v>
      </c>
      <c r="BS453" s="8">
        <f>'2014'!AS133</f>
        <v>0.77200000000000002</v>
      </c>
      <c r="BT453" s="8">
        <f>'2014'!AT133</f>
        <v>0.65200000000000002</v>
      </c>
      <c r="BU453" s="8">
        <f>'2014'!AU133</f>
        <v>0.59199999999999997</v>
      </c>
      <c r="BV453" s="8">
        <f>'2014'!AV133</f>
        <v>0.623</v>
      </c>
      <c r="BW453" s="8">
        <f>'2014'!AW133</f>
        <v>0.626</v>
      </c>
      <c r="BX453" s="8">
        <f>'2014'!AX133</f>
        <v>0.435</v>
      </c>
      <c r="BY453" s="8">
        <f>'2014'!AY133</f>
        <v>0</v>
      </c>
      <c r="BZ453" s="8">
        <f>'2014'!AZ133</f>
        <v>0.39500000000000002</v>
      </c>
      <c r="CA453" s="8">
        <f>'2014'!BA133</f>
        <v>0</v>
      </c>
      <c r="CB453" s="8">
        <f>'2014'!BB133</f>
        <v>0.42499999999999999</v>
      </c>
      <c r="CC453" s="8">
        <f>'2014'!BC133</f>
        <v>0.40400000000000003</v>
      </c>
      <c r="CD453" s="8">
        <f>'2014'!BD133</f>
        <v>0.38500000000000001</v>
      </c>
      <c r="CE453" s="8">
        <f>'2014'!BE133</f>
        <v>0.35899999999999999</v>
      </c>
      <c r="CF453" s="8">
        <f>'2014'!BF133</f>
        <v>0.34100000000000003</v>
      </c>
      <c r="CG453" s="8">
        <f>'2014'!BG133</f>
        <v>0.29599999999999999</v>
      </c>
      <c r="CH453" s="8">
        <f>'2014'!BH133</f>
        <v>0.255</v>
      </c>
      <c r="CI453" s="8">
        <f>'2014'!BI133</f>
        <v>0.248</v>
      </c>
      <c r="CJ453" s="8">
        <f>'2014'!BJ133</f>
        <v>0</v>
      </c>
      <c r="CK453" s="8">
        <f>'2014'!BK133</f>
        <v>0</v>
      </c>
      <c r="CL453" s="8">
        <f>'2014'!BL133</f>
        <v>0</v>
      </c>
      <c r="CM453" s="8">
        <f>'2014'!BM133</f>
        <v>0</v>
      </c>
      <c r="CN453" s="8">
        <f>'2014'!BN133</f>
        <v>0</v>
      </c>
      <c r="CO453" s="8">
        <f>'2014'!BO133</f>
        <v>0</v>
      </c>
      <c r="CP453" s="8">
        <f>'2014'!BP133</f>
        <v>0.217</v>
      </c>
      <c r="CQ453" s="8">
        <f>'2014'!BQ133</f>
        <v>0.217</v>
      </c>
    </row>
    <row r="454" spans="1:95" x14ac:dyDescent="0.25">
      <c r="A454" s="8" t="str">
        <f>'2014'!A134</f>
        <v>Свитанок</v>
      </c>
      <c r="B454" s="8" t="str">
        <f>'2014'!B134</f>
        <v>Масив 4</v>
      </c>
      <c r="C454" s="8">
        <f>'2014'!C134</f>
        <v>200</v>
      </c>
      <c r="D454" s="8">
        <f>'2014'!D134</f>
        <v>1.18</v>
      </c>
      <c r="E454" s="8">
        <f>'2014'!E134</f>
        <v>1.18</v>
      </c>
      <c r="F454" s="8">
        <f>'2014'!F134</f>
        <v>1.18</v>
      </c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>
        <f>'2014'!I134</f>
        <v>0</v>
      </c>
      <c r="R454" s="8">
        <f>'2014'!J134</f>
        <v>0</v>
      </c>
      <c r="S454" s="8"/>
      <c r="T454" s="8"/>
      <c r="U454" s="8"/>
      <c r="V454" s="8"/>
      <c r="W454" s="8"/>
      <c r="X454" s="8"/>
      <c r="Y454" s="8">
        <f>'2014'!M134</f>
        <v>0</v>
      </c>
      <c r="Z454" s="8">
        <f>'2014'!N134</f>
        <v>0</v>
      </c>
      <c r="AA454" s="8">
        <f>'2014'!P134</f>
        <v>0</v>
      </c>
      <c r="AB454" s="8">
        <f>'2014'!Q134</f>
        <v>0</v>
      </c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>
        <f>SUMIF('2014'!C:C,C454,'2014'!O:O)</f>
        <v>0</v>
      </c>
      <c r="AQ454" s="8"/>
      <c r="AR454" s="8">
        <f>'2014'!R134</f>
        <v>0</v>
      </c>
      <c r="AS454" s="8">
        <f>'2014'!S134</f>
        <v>0</v>
      </c>
      <c r="AT454" s="8">
        <f>'2014'!T134</f>
        <v>0</v>
      </c>
      <c r="AU454" s="8">
        <f>'2014'!U134</f>
        <v>0</v>
      </c>
      <c r="AV454" s="8">
        <f>'2014'!V134</f>
        <v>0.219</v>
      </c>
      <c r="AW454" s="8">
        <f>'2014'!W134</f>
        <v>0</v>
      </c>
      <c r="AX454" s="8">
        <f>'2014'!X134</f>
        <v>0</v>
      </c>
      <c r="AY454" s="8">
        <f>'2014'!Y134</f>
        <v>0</v>
      </c>
      <c r="AZ454" s="8">
        <f>'2014'!Z134</f>
        <v>0.22600000000000001</v>
      </c>
      <c r="BA454" s="8">
        <f>'2014'!AA134</f>
        <v>0.23699999999999999</v>
      </c>
      <c r="BB454" s="8">
        <f>'2014'!AB134</f>
        <v>0.245</v>
      </c>
      <c r="BC454" s="8">
        <f>'2014'!AC134</f>
        <v>0.25</v>
      </c>
      <c r="BD454" s="8">
        <f>'2014'!AD134</f>
        <v>0.26700000000000002</v>
      </c>
      <c r="BE454" s="8">
        <f>'2014'!AE134</f>
        <v>0.29099999999999998</v>
      </c>
      <c r="BF454" s="8">
        <f>'2014'!AF134</f>
        <v>0.32</v>
      </c>
      <c r="BG454" s="8">
        <f>'2014'!AG134</f>
        <v>0.32500000000000001</v>
      </c>
      <c r="BH454" s="8">
        <f>'2014'!AH134</f>
        <v>0.379</v>
      </c>
      <c r="BI454" s="8">
        <f>'2014'!AI134</f>
        <v>0.42399999999999999</v>
      </c>
      <c r="BJ454" s="8">
        <f>'2014'!AJ134</f>
        <v>0.497</v>
      </c>
      <c r="BK454" s="8">
        <f>'2014'!AK134</f>
        <v>0.49</v>
      </c>
      <c r="BL454" s="8">
        <f>'2014'!AL134</f>
        <v>0.48199999999999998</v>
      </c>
      <c r="BM454" s="8">
        <f>'2014'!AM134</f>
        <v>0.53</v>
      </c>
      <c r="BN454" s="8">
        <f>'2014'!AN134</f>
        <v>0.58899999999999997</v>
      </c>
      <c r="BO454" s="8">
        <f>'2014'!AO134</f>
        <v>0.61299999999999999</v>
      </c>
      <c r="BP454" s="8">
        <f>'2014'!AP134</f>
        <v>0</v>
      </c>
      <c r="BQ454" s="8">
        <f>'2014'!AQ134</f>
        <v>0.57899999999999996</v>
      </c>
      <c r="BR454" s="8">
        <f>'2014'!AR134</f>
        <v>0.6</v>
      </c>
      <c r="BS454" s="8">
        <f>'2014'!AS134</f>
        <v>0.61899999999999999</v>
      </c>
      <c r="BT454" s="8">
        <f>'2014'!AT134</f>
        <v>0</v>
      </c>
      <c r="BU454" s="8">
        <f>'2014'!AU134</f>
        <v>0.65600000000000003</v>
      </c>
      <c r="BV454" s="8">
        <f>'2014'!AV134</f>
        <v>0.65800000000000003</v>
      </c>
      <c r="BW454" s="8">
        <f>'2014'!AW134</f>
        <v>0.64900000000000002</v>
      </c>
      <c r="BX454" s="8">
        <f>'2014'!AX134</f>
        <v>0.61199999999999999</v>
      </c>
      <c r="BY454" s="8">
        <f>'2014'!AY134</f>
        <v>0</v>
      </c>
      <c r="BZ454" s="8">
        <f>'2014'!AZ134</f>
        <v>0.54</v>
      </c>
      <c r="CA454" s="8">
        <f>'2014'!BA134</f>
        <v>0</v>
      </c>
      <c r="CB454" s="8">
        <f>'2014'!BB134</f>
        <v>0.502</v>
      </c>
      <c r="CC454" s="8">
        <f>'2014'!BC134</f>
        <v>0.44900000000000001</v>
      </c>
      <c r="CD454" s="8">
        <f>'2014'!BD134</f>
        <v>0.40899999999999997</v>
      </c>
      <c r="CE454" s="8">
        <f>'2014'!BE134</f>
        <v>0.39800000000000002</v>
      </c>
      <c r="CF454" s="8">
        <f>'2014'!BF134</f>
        <v>0.371</v>
      </c>
      <c r="CG454" s="8">
        <f>'2014'!BG134</f>
        <v>0.30199999999999999</v>
      </c>
      <c r="CH454" s="8">
        <f>'2014'!BH134</f>
        <v>0.28100000000000003</v>
      </c>
      <c r="CI454" s="8">
        <f>'2014'!BI134</f>
        <v>0.30599999999999999</v>
      </c>
      <c r="CJ454" s="8">
        <f>'2014'!BJ134</f>
        <v>0</v>
      </c>
      <c r="CK454" s="8">
        <f>'2014'!BK134</f>
        <v>0</v>
      </c>
      <c r="CL454" s="8">
        <f>'2014'!BL134</f>
        <v>0</v>
      </c>
      <c r="CM454" s="8">
        <f>'2014'!BM134</f>
        <v>0</v>
      </c>
      <c r="CN454" s="8">
        <f>'2014'!BN134</f>
        <v>0</v>
      </c>
      <c r="CO454" s="8">
        <f>'2014'!BO134</f>
        <v>0</v>
      </c>
      <c r="CP454" s="8">
        <f>'2014'!BP134</f>
        <v>0.4</v>
      </c>
      <c r="CQ454" s="8">
        <f>'2014'!BQ134</f>
        <v>0.42</v>
      </c>
    </row>
    <row r="455" spans="1:95" x14ac:dyDescent="0.25">
      <c r="A455" s="8" t="str">
        <f>'2014'!A135</f>
        <v>Свитанок</v>
      </c>
      <c r="B455" s="8" t="str">
        <f>'2014'!B135</f>
        <v>Масив 4</v>
      </c>
      <c r="C455" s="8">
        <f>'2014'!C135</f>
        <v>201</v>
      </c>
      <c r="D455" s="8">
        <f>'2014'!D135</f>
        <v>3.72</v>
      </c>
      <c r="E455" s="8">
        <f>'2014'!E135</f>
        <v>3.72</v>
      </c>
      <c r="F455" s="8">
        <f>'2014'!F135</f>
        <v>3.72</v>
      </c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>
        <f>'2014'!I135</f>
        <v>0</v>
      </c>
      <c r="R455" s="8">
        <f>'2014'!J135</f>
        <v>0</v>
      </c>
      <c r="S455" s="8"/>
      <c r="T455" s="8"/>
      <c r="U455" s="8"/>
      <c r="V455" s="8"/>
      <c r="W455" s="8"/>
      <c r="X455" s="8"/>
      <c r="Y455" s="8">
        <f>'2014'!M135</f>
        <v>0</v>
      </c>
      <c r="Z455" s="8">
        <f>'2014'!N135</f>
        <v>0</v>
      </c>
      <c r="AA455" s="8">
        <f>'2014'!P135</f>
        <v>0</v>
      </c>
      <c r="AB455" s="8">
        <f>'2014'!Q135</f>
        <v>0</v>
      </c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>
        <f>SUMIF('2014'!C:C,C455,'2014'!O:O)</f>
        <v>0</v>
      </c>
      <c r="AQ455" s="8"/>
      <c r="AR455" s="8">
        <f>'2014'!R135</f>
        <v>0</v>
      </c>
      <c r="AS455" s="8">
        <f>'2014'!S135</f>
        <v>0</v>
      </c>
      <c r="AT455" s="8">
        <f>'2014'!T135</f>
        <v>0</v>
      </c>
      <c r="AU455" s="8">
        <f>'2014'!U135</f>
        <v>0.221</v>
      </c>
      <c r="AV455" s="8">
        <f>'2014'!V135</f>
        <v>0.21299999999999999</v>
      </c>
      <c r="AW455" s="8">
        <f>'2014'!W135</f>
        <v>0</v>
      </c>
      <c r="AX455" s="8">
        <f>'2014'!X135</f>
        <v>0</v>
      </c>
      <c r="AY455" s="8">
        <f>'2014'!Y135</f>
        <v>0</v>
      </c>
      <c r="AZ455" s="8">
        <f>'2014'!Z135</f>
        <v>0.2</v>
      </c>
      <c r="BA455" s="8">
        <f>'2014'!AA135</f>
        <v>0.2</v>
      </c>
      <c r="BB455" s="8">
        <f>'2014'!AB135</f>
        <v>0.21099999999999999</v>
      </c>
      <c r="BC455" s="8">
        <f>'2014'!AC135</f>
        <v>0.217</v>
      </c>
      <c r="BD455" s="8">
        <f>'2014'!AD135</f>
        <v>0.23</v>
      </c>
      <c r="BE455" s="8">
        <f>'2014'!AE135</f>
        <v>0.23899999999999999</v>
      </c>
      <c r="BF455" s="8">
        <f>'2014'!AF135</f>
        <v>0.25600000000000001</v>
      </c>
      <c r="BG455" s="8">
        <f>'2014'!AG135</f>
        <v>0.26600000000000001</v>
      </c>
      <c r="BH455" s="8">
        <f>'2014'!AH135</f>
        <v>0.315</v>
      </c>
      <c r="BI455" s="8">
        <f>'2014'!AI135</f>
        <v>0.35699999999999998</v>
      </c>
      <c r="BJ455" s="8">
        <f>'2014'!AJ135</f>
        <v>0.38500000000000001</v>
      </c>
      <c r="BK455" s="8">
        <f>'2014'!AK135</f>
        <v>0.40899999999999997</v>
      </c>
      <c r="BL455" s="8">
        <f>'2014'!AL135</f>
        <v>0.441</v>
      </c>
      <c r="BM455" s="8">
        <f>'2014'!AM135</f>
        <v>0.52400000000000002</v>
      </c>
      <c r="BN455" s="8">
        <f>'2014'!AN135</f>
        <v>0.56200000000000006</v>
      </c>
      <c r="BO455" s="8">
        <f>'2014'!AO135</f>
        <v>0.60199999999999998</v>
      </c>
      <c r="BP455" s="8">
        <f>'2014'!AP135</f>
        <v>0</v>
      </c>
      <c r="BQ455" s="8">
        <f>'2014'!AQ135</f>
        <v>0.61</v>
      </c>
      <c r="BR455" s="8">
        <f>'2014'!AR135</f>
        <v>0.70199999999999996</v>
      </c>
      <c r="BS455" s="8">
        <f>'2014'!AS135</f>
        <v>0.71099999999999997</v>
      </c>
      <c r="BT455" s="8">
        <f>'2014'!AT135</f>
        <v>0.71</v>
      </c>
      <c r="BU455" s="8">
        <f>'2014'!AU135</f>
        <v>0.7</v>
      </c>
      <c r="BV455" s="8">
        <f>'2014'!AV135</f>
        <v>0.67900000000000005</v>
      </c>
      <c r="BW455" s="8">
        <f>'2014'!AW135</f>
        <v>0.63800000000000001</v>
      </c>
      <c r="BX455" s="8">
        <f>'2014'!AX135</f>
        <v>0.58599999999999997</v>
      </c>
      <c r="BY455" s="8">
        <f>'2014'!AY135</f>
        <v>0</v>
      </c>
      <c r="BZ455" s="8">
        <f>'2014'!AZ135</f>
        <v>0.50600000000000001</v>
      </c>
      <c r="CA455" s="8">
        <f>'2014'!BA135</f>
        <v>0</v>
      </c>
      <c r="CB455" s="8">
        <f>'2014'!BB135</f>
        <v>0.45700000000000002</v>
      </c>
      <c r="CC455" s="8">
        <f>'2014'!BC135</f>
        <v>0.42099999999999999</v>
      </c>
      <c r="CD455" s="8">
        <f>'2014'!BD135</f>
        <v>0.4</v>
      </c>
      <c r="CE455" s="8">
        <f>'2014'!BE135</f>
        <v>0.375</v>
      </c>
      <c r="CF455" s="8">
        <f>'2014'!BF135</f>
        <v>0.35899999999999999</v>
      </c>
      <c r="CG455" s="8">
        <f>'2014'!BG135</f>
        <v>0.34799999999999998</v>
      </c>
      <c r="CH455" s="8">
        <f>'2014'!BH135</f>
        <v>0.33100000000000002</v>
      </c>
      <c r="CI455" s="8">
        <f>'2014'!BI135</f>
        <v>0.307</v>
      </c>
      <c r="CJ455" s="8">
        <f>'2014'!BJ135</f>
        <v>0</v>
      </c>
      <c r="CK455" s="8">
        <f>'2014'!BK135</f>
        <v>0</v>
      </c>
      <c r="CL455" s="8">
        <f>'2014'!BL135</f>
        <v>0</v>
      </c>
      <c r="CM455" s="8">
        <f>'2014'!BM135</f>
        <v>0</v>
      </c>
      <c r="CN455" s="8">
        <f>'2014'!BN135</f>
        <v>0</v>
      </c>
      <c r="CO455" s="8">
        <f>'2014'!BO135</f>
        <v>0</v>
      </c>
      <c r="CP455" s="8">
        <f>'2014'!BP135</f>
        <v>0.29899999999999999</v>
      </c>
      <c r="CQ455" s="8">
        <f>'2014'!BQ135</f>
        <v>0.315</v>
      </c>
    </row>
    <row r="456" spans="1:95" x14ac:dyDescent="0.25">
      <c r="A456" s="8" t="str">
        <f>'2014'!A136</f>
        <v>Свитанок</v>
      </c>
      <c r="B456" s="8" t="str">
        <f>'2014'!B136</f>
        <v>Масив 4</v>
      </c>
      <c r="C456" s="8">
        <f>'2014'!C136</f>
        <v>202</v>
      </c>
      <c r="D456" s="8">
        <f>'2014'!D136</f>
        <v>5.34</v>
      </c>
      <c r="E456" s="8">
        <f>'2014'!E136</f>
        <v>5.34</v>
      </c>
      <c r="F456" s="8">
        <f>'2014'!F136</f>
        <v>5.34</v>
      </c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>
        <f>'2014'!I136</f>
        <v>0</v>
      </c>
      <c r="R456" s="8">
        <f>'2014'!J136</f>
        <v>0</v>
      </c>
      <c r="S456" s="8"/>
      <c r="T456" s="8"/>
      <c r="U456" s="8"/>
      <c r="V456" s="8"/>
      <c r="W456" s="8"/>
      <c r="X456" s="8"/>
      <c r="Y456" s="8">
        <f>'2014'!M136</f>
        <v>0</v>
      </c>
      <c r="Z456" s="8">
        <f>'2014'!N136</f>
        <v>0</v>
      </c>
      <c r="AA456" s="8">
        <f>'2014'!P136</f>
        <v>0</v>
      </c>
      <c r="AB456" s="8">
        <f>'2014'!Q136</f>
        <v>0</v>
      </c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>
        <f>SUMIF('2014'!C:C,C456,'2014'!O:O)</f>
        <v>0</v>
      </c>
      <c r="AQ456" s="8"/>
      <c r="AR456" s="8">
        <f>'2014'!R136</f>
        <v>0</v>
      </c>
      <c r="AS456" s="8">
        <f>'2014'!S136</f>
        <v>0</v>
      </c>
      <c r="AT456" s="8">
        <f>'2014'!T136</f>
        <v>0</v>
      </c>
      <c r="AU456" s="8">
        <f>'2014'!U136</f>
        <v>0</v>
      </c>
      <c r="AV456" s="8">
        <f>'2014'!V136</f>
        <v>0.224</v>
      </c>
      <c r="AW456" s="8">
        <f>'2014'!W136</f>
        <v>0</v>
      </c>
      <c r="AX456" s="8">
        <f>'2014'!X136</f>
        <v>0</v>
      </c>
      <c r="AY456" s="8">
        <f>'2014'!Y136</f>
        <v>0</v>
      </c>
      <c r="AZ456" s="8">
        <f>'2014'!Z136</f>
        <v>0.218</v>
      </c>
      <c r="BA456" s="8">
        <f>'2014'!AA136</f>
        <v>0.23100000000000001</v>
      </c>
      <c r="BB456" s="8">
        <f>'2014'!AB136</f>
        <v>0.246</v>
      </c>
      <c r="BC456" s="8">
        <f>'2014'!AC136</f>
        <v>0.23499999999999999</v>
      </c>
      <c r="BD456" s="8">
        <f>'2014'!AD136</f>
        <v>0.246</v>
      </c>
      <c r="BE456" s="8">
        <f>'2014'!AE136</f>
        <v>0.27</v>
      </c>
      <c r="BF456" s="8">
        <f>'2014'!AF136</f>
        <v>0.28899999999999998</v>
      </c>
      <c r="BG456" s="8">
        <f>'2014'!AG136</f>
        <v>0.30199999999999999</v>
      </c>
      <c r="BH456" s="8">
        <f>'2014'!AH136</f>
        <v>0.35499999999999998</v>
      </c>
      <c r="BI456" s="8">
        <f>'2014'!AI136</f>
        <v>0.39800000000000002</v>
      </c>
      <c r="BJ456" s="8">
        <f>'2014'!AJ136</f>
        <v>0.436</v>
      </c>
      <c r="BK456" s="8">
        <f>'2014'!AK136</f>
        <v>0.46</v>
      </c>
      <c r="BL456" s="8">
        <f>'2014'!AL136</f>
        <v>0.501</v>
      </c>
      <c r="BM456" s="8">
        <f>'2014'!AM136</f>
        <v>0.57799999999999996</v>
      </c>
      <c r="BN456" s="8">
        <f>'2014'!AN136</f>
        <v>0.65400000000000003</v>
      </c>
      <c r="BO456" s="8">
        <f>'2014'!AO136</f>
        <v>0.68400000000000005</v>
      </c>
      <c r="BP456" s="8">
        <f>'2014'!AP136</f>
        <v>0</v>
      </c>
      <c r="BQ456" s="8">
        <f>'2014'!AQ136</f>
        <v>0.7</v>
      </c>
      <c r="BR456" s="8">
        <f>'2014'!AR136</f>
        <v>0.74399999999999999</v>
      </c>
      <c r="BS456" s="8">
        <f>'2014'!AS136</f>
        <v>0.74199999999999999</v>
      </c>
      <c r="BT456" s="8">
        <f>'2014'!AT136</f>
        <v>0.73399999999999999</v>
      </c>
      <c r="BU456" s="8">
        <f>'2014'!AU136</f>
        <v>0.68700000000000006</v>
      </c>
      <c r="BV456" s="8">
        <f>'2014'!AV136</f>
        <v>0.63600000000000001</v>
      </c>
      <c r="BW456" s="8">
        <f>'2014'!AW136</f>
        <v>0.61499999999999999</v>
      </c>
      <c r="BX456" s="8">
        <f>'2014'!AX136</f>
        <v>0.56499999999999995</v>
      </c>
      <c r="BY456" s="8">
        <f>'2014'!AY136</f>
        <v>0</v>
      </c>
      <c r="BZ456" s="8">
        <f>'2014'!AZ136</f>
        <v>0.47199999999999998</v>
      </c>
      <c r="CA456" s="8">
        <f>'2014'!BA136</f>
        <v>0</v>
      </c>
      <c r="CB456" s="8">
        <f>'2014'!BB136</f>
        <v>0.435</v>
      </c>
      <c r="CC456" s="8">
        <f>'2014'!BC136</f>
        <v>0</v>
      </c>
      <c r="CD456" s="8">
        <f>'2014'!BD136</f>
        <v>0.33900000000000002</v>
      </c>
      <c r="CE456" s="8">
        <f>'2014'!BE136</f>
        <v>0.32600000000000001</v>
      </c>
      <c r="CF456" s="8">
        <f>'2014'!BF136</f>
        <v>0.29599999999999999</v>
      </c>
      <c r="CG456" s="8">
        <f>'2014'!BG136</f>
        <v>0.27200000000000002</v>
      </c>
      <c r="CH456" s="8">
        <f>'2014'!BH136</f>
        <v>0.28499999999999998</v>
      </c>
      <c r="CI456" s="8">
        <f>'2014'!BI136</f>
        <v>0.28699999999999998</v>
      </c>
      <c r="CJ456" s="8">
        <f>'2014'!BJ136</f>
        <v>0</v>
      </c>
      <c r="CK456" s="8">
        <f>'2014'!BK136</f>
        <v>0</v>
      </c>
      <c r="CL456" s="8">
        <f>'2014'!BL136</f>
        <v>0</v>
      </c>
      <c r="CM456" s="8">
        <f>'2014'!BM136</f>
        <v>0</v>
      </c>
      <c r="CN456" s="8">
        <f>'2014'!BN136</f>
        <v>0</v>
      </c>
      <c r="CO456" s="8">
        <f>'2014'!BO136</f>
        <v>0</v>
      </c>
      <c r="CP456" s="8">
        <f>'2014'!BP136</f>
        <v>0.29799999999999999</v>
      </c>
      <c r="CQ456" s="8">
        <f>'2014'!BQ136</f>
        <v>0.30299999999999999</v>
      </c>
    </row>
    <row r="457" spans="1:95" x14ac:dyDescent="0.25">
      <c r="A457" s="8" t="str">
        <f>'2014'!A137</f>
        <v>Свитанок</v>
      </c>
      <c r="B457" s="8" t="str">
        <f>'2014'!B137</f>
        <v>Масив 4</v>
      </c>
      <c r="C457" s="8">
        <f>'2014'!C137</f>
        <v>203</v>
      </c>
      <c r="D457" s="8">
        <f>'2014'!D137</f>
        <v>16.350000000000001</v>
      </c>
      <c r="E457" s="8">
        <f>'2014'!E137</f>
        <v>16.350000000000001</v>
      </c>
      <c r="F457" s="8">
        <f>'2014'!F137</f>
        <v>16.350000000000001</v>
      </c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>
        <f>'2014'!I137</f>
        <v>0</v>
      </c>
      <c r="R457" s="8">
        <f>'2014'!J137</f>
        <v>0</v>
      </c>
      <c r="S457" s="8"/>
      <c r="T457" s="8"/>
      <c r="U457" s="8"/>
      <c r="V457" s="8"/>
      <c r="W457" s="8"/>
      <c r="X457" s="8"/>
      <c r="Y457" s="8">
        <f>'2014'!M137</f>
        <v>0</v>
      </c>
      <c r="Z457" s="8">
        <f>'2014'!N137</f>
        <v>0</v>
      </c>
      <c r="AA457" s="8">
        <f>'2014'!P137</f>
        <v>0</v>
      </c>
      <c r="AB457" s="8">
        <f>'2014'!Q137</f>
        <v>0</v>
      </c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>
        <f>SUMIF('2014'!C:C,C457,'2014'!O:O)</f>
        <v>0</v>
      </c>
      <c r="AQ457" s="8"/>
      <c r="AR457" s="8">
        <f>'2014'!R137</f>
        <v>0</v>
      </c>
      <c r="AS457" s="8">
        <f>'2014'!S137</f>
        <v>0</v>
      </c>
      <c r="AT457" s="8">
        <f>'2014'!T137</f>
        <v>0</v>
      </c>
      <c r="AU457" s="8">
        <f>'2014'!U137</f>
        <v>0.15</v>
      </c>
      <c r="AV457" s="8">
        <f>'2014'!V137</f>
        <v>0.20399999999999999</v>
      </c>
      <c r="AW457" s="8">
        <f>'2014'!W137</f>
        <v>0</v>
      </c>
      <c r="AX457" s="8">
        <f>'2014'!X137</f>
        <v>0</v>
      </c>
      <c r="AY457" s="8">
        <f>'2014'!Y137</f>
        <v>0</v>
      </c>
      <c r="AZ457" s="8">
        <f>'2014'!Z137</f>
        <v>0.20200000000000001</v>
      </c>
      <c r="BA457" s="8">
        <f>'2014'!AA137</f>
        <v>0.20200000000000001</v>
      </c>
      <c r="BB457" s="8">
        <f>'2014'!AB137</f>
        <v>0.20699999999999999</v>
      </c>
      <c r="BC457" s="8">
        <f>'2014'!AC137</f>
        <v>0.214</v>
      </c>
      <c r="BD457" s="8">
        <f>'2014'!AD137</f>
        <v>0.21099999999999999</v>
      </c>
      <c r="BE457" s="8">
        <f>'2014'!AE137</f>
        <v>0.223</v>
      </c>
      <c r="BF457" s="8">
        <f>'2014'!AF137</f>
        <v>0.23100000000000001</v>
      </c>
      <c r="BG457" s="8">
        <f>'2014'!AG137</f>
        <v>0.23499999999999999</v>
      </c>
      <c r="BH457" s="8">
        <f>'2014'!AH137</f>
        <v>0.26600000000000001</v>
      </c>
      <c r="BI457" s="8">
        <f>'2014'!AI137</f>
        <v>0.29199999999999998</v>
      </c>
      <c r="BJ457" s="8">
        <f>'2014'!AJ137</f>
        <v>0.309</v>
      </c>
      <c r="BK457" s="8">
        <f>'2014'!AK137</f>
        <v>0.29699999999999999</v>
      </c>
      <c r="BL457" s="8">
        <f>'2014'!AL137</f>
        <v>0.29699999999999999</v>
      </c>
      <c r="BM457" s="8">
        <f>'2014'!AM137</f>
        <v>0.315</v>
      </c>
      <c r="BN457" s="8">
        <f>'2014'!AN137</f>
        <v>0.31</v>
      </c>
      <c r="BO457" s="8">
        <f>'2014'!AO137</f>
        <v>0.26800000000000002</v>
      </c>
      <c r="BP457" s="8">
        <f>'2014'!AP137</f>
        <v>0.29399999999999998</v>
      </c>
      <c r="BQ457" s="8">
        <f>'2014'!AQ137</f>
        <v>0.32300000000000001</v>
      </c>
      <c r="BR457" s="8">
        <f>'2014'!AR137</f>
        <v>0.34899999999999998</v>
      </c>
      <c r="BS457" s="8">
        <f>'2014'!AS137</f>
        <v>0.373</v>
      </c>
      <c r="BT457" s="8">
        <f>'2014'!AT137</f>
        <v>0.40200000000000002</v>
      </c>
      <c r="BU457" s="8">
        <f>'2014'!AU137</f>
        <v>0.70199999999999996</v>
      </c>
      <c r="BV457" s="8">
        <f>'2014'!AV137</f>
        <v>0.73799999999999999</v>
      </c>
      <c r="BW457" s="8">
        <f>'2014'!AW137</f>
        <v>0.79500000000000004</v>
      </c>
      <c r="BX457" s="8">
        <f>'2014'!AX137</f>
        <v>0.80700000000000005</v>
      </c>
      <c r="BY457" s="8">
        <f>'2014'!AY137</f>
        <v>0</v>
      </c>
      <c r="BZ457" s="8">
        <f>'2014'!AZ137</f>
        <v>0.83099999999999996</v>
      </c>
      <c r="CA457" s="8">
        <f>'2014'!BA137</f>
        <v>0</v>
      </c>
      <c r="CB457" s="8">
        <f>'2014'!BB137</f>
        <v>0.79600000000000004</v>
      </c>
      <c r="CC457" s="8">
        <f>'2014'!BC137</f>
        <v>0</v>
      </c>
      <c r="CD457" s="8">
        <f>'2014'!BD137</f>
        <v>0.66900000000000004</v>
      </c>
      <c r="CE457" s="8">
        <f>'2014'!BE137</f>
        <v>0.64100000000000001</v>
      </c>
      <c r="CF457" s="8">
        <f>'2014'!BF137</f>
        <v>0.60099999999999998</v>
      </c>
      <c r="CG457" s="8">
        <f>'2014'!BG137</f>
        <v>0.58899999999999997</v>
      </c>
      <c r="CH457" s="8">
        <f>'2014'!BH137</f>
        <v>0.57699999999999996</v>
      </c>
      <c r="CI457" s="8">
        <f>'2014'!BI137</f>
        <v>0.59099999999999997</v>
      </c>
      <c r="CJ457" s="8">
        <f>'2014'!BJ137</f>
        <v>0</v>
      </c>
      <c r="CK457" s="8">
        <f>'2014'!BK137</f>
        <v>0</v>
      </c>
      <c r="CL457" s="8">
        <f>'2014'!BL137</f>
        <v>0</v>
      </c>
      <c r="CM457" s="8">
        <f>'2014'!BM137</f>
        <v>0</v>
      </c>
      <c r="CN457" s="8">
        <f>'2014'!BN137</f>
        <v>0</v>
      </c>
      <c r="CO457" s="8">
        <f>'2014'!BO137</f>
        <v>0</v>
      </c>
      <c r="CP457" s="8">
        <f>'2014'!BP137</f>
        <v>0.68200000000000005</v>
      </c>
      <c r="CQ457" s="8">
        <f>'2014'!BQ137</f>
        <v>0.70299999999999996</v>
      </c>
    </row>
    <row r="458" spans="1:95" x14ac:dyDescent="0.25">
      <c r="A458" s="8" t="str">
        <f>'2014'!A138</f>
        <v>Свитанок</v>
      </c>
      <c r="B458" s="8" t="str">
        <f>'2014'!B138</f>
        <v>Масив 4</v>
      </c>
      <c r="C458" s="8">
        <f>'2014'!C138</f>
        <v>3</v>
      </c>
      <c r="D458" s="8">
        <f>'2014'!D138</f>
        <v>11.1</v>
      </c>
      <c r="E458" s="8">
        <f>'2014'!E138</f>
        <v>11.1</v>
      </c>
      <c r="F458" s="8">
        <f>'2014'!F138</f>
        <v>11.1</v>
      </c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 t="str">
        <f>'2014'!I138</f>
        <v>Кукуруза</v>
      </c>
      <c r="R458" s="8">
        <f>'2014'!J138</f>
        <v>0</v>
      </c>
      <c r="S458" s="8"/>
      <c r="T458" s="8"/>
      <c r="U458" s="8"/>
      <c r="V458" s="8"/>
      <c r="W458" s="8"/>
      <c r="X458" s="8"/>
      <c r="Y458" s="8" t="str">
        <f>'2014'!M138</f>
        <v>DKS 4964</v>
      </c>
      <c r="Z458" s="8">
        <f>'2014'!N138</f>
        <v>1.26</v>
      </c>
      <c r="AA458" s="8">
        <f>'2014'!P138</f>
        <v>0</v>
      </c>
      <c r="AB458" s="8">
        <f>'2014'!Q138</f>
        <v>41901</v>
      </c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>
        <f>SUMIF('2014'!C:C,C458,'2014'!O:O)</f>
        <v>2.7399999999999998</v>
      </c>
      <c r="AQ458" s="8"/>
      <c r="AR458" s="8">
        <f>'2014'!R138</f>
        <v>0</v>
      </c>
      <c r="AS458" s="8">
        <f>'2014'!S138</f>
        <v>0</v>
      </c>
      <c r="AT458" s="8">
        <f>'2014'!T138</f>
        <v>0</v>
      </c>
      <c r="AU458" s="8">
        <f>'2014'!U138</f>
        <v>0.20599999999999999</v>
      </c>
      <c r="AV458" s="8">
        <f>'2014'!V138</f>
        <v>0.20599999999999999</v>
      </c>
      <c r="AW458" s="8">
        <f>'2014'!W138</f>
        <v>0</v>
      </c>
      <c r="AX458" s="8">
        <f>'2014'!X138</f>
        <v>0</v>
      </c>
      <c r="AY458" s="8">
        <f>'2014'!Y138</f>
        <v>0</v>
      </c>
      <c r="AZ458" s="8">
        <f>'2014'!Z138</f>
        <v>0.20699999999999999</v>
      </c>
      <c r="BA458" s="8">
        <f>'2014'!AA138</f>
        <v>0.214</v>
      </c>
      <c r="BB458" s="8">
        <f>'2014'!AB138</f>
        <v>0.23799999999999999</v>
      </c>
      <c r="BC458" s="8">
        <f>'2014'!AC138</f>
        <v>0.248</v>
      </c>
      <c r="BD458" s="8">
        <f>'2014'!AD138</f>
        <v>0.25600000000000001</v>
      </c>
      <c r="BE458" s="8">
        <f>'2014'!AE138</f>
        <v>0.26800000000000002</v>
      </c>
      <c r="BF458" s="8">
        <f>'2014'!AF138</f>
        <v>0.28699999999999998</v>
      </c>
      <c r="BG458" s="8">
        <f>'2014'!AG138</f>
        <v>0.30199999999999999</v>
      </c>
      <c r="BH458" s="8">
        <f>'2014'!AH138</f>
        <v>0.34799999999999998</v>
      </c>
      <c r="BI458" s="8">
        <f>'2014'!AI138</f>
        <v>0.39700000000000002</v>
      </c>
      <c r="BJ458" s="8">
        <f>'2014'!AJ138</f>
        <v>0.45100000000000001</v>
      </c>
      <c r="BK458" s="8">
        <f>'2014'!AK138</f>
        <v>0.48699999999999999</v>
      </c>
      <c r="BL458" s="8">
        <f>'2014'!AL138</f>
        <v>0.496</v>
      </c>
      <c r="BM458" s="8">
        <f>'2014'!AM138</f>
        <v>0.56999999999999995</v>
      </c>
      <c r="BN458" s="8">
        <f>'2014'!AN138</f>
        <v>0.60599999999999998</v>
      </c>
      <c r="BO458" s="8">
        <f>'2014'!AO138</f>
        <v>0.61499999999999999</v>
      </c>
      <c r="BP458" s="8">
        <f>'2014'!AP138</f>
        <v>0.6</v>
      </c>
      <c r="BQ458" s="8">
        <f>'2014'!AQ138</f>
        <v>0.57899999999999996</v>
      </c>
      <c r="BR458" s="8">
        <f>'2014'!AR138</f>
        <v>0.621</v>
      </c>
      <c r="BS458" s="8">
        <f>'2014'!AS138</f>
        <v>0.63300000000000001</v>
      </c>
      <c r="BT458" s="8">
        <f>'2014'!AT138</f>
        <v>0.63900000000000001</v>
      </c>
      <c r="BU458" s="8">
        <f>'2014'!AU138</f>
        <v>0.64300000000000002</v>
      </c>
      <c r="BV458" s="8">
        <f>'2014'!AV138</f>
        <v>0.63600000000000001</v>
      </c>
      <c r="BW458" s="8">
        <f>'2014'!AW138</f>
        <v>0.63</v>
      </c>
      <c r="BX458" s="8">
        <f>'2014'!AX138</f>
        <v>0.54</v>
      </c>
      <c r="BY458" s="8">
        <f>'2014'!AY138</f>
        <v>0</v>
      </c>
      <c r="BZ458" s="8">
        <f>'2014'!AZ138</f>
        <v>0.50600000000000001</v>
      </c>
      <c r="CA458" s="8">
        <f>'2014'!BA138</f>
        <v>0</v>
      </c>
      <c r="CB458" s="8">
        <f>'2014'!BB138</f>
        <v>0.505</v>
      </c>
      <c r="CC458" s="8">
        <f>'2014'!BC138</f>
        <v>0.434</v>
      </c>
      <c r="CD458" s="8">
        <f>'2014'!BD138</f>
        <v>0.42299999999999999</v>
      </c>
      <c r="CE458" s="8">
        <f>'2014'!BE138</f>
        <v>0.41599999999999998</v>
      </c>
      <c r="CF458" s="8">
        <f>'2014'!BF138</f>
        <v>0.39200000000000002</v>
      </c>
      <c r="CG458" s="8">
        <f>'2014'!BG138</f>
        <v>0.33600000000000002</v>
      </c>
      <c r="CH458" s="8">
        <f>'2014'!BH138</f>
        <v>0.318</v>
      </c>
      <c r="CI458" s="8">
        <f>'2014'!BI138</f>
        <v>0.30299999999999999</v>
      </c>
      <c r="CJ458" s="8">
        <f>'2014'!BJ138</f>
        <v>0</v>
      </c>
      <c r="CK458" s="8">
        <f>'2014'!BK138</f>
        <v>0</v>
      </c>
      <c r="CL458" s="8">
        <f>'2014'!BL138</f>
        <v>0</v>
      </c>
      <c r="CM458" s="8">
        <f>'2014'!BM138</f>
        <v>0</v>
      </c>
      <c r="CN458" s="8">
        <f>'2014'!BN138</f>
        <v>0</v>
      </c>
      <c r="CO458" s="8">
        <f>'2014'!BO138</f>
        <v>0</v>
      </c>
      <c r="CP458" s="8">
        <f>'2014'!BP138</f>
        <v>0.28999999999999998</v>
      </c>
      <c r="CQ458" s="8">
        <f>'2014'!BQ138</f>
        <v>0.253</v>
      </c>
    </row>
    <row r="459" spans="1:95" x14ac:dyDescent="0.25">
      <c r="A459" s="8" t="str">
        <f>'2014'!A139</f>
        <v>Свитанок</v>
      </c>
      <c r="B459" s="8" t="str">
        <f>'2014'!B139</f>
        <v>Масив 4</v>
      </c>
      <c r="C459" s="8">
        <f>'2014'!C139</f>
        <v>5</v>
      </c>
      <c r="D459" s="8">
        <f>'2014'!D139</f>
        <v>27.82</v>
      </c>
      <c r="E459" s="8">
        <f>'2014'!E139</f>
        <v>28.58</v>
      </c>
      <c r="F459" s="8">
        <f>'2014'!F139</f>
        <v>28.58</v>
      </c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 t="str">
        <f>'2014'!I139</f>
        <v>Кукуруза</v>
      </c>
      <c r="R459" s="8">
        <f>'2014'!J139</f>
        <v>0</v>
      </c>
      <c r="S459" s="8"/>
      <c r="T459" s="8"/>
      <c r="U459" s="8"/>
      <c r="V459" s="8"/>
      <c r="W459" s="8"/>
      <c r="X459" s="8"/>
      <c r="Y459" s="8" t="str">
        <f>'2014'!M139</f>
        <v>DK 440</v>
      </c>
      <c r="Z459" s="8">
        <f>'2014'!N139</f>
        <v>3.62</v>
      </c>
      <c r="AA459" s="8">
        <f>'2014'!P139</f>
        <v>41753</v>
      </c>
      <c r="AB459" s="8">
        <f>'2014'!Q139</f>
        <v>41898</v>
      </c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>
        <f>SUMIF('2014'!C:C,C459,'2014'!O:O)</f>
        <v>3.7299999999999995</v>
      </c>
      <c r="AQ459" s="8"/>
      <c r="AR459" s="8">
        <f>'2014'!R139</f>
        <v>0</v>
      </c>
      <c r="AS459" s="8">
        <f>'2014'!S139</f>
        <v>0</v>
      </c>
      <c r="AT459" s="8">
        <f>'2014'!T139</f>
        <v>0</v>
      </c>
      <c r="AU459" s="8">
        <f>'2014'!U139</f>
        <v>0</v>
      </c>
      <c r="AV459" s="8">
        <f>'2014'!V139</f>
        <v>0</v>
      </c>
      <c r="AW459" s="8">
        <f>'2014'!W139</f>
        <v>0</v>
      </c>
      <c r="AX459" s="8">
        <f>'2014'!X139</f>
        <v>0</v>
      </c>
      <c r="AY459" s="8">
        <f>'2014'!Y139</f>
        <v>0</v>
      </c>
      <c r="AZ459" s="8">
        <f>'2014'!Z139</f>
        <v>0.20899999999999999</v>
      </c>
      <c r="BA459" s="8">
        <f>'2014'!AA139</f>
        <v>0.21099999999999999</v>
      </c>
      <c r="BB459" s="8">
        <f>'2014'!AB139</f>
        <v>0.222</v>
      </c>
      <c r="BC459" s="8">
        <f>'2014'!AC139</f>
        <v>0.21199999999999999</v>
      </c>
      <c r="BD459" s="8">
        <f>'2014'!AD139</f>
        <v>0.23100000000000001</v>
      </c>
      <c r="BE459" s="8">
        <f>'2014'!AE139</f>
        <v>0.27200000000000002</v>
      </c>
      <c r="BF459" s="8">
        <f>'2014'!AF139</f>
        <v>0.27600000000000002</v>
      </c>
      <c r="BG459" s="8">
        <f>'2014'!AG139</f>
        <v>0.32500000000000001</v>
      </c>
      <c r="BH459" s="8">
        <f>'2014'!AH139</f>
        <v>0.38700000000000001</v>
      </c>
      <c r="BI459" s="8">
        <f>'2014'!AI139</f>
        <v>0.438</v>
      </c>
      <c r="BJ459" s="8">
        <f>'2014'!AJ139</f>
        <v>0.495</v>
      </c>
      <c r="BK459" s="8">
        <f>'2014'!AK139</f>
        <v>0.53800000000000003</v>
      </c>
      <c r="BL459" s="8">
        <f>'2014'!AL139</f>
        <v>0.56100000000000005</v>
      </c>
      <c r="BM459" s="8">
        <f>'2014'!AM139</f>
        <v>0.57499999999999996</v>
      </c>
      <c r="BN459" s="8">
        <f>'2014'!AN139</f>
        <v>0.67900000000000005</v>
      </c>
      <c r="BO459" s="8">
        <f>'2014'!AO139</f>
        <v>0.69099999999999995</v>
      </c>
      <c r="BP459" s="8">
        <f>'2014'!AP139</f>
        <v>0</v>
      </c>
      <c r="BQ459" s="8">
        <f>'2014'!AQ139</f>
        <v>0.57099999999999995</v>
      </c>
      <c r="BR459" s="8">
        <f>'2014'!AR139</f>
        <v>0.77600000000000002</v>
      </c>
      <c r="BS459" s="8">
        <f>'2014'!AS139</f>
        <v>0.73599999999999999</v>
      </c>
      <c r="BT459" s="8">
        <f>'2014'!AT139</f>
        <v>0.61</v>
      </c>
      <c r="BU459" s="8">
        <f>'2014'!AU139</f>
        <v>0.622</v>
      </c>
      <c r="BV459" s="8">
        <f>'2014'!AV139</f>
        <v>0.63600000000000001</v>
      </c>
      <c r="BW459" s="8">
        <f>'2014'!AW139</f>
        <v>0.56699999999999995</v>
      </c>
      <c r="BX459" s="8">
        <f>'2014'!AX139</f>
        <v>0.54900000000000004</v>
      </c>
      <c r="BY459" s="8">
        <f>'2014'!AY139</f>
        <v>0</v>
      </c>
      <c r="BZ459" s="8">
        <f>'2014'!AZ139</f>
        <v>0.45</v>
      </c>
      <c r="CA459" s="8">
        <f>'2014'!BA139</f>
        <v>0</v>
      </c>
      <c r="CB459" s="8">
        <f>'2014'!BB139</f>
        <v>0.55300000000000005</v>
      </c>
      <c r="CC459" s="8">
        <f>'2014'!BC139</f>
        <v>0.55900000000000005</v>
      </c>
      <c r="CD459" s="8">
        <f>'2014'!BD139</f>
        <v>0.40799999999999997</v>
      </c>
      <c r="CE459" s="8">
        <f>'2014'!BE139</f>
        <v>0.37</v>
      </c>
      <c r="CF459" s="8">
        <f>'2014'!BF139</f>
        <v>0.35199999999999998</v>
      </c>
      <c r="CG459" s="8">
        <f>'2014'!BG139</f>
        <v>0.29199999999999998</v>
      </c>
      <c r="CH459" s="8">
        <f>'2014'!BH139</f>
        <v>0.30399999999999999</v>
      </c>
      <c r="CI459" s="8">
        <f>'2014'!BI139</f>
        <v>0.29099999999999998</v>
      </c>
      <c r="CJ459" s="8">
        <f>'2014'!BJ139</f>
        <v>0</v>
      </c>
      <c r="CK459" s="8">
        <f>'2014'!BK139</f>
        <v>0</v>
      </c>
      <c r="CL459" s="8">
        <f>'2014'!BL139</f>
        <v>0</v>
      </c>
      <c r="CM459" s="8">
        <f>'2014'!BM139</f>
        <v>0</v>
      </c>
      <c r="CN459" s="8">
        <f>'2014'!BN139</f>
        <v>0</v>
      </c>
      <c r="CO459" s="8">
        <f>'2014'!BO139</f>
        <v>0</v>
      </c>
      <c r="CP459" s="8">
        <f>'2014'!BP139</f>
        <v>0.28000000000000003</v>
      </c>
      <c r="CQ459" s="8">
        <f>'2014'!BQ139</f>
        <v>0.33900000000000002</v>
      </c>
    </row>
    <row r="460" spans="1:95" x14ac:dyDescent="0.25">
      <c r="A460" s="8" t="str">
        <f>'2014'!A140</f>
        <v>Свитанок</v>
      </c>
      <c r="B460" s="8" t="str">
        <f>'2014'!B140</f>
        <v>Масив 4</v>
      </c>
      <c r="C460" s="8" t="str">
        <f>'2014'!C140</f>
        <v>6-7</v>
      </c>
      <c r="D460" s="8">
        <f>'2014'!D140</f>
        <v>81.06</v>
      </c>
      <c r="E460" s="8">
        <f>'2014'!E140</f>
        <v>81.069999999999993</v>
      </c>
      <c r="F460" s="8">
        <f>'2014'!F140</f>
        <v>81.069999999999993</v>
      </c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 t="str">
        <f>'2014'!I140</f>
        <v>Кукуруза</v>
      </c>
      <c r="R460" s="8">
        <f>'2014'!J140</f>
        <v>0</v>
      </c>
      <c r="S460" s="8"/>
      <c r="T460" s="8"/>
      <c r="U460" s="8"/>
      <c r="V460" s="8"/>
      <c r="W460" s="8"/>
      <c r="X460" s="8"/>
      <c r="Y460" s="8" t="str">
        <f>'2014'!M140</f>
        <v>ДКС 4490</v>
      </c>
      <c r="Z460" s="8">
        <f>'2014'!N140</f>
        <v>3.34</v>
      </c>
      <c r="AA460" s="8">
        <f>'2014'!P140</f>
        <v>0</v>
      </c>
      <c r="AB460" s="8">
        <f>'2014'!Q140</f>
        <v>41899</v>
      </c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>
        <f>SUMIF('2014'!C:C,C460,'2014'!O:O)</f>
        <v>4.21</v>
      </c>
      <c r="AQ460" s="8"/>
      <c r="AR460" s="8">
        <f>'2014'!R140</f>
        <v>0</v>
      </c>
      <c r="AS460" s="8">
        <f>'2014'!S140</f>
        <v>0</v>
      </c>
      <c r="AT460" s="8">
        <f>'2014'!T140</f>
        <v>0</v>
      </c>
      <c r="AU460" s="8">
        <f>'2014'!U140</f>
        <v>0.17799999999999999</v>
      </c>
      <c r="AV460" s="8">
        <f>'2014'!V140</f>
        <v>0.19700000000000001</v>
      </c>
      <c r="AW460" s="8">
        <f>'2014'!W140</f>
        <v>0</v>
      </c>
      <c r="AX460" s="8">
        <f>'2014'!X140</f>
        <v>0</v>
      </c>
      <c r="AY460" s="8">
        <f>'2014'!Y140</f>
        <v>0</v>
      </c>
      <c r="AZ460" s="8">
        <f>'2014'!Z140</f>
        <v>0.20399999999999999</v>
      </c>
      <c r="BA460" s="8">
        <f>'2014'!AA140</f>
        <v>0.217</v>
      </c>
      <c r="BB460" s="8">
        <f>'2014'!AB140</f>
        <v>0.23200000000000001</v>
      </c>
      <c r="BC460" s="8">
        <f>'2014'!AC140</f>
        <v>0.246</v>
      </c>
      <c r="BD460" s="8">
        <f>'2014'!AD140</f>
        <v>0.25900000000000001</v>
      </c>
      <c r="BE460" s="8">
        <f>'2014'!AE140</f>
        <v>0.28399999999999997</v>
      </c>
      <c r="BF460" s="8">
        <f>'2014'!AF140</f>
        <v>0.29299999999999998</v>
      </c>
      <c r="BG460" s="8">
        <f>'2014'!AG140</f>
        <v>0.33500000000000002</v>
      </c>
      <c r="BH460" s="8">
        <f>'2014'!AH140</f>
        <v>0.376</v>
      </c>
      <c r="BI460" s="8">
        <f>'2014'!AI140</f>
        <v>0.41399999999999998</v>
      </c>
      <c r="BJ460" s="8">
        <f>'2014'!AJ140</f>
        <v>0.46500000000000002</v>
      </c>
      <c r="BK460" s="8">
        <f>'2014'!AK140</f>
        <v>0.51600000000000001</v>
      </c>
      <c r="BL460" s="8">
        <f>'2014'!AL140</f>
        <v>0.56299999999999994</v>
      </c>
      <c r="BM460" s="8">
        <f>'2014'!AM140</f>
        <v>0.63600000000000001</v>
      </c>
      <c r="BN460" s="8">
        <f>'2014'!AN140</f>
        <v>0.71199999999999997</v>
      </c>
      <c r="BO460" s="8">
        <f>'2014'!AO140</f>
        <v>0.74</v>
      </c>
      <c r="BP460" s="8">
        <f>'2014'!AP140</f>
        <v>0.74</v>
      </c>
      <c r="BQ460" s="8">
        <f>'2014'!AQ140</f>
        <v>0.73099999999999998</v>
      </c>
      <c r="BR460" s="8">
        <f>'2014'!AR140</f>
        <v>0.74399999999999999</v>
      </c>
      <c r="BS460" s="8">
        <f>'2014'!AS140</f>
        <v>0.748</v>
      </c>
      <c r="BT460" s="8">
        <f>'2014'!AT140</f>
        <v>0.63200000000000001</v>
      </c>
      <c r="BU460" s="8">
        <f>'2014'!AU140</f>
        <v>0.62</v>
      </c>
      <c r="BV460" s="8">
        <f>'2014'!AV140</f>
        <v>0.58299999999999996</v>
      </c>
      <c r="BW460" s="8">
        <f>'2014'!AW140</f>
        <v>0.54700000000000004</v>
      </c>
      <c r="BX460" s="8">
        <f>'2014'!AX140</f>
        <v>0.45600000000000002</v>
      </c>
      <c r="BY460" s="8">
        <f>'2014'!AY140</f>
        <v>0</v>
      </c>
      <c r="BZ460" s="8">
        <f>'2014'!AZ140</f>
        <v>0.36899999999999999</v>
      </c>
      <c r="CA460" s="8">
        <f>'2014'!BA140</f>
        <v>0</v>
      </c>
      <c r="CB460" s="8">
        <f>'2014'!BB140</f>
        <v>0.35199999999999998</v>
      </c>
      <c r="CC460" s="8">
        <f>'2014'!BC140</f>
        <v>0.35799999999999998</v>
      </c>
      <c r="CD460" s="8">
        <f>'2014'!BD140</f>
        <v>0.32200000000000001</v>
      </c>
      <c r="CE460" s="8">
        <f>'2014'!BE140</f>
        <v>0.30399999999999999</v>
      </c>
      <c r="CF460" s="8">
        <f>'2014'!BF140</f>
        <v>0.28100000000000003</v>
      </c>
      <c r="CG460" s="8">
        <f>'2014'!BG140</f>
        <v>0.251</v>
      </c>
      <c r="CH460" s="8">
        <f>'2014'!BH140</f>
        <v>0.24199999999999999</v>
      </c>
      <c r="CI460" s="8">
        <f>'2014'!BI140</f>
        <v>0.23</v>
      </c>
      <c r="CJ460" s="8">
        <f>'2014'!BJ140</f>
        <v>0</v>
      </c>
      <c r="CK460" s="8">
        <f>'2014'!BK140</f>
        <v>0</v>
      </c>
      <c r="CL460" s="8">
        <f>'2014'!BL140</f>
        <v>0</v>
      </c>
      <c r="CM460" s="8">
        <f>'2014'!BM140</f>
        <v>0</v>
      </c>
      <c r="CN460" s="8">
        <f>'2014'!BN140</f>
        <v>0</v>
      </c>
      <c r="CO460" s="8">
        <f>'2014'!BO140</f>
        <v>0</v>
      </c>
      <c r="CP460" s="8">
        <f>'2014'!BP140</f>
        <v>0.21199999999999999</v>
      </c>
      <c r="CQ460" s="8">
        <f>'2014'!BQ140</f>
        <v>0.216</v>
      </c>
    </row>
    <row r="461" spans="1:95" x14ac:dyDescent="0.25">
      <c r="A461" s="8" t="str">
        <f>'2014'!A141</f>
        <v>Свитанок</v>
      </c>
      <c r="B461" s="8" t="str">
        <f>'2014'!B141</f>
        <v>Масив 4</v>
      </c>
      <c r="C461" s="8">
        <f>'2014'!C141</f>
        <v>74</v>
      </c>
      <c r="D461" s="8">
        <f>'2014'!D141</f>
        <v>66.83</v>
      </c>
      <c r="E461" s="8">
        <f>'2014'!E141</f>
        <v>66.83</v>
      </c>
      <c r="F461" s="8">
        <f>'2014'!F141</f>
        <v>66.83</v>
      </c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 t="str">
        <f>'2014'!I141</f>
        <v>Кукуруза</v>
      </c>
      <c r="R461" s="8">
        <f>'2014'!J141</f>
        <v>0</v>
      </c>
      <c r="S461" s="8"/>
      <c r="T461" s="8"/>
      <c r="U461" s="8"/>
      <c r="V461" s="8"/>
      <c r="W461" s="8"/>
      <c r="X461" s="8"/>
      <c r="Y461" s="8" t="str">
        <f>'2014'!M141</f>
        <v>DKS 4964</v>
      </c>
      <c r="Z461" s="8">
        <f>'2014'!N141</f>
        <v>3.3</v>
      </c>
      <c r="AA461" s="8">
        <f>'2014'!P141</f>
        <v>41754</v>
      </c>
      <c r="AB461" s="8">
        <f>'2014'!Q141</f>
        <v>41902</v>
      </c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>
        <f>SUMIF('2014'!C:C,C461,'2014'!O:O)</f>
        <v>3.7399999999999998</v>
      </c>
      <c r="AQ461" s="8"/>
      <c r="AR461" s="8">
        <f>'2014'!R141</f>
        <v>0</v>
      </c>
      <c r="AS461" s="8">
        <f>'2014'!S141</f>
        <v>0</v>
      </c>
      <c r="AT461" s="8">
        <f>'2014'!T141</f>
        <v>0</v>
      </c>
      <c r="AU461" s="8">
        <f>'2014'!U141</f>
        <v>0</v>
      </c>
      <c r="AV461" s="8">
        <f>'2014'!V141</f>
        <v>0.20200000000000001</v>
      </c>
      <c r="AW461" s="8">
        <f>'2014'!W141</f>
        <v>0.21199999999999999</v>
      </c>
      <c r="AX461" s="8">
        <f>'2014'!X141</f>
        <v>0</v>
      </c>
      <c r="AY461" s="8">
        <f>'2014'!Y141</f>
        <v>0</v>
      </c>
      <c r="AZ461" s="8">
        <f>'2014'!Z141</f>
        <v>0.221</v>
      </c>
      <c r="BA461" s="8">
        <f>'2014'!AA141</f>
        <v>0.23499999999999999</v>
      </c>
      <c r="BB461" s="8">
        <f>'2014'!AB141</f>
        <v>0.25</v>
      </c>
      <c r="BC461" s="8">
        <f>'2014'!AC141</f>
        <v>0.254</v>
      </c>
      <c r="BD461" s="8">
        <f>'2014'!AD141</f>
        <v>0.26800000000000002</v>
      </c>
      <c r="BE461" s="8">
        <f>'2014'!AE141</f>
        <v>0.27800000000000002</v>
      </c>
      <c r="BF461" s="8">
        <f>'2014'!AF141</f>
        <v>0.29199999999999998</v>
      </c>
      <c r="BG461" s="8">
        <f>'2014'!AG141</f>
        <v>0.30099999999999999</v>
      </c>
      <c r="BH461" s="8">
        <f>'2014'!AH141</f>
        <v>0.33400000000000002</v>
      </c>
      <c r="BI461" s="8">
        <f>'2014'!AI141</f>
        <v>0.35</v>
      </c>
      <c r="BJ461" s="8">
        <f>'2014'!AJ141</f>
        <v>0.373</v>
      </c>
      <c r="BK461" s="8">
        <f>'2014'!AK141</f>
        <v>0.39</v>
      </c>
      <c r="BL461" s="8">
        <f>'2014'!AL141</f>
        <v>0.38300000000000001</v>
      </c>
      <c r="BM461" s="8">
        <f>'2014'!AM141</f>
        <v>0.38100000000000001</v>
      </c>
      <c r="BN461" s="8">
        <f>'2014'!AN141</f>
        <v>0.378</v>
      </c>
      <c r="BO461" s="8">
        <f>'2014'!AO141</f>
        <v>0.37</v>
      </c>
      <c r="BP461" s="8">
        <f>'2014'!AP141</f>
        <v>0</v>
      </c>
      <c r="BQ461" s="8">
        <f>'2014'!AQ141</f>
        <v>0.39800000000000002</v>
      </c>
      <c r="BR461" s="8">
        <f>'2014'!AR141</f>
        <v>0.441</v>
      </c>
      <c r="BS461" s="8">
        <f>'2014'!AS141</f>
        <v>0.55100000000000005</v>
      </c>
      <c r="BT461" s="8">
        <f>'2014'!AT141</f>
        <v>0</v>
      </c>
      <c r="BU461" s="8">
        <f>'2014'!AU141</f>
        <v>0.66400000000000003</v>
      </c>
      <c r="BV461" s="8">
        <f>'2014'!AV141</f>
        <v>0.70399999999999996</v>
      </c>
      <c r="BW461" s="8">
        <f>'2014'!AW141</f>
        <v>0.75700000000000001</v>
      </c>
      <c r="BX461" s="8">
        <f>'2014'!AX141</f>
        <v>0.752</v>
      </c>
      <c r="BY461" s="8">
        <f>'2014'!AY141</f>
        <v>0</v>
      </c>
      <c r="BZ461" s="8">
        <f>'2014'!AZ141</f>
        <v>0.73399999999999999</v>
      </c>
      <c r="CA461" s="8">
        <f>'2014'!BA141</f>
        <v>0</v>
      </c>
      <c r="CB461" s="8">
        <f>'2014'!BB141</f>
        <v>0.70099999999999996</v>
      </c>
      <c r="CC461" s="8">
        <f>'2014'!BC141</f>
        <v>0.624</v>
      </c>
      <c r="CD461" s="8">
        <f>'2014'!BD141</f>
        <v>0.55600000000000005</v>
      </c>
      <c r="CE461" s="8">
        <f>'2014'!BE141</f>
        <v>0.501</v>
      </c>
      <c r="CF461" s="8">
        <f>'2014'!BF141</f>
        <v>0.42599999999999999</v>
      </c>
      <c r="CG461" s="8">
        <f>'2014'!BG141</f>
        <v>0.39900000000000002</v>
      </c>
      <c r="CH461" s="8">
        <f>'2014'!BH141</f>
        <v>0.38500000000000001</v>
      </c>
      <c r="CI461" s="8">
        <f>'2014'!BI141</f>
        <v>0.39200000000000002</v>
      </c>
      <c r="CJ461" s="8">
        <f>'2014'!BJ141</f>
        <v>0</v>
      </c>
      <c r="CK461" s="8">
        <f>'2014'!BK141</f>
        <v>0</v>
      </c>
      <c r="CL461" s="8">
        <f>'2014'!BL141</f>
        <v>0</v>
      </c>
      <c r="CM461" s="8">
        <f>'2014'!BM141</f>
        <v>0</v>
      </c>
      <c r="CN461" s="8">
        <f>'2014'!BN141</f>
        <v>0</v>
      </c>
      <c r="CO461" s="8">
        <f>'2014'!BO141</f>
        <v>0</v>
      </c>
      <c r="CP461" s="8">
        <f>'2014'!BP141</f>
        <v>0.45500000000000002</v>
      </c>
      <c r="CQ461" s="8">
        <f>'2014'!BQ141</f>
        <v>0.45700000000000002</v>
      </c>
    </row>
    <row r="462" spans="1:95" x14ac:dyDescent="0.25">
      <c r="A462" s="8" t="str">
        <f>'2014'!A142</f>
        <v>Свитанок</v>
      </c>
      <c r="B462" s="8" t="str">
        <f>'2014'!B142</f>
        <v>Масив 4</v>
      </c>
      <c r="C462" s="8">
        <f>'2014'!C142</f>
        <v>75</v>
      </c>
      <c r="D462" s="8">
        <f>'2014'!D142</f>
        <v>34.46</v>
      </c>
      <c r="E462" s="8">
        <f>'2014'!E142</f>
        <v>34.46</v>
      </c>
      <c r="F462" s="8">
        <f>'2014'!F142</f>
        <v>34.46</v>
      </c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 t="str">
        <f>'2014'!I142</f>
        <v>Пшеница озимая</v>
      </c>
      <c r="R462" s="8">
        <f>'2014'!J142</f>
        <v>0</v>
      </c>
      <c r="S462" s="8"/>
      <c r="T462" s="8"/>
      <c r="U462" s="8"/>
      <c r="V462" s="8"/>
      <c r="W462" s="8"/>
      <c r="X462" s="8"/>
      <c r="Y462" s="8" t="str">
        <f>'2014'!M142</f>
        <v>Годувальниця</v>
      </c>
      <c r="Z462" s="8">
        <f>'2014'!N142</f>
        <v>4.2</v>
      </c>
      <c r="AA462" s="8">
        <f>'2014'!P142</f>
        <v>0</v>
      </c>
      <c r="AB462" s="8">
        <f>'2014'!Q142</f>
        <v>0</v>
      </c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>
        <f>Z462</f>
        <v>4.2</v>
      </c>
      <c r="AP462" s="8">
        <f>SUMIF('2014'!C:C,C462,'2014'!O:O)</f>
        <v>3.71</v>
      </c>
      <c r="AQ462" s="8"/>
      <c r="AR462" s="8"/>
      <c r="AS462" s="8"/>
      <c r="AT462" s="8"/>
      <c r="AU462" s="8">
        <f>'2014'!U142</f>
        <v>0.247</v>
      </c>
      <c r="AV462" s="8">
        <f>'2014'!V142</f>
        <v>0.24</v>
      </c>
      <c r="AW462" s="8">
        <f>'2014'!W142</f>
        <v>0.223</v>
      </c>
      <c r="AX462" s="8"/>
      <c r="AY462" s="8"/>
      <c r="AZ462" s="8">
        <f>'2014'!Z142</f>
        <v>0.21</v>
      </c>
      <c r="BA462" s="8">
        <f>'2014'!AA142</f>
        <v>0.20100000000000001</v>
      </c>
      <c r="BB462" s="8">
        <f>'2014'!AB142</f>
        <v>0.20100000000000001</v>
      </c>
      <c r="BC462" s="8">
        <f>'2014'!AC142</f>
        <v>0.19900000000000001</v>
      </c>
      <c r="BD462" s="8">
        <f>'2014'!AD142</f>
        <v>0.219</v>
      </c>
      <c r="BE462" s="8">
        <f>'2014'!AE142</f>
        <v>0.254</v>
      </c>
      <c r="BF462" s="8">
        <f>'2014'!AF142</f>
        <v>0.25800000000000001</v>
      </c>
      <c r="BG462" s="8">
        <f>'2014'!AG142</f>
        <v>0.25700000000000001</v>
      </c>
      <c r="BH462" s="8">
        <f>'2014'!AH142</f>
        <v>0.25900000000000001</v>
      </c>
      <c r="BI462" s="8">
        <f>'2014'!AI142</f>
        <v>0.28399999999999997</v>
      </c>
      <c r="BJ462" s="8">
        <f>'2014'!AJ142</f>
        <v>0.36599999999999999</v>
      </c>
      <c r="BK462" s="8">
        <f>'2014'!AK142</f>
        <v>0.38800000000000001</v>
      </c>
      <c r="BL462" s="8">
        <f>'2014'!AL142</f>
        <v>0.313</v>
      </c>
      <c r="BM462" s="8">
        <f>'2014'!AM142</f>
        <v>0.307</v>
      </c>
      <c r="BN462" s="8">
        <f>'2014'!AN142</f>
        <v>0.314</v>
      </c>
      <c r="BO462" s="8">
        <f>'2014'!AO142</f>
        <v>0.30099999999999999</v>
      </c>
      <c r="BP462" s="8"/>
      <c r="BQ462" s="8">
        <f>'2014'!AQ142</f>
        <v>0.39600000000000002</v>
      </c>
      <c r="BR462" s="8">
        <f>'2014'!AR142</f>
        <v>0.42699999999999999</v>
      </c>
      <c r="BS462" s="8">
        <f>'2014'!AS142</f>
        <v>0.51200000000000001</v>
      </c>
      <c r="BT462" s="8"/>
      <c r="BU462" s="8">
        <f>'2014'!AU142</f>
        <v>0.72599999999999998</v>
      </c>
      <c r="BV462" s="8">
        <f>'2014'!AV142</f>
        <v>0.72599999999999998</v>
      </c>
      <c r="BW462" s="8">
        <f>'2014'!AW142</f>
        <v>0.748</v>
      </c>
      <c r="BX462" s="8">
        <f>'2014'!AX142</f>
        <v>0.73399999999999999</v>
      </c>
      <c r="BY462" s="8"/>
      <c r="BZ462" s="8">
        <f>'2014'!AZ142</f>
        <v>0.69699999999999995</v>
      </c>
      <c r="CA462" s="8"/>
      <c r="CB462" s="8">
        <f>'2014'!BB142</f>
        <v>0.68300000000000005</v>
      </c>
      <c r="CC462" s="8">
        <f>'2014'!BC142</f>
        <v>0.63400000000000001</v>
      </c>
      <c r="CD462" s="8">
        <f>'2014'!BD142</f>
        <v>0.53200000000000003</v>
      </c>
      <c r="CE462" s="8">
        <f>'2014'!BE142</f>
        <v>0.504</v>
      </c>
      <c r="CF462" s="8">
        <f>'2014'!BF142</f>
        <v>0.46600000000000003</v>
      </c>
      <c r="CG462" s="8">
        <f>'2014'!BG142</f>
        <v>0.375</v>
      </c>
      <c r="CH462" s="8">
        <f>'2014'!BH142</f>
        <v>0.33</v>
      </c>
      <c r="CI462" s="8">
        <f>'2014'!BI142</f>
        <v>0.311</v>
      </c>
      <c r="CJ462" s="8"/>
      <c r="CK462" s="8"/>
      <c r="CL462" s="8"/>
      <c r="CM462" s="8"/>
      <c r="CN462" s="8"/>
      <c r="CO462" s="8"/>
      <c r="CP462" s="8">
        <f>'2014'!BP142</f>
        <v>0.30499999999999999</v>
      </c>
      <c r="CQ462" s="8">
        <f>'2014'!BQ142</f>
        <v>0.308</v>
      </c>
    </row>
    <row r="463" spans="1:95" x14ac:dyDescent="0.25">
      <c r="A463" s="8" t="str">
        <f>'2014'!A143</f>
        <v>Свитанок</v>
      </c>
      <c r="B463" s="8" t="str">
        <f>'2014'!B143</f>
        <v>Масив 4</v>
      </c>
      <c r="C463" s="8">
        <f>'2014'!C143</f>
        <v>76</v>
      </c>
      <c r="D463" s="8">
        <f>'2014'!D143</f>
        <v>27.12</v>
      </c>
      <c r="E463" s="8">
        <f>'2014'!E143</f>
        <v>57.73</v>
      </c>
      <c r="F463" s="8">
        <f>'2014'!F143</f>
        <v>57.73</v>
      </c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 t="str">
        <f>'2014'!I143</f>
        <v>Кукуруза</v>
      </c>
      <c r="R463" s="8">
        <f>'2014'!J143</f>
        <v>0</v>
      </c>
      <c r="S463" s="8"/>
      <c r="T463" s="8"/>
      <c r="U463" s="8"/>
      <c r="V463" s="8"/>
      <c r="W463" s="8"/>
      <c r="X463" s="8"/>
      <c r="Y463" s="8" t="str">
        <f>'2014'!M143</f>
        <v>DK 440</v>
      </c>
      <c r="Z463" s="8">
        <f>'2014'!N143</f>
        <v>3.16</v>
      </c>
      <c r="AA463" s="8">
        <f>'2014'!P143</f>
        <v>0</v>
      </c>
      <c r="AB463" s="8">
        <f>'2014'!Q143</f>
        <v>41894</v>
      </c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>
        <f>SUMIF('2014'!C:C,C463,'2014'!O:O)</f>
        <v>3.1</v>
      </c>
      <c r="AQ463" s="8"/>
      <c r="AR463" s="8">
        <f>'2014'!R143</f>
        <v>0</v>
      </c>
      <c r="AS463" s="8">
        <f>'2014'!S143</f>
        <v>0</v>
      </c>
      <c r="AT463" s="8">
        <f>'2014'!T143</f>
        <v>0</v>
      </c>
      <c r="AU463" s="8">
        <f>'2014'!U143</f>
        <v>0.24399999999999999</v>
      </c>
      <c r="AV463" s="8">
        <f>'2014'!V143</f>
        <v>0.23799999999999999</v>
      </c>
      <c r="AW463" s="8">
        <f>'2014'!W143</f>
        <v>0.23799999999999999</v>
      </c>
      <c r="AX463" s="8">
        <f>'2014'!X143</f>
        <v>0</v>
      </c>
      <c r="AY463" s="8">
        <f>'2014'!Y143</f>
        <v>0</v>
      </c>
      <c r="AZ463" s="8">
        <f>'2014'!Z143</f>
        <v>0.19800000000000001</v>
      </c>
      <c r="BA463" s="8">
        <f>'2014'!AA143</f>
        <v>0.217</v>
      </c>
      <c r="BB463" s="8">
        <f>'2014'!AB143</f>
        <v>0.224</v>
      </c>
      <c r="BC463" s="8">
        <f>'2014'!AC143</f>
        <v>0.217</v>
      </c>
      <c r="BD463" s="8">
        <f>'2014'!AD143</f>
        <v>0.217</v>
      </c>
      <c r="BE463" s="8">
        <f>'2014'!AE143</f>
        <v>0.24099999999999999</v>
      </c>
      <c r="BF463" s="8">
        <f>'2014'!AF143</f>
        <v>0.27</v>
      </c>
      <c r="BG463" s="8">
        <f>'2014'!AG143</f>
        <v>0.27900000000000003</v>
      </c>
      <c r="BH463" s="8">
        <f>'2014'!AH143</f>
        <v>0.33100000000000002</v>
      </c>
      <c r="BI463" s="8">
        <f>'2014'!AI143</f>
        <v>0.35499999999999998</v>
      </c>
      <c r="BJ463" s="8">
        <f>'2014'!AJ143</f>
        <v>0.40500000000000003</v>
      </c>
      <c r="BK463" s="8">
        <f>'2014'!AK143</f>
        <v>0.42</v>
      </c>
      <c r="BL463" s="8">
        <f>'2014'!AL143</f>
        <v>0.435</v>
      </c>
      <c r="BM463" s="8">
        <f>'2014'!AM143</f>
        <v>0.54700000000000004</v>
      </c>
      <c r="BN463" s="8">
        <f>'2014'!AN143</f>
        <v>0.65600000000000003</v>
      </c>
      <c r="BO463" s="8">
        <f>'2014'!AO143</f>
        <v>0.71</v>
      </c>
      <c r="BP463" s="8">
        <f>'2014'!AP143</f>
        <v>0</v>
      </c>
      <c r="BQ463" s="8">
        <f>'2014'!AQ143</f>
        <v>0.63700000000000001</v>
      </c>
      <c r="BR463" s="8">
        <f>'2014'!AR143</f>
        <v>0.70099999999999996</v>
      </c>
      <c r="BS463" s="8">
        <f>'2014'!AS143</f>
        <v>0.69499999999999995</v>
      </c>
      <c r="BT463" s="8">
        <f>'2014'!AT143</f>
        <v>0</v>
      </c>
      <c r="BU463" s="8">
        <f>'2014'!AU143</f>
        <v>0.63</v>
      </c>
      <c r="BV463" s="8">
        <f>'2014'!AV143</f>
        <v>0.58899999999999997</v>
      </c>
      <c r="BW463" s="8">
        <f>'2014'!AW143</f>
        <v>0.52500000000000002</v>
      </c>
      <c r="BX463" s="8">
        <f>'2014'!AX143</f>
        <v>0.41599999999999998</v>
      </c>
      <c r="BY463" s="8">
        <f>'2014'!AY143</f>
        <v>0</v>
      </c>
      <c r="BZ463" s="8">
        <f>'2014'!AZ143</f>
        <v>0.39100000000000001</v>
      </c>
      <c r="CA463" s="8">
        <f>'2014'!BA143</f>
        <v>0</v>
      </c>
      <c r="CB463" s="8">
        <f>'2014'!BB143</f>
        <v>0.38500000000000001</v>
      </c>
      <c r="CC463" s="8">
        <f>'2014'!BC143</f>
        <v>0.35599999999999998</v>
      </c>
      <c r="CD463" s="8">
        <f>'2014'!BD143</f>
        <v>0.32800000000000001</v>
      </c>
      <c r="CE463" s="8">
        <f>'2014'!BE143</f>
        <v>0.32500000000000001</v>
      </c>
      <c r="CF463" s="8">
        <f>'2014'!BF143</f>
        <v>0.29399999999999998</v>
      </c>
      <c r="CG463" s="8">
        <f>'2014'!BG143</f>
        <v>0.27600000000000002</v>
      </c>
      <c r="CH463" s="8">
        <f>'2014'!BH143</f>
        <v>0.253</v>
      </c>
      <c r="CI463" s="8">
        <f>'2014'!BI143</f>
        <v>0.26</v>
      </c>
      <c r="CJ463" s="8">
        <f>'2014'!BJ143</f>
        <v>0</v>
      </c>
      <c r="CK463" s="8">
        <f>'2014'!BK143</f>
        <v>0</v>
      </c>
      <c r="CL463" s="8">
        <f>'2014'!BL143</f>
        <v>0</v>
      </c>
      <c r="CM463" s="8">
        <f>'2014'!BM143</f>
        <v>0</v>
      </c>
      <c r="CN463" s="8">
        <f>'2014'!BN143</f>
        <v>0</v>
      </c>
      <c r="CO463" s="8">
        <f>'2014'!BO143</f>
        <v>0</v>
      </c>
      <c r="CP463" s="8">
        <f>'2014'!BP143</f>
        <v>0.25800000000000001</v>
      </c>
      <c r="CQ463" s="8">
        <f>'2014'!BQ143</f>
        <v>0.26600000000000001</v>
      </c>
    </row>
    <row r="464" spans="1:95" x14ac:dyDescent="0.25">
      <c r="A464" s="8" t="str">
        <f>'2014'!A144</f>
        <v>Свитанок</v>
      </c>
      <c r="B464" s="8" t="str">
        <f>'2014'!B144</f>
        <v>Масив 4</v>
      </c>
      <c r="C464" s="8">
        <f>'2014'!C144</f>
        <v>77</v>
      </c>
      <c r="D464" s="8">
        <f>'2014'!D144</f>
        <v>17.559999999999999</v>
      </c>
      <c r="E464" s="8">
        <f>'2014'!E144</f>
        <v>17.559999999999999</v>
      </c>
      <c r="F464" s="8">
        <f>'2014'!F144</f>
        <v>17.559999999999999</v>
      </c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 t="str">
        <f>'2014'!I144</f>
        <v>Кукуруза</v>
      </c>
      <c r="R464" s="8">
        <f>'2014'!J144</f>
        <v>0</v>
      </c>
      <c r="S464" s="8"/>
      <c r="T464" s="8"/>
      <c r="U464" s="8"/>
      <c r="V464" s="8"/>
      <c r="W464" s="8"/>
      <c r="X464" s="8"/>
      <c r="Y464" s="8" t="str">
        <f>'2014'!M144</f>
        <v>DKS 9464</v>
      </c>
      <c r="Z464" s="8">
        <f>'2014'!N144</f>
        <v>2.04</v>
      </c>
      <c r="AA464" s="8">
        <f>'2014'!P144</f>
        <v>0</v>
      </c>
      <c r="AB464" s="8">
        <f>'2014'!Q144</f>
        <v>41901</v>
      </c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>
        <f>SUMIF('2014'!C:C,C464,'2014'!O:O)</f>
        <v>3</v>
      </c>
      <c r="AQ464" s="8"/>
      <c r="AR464" s="8">
        <f>'2014'!R144</f>
        <v>0</v>
      </c>
      <c r="AS464" s="8">
        <f>'2014'!S144</f>
        <v>0</v>
      </c>
      <c r="AT464" s="8">
        <f>'2014'!T144</f>
        <v>0</v>
      </c>
      <c r="AU464" s="8">
        <f>'2014'!U144</f>
        <v>0.21</v>
      </c>
      <c r="AV464" s="8">
        <f>'2014'!V144</f>
        <v>0.21299999999999999</v>
      </c>
      <c r="AW464" s="8">
        <f>'2014'!W144</f>
        <v>0.22600000000000001</v>
      </c>
      <c r="AX464" s="8">
        <f>'2014'!X144</f>
        <v>0</v>
      </c>
      <c r="AY464" s="8">
        <f>'2014'!Y144</f>
        <v>0</v>
      </c>
      <c r="AZ464" s="8">
        <f>'2014'!Z144</f>
        <v>0.23499999999999999</v>
      </c>
      <c r="BA464" s="8">
        <f>'2014'!AA144</f>
        <v>0.252</v>
      </c>
      <c r="BB464" s="8">
        <f>'2014'!AB144</f>
        <v>0.27200000000000002</v>
      </c>
      <c r="BC464" s="8">
        <f>'2014'!AC144</f>
        <v>0.27800000000000002</v>
      </c>
      <c r="BD464" s="8">
        <f>'2014'!AD144</f>
        <v>0.29699999999999999</v>
      </c>
      <c r="BE464" s="8">
        <f>'2014'!AE144</f>
        <v>0.33200000000000002</v>
      </c>
      <c r="BF464" s="8">
        <f>'2014'!AF144</f>
        <v>0.35</v>
      </c>
      <c r="BG464" s="8">
        <f>'2014'!AG144</f>
        <v>0.36799999999999999</v>
      </c>
      <c r="BH464" s="8">
        <f>'2014'!AH144</f>
        <v>0.39300000000000002</v>
      </c>
      <c r="BI464" s="8">
        <f>'2014'!AI144</f>
        <v>0.43099999999999999</v>
      </c>
      <c r="BJ464" s="8">
        <f>'2014'!AJ144</f>
        <v>0.498</v>
      </c>
      <c r="BK464" s="8">
        <f>'2014'!AK144</f>
        <v>0.52500000000000002</v>
      </c>
      <c r="BL464" s="8">
        <f>'2014'!AL144</f>
        <v>0.50800000000000001</v>
      </c>
      <c r="BM464" s="8">
        <f>'2014'!AM144</f>
        <v>0.53500000000000003</v>
      </c>
      <c r="BN464" s="8">
        <f>'2014'!AN144</f>
        <v>0.57299999999999995</v>
      </c>
      <c r="BO464" s="8">
        <f>'2014'!AO144</f>
        <v>0.57099999999999995</v>
      </c>
      <c r="BP464" s="8">
        <f>'2014'!AP144</f>
        <v>0</v>
      </c>
      <c r="BQ464" s="8">
        <f>'2014'!AQ144</f>
        <v>0.54700000000000004</v>
      </c>
      <c r="BR464" s="8">
        <f>'2014'!AR144</f>
        <v>0.55000000000000004</v>
      </c>
      <c r="BS464" s="8">
        <f>'2014'!AS144</f>
        <v>0.55000000000000004</v>
      </c>
      <c r="BT464" s="8">
        <f>'2014'!AT144</f>
        <v>0</v>
      </c>
      <c r="BU464" s="8">
        <f>'2014'!AU144</f>
        <v>0.60499999999999998</v>
      </c>
      <c r="BV464" s="8">
        <f>'2014'!AV144</f>
        <v>0.65900000000000003</v>
      </c>
      <c r="BW464" s="8">
        <f>'2014'!AW144</f>
        <v>0.64</v>
      </c>
      <c r="BX464" s="8">
        <f>'2014'!AX144</f>
        <v>0.61299999999999999</v>
      </c>
      <c r="BY464" s="8">
        <f>'2014'!AY144</f>
        <v>0</v>
      </c>
      <c r="BZ464" s="8">
        <f>'2014'!AZ144</f>
        <v>0.55300000000000005</v>
      </c>
      <c r="CA464" s="8">
        <f>'2014'!BA144</f>
        <v>0</v>
      </c>
      <c r="CB464" s="8">
        <f>'2014'!BB144</f>
        <v>0.47</v>
      </c>
      <c r="CC464" s="8">
        <f>'2014'!BC144</f>
        <v>0.39</v>
      </c>
      <c r="CD464" s="8">
        <f>'2014'!BD144</f>
        <v>0.39700000000000002</v>
      </c>
      <c r="CE464" s="8">
        <f>'2014'!BE144</f>
        <v>0.38500000000000001</v>
      </c>
      <c r="CF464" s="8">
        <f>'2014'!BF144</f>
        <v>0.34399999999999997</v>
      </c>
      <c r="CG464" s="8">
        <f>'2014'!BG144</f>
        <v>0.28199999999999997</v>
      </c>
      <c r="CH464" s="8">
        <f>'2014'!BH144</f>
        <v>0.28000000000000003</v>
      </c>
      <c r="CI464" s="8">
        <f>'2014'!BI144</f>
        <v>0.27600000000000002</v>
      </c>
      <c r="CJ464" s="8">
        <f>'2014'!BJ144</f>
        <v>0</v>
      </c>
      <c r="CK464" s="8">
        <f>'2014'!BK144</f>
        <v>0</v>
      </c>
      <c r="CL464" s="8">
        <f>'2014'!BL144</f>
        <v>0</v>
      </c>
      <c r="CM464" s="8">
        <f>'2014'!BM144</f>
        <v>0</v>
      </c>
      <c r="CN464" s="8">
        <f>'2014'!BN144</f>
        <v>0</v>
      </c>
      <c r="CO464" s="8">
        <f>'2014'!BO144</f>
        <v>0</v>
      </c>
      <c r="CP464" s="8">
        <f>'2014'!BP144</f>
        <v>0.27500000000000002</v>
      </c>
      <c r="CQ464" s="8">
        <f>'2014'!BQ144</f>
        <v>0.255</v>
      </c>
    </row>
    <row r="465" spans="1:95" x14ac:dyDescent="0.25">
      <c r="A465" s="8" t="str">
        <f>'2014'!A145</f>
        <v>Свитанок</v>
      </c>
      <c r="B465" s="8" t="str">
        <f>'2014'!B145</f>
        <v>Масив 4</v>
      </c>
      <c r="C465" s="8">
        <f>'2014'!C145</f>
        <v>78</v>
      </c>
      <c r="D465" s="8">
        <f>'2014'!D145</f>
        <v>5.19</v>
      </c>
      <c r="E465" s="8">
        <f>'2014'!E145</f>
        <v>5.19</v>
      </c>
      <c r="F465" s="8">
        <f>'2014'!F145</f>
        <v>5.19</v>
      </c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 t="str">
        <f>'2014'!I145</f>
        <v>Кукуруза</v>
      </c>
      <c r="R465" s="8">
        <f>'2014'!J145</f>
        <v>0</v>
      </c>
      <c r="S465" s="8"/>
      <c r="T465" s="8"/>
      <c r="U465" s="8"/>
      <c r="V465" s="8"/>
      <c r="W465" s="8"/>
      <c r="X465" s="8"/>
      <c r="Y465" s="8" t="str">
        <f>'2014'!M145</f>
        <v>DKS 4964</v>
      </c>
      <c r="Z465" s="8">
        <f>'2014'!N145</f>
        <v>3.27</v>
      </c>
      <c r="AA465" s="8">
        <f>'2014'!P145</f>
        <v>41757</v>
      </c>
      <c r="AB465" s="8">
        <f>'2014'!Q145</f>
        <v>41900</v>
      </c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>
        <f>SUMIF('2014'!C:C,C465,'2014'!O:O)</f>
        <v>2.9699999999999998</v>
      </c>
      <c r="AQ465" s="8"/>
      <c r="AR465" s="8">
        <f>'2014'!R145</f>
        <v>0</v>
      </c>
      <c r="AS465" s="8">
        <f>'2014'!S145</f>
        <v>0</v>
      </c>
      <c r="AT465" s="8">
        <f>'2014'!T145</f>
        <v>0</v>
      </c>
      <c r="AU465" s="8">
        <f>'2014'!U145</f>
        <v>0.26700000000000002</v>
      </c>
      <c r="AV465" s="8">
        <f>'2014'!V145</f>
        <v>0.254</v>
      </c>
      <c r="AW465" s="8">
        <f>'2014'!W145</f>
        <v>0.25600000000000001</v>
      </c>
      <c r="AX465" s="8">
        <f>'2014'!X145</f>
        <v>0</v>
      </c>
      <c r="AY465" s="8">
        <f>'2014'!Y145</f>
        <v>0</v>
      </c>
      <c r="AZ465" s="8">
        <f>'2014'!Z145</f>
        <v>0.25800000000000001</v>
      </c>
      <c r="BA465" s="8">
        <f>'2014'!AA145</f>
        <v>0.26100000000000001</v>
      </c>
      <c r="BB465" s="8">
        <f>'2014'!AB145</f>
        <v>0.27</v>
      </c>
      <c r="BC465" s="8">
        <f>'2014'!AC145</f>
        <v>0.29099999999999998</v>
      </c>
      <c r="BD465" s="8">
        <f>'2014'!AD145</f>
        <v>0.312</v>
      </c>
      <c r="BE465" s="8">
        <f>'2014'!AE145</f>
        <v>0.313</v>
      </c>
      <c r="BF465" s="8">
        <f>'2014'!AF145</f>
        <v>0.30299999999999999</v>
      </c>
      <c r="BG465" s="8">
        <f>'2014'!AG145</f>
        <v>0.33600000000000002</v>
      </c>
      <c r="BH465" s="8">
        <f>'2014'!AH145</f>
        <v>0.34599999999999997</v>
      </c>
      <c r="BI465" s="8">
        <f>'2014'!AI145</f>
        <v>0.372</v>
      </c>
      <c r="BJ465" s="8">
        <f>'2014'!AJ145</f>
        <v>0.41899999999999998</v>
      </c>
      <c r="BK465" s="8">
        <f>'2014'!AK145</f>
        <v>0.437</v>
      </c>
      <c r="BL465" s="8">
        <f>'2014'!AL145</f>
        <v>0.433</v>
      </c>
      <c r="BM465" s="8">
        <f>'2014'!AM145</f>
        <v>0.45200000000000001</v>
      </c>
      <c r="BN465" s="8">
        <f>'2014'!AN145</f>
        <v>0.51200000000000001</v>
      </c>
      <c r="BO465" s="8">
        <f>'2014'!AO145</f>
        <v>0.51700000000000002</v>
      </c>
      <c r="BP465" s="8">
        <f>'2014'!AP145</f>
        <v>0</v>
      </c>
      <c r="BQ465" s="8">
        <f>'2014'!AQ145</f>
        <v>0.52300000000000002</v>
      </c>
      <c r="BR465" s="8">
        <f>'2014'!AR145</f>
        <v>0.60699999999999998</v>
      </c>
      <c r="BS465" s="8">
        <f>'2014'!AS145</f>
        <v>0.61499999999999999</v>
      </c>
      <c r="BT465" s="8">
        <f>'2014'!AT145</f>
        <v>0.61399999999999999</v>
      </c>
      <c r="BU465" s="8">
        <f>'2014'!AU145</f>
        <v>0.63800000000000001</v>
      </c>
      <c r="BV465" s="8">
        <f>'2014'!AV145</f>
        <v>0.65500000000000003</v>
      </c>
      <c r="BW465" s="8">
        <f>'2014'!AW145</f>
        <v>0.63800000000000001</v>
      </c>
      <c r="BX465" s="8">
        <f>'2014'!AX145</f>
        <v>0.58099999999999996</v>
      </c>
      <c r="BY465" s="8">
        <f>'2014'!AY145</f>
        <v>0</v>
      </c>
      <c r="BZ465" s="8">
        <f>'2014'!AZ145</f>
        <v>0.55000000000000004</v>
      </c>
      <c r="CA465" s="8">
        <f>'2014'!BA145</f>
        <v>0</v>
      </c>
      <c r="CB465" s="8">
        <f>'2014'!BB145</f>
        <v>0.56399999999999995</v>
      </c>
      <c r="CC465" s="8">
        <f>'2014'!BC145</f>
        <v>0.51400000000000001</v>
      </c>
      <c r="CD465" s="8">
        <f>'2014'!BD145</f>
        <v>0.52400000000000002</v>
      </c>
      <c r="CE465" s="8">
        <f>'2014'!BE145</f>
        <v>0.53</v>
      </c>
      <c r="CF465" s="8">
        <f>'2014'!BF145</f>
        <v>0.51500000000000001</v>
      </c>
      <c r="CG465" s="8">
        <f>'2014'!BG145</f>
        <v>0.38600000000000001</v>
      </c>
      <c r="CH465" s="8">
        <f>'2014'!BH145</f>
        <v>0.35899999999999999</v>
      </c>
      <c r="CI465" s="8">
        <f>'2014'!BI145</f>
        <v>0.35799999999999998</v>
      </c>
      <c r="CJ465" s="8">
        <f>'2014'!BJ145</f>
        <v>0</v>
      </c>
      <c r="CK465" s="8">
        <f>'2014'!BK145</f>
        <v>0</v>
      </c>
      <c r="CL465" s="8">
        <f>'2014'!BL145</f>
        <v>0</v>
      </c>
      <c r="CM465" s="8">
        <f>'2014'!BM145</f>
        <v>0</v>
      </c>
      <c r="CN465" s="8">
        <f>'2014'!BN145</f>
        <v>0</v>
      </c>
      <c r="CO465" s="8">
        <f>'2014'!BO145</f>
        <v>0</v>
      </c>
      <c r="CP465" s="8">
        <f>'2014'!BP145</f>
        <v>0.34300000000000003</v>
      </c>
      <c r="CQ465" s="8">
        <f>'2014'!BQ145</f>
        <v>0.30399999999999999</v>
      </c>
    </row>
    <row r="466" spans="1:95" x14ac:dyDescent="0.25">
      <c r="A466" s="8" t="str">
        <f>'2014'!A146</f>
        <v>Свитанок</v>
      </c>
      <c r="B466" s="8" t="str">
        <f>'2014'!B146</f>
        <v>Масив 4</v>
      </c>
      <c r="C466" s="8">
        <f>'2014'!C146</f>
        <v>79</v>
      </c>
      <c r="D466" s="8">
        <f>'2014'!D146</f>
        <v>79.2</v>
      </c>
      <c r="E466" s="8">
        <f>'2014'!E146</f>
        <v>79.2</v>
      </c>
      <c r="F466" s="8">
        <f>'2014'!F146</f>
        <v>79.2</v>
      </c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 t="str">
        <f>'2014'!I146</f>
        <v>Пшеница озимая</v>
      </c>
      <c r="R466" s="8">
        <f>'2014'!J146</f>
        <v>0</v>
      </c>
      <c r="S466" s="8"/>
      <c r="T466" s="8"/>
      <c r="U466" s="8"/>
      <c r="V466" s="8"/>
      <c r="W466" s="8"/>
      <c r="X466" s="8"/>
      <c r="Y466" s="8" t="str">
        <f>'2014'!M146</f>
        <v>Годуваьныця</v>
      </c>
      <c r="Z466" s="8">
        <f>'2014'!N146</f>
        <v>3.56</v>
      </c>
      <c r="AA466" s="8">
        <f>'2014'!P146</f>
        <v>41577</v>
      </c>
      <c r="AB466" s="8">
        <f>'2014'!Q146</f>
        <v>41830</v>
      </c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>
        <f>Z466</f>
        <v>3.56</v>
      </c>
      <c r="AP466" s="8">
        <f>SUMIF('2014'!C:C,C466,'2014'!O:O)</f>
        <v>3.8</v>
      </c>
      <c r="AQ466" s="8"/>
      <c r="AR466" s="8"/>
      <c r="AS466" s="8"/>
      <c r="AT466" s="8"/>
      <c r="AU466" s="8">
        <f>'2014'!U146</f>
        <v>0.22900000000000001</v>
      </c>
      <c r="AV466" s="8">
        <f>'2014'!V146</f>
        <v>0.22900000000000001</v>
      </c>
      <c r="AW466" s="8">
        <f>'2014'!W146</f>
        <v>0.22900000000000001</v>
      </c>
      <c r="AX466" s="8"/>
      <c r="AY466" s="8"/>
      <c r="AZ466" s="8">
        <f>'2014'!Z146</f>
        <v>0.2</v>
      </c>
      <c r="BA466" s="8">
        <f>'2014'!AA146</f>
        <v>0.20399999999999999</v>
      </c>
      <c r="BB466" s="8">
        <f>'2014'!AB146</f>
        <v>0.20899999999999999</v>
      </c>
      <c r="BC466" s="8">
        <f>'2014'!AC146</f>
        <v>0.19800000000000001</v>
      </c>
      <c r="BD466" s="8">
        <f>'2014'!AD146</f>
        <v>0.20399999999999999</v>
      </c>
      <c r="BE466" s="8">
        <f>'2014'!AE146</f>
        <v>0.20699999999999999</v>
      </c>
      <c r="BF466" s="8">
        <f>'2014'!AF146</f>
        <v>0.20799999999999999</v>
      </c>
      <c r="BG466" s="8">
        <f>'2014'!AG146</f>
        <v>0.21099999999999999</v>
      </c>
      <c r="BH466" s="8">
        <f>'2014'!AH146</f>
        <v>0.22800000000000001</v>
      </c>
      <c r="BI466" s="8">
        <f>'2014'!AI146</f>
        <v>0.24099999999999999</v>
      </c>
      <c r="BJ466" s="8">
        <f>'2014'!AJ146</f>
        <v>0.28299999999999997</v>
      </c>
      <c r="BK466" s="8">
        <f>'2014'!AK146</f>
        <v>0.29799999999999999</v>
      </c>
      <c r="BL466" s="8">
        <f>'2014'!AL146</f>
        <v>0.26</v>
      </c>
      <c r="BM466" s="8">
        <f>'2014'!AM146</f>
        <v>0.26800000000000002</v>
      </c>
      <c r="BN466" s="8">
        <f>'2014'!AN146</f>
        <v>0.28000000000000003</v>
      </c>
      <c r="BO466" s="8">
        <f>'2014'!AO146</f>
        <v>0.28199999999999997</v>
      </c>
      <c r="BP466" s="8"/>
      <c r="BQ466" s="8">
        <f>'2014'!AQ146</f>
        <v>0.317</v>
      </c>
      <c r="BR466" s="8">
        <f>'2014'!AR146</f>
        <v>0.34899999999999998</v>
      </c>
      <c r="BS466" s="8">
        <f>'2014'!AS146</f>
        <v>0.40100000000000002</v>
      </c>
      <c r="BT466" s="8"/>
      <c r="BU466" s="8">
        <f>'2014'!AU146</f>
        <v>0.66400000000000003</v>
      </c>
      <c r="BV466" s="8">
        <f>'2014'!AV146</f>
        <v>0.68100000000000005</v>
      </c>
      <c r="BW466" s="8">
        <f>'2014'!AW146</f>
        <v>0.74399999999999999</v>
      </c>
      <c r="BX466" s="8">
        <f>'2014'!AX146</f>
        <v>0.751</v>
      </c>
      <c r="BY466" s="8"/>
      <c r="BZ466" s="8">
        <f>'2014'!AZ146</f>
        <v>0.751</v>
      </c>
      <c r="CA466" s="8"/>
      <c r="CB466" s="8">
        <f>'2014'!BB146</f>
        <v>0.73899999999999999</v>
      </c>
      <c r="CC466" s="8">
        <f>'2014'!BC146</f>
        <v>0.61399999999999999</v>
      </c>
      <c r="CD466" s="8">
        <f>'2014'!BD146</f>
        <v>0.54300000000000004</v>
      </c>
      <c r="CE466" s="8">
        <f>'2014'!BE146</f>
        <v>0.495</v>
      </c>
      <c r="CF466" s="8">
        <f>'2014'!BF146</f>
        <v>0.432</v>
      </c>
      <c r="CG466" s="8">
        <f>'2014'!BG146</f>
        <v>0.36299999999999999</v>
      </c>
      <c r="CH466" s="8">
        <f>'2014'!BH146</f>
        <v>0.32400000000000001</v>
      </c>
      <c r="CI466" s="8">
        <f>'2014'!BI146</f>
        <v>0.32300000000000001</v>
      </c>
      <c r="CJ466" s="8"/>
      <c r="CK466" s="8"/>
      <c r="CL466" s="8"/>
      <c r="CM466" s="8"/>
      <c r="CN466" s="8"/>
      <c r="CO466" s="8"/>
      <c r="CP466" s="8">
        <f>'2014'!BP146</f>
        <v>0.32700000000000001</v>
      </c>
      <c r="CQ466" s="8">
        <f>'2014'!BQ146</f>
        <v>0.33</v>
      </c>
    </row>
    <row r="467" spans="1:95" x14ac:dyDescent="0.25">
      <c r="A467" s="8" t="str">
        <f>'2014'!A147</f>
        <v>Свитанок</v>
      </c>
      <c r="B467" s="8" t="str">
        <f>'2014'!B147</f>
        <v>Масив 4</v>
      </c>
      <c r="C467" s="8">
        <f>'2014'!C147</f>
        <v>8</v>
      </c>
      <c r="D467" s="8">
        <f>'2014'!D147</f>
        <v>72.56</v>
      </c>
      <c r="E467" s="8">
        <f>'2014'!E147</f>
        <v>72.56</v>
      </c>
      <c r="F467" s="8">
        <f>'2014'!F147</f>
        <v>72.56</v>
      </c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 t="str">
        <f>'2014'!I147</f>
        <v>Кукуруза</v>
      </c>
      <c r="R467" s="8">
        <f>'2014'!J147</f>
        <v>0</v>
      </c>
      <c r="S467" s="8"/>
      <c r="T467" s="8"/>
      <c r="U467" s="8"/>
      <c r="V467" s="8"/>
      <c r="W467" s="8"/>
      <c r="X467" s="8"/>
      <c r="Y467" s="8" t="str">
        <f>'2014'!M147</f>
        <v>ДКС 4964</v>
      </c>
      <c r="Z467" s="8">
        <f>'2014'!N147</f>
        <v>3.33</v>
      </c>
      <c r="AA467" s="8">
        <f>'2014'!P147</f>
        <v>41757</v>
      </c>
      <c r="AB467" s="8">
        <f>'2014'!Q147</f>
        <v>41900</v>
      </c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>
        <f>SUMIF('2014'!C:C,C467,'2014'!O:O)</f>
        <v>4.58</v>
      </c>
      <c r="AQ467" s="8"/>
      <c r="AR467" s="8">
        <f>'2014'!R147</f>
        <v>0</v>
      </c>
      <c r="AS467" s="8">
        <f>'2014'!S147</f>
        <v>0</v>
      </c>
      <c r="AT467" s="8">
        <f>'2014'!T147</f>
        <v>0</v>
      </c>
      <c r="AU467" s="8">
        <f>'2014'!U147</f>
        <v>0</v>
      </c>
      <c r="AV467" s="8">
        <f>'2014'!V147</f>
        <v>0.193</v>
      </c>
      <c r="AW467" s="8">
        <f>'2014'!W147</f>
        <v>0</v>
      </c>
      <c r="AX467" s="8">
        <f>'2014'!X147</f>
        <v>0</v>
      </c>
      <c r="AY467" s="8">
        <f>'2014'!Y147</f>
        <v>0</v>
      </c>
      <c r="AZ467" s="8">
        <f>'2014'!Z147</f>
        <v>0.20499999999999999</v>
      </c>
      <c r="BA467" s="8">
        <f>'2014'!AA147</f>
        <v>0.22</v>
      </c>
      <c r="BB467" s="8">
        <f>'2014'!AB147</f>
        <v>0.252</v>
      </c>
      <c r="BC467" s="8">
        <f>'2014'!AC147</f>
        <v>0.25</v>
      </c>
      <c r="BD467" s="8">
        <f>'2014'!AD147</f>
        <v>0.249</v>
      </c>
      <c r="BE467" s="8">
        <f>'2014'!AE147</f>
        <v>0.26900000000000002</v>
      </c>
      <c r="BF467" s="8">
        <f>'2014'!AF147</f>
        <v>0.26800000000000002</v>
      </c>
      <c r="BG467" s="8">
        <f>'2014'!AG147</f>
        <v>0.27800000000000002</v>
      </c>
      <c r="BH467" s="8">
        <f>'2014'!AH147</f>
        <v>0.33900000000000002</v>
      </c>
      <c r="BI467" s="8">
        <f>'2014'!AI147</f>
        <v>0.39300000000000002</v>
      </c>
      <c r="BJ467" s="8">
        <f>'2014'!AJ147</f>
        <v>0.46100000000000002</v>
      </c>
      <c r="BK467" s="8">
        <f>'2014'!AK147</f>
        <v>0.52500000000000002</v>
      </c>
      <c r="BL467" s="8">
        <f>'2014'!AL147</f>
        <v>0.56499999999999995</v>
      </c>
      <c r="BM467" s="8">
        <f>'2014'!AM147</f>
        <v>0.64300000000000002</v>
      </c>
      <c r="BN467" s="8">
        <f>'2014'!AN147</f>
        <v>0.70799999999999996</v>
      </c>
      <c r="BO467" s="8">
        <f>'2014'!AO147</f>
        <v>0.72899999999999998</v>
      </c>
      <c r="BP467" s="8">
        <f>'2014'!AP147</f>
        <v>0</v>
      </c>
      <c r="BQ467" s="8">
        <f>'2014'!AQ147</f>
        <v>0.72</v>
      </c>
      <c r="BR467" s="8">
        <f>'2014'!AR147</f>
        <v>0.751</v>
      </c>
      <c r="BS467" s="8">
        <f>'2014'!AS147</f>
        <v>0.70599999999999996</v>
      </c>
      <c r="BT467" s="8">
        <f>'2014'!AT147</f>
        <v>0.67500000000000004</v>
      </c>
      <c r="BU467" s="8">
        <f>'2014'!AU147</f>
        <v>0.55800000000000005</v>
      </c>
      <c r="BV467" s="8">
        <f>'2014'!AV147</f>
        <v>0.53100000000000003</v>
      </c>
      <c r="BW467" s="8">
        <f>'2014'!AW147</f>
        <v>0.49299999999999999</v>
      </c>
      <c r="BX467" s="8">
        <f>'2014'!AX147</f>
        <v>0.42799999999999999</v>
      </c>
      <c r="BY467" s="8">
        <f>'2014'!AY147</f>
        <v>0</v>
      </c>
      <c r="BZ467" s="8">
        <f>'2014'!AZ147</f>
        <v>0.34300000000000003</v>
      </c>
      <c r="CA467" s="8">
        <f>'2014'!BA147</f>
        <v>0</v>
      </c>
      <c r="CB467" s="8">
        <f>'2014'!BB147</f>
        <v>0.36099999999999999</v>
      </c>
      <c r="CC467" s="8">
        <f>'2014'!BC147</f>
        <v>0.34300000000000003</v>
      </c>
      <c r="CD467" s="8">
        <f>'2014'!BD147</f>
        <v>0.311</v>
      </c>
      <c r="CE467" s="8">
        <f>'2014'!BE147</f>
        <v>0.29299999999999998</v>
      </c>
      <c r="CF467" s="8">
        <f>'2014'!BF147</f>
        <v>0.27</v>
      </c>
      <c r="CG467" s="8">
        <f>'2014'!BG147</f>
        <v>0.24199999999999999</v>
      </c>
      <c r="CH467" s="8">
        <f>'2014'!BH147</f>
        <v>0.23100000000000001</v>
      </c>
      <c r="CI467" s="8">
        <f>'2014'!BI147</f>
        <v>0.22600000000000001</v>
      </c>
      <c r="CJ467" s="8">
        <f>'2014'!BJ147</f>
        <v>0</v>
      </c>
      <c r="CK467" s="8">
        <f>'2014'!BK147</f>
        <v>0</v>
      </c>
      <c r="CL467" s="8">
        <f>'2014'!BL147</f>
        <v>0</v>
      </c>
      <c r="CM467" s="8">
        <f>'2014'!BM147</f>
        <v>0</v>
      </c>
      <c r="CN467" s="8">
        <f>'2014'!BN147</f>
        <v>0</v>
      </c>
      <c r="CO467" s="8">
        <f>'2014'!BO147</f>
        <v>0</v>
      </c>
      <c r="CP467" s="8">
        <f>'2014'!BP147</f>
        <v>0.22600000000000001</v>
      </c>
      <c r="CQ467" s="8">
        <f>'2014'!BQ147</f>
        <v>0.219</v>
      </c>
    </row>
    <row r="468" spans="1:95" x14ac:dyDescent="0.25">
      <c r="A468" s="8" t="str">
        <f>'2014'!A148</f>
        <v>Свитанок</v>
      </c>
      <c r="B468" s="8" t="str">
        <f>'2014'!B148</f>
        <v>Масив 4</v>
      </c>
      <c r="C468" s="8">
        <f>'2014'!C148</f>
        <v>84</v>
      </c>
      <c r="D468" s="8">
        <f>'2014'!D148</f>
        <v>11.76</v>
      </c>
      <c r="E468" s="8">
        <f>'2014'!E148</f>
        <v>11.76</v>
      </c>
      <c r="F468" s="8">
        <f>'2014'!F148</f>
        <v>11.76</v>
      </c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 t="str">
        <f>'2014'!I148</f>
        <v>Кукуруза</v>
      </c>
      <c r="R468" s="8">
        <f>'2014'!J148</f>
        <v>0</v>
      </c>
      <c r="S468" s="8"/>
      <c r="T468" s="8"/>
      <c r="U468" s="8"/>
      <c r="V468" s="8"/>
      <c r="W468" s="8"/>
      <c r="X468" s="8"/>
      <c r="Y468" s="8" t="str">
        <f>'2014'!M148</f>
        <v>DKS 4964</v>
      </c>
      <c r="Z468" s="8">
        <f>'2014'!N148</f>
        <v>3.28</v>
      </c>
      <c r="AA468" s="8">
        <f>'2014'!P148</f>
        <v>41754</v>
      </c>
      <c r="AB468" s="8">
        <f>'2014'!Q148</f>
        <v>41900</v>
      </c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>
        <f>SUMIF('2014'!C:C,C468,'2014'!O:O)</f>
        <v>2.5499999999999998</v>
      </c>
      <c r="AQ468" s="8"/>
      <c r="AR468" s="8">
        <f>'2014'!R148</f>
        <v>0</v>
      </c>
      <c r="AS468" s="8">
        <f>'2014'!S148</f>
        <v>0</v>
      </c>
      <c r="AT468" s="8">
        <f>'2014'!T148</f>
        <v>0</v>
      </c>
      <c r="AU468" s="8">
        <f>'2014'!U148</f>
        <v>0.224</v>
      </c>
      <c r="AV468" s="8">
        <f>'2014'!V148</f>
        <v>0.22</v>
      </c>
      <c r="AW468" s="8">
        <f>'2014'!W148</f>
        <v>0.214</v>
      </c>
      <c r="AX468" s="8">
        <f>'2014'!X148</f>
        <v>0</v>
      </c>
      <c r="AY468" s="8">
        <f>'2014'!Y148</f>
        <v>0</v>
      </c>
      <c r="AZ468" s="8">
        <f>'2014'!Z148</f>
        <v>0.20899999999999999</v>
      </c>
      <c r="BA468" s="8">
        <f>'2014'!AA148</f>
        <v>0.23699999999999999</v>
      </c>
      <c r="BB468" s="8">
        <f>'2014'!AB148</f>
        <v>0.24</v>
      </c>
      <c r="BC468" s="8">
        <f>'2014'!AC148</f>
        <v>0.22700000000000001</v>
      </c>
      <c r="BD468" s="8">
        <f>'2014'!AD148</f>
        <v>0.23699999999999999</v>
      </c>
      <c r="BE468" s="8">
        <f>'2014'!AE148</f>
        <v>0.27200000000000002</v>
      </c>
      <c r="BF468" s="8">
        <f>'2014'!AF148</f>
        <v>0.27800000000000002</v>
      </c>
      <c r="BG468" s="8">
        <f>'2014'!AG148</f>
        <v>0.30099999999999999</v>
      </c>
      <c r="BH468" s="8">
        <f>'2014'!AH148</f>
        <v>0.34399999999999997</v>
      </c>
      <c r="BI468" s="8">
        <f>'2014'!AI148</f>
        <v>0.37</v>
      </c>
      <c r="BJ468" s="8">
        <f>'2014'!AJ148</f>
        <v>0.42699999999999999</v>
      </c>
      <c r="BK468" s="8">
        <f>'2014'!AK148</f>
        <v>0.46100000000000002</v>
      </c>
      <c r="BL468" s="8">
        <f>'2014'!AL148</f>
        <v>0.47899999999999998</v>
      </c>
      <c r="BM468" s="8">
        <f>'2014'!AM148</f>
        <v>0.53700000000000003</v>
      </c>
      <c r="BN468" s="8">
        <f>'2014'!AN148</f>
        <v>0.627</v>
      </c>
      <c r="BO468" s="8">
        <f>'2014'!AO148</f>
        <v>0.63</v>
      </c>
      <c r="BP468" s="8">
        <f>'2014'!AP148</f>
        <v>0</v>
      </c>
      <c r="BQ468" s="8">
        <f>'2014'!AQ148</f>
        <v>0.56999999999999995</v>
      </c>
      <c r="BR468" s="8">
        <f>'2014'!AR148</f>
        <v>0.59299999999999997</v>
      </c>
      <c r="BS468" s="8">
        <f>'2014'!AS148</f>
        <v>0.58599999999999997</v>
      </c>
      <c r="BT468" s="8">
        <f>'2014'!AT148</f>
        <v>0</v>
      </c>
      <c r="BU468" s="8">
        <f>'2014'!AU148</f>
        <v>0.58099999999999996</v>
      </c>
      <c r="BV468" s="8">
        <f>'2014'!AV148</f>
        <v>0.63</v>
      </c>
      <c r="BW468" s="8">
        <f>'2014'!AW148</f>
        <v>0.60899999999999999</v>
      </c>
      <c r="BX468" s="8">
        <f>'2014'!AX148</f>
        <v>0.56100000000000005</v>
      </c>
      <c r="BY468" s="8">
        <f>'2014'!AY148</f>
        <v>0</v>
      </c>
      <c r="BZ468" s="8">
        <f>'2014'!AZ148</f>
        <v>0.58499999999999996</v>
      </c>
      <c r="CA468" s="8">
        <f>'2014'!BA148</f>
        <v>0</v>
      </c>
      <c r="CB468" s="8">
        <f>'2014'!BB148</f>
        <v>0.56899999999999995</v>
      </c>
      <c r="CC468" s="8">
        <f>'2014'!BC148</f>
        <v>0.35399999999999998</v>
      </c>
      <c r="CD468" s="8">
        <f>'2014'!BD148</f>
        <v>0.34599999999999997</v>
      </c>
      <c r="CE468" s="8">
        <f>'2014'!BE148</f>
        <v>0.32200000000000001</v>
      </c>
      <c r="CF468" s="8">
        <f>'2014'!BF148</f>
        <v>0.28599999999999998</v>
      </c>
      <c r="CG468" s="8">
        <f>'2014'!BG148</f>
        <v>0.28899999999999998</v>
      </c>
      <c r="CH468" s="8">
        <f>'2014'!BH148</f>
        <v>0.26200000000000001</v>
      </c>
      <c r="CI468" s="8">
        <f>'2014'!BI148</f>
        <v>0.25900000000000001</v>
      </c>
      <c r="CJ468" s="8">
        <f>'2014'!BJ148</f>
        <v>0</v>
      </c>
      <c r="CK468" s="8">
        <f>'2014'!BK148</f>
        <v>0</v>
      </c>
      <c r="CL468" s="8">
        <f>'2014'!BL148</f>
        <v>0</v>
      </c>
      <c r="CM468" s="8">
        <f>'2014'!BM148</f>
        <v>0</v>
      </c>
      <c r="CN468" s="8">
        <f>'2014'!BN148</f>
        <v>0</v>
      </c>
      <c r="CO468" s="8">
        <f>'2014'!BO148</f>
        <v>0</v>
      </c>
      <c r="CP468" s="8">
        <f>'2014'!BP148</f>
        <v>0.25600000000000001</v>
      </c>
      <c r="CQ468" s="8">
        <f>'2014'!BQ148</f>
        <v>0.25800000000000001</v>
      </c>
    </row>
    <row r="469" spans="1:95" x14ac:dyDescent="0.25">
      <c r="A469" s="8" t="str">
        <f>'2014'!A149</f>
        <v>Свитанок</v>
      </c>
      <c r="B469" s="8" t="str">
        <f>'2014'!B149</f>
        <v>Масив 4</v>
      </c>
      <c r="C469" s="8">
        <f>'2014'!C149</f>
        <v>85</v>
      </c>
      <c r="D469" s="8">
        <f>'2014'!D149</f>
        <v>21.65</v>
      </c>
      <c r="E469" s="8">
        <f>'2014'!E149</f>
        <v>21.65</v>
      </c>
      <c r="F469" s="8">
        <f>'2014'!F149</f>
        <v>21.65</v>
      </c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 t="str">
        <f>'2014'!I149</f>
        <v>Кукуруза</v>
      </c>
      <c r="R469" s="8">
        <f>'2014'!J149</f>
        <v>0</v>
      </c>
      <c r="S469" s="8"/>
      <c r="T469" s="8"/>
      <c r="U469" s="8"/>
      <c r="V469" s="8"/>
      <c r="W469" s="8"/>
      <c r="X469" s="8"/>
      <c r="Y469" s="8" t="str">
        <f>'2014'!M149</f>
        <v>DKS 4964</v>
      </c>
      <c r="Z469" s="8">
        <f>'2014'!N149</f>
        <v>1.81</v>
      </c>
      <c r="AA469" s="8">
        <f>'2014'!P149</f>
        <v>41757</v>
      </c>
      <c r="AB469" s="8">
        <f>'2014'!Q149</f>
        <v>41900</v>
      </c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>
        <f>SUMIF('2014'!C:C,C469,'2014'!O:O)</f>
        <v>2.5</v>
      </c>
      <c r="AQ469" s="8"/>
      <c r="AR469" s="8">
        <f>'2014'!R149</f>
        <v>0</v>
      </c>
      <c r="AS469" s="8">
        <f>'2014'!S149</f>
        <v>0</v>
      </c>
      <c r="AT469" s="8">
        <f>'2014'!T149</f>
        <v>0</v>
      </c>
      <c r="AU469" s="8">
        <f>'2014'!U149</f>
        <v>0.218</v>
      </c>
      <c r="AV469" s="8">
        <f>'2014'!V149</f>
        <v>0.19900000000000001</v>
      </c>
      <c r="AW469" s="8">
        <f>'2014'!W149</f>
        <v>0.188</v>
      </c>
      <c r="AX469" s="8">
        <f>'2014'!X149</f>
        <v>0</v>
      </c>
      <c r="AY469" s="8">
        <f>'2014'!Y149</f>
        <v>0</v>
      </c>
      <c r="AZ469" s="8">
        <f>'2014'!Z149</f>
        <v>0.192</v>
      </c>
      <c r="BA469" s="8">
        <f>'2014'!AA149</f>
        <v>0.20200000000000001</v>
      </c>
      <c r="BB469" s="8">
        <f>'2014'!AB149</f>
        <v>0.21199999999999999</v>
      </c>
      <c r="BC469" s="8">
        <f>'2014'!AC149</f>
        <v>0.216</v>
      </c>
      <c r="BD469" s="8">
        <f>'2014'!AD149</f>
        <v>0.22</v>
      </c>
      <c r="BE469" s="8">
        <f>'2014'!AE149</f>
        <v>0.26800000000000002</v>
      </c>
      <c r="BF469" s="8">
        <f>'2014'!AF149</f>
        <v>0.28899999999999998</v>
      </c>
      <c r="BG469" s="8">
        <f>'2014'!AG149</f>
        <v>0.311</v>
      </c>
      <c r="BH469" s="8">
        <f>'2014'!AH149</f>
        <v>0.34599999999999997</v>
      </c>
      <c r="BI469" s="8">
        <f>'2014'!AI149</f>
        <v>0.39700000000000002</v>
      </c>
      <c r="BJ469" s="8">
        <f>'2014'!AJ149</f>
        <v>0.47099999999999997</v>
      </c>
      <c r="BK469" s="8">
        <f>'2014'!AK149</f>
        <v>0.5</v>
      </c>
      <c r="BL469" s="8">
        <f>'2014'!AL149</f>
        <v>0.53200000000000003</v>
      </c>
      <c r="BM469" s="8">
        <f>'2014'!AM149</f>
        <v>0.58599999999999997</v>
      </c>
      <c r="BN469" s="8">
        <f>'2014'!AN149</f>
        <v>0.65100000000000002</v>
      </c>
      <c r="BO469" s="8">
        <f>'2014'!AO149</f>
        <v>0.66</v>
      </c>
      <c r="BP469" s="8">
        <f>'2014'!AP149</f>
        <v>0</v>
      </c>
      <c r="BQ469" s="8">
        <f>'2014'!AQ149</f>
        <v>0.63400000000000001</v>
      </c>
      <c r="BR469" s="8">
        <f>'2014'!AR149</f>
        <v>0.63900000000000001</v>
      </c>
      <c r="BS469" s="8">
        <f>'2014'!AS149</f>
        <v>0.61799999999999999</v>
      </c>
      <c r="BT469" s="8">
        <f>'2014'!AT149</f>
        <v>0.58799999999999997</v>
      </c>
      <c r="BU469" s="8">
        <f>'2014'!AU149</f>
        <v>0.57399999999999995</v>
      </c>
      <c r="BV469" s="8">
        <f>'2014'!AV149</f>
        <v>0.56799999999999995</v>
      </c>
      <c r="BW469" s="8">
        <f>'2014'!AW149</f>
        <v>0.51200000000000001</v>
      </c>
      <c r="BX469" s="8">
        <f>'2014'!AX149</f>
        <v>0.497</v>
      </c>
      <c r="BY469" s="8">
        <f>'2014'!AY149</f>
        <v>0</v>
      </c>
      <c r="BZ469" s="8">
        <f>'2014'!AZ149</f>
        <v>0.50900000000000001</v>
      </c>
      <c r="CA469" s="8">
        <f>'2014'!BA149</f>
        <v>0</v>
      </c>
      <c r="CB469" s="8">
        <f>'2014'!BB149</f>
        <v>0.51</v>
      </c>
      <c r="CC469" s="8">
        <f>'2014'!BC149</f>
        <v>0.39400000000000002</v>
      </c>
      <c r="CD469" s="8">
        <f>'2014'!BD149</f>
        <v>0.35299999999999998</v>
      </c>
      <c r="CE469" s="8">
        <f>'2014'!BE149</f>
        <v>0.32800000000000001</v>
      </c>
      <c r="CF469" s="8">
        <f>'2014'!BF149</f>
        <v>0.29699999999999999</v>
      </c>
      <c r="CG469" s="8">
        <f>'2014'!BG149</f>
        <v>0.26500000000000001</v>
      </c>
      <c r="CH469" s="8">
        <f>'2014'!BH149</f>
        <v>0.27500000000000002</v>
      </c>
      <c r="CI469" s="8">
        <f>'2014'!BI149</f>
        <v>0.28699999999999998</v>
      </c>
      <c r="CJ469" s="8">
        <f>'2014'!BJ149</f>
        <v>0</v>
      </c>
      <c r="CK469" s="8">
        <f>'2014'!BK149</f>
        <v>0</v>
      </c>
      <c r="CL469" s="8">
        <f>'2014'!BL149</f>
        <v>0</v>
      </c>
      <c r="CM469" s="8">
        <f>'2014'!BM149</f>
        <v>0</v>
      </c>
      <c r="CN469" s="8">
        <f>'2014'!BN149</f>
        <v>0</v>
      </c>
      <c r="CO469" s="8">
        <f>'2014'!BO149</f>
        <v>0</v>
      </c>
      <c r="CP469" s="8">
        <f>'2014'!BP149</f>
        <v>0.29099999999999998</v>
      </c>
      <c r="CQ469" s="8">
        <f>'2014'!BQ149</f>
        <v>0.29299999999999998</v>
      </c>
    </row>
    <row r="470" spans="1:95" x14ac:dyDescent="0.25">
      <c r="A470" s="8" t="str">
        <f>'2014'!A150</f>
        <v>Свитанок</v>
      </c>
      <c r="B470" s="8" t="str">
        <f>'2014'!B150</f>
        <v>Масив 4</v>
      </c>
      <c r="C470" s="8">
        <f>'2014'!C150</f>
        <v>86</v>
      </c>
      <c r="D470" s="8">
        <f>'2014'!D150</f>
        <v>25.15</v>
      </c>
      <c r="E470" s="8">
        <f>'2014'!E150</f>
        <v>25.15</v>
      </c>
      <c r="F470" s="8">
        <f>'2014'!F150</f>
        <v>25.15</v>
      </c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 t="str">
        <f>'2014'!I150</f>
        <v>Пар</v>
      </c>
      <c r="R470" s="8">
        <f>'2014'!J150</f>
        <v>0</v>
      </c>
      <c r="S470" s="8"/>
      <c r="T470" s="8"/>
      <c r="U470" s="8"/>
      <c r="V470" s="8"/>
      <c r="W470" s="8"/>
      <c r="X470" s="8"/>
      <c r="Y470" s="8">
        <f>'2014'!M150</f>
        <v>0</v>
      </c>
      <c r="Z470" s="8">
        <f>'2014'!N150</f>
        <v>0</v>
      </c>
      <c r="AA470" s="8">
        <f>'2014'!P150</f>
        <v>0</v>
      </c>
      <c r="AB470" s="8">
        <f>'2014'!Q150</f>
        <v>0</v>
      </c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>
        <f>SUMIF('2014'!C:C,C470,'2014'!O:O)</f>
        <v>0</v>
      </c>
      <c r="AQ470" s="8"/>
      <c r="AR470" s="8">
        <f>'2014'!R150</f>
        <v>0</v>
      </c>
      <c r="AS470" s="8">
        <f>'2014'!S150</f>
        <v>0</v>
      </c>
      <c r="AT470" s="8">
        <f>'2014'!T150</f>
        <v>0</v>
      </c>
      <c r="AU470" s="8">
        <f>'2014'!U150</f>
        <v>0.222</v>
      </c>
      <c r="AV470" s="8">
        <f>'2014'!V150</f>
        <v>0.22600000000000001</v>
      </c>
      <c r="AW470" s="8">
        <f>'2014'!W150</f>
        <v>0.22600000000000001</v>
      </c>
      <c r="AX470" s="8">
        <f>'2014'!X150</f>
        <v>0</v>
      </c>
      <c r="AY470" s="8">
        <f>'2014'!Y150</f>
        <v>0</v>
      </c>
      <c r="AZ470" s="8">
        <f>'2014'!Z150</f>
        <v>0.2</v>
      </c>
      <c r="BA470" s="8">
        <f>'2014'!AA150</f>
        <v>0.21</v>
      </c>
      <c r="BB470" s="8">
        <f>'2014'!AB150</f>
        <v>0.222</v>
      </c>
      <c r="BC470" s="8">
        <f>'2014'!AC150</f>
        <v>0.22</v>
      </c>
      <c r="BD470" s="8">
        <f>'2014'!AD150</f>
        <v>0.22600000000000001</v>
      </c>
      <c r="BE470" s="8">
        <f>'2014'!AE150</f>
        <v>0.26300000000000001</v>
      </c>
      <c r="BF470" s="8">
        <f>'2014'!AF150</f>
        <v>0.26100000000000001</v>
      </c>
      <c r="BG470" s="8">
        <f>'2014'!AG150</f>
        <v>0.27500000000000002</v>
      </c>
      <c r="BH470" s="8">
        <f>'2014'!AH150</f>
        <v>0.317</v>
      </c>
      <c r="BI470" s="8">
        <f>'2014'!AI150</f>
        <v>0.33900000000000002</v>
      </c>
      <c r="BJ470" s="8">
        <f>'2014'!AJ150</f>
        <v>0.41199999999999998</v>
      </c>
      <c r="BK470" s="8">
        <f>'2014'!AK150</f>
        <v>0.42899999999999999</v>
      </c>
      <c r="BL470" s="8">
        <f>'2014'!AL150</f>
        <v>0.41499999999999998</v>
      </c>
      <c r="BM470" s="8">
        <f>'2014'!AM150</f>
        <v>0.443</v>
      </c>
      <c r="BN470" s="8">
        <f>'2014'!AN150</f>
        <v>0.498</v>
      </c>
      <c r="BO470" s="8">
        <f>'2014'!AO150</f>
        <v>0.5</v>
      </c>
      <c r="BP470" s="8">
        <f>'2014'!AP150</f>
        <v>0</v>
      </c>
      <c r="BQ470" s="8">
        <f>'2014'!AQ150</f>
        <v>0.61099999999999999</v>
      </c>
      <c r="BR470" s="8">
        <f>'2014'!AR150</f>
        <v>0.58399999999999996</v>
      </c>
      <c r="BS470" s="8">
        <f>'2014'!AS150</f>
        <v>0.51200000000000001</v>
      </c>
      <c r="BT470" s="8">
        <f>'2014'!AT150</f>
        <v>0.46200000000000002</v>
      </c>
      <c r="BU470" s="8">
        <f>'2014'!AU150</f>
        <v>0.434</v>
      </c>
      <c r="BV470" s="8">
        <f>'2014'!AV150</f>
        <v>0.41799999999999998</v>
      </c>
      <c r="BW470" s="8">
        <f>'2014'!AW150</f>
        <v>0.42299999999999999</v>
      </c>
      <c r="BX470" s="8">
        <f>'2014'!AX150</f>
        <v>0.38700000000000001</v>
      </c>
      <c r="BY470" s="8">
        <f>'2014'!AY150</f>
        <v>0</v>
      </c>
      <c r="BZ470" s="8">
        <f>'2014'!AZ150</f>
        <v>0.32400000000000001</v>
      </c>
      <c r="CA470" s="8">
        <f>'2014'!BA150</f>
        <v>0</v>
      </c>
      <c r="CB470" s="8">
        <f>'2014'!BB150</f>
        <v>0.34699999999999998</v>
      </c>
      <c r="CC470" s="8">
        <f>'2014'!BC150</f>
        <v>0.35599999999999998</v>
      </c>
      <c r="CD470" s="8">
        <f>'2014'!BD150</f>
        <v>0.34699999999999998</v>
      </c>
      <c r="CE470" s="8">
        <f>'2014'!BE150</f>
        <v>0.32700000000000001</v>
      </c>
      <c r="CF470" s="8">
        <f>'2014'!BF150</f>
        <v>0.32300000000000001</v>
      </c>
      <c r="CG470" s="8">
        <f>'2014'!BG150</f>
        <v>0.27500000000000002</v>
      </c>
      <c r="CH470" s="8">
        <f>'2014'!BH150</f>
        <v>0.26800000000000002</v>
      </c>
      <c r="CI470" s="8">
        <f>'2014'!BI150</f>
        <v>0.27600000000000002</v>
      </c>
      <c r="CJ470" s="8">
        <f>'2014'!BJ150</f>
        <v>0</v>
      </c>
      <c r="CK470" s="8">
        <f>'2014'!BK150</f>
        <v>0</v>
      </c>
      <c r="CL470" s="8">
        <f>'2014'!BL150</f>
        <v>0</v>
      </c>
      <c r="CM470" s="8">
        <f>'2014'!BM150</f>
        <v>0</v>
      </c>
      <c r="CN470" s="8">
        <f>'2014'!BN150</f>
        <v>0</v>
      </c>
      <c r="CO470" s="8">
        <f>'2014'!BO150</f>
        <v>0</v>
      </c>
      <c r="CP470" s="8">
        <f>'2014'!BP150</f>
        <v>0.27500000000000002</v>
      </c>
      <c r="CQ470" s="8">
        <f>'2014'!BQ150</f>
        <v>0.27100000000000002</v>
      </c>
    </row>
    <row r="471" spans="1:95" x14ac:dyDescent="0.25">
      <c r="A471" s="8" t="str">
        <f>'2014'!A151</f>
        <v>Свитанок</v>
      </c>
      <c r="B471" s="8" t="str">
        <f>'2014'!B151</f>
        <v>Масив 4</v>
      </c>
      <c r="C471" s="8">
        <f>'2014'!C151</f>
        <v>87</v>
      </c>
      <c r="D471" s="8">
        <f>'2014'!D151</f>
        <v>91.01</v>
      </c>
      <c r="E471" s="8">
        <f>'2014'!E151</f>
        <v>91.01</v>
      </c>
      <c r="F471" s="8">
        <f>'2014'!F151</f>
        <v>91.01</v>
      </c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 t="str">
        <f>'2014'!I151</f>
        <v>Кукуруза</v>
      </c>
      <c r="R471" s="8">
        <f>'2014'!J151</f>
        <v>0</v>
      </c>
      <c r="S471" s="8"/>
      <c r="T471" s="8"/>
      <c r="U471" s="8"/>
      <c r="V471" s="8"/>
      <c r="W471" s="8"/>
      <c r="X471" s="8"/>
      <c r="Y471" s="8" t="str">
        <f>'2014'!M151</f>
        <v>ДКС 3511</v>
      </c>
      <c r="Z471" s="8">
        <f>'2014'!N151</f>
        <v>4.5</v>
      </c>
      <c r="AA471" s="8">
        <f>'2014'!P151</f>
        <v>41753</v>
      </c>
      <c r="AB471" s="8">
        <f>'2014'!Q151</f>
        <v>41900</v>
      </c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>
        <f>SUMIF('2014'!C:C,C471,'2014'!O:O)</f>
        <v>5.2</v>
      </c>
      <c r="AQ471" s="8"/>
      <c r="AR471" s="8">
        <f>'2014'!R151</f>
        <v>0</v>
      </c>
      <c r="AS471" s="8">
        <f>'2014'!S151</f>
        <v>0</v>
      </c>
      <c r="AT471" s="8">
        <f>'2014'!T151</f>
        <v>0</v>
      </c>
      <c r="AU471" s="8">
        <f>'2014'!U151</f>
        <v>0.19400000000000001</v>
      </c>
      <c r="AV471" s="8">
        <f>'2014'!V151</f>
        <v>0.19700000000000001</v>
      </c>
      <c r="AW471" s="8">
        <f>'2014'!W151</f>
        <v>0.19500000000000001</v>
      </c>
      <c r="AX471" s="8">
        <f>'2014'!X151</f>
        <v>0</v>
      </c>
      <c r="AY471" s="8">
        <f>'2014'!Y151</f>
        <v>0</v>
      </c>
      <c r="AZ471" s="8">
        <f>'2014'!Z151</f>
        <v>0.20100000000000001</v>
      </c>
      <c r="BA471" s="8">
        <f>'2014'!AA151</f>
        <v>0.21099999999999999</v>
      </c>
      <c r="BB471" s="8">
        <f>'2014'!AB151</f>
        <v>0.23599999999999999</v>
      </c>
      <c r="BC471" s="8">
        <f>'2014'!AC151</f>
        <v>0.24399999999999999</v>
      </c>
      <c r="BD471" s="8">
        <f>'2014'!AD151</f>
        <v>0.25600000000000001</v>
      </c>
      <c r="BE471" s="8">
        <f>'2014'!AE151</f>
        <v>0.26800000000000002</v>
      </c>
      <c r="BF471" s="8">
        <f>'2014'!AF151</f>
        <v>0.27400000000000002</v>
      </c>
      <c r="BG471" s="8">
        <f>'2014'!AG151</f>
        <v>0.30599999999999999</v>
      </c>
      <c r="BH471" s="8">
        <f>'2014'!AH151</f>
        <v>0.36399999999999999</v>
      </c>
      <c r="BI471" s="8">
        <f>'2014'!AI151</f>
        <v>0.40899999999999997</v>
      </c>
      <c r="BJ471" s="8">
        <f>'2014'!AJ151</f>
        <v>0.48499999999999999</v>
      </c>
      <c r="BK471" s="8">
        <f>'2014'!AK151</f>
        <v>0.52300000000000002</v>
      </c>
      <c r="BL471" s="8">
        <f>'2014'!AL151</f>
        <v>0.56100000000000005</v>
      </c>
      <c r="BM471" s="8">
        <f>'2014'!AM151</f>
        <v>0.64400000000000002</v>
      </c>
      <c r="BN471" s="8">
        <f>'2014'!AN151</f>
        <v>0.70699999999999996</v>
      </c>
      <c r="BO471" s="8">
        <f>'2014'!AO151</f>
        <v>0.72799999999999998</v>
      </c>
      <c r="BP471" s="8">
        <f>'2014'!AP151</f>
        <v>0</v>
      </c>
      <c r="BQ471" s="8">
        <f>'2014'!AQ151</f>
        <v>0.72699999999999998</v>
      </c>
      <c r="BR471" s="8">
        <f>'2014'!AR151</f>
        <v>0.73099999999999998</v>
      </c>
      <c r="BS471" s="8">
        <f>'2014'!AS151</f>
        <v>0.70799999999999996</v>
      </c>
      <c r="BT471" s="8">
        <f>'2014'!AT151</f>
        <v>0.7</v>
      </c>
      <c r="BU471" s="8">
        <f>'2014'!AU151</f>
        <v>0.55800000000000005</v>
      </c>
      <c r="BV471" s="8">
        <f>'2014'!AV151</f>
        <v>0.53300000000000003</v>
      </c>
      <c r="BW471" s="8">
        <f>'2014'!AW151</f>
        <v>0.443</v>
      </c>
      <c r="BX471" s="8">
        <f>'2014'!AX151</f>
        <v>0.40699999999999997</v>
      </c>
      <c r="BY471" s="8">
        <f>'2014'!AY151</f>
        <v>0</v>
      </c>
      <c r="BZ471" s="8">
        <f>'2014'!AZ151</f>
        <v>0.312</v>
      </c>
      <c r="CA471" s="8">
        <f>'2014'!BA151</f>
        <v>0</v>
      </c>
      <c r="CB471" s="8">
        <f>'2014'!BB151</f>
        <v>0.30499999999999999</v>
      </c>
      <c r="CC471" s="8">
        <f>'2014'!BC151</f>
        <v>0.27600000000000002</v>
      </c>
      <c r="CD471" s="8">
        <f>'2014'!BD151</f>
        <v>0.27500000000000002</v>
      </c>
      <c r="CE471" s="8">
        <f>'2014'!BE151</f>
        <v>0.26800000000000002</v>
      </c>
      <c r="CF471" s="8">
        <f>'2014'!BF151</f>
        <v>0.25700000000000001</v>
      </c>
      <c r="CG471" s="8">
        <f>'2014'!BG151</f>
        <v>0.23300000000000001</v>
      </c>
      <c r="CH471" s="8">
        <f>'2014'!BH151</f>
        <v>0.22</v>
      </c>
      <c r="CI471" s="8">
        <f>'2014'!BI151</f>
        <v>0.219</v>
      </c>
      <c r="CJ471" s="8">
        <f>'2014'!BJ151</f>
        <v>0</v>
      </c>
      <c r="CK471" s="8">
        <f>'2014'!BK151</f>
        <v>0</v>
      </c>
      <c r="CL471" s="8">
        <f>'2014'!BL151</f>
        <v>0</v>
      </c>
      <c r="CM471" s="8">
        <f>'2014'!BM151</f>
        <v>0</v>
      </c>
      <c r="CN471" s="8">
        <f>'2014'!BN151</f>
        <v>0</v>
      </c>
      <c r="CO471" s="8">
        <f>'2014'!BO151</f>
        <v>0</v>
      </c>
      <c r="CP471" s="8">
        <f>'2014'!BP151</f>
        <v>0.21299999999999999</v>
      </c>
      <c r="CQ471" s="8">
        <f>'2014'!BQ151</f>
        <v>0.21099999999999999</v>
      </c>
    </row>
    <row r="472" spans="1:95" x14ac:dyDescent="0.25">
      <c r="A472" s="8" t="str">
        <f>'2014'!A152</f>
        <v>Свитанок</v>
      </c>
      <c r="B472" s="8" t="str">
        <f>'2014'!B152</f>
        <v>Масив 4</v>
      </c>
      <c r="C472" s="8">
        <f>'2014'!C152</f>
        <v>94</v>
      </c>
      <c r="D472" s="8">
        <f>'2014'!D152</f>
        <v>46.26</v>
      </c>
      <c r="E472" s="8">
        <f>'2014'!E152</f>
        <v>46.26</v>
      </c>
      <c r="F472" s="8">
        <f>'2014'!F152</f>
        <v>46.26</v>
      </c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 t="str">
        <f>'2014'!I152</f>
        <v>Кукуруза</v>
      </c>
      <c r="R472" s="8">
        <f>'2014'!J152</f>
        <v>0</v>
      </c>
      <c r="S472" s="8"/>
      <c r="T472" s="8"/>
      <c r="U472" s="8"/>
      <c r="V472" s="8"/>
      <c r="W472" s="8"/>
      <c r="X472" s="8"/>
      <c r="Y472" s="8" t="str">
        <f>'2014'!M152</f>
        <v>DKS4490</v>
      </c>
      <c r="Z472" s="8">
        <f>'2014'!N152</f>
        <v>2.35</v>
      </c>
      <c r="AA472" s="8">
        <f>'2014'!P152</f>
        <v>0</v>
      </c>
      <c r="AB472" s="8">
        <f>'2014'!Q152</f>
        <v>41900</v>
      </c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>
        <f>SUMIF('2014'!C:C,C472,'2014'!O:O)</f>
        <v>3.91</v>
      </c>
      <c r="AQ472" s="8"/>
      <c r="AR472" s="8">
        <f>'2014'!R152</f>
        <v>0</v>
      </c>
      <c r="AS472" s="8">
        <f>'2014'!S152</f>
        <v>0</v>
      </c>
      <c r="AT472" s="8">
        <f>'2014'!T152</f>
        <v>0</v>
      </c>
      <c r="AU472" s="8">
        <f>'2014'!U152</f>
        <v>0.20899999999999999</v>
      </c>
      <c r="AV472" s="8">
        <f>'2014'!V152</f>
        <v>0.21</v>
      </c>
      <c r="AW472" s="8">
        <f>'2014'!W152</f>
        <v>0</v>
      </c>
      <c r="AX472" s="8">
        <f>'2014'!X152</f>
        <v>0</v>
      </c>
      <c r="AY472" s="8">
        <f>'2014'!Y152</f>
        <v>0</v>
      </c>
      <c r="AZ472" s="8">
        <f>'2014'!Z152</f>
        <v>0.216</v>
      </c>
      <c r="BA472" s="8">
        <f>'2014'!AA152</f>
        <v>0.23100000000000001</v>
      </c>
      <c r="BB472" s="8">
        <f>'2014'!AB152</f>
        <v>0.255</v>
      </c>
      <c r="BC472" s="8">
        <f>'2014'!AC152</f>
        <v>0.27200000000000002</v>
      </c>
      <c r="BD472" s="8">
        <f>'2014'!AD152</f>
        <v>0.27200000000000002</v>
      </c>
      <c r="BE472" s="8">
        <f>'2014'!AE152</f>
        <v>0.30599999999999999</v>
      </c>
      <c r="BF472" s="8">
        <f>'2014'!AF152</f>
        <v>0.309</v>
      </c>
      <c r="BG472" s="8">
        <f>'2014'!AG152</f>
        <v>0.32900000000000001</v>
      </c>
      <c r="BH472" s="8">
        <f>'2014'!AH152</f>
        <v>0.38300000000000001</v>
      </c>
      <c r="BI472" s="8">
        <f>'2014'!AI152</f>
        <v>0.44900000000000001</v>
      </c>
      <c r="BJ472" s="8">
        <f>'2014'!AJ152</f>
        <v>0.50700000000000001</v>
      </c>
      <c r="BK472" s="8">
        <f>'2014'!AK152</f>
        <v>0.56999999999999995</v>
      </c>
      <c r="BL472" s="8">
        <f>'2014'!AL152</f>
        <v>0.59099999999999997</v>
      </c>
      <c r="BM472" s="8">
        <f>'2014'!AM152</f>
        <v>0.65600000000000003</v>
      </c>
      <c r="BN472" s="8">
        <f>'2014'!AN152</f>
        <v>0.70499999999999996</v>
      </c>
      <c r="BO472" s="8">
        <f>'2014'!AO152</f>
        <v>0.73299999999999998</v>
      </c>
      <c r="BP472" s="8">
        <f>'2014'!AP152</f>
        <v>0</v>
      </c>
      <c r="BQ472" s="8">
        <f>'2014'!AQ152</f>
        <v>0.72</v>
      </c>
      <c r="BR472" s="8">
        <f>'2014'!AR152</f>
        <v>0.74</v>
      </c>
      <c r="BS472" s="8">
        <f>'2014'!AS152</f>
        <v>0.72799999999999998</v>
      </c>
      <c r="BT472" s="8">
        <f>'2014'!AT152</f>
        <v>0.66400000000000003</v>
      </c>
      <c r="BU472" s="8">
        <f>'2014'!AU152</f>
        <v>0.56699999999999995</v>
      </c>
      <c r="BV472" s="8">
        <f>'2014'!AV152</f>
        <v>0.52800000000000002</v>
      </c>
      <c r="BW472" s="8">
        <f>'2014'!AW152</f>
        <v>0.48799999999999999</v>
      </c>
      <c r="BX472" s="8">
        <f>'2014'!AX152</f>
        <v>0.44600000000000001</v>
      </c>
      <c r="BY472" s="8">
        <f>'2014'!AY152</f>
        <v>0</v>
      </c>
      <c r="BZ472" s="8">
        <f>'2014'!AZ152</f>
        <v>0.42899999999999999</v>
      </c>
      <c r="CA472" s="8">
        <f>'2014'!BA152</f>
        <v>0</v>
      </c>
      <c r="CB472" s="8">
        <f>'2014'!BB152</f>
        <v>0.42599999999999999</v>
      </c>
      <c r="CC472" s="8">
        <f>'2014'!BC152</f>
        <v>0.439</v>
      </c>
      <c r="CD472" s="8">
        <f>'2014'!BD152</f>
        <v>0.374</v>
      </c>
      <c r="CE472" s="8">
        <f>'2014'!BE152</f>
        <v>0.35699999999999998</v>
      </c>
      <c r="CF472" s="8">
        <f>'2014'!BF152</f>
        <v>0.311</v>
      </c>
      <c r="CG472" s="8">
        <f>'2014'!BG152</f>
        <v>0.28699999999999998</v>
      </c>
      <c r="CH472" s="8">
        <f>'2014'!BH152</f>
        <v>0.26200000000000001</v>
      </c>
      <c r="CI472" s="8">
        <f>'2014'!BI152</f>
        <v>0.27300000000000002</v>
      </c>
      <c r="CJ472" s="8">
        <f>'2014'!BJ152</f>
        <v>0</v>
      </c>
      <c r="CK472" s="8">
        <f>'2014'!BK152</f>
        <v>0</v>
      </c>
      <c r="CL472" s="8">
        <f>'2014'!BL152</f>
        <v>0</v>
      </c>
      <c r="CM472" s="8">
        <f>'2014'!BM152</f>
        <v>0</v>
      </c>
      <c r="CN472" s="8">
        <f>'2014'!BN152</f>
        <v>0</v>
      </c>
      <c r="CO472" s="8">
        <f>'2014'!BO152</f>
        <v>0</v>
      </c>
      <c r="CP472" s="8">
        <f>'2014'!BP152</f>
        <v>0.27300000000000002</v>
      </c>
      <c r="CQ472" s="8">
        <f>'2014'!BQ152</f>
        <v>0.27900000000000003</v>
      </c>
    </row>
    <row r="473" spans="1:95" x14ac:dyDescent="0.25">
      <c r="A473" s="8" t="str">
        <f>'2014'!A153</f>
        <v>Свитанок</v>
      </c>
      <c r="B473" s="8" t="str">
        <f>'2014'!B153</f>
        <v>Масив 4</v>
      </c>
      <c r="C473" s="8">
        <f>'2014'!C153</f>
        <v>95</v>
      </c>
      <c r="D473" s="8">
        <f>'2014'!D153</f>
        <v>40.5</v>
      </c>
      <c r="E473" s="8">
        <f>'2014'!E153</f>
        <v>40.5</v>
      </c>
      <c r="F473" s="8">
        <f>'2014'!F153</f>
        <v>40.5</v>
      </c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 t="str">
        <f>'2014'!I153</f>
        <v>Кукуруза</v>
      </c>
      <c r="R473" s="8">
        <f>'2014'!J153</f>
        <v>0</v>
      </c>
      <c r="S473" s="8"/>
      <c r="T473" s="8"/>
      <c r="U473" s="8"/>
      <c r="V473" s="8"/>
      <c r="W473" s="8"/>
      <c r="X473" s="8"/>
      <c r="Y473" s="8" t="str">
        <f>'2014'!M153</f>
        <v>DKS 4490</v>
      </c>
      <c r="Z473" s="8">
        <f>'2014'!N153</f>
        <v>3.1</v>
      </c>
      <c r="AA473" s="8">
        <f>'2014'!P153</f>
        <v>0</v>
      </c>
      <c r="AB473" s="8">
        <f>'2014'!Q153</f>
        <v>41900</v>
      </c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>
        <f>SUMIF('2014'!C:C,C473,'2014'!O:O)</f>
        <v>4</v>
      </c>
      <c r="AQ473" s="8"/>
      <c r="AR473" s="8">
        <f>'2014'!R153</f>
        <v>0</v>
      </c>
      <c r="AS473" s="8">
        <f>'2014'!S153</f>
        <v>0</v>
      </c>
      <c r="AT473" s="8">
        <f>'2014'!T153</f>
        <v>0</v>
      </c>
      <c r="AU473" s="8">
        <f>'2014'!U153</f>
        <v>0.19400000000000001</v>
      </c>
      <c r="AV473" s="8">
        <f>'2014'!V153</f>
        <v>0.22</v>
      </c>
      <c r="AW473" s="8">
        <f>'2014'!W153</f>
        <v>0</v>
      </c>
      <c r="AX473" s="8">
        <f>'2014'!X153</f>
        <v>0</v>
      </c>
      <c r="AY473" s="8">
        <f>'2014'!Y153</f>
        <v>0</v>
      </c>
      <c r="AZ473" s="8">
        <f>'2014'!Z153</f>
        <v>0.21299999999999999</v>
      </c>
      <c r="BA473" s="8">
        <f>'2014'!AA153</f>
        <v>0.222</v>
      </c>
      <c r="BB473" s="8">
        <f>'2014'!AB153</f>
        <v>0.23899999999999999</v>
      </c>
      <c r="BC473" s="8">
        <f>'2014'!AC153</f>
        <v>0.253</v>
      </c>
      <c r="BD473" s="8">
        <f>'2014'!AD153</f>
        <v>0.26400000000000001</v>
      </c>
      <c r="BE473" s="8">
        <f>'2014'!AE153</f>
        <v>0.29399999999999998</v>
      </c>
      <c r="BF473" s="8">
        <f>'2014'!AF153</f>
        <v>0.29299999999999998</v>
      </c>
      <c r="BG473" s="8">
        <f>'2014'!AG153</f>
        <v>0.32300000000000001</v>
      </c>
      <c r="BH473" s="8">
        <f>'2014'!AH153</f>
        <v>0.36199999999999999</v>
      </c>
      <c r="BI473" s="8">
        <f>'2014'!AI153</f>
        <v>0.40400000000000003</v>
      </c>
      <c r="BJ473" s="8">
        <f>'2014'!AJ153</f>
        <v>0.47699999999999998</v>
      </c>
      <c r="BK473" s="8">
        <f>'2014'!AK153</f>
        <v>0.52400000000000002</v>
      </c>
      <c r="BL473" s="8">
        <f>'2014'!AL153</f>
        <v>0.55400000000000005</v>
      </c>
      <c r="BM473" s="8">
        <f>'2014'!AM153</f>
        <v>0.66900000000000004</v>
      </c>
      <c r="BN473" s="8">
        <f>'2014'!AN153</f>
        <v>0.71499999999999997</v>
      </c>
      <c r="BO473" s="8">
        <f>'2014'!AO153</f>
        <v>0.73599999999999999</v>
      </c>
      <c r="BP473" s="8">
        <f>'2014'!AP153</f>
        <v>0</v>
      </c>
      <c r="BQ473" s="8">
        <f>'2014'!AQ153</f>
        <v>0.72699999999999998</v>
      </c>
      <c r="BR473" s="8">
        <f>'2014'!AR153</f>
        <v>0.76700000000000002</v>
      </c>
      <c r="BS473" s="8">
        <f>'2014'!AS153</f>
        <v>0.72199999999999998</v>
      </c>
      <c r="BT473" s="8">
        <f>'2014'!AT153</f>
        <v>0.63500000000000001</v>
      </c>
      <c r="BU473" s="8">
        <f>'2014'!AU153</f>
        <v>0.54800000000000004</v>
      </c>
      <c r="BV473" s="8">
        <f>'2014'!AV153</f>
        <v>0.51400000000000001</v>
      </c>
      <c r="BW473" s="8">
        <f>'2014'!AW153</f>
        <v>0.5</v>
      </c>
      <c r="BX473" s="8">
        <f>'2014'!AX153</f>
        <v>0.443</v>
      </c>
      <c r="BY473" s="8">
        <f>'2014'!AY153</f>
        <v>0</v>
      </c>
      <c r="BZ473" s="8">
        <f>'2014'!AZ153</f>
        <v>0.39</v>
      </c>
      <c r="CA473" s="8">
        <f>'2014'!BA153</f>
        <v>0</v>
      </c>
      <c r="CB473" s="8">
        <f>'2014'!BB153</f>
        <v>0.38</v>
      </c>
      <c r="CC473" s="8">
        <f>'2014'!BC153</f>
        <v>0.27800000000000002</v>
      </c>
      <c r="CD473" s="8">
        <f>'2014'!BD153</f>
        <v>0.29699999999999999</v>
      </c>
      <c r="CE473" s="8">
        <f>'2014'!BE153</f>
        <v>0.3</v>
      </c>
      <c r="CF473" s="8">
        <f>'2014'!BF153</f>
        <v>0.27900000000000003</v>
      </c>
      <c r="CG473" s="8">
        <f>'2014'!BG153</f>
        <v>0.27400000000000002</v>
      </c>
      <c r="CH473" s="8">
        <f>'2014'!BH153</f>
        <v>0.25</v>
      </c>
      <c r="CI473" s="8">
        <f>'2014'!BI153</f>
        <v>0.254</v>
      </c>
      <c r="CJ473" s="8">
        <f>'2014'!BJ153</f>
        <v>0</v>
      </c>
      <c r="CK473" s="8">
        <f>'2014'!BK153</f>
        <v>0</v>
      </c>
      <c r="CL473" s="8">
        <f>'2014'!BL153</f>
        <v>0</v>
      </c>
      <c r="CM473" s="8">
        <f>'2014'!BM153</f>
        <v>0</v>
      </c>
      <c r="CN473" s="8">
        <f>'2014'!BN153</f>
        <v>0</v>
      </c>
      <c r="CO473" s="8">
        <f>'2014'!BO153</f>
        <v>0</v>
      </c>
      <c r="CP473" s="8">
        <f>'2014'!BP153</f>
        <v>0.22</v>
      </c>
      <c r="CQ473" s="8">
        <f>'2014'!BQ153</f>
        <v>0.22600000000000001</v>
      </c>
    </row>
    <row r="474" spans="1:95" x14ac:dyDescent="0.25">
      <c r="A474" s="8" t="str">
        <f>'2014'!A154</f>
        <v>Свитанок</v>
      </c>
      <c r="B474" s="8" t="str">
        <f>'2014'!B154</f>
        <v>Масив 4</v>
      </c>
      <c r="C474" s="8">
        <f>'2014'!C154</f>
        <v>96</v>
      </c>
      <c r="D474" s="8">
        <f>'2014'!D154</f>
        <v>11.3</v>
      </c>
      <c r="E474" s="8">
        <f>'2014'!E154</f>
        <v>11.3</v>
      </c>
      <c r="F474" s="8">
        <f>'2014'!F154</f>
        <v>11.3</v>
      </c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 t="str">
        <f>'2014'!I154</f>
        <v>Кукуруза</v>
      </c>
      <c r="R474" s="8">
        <f>'2014'!J154</f>
        <v>0</v>
      </c>
      <c r="S474" s="8"/>
      <c r="T474" s="8"/>
      <c r="U474" s="8"/>
      <c r="V474" s="8"/>
      <c r="W474" s="8"/>
      <c r="X474" s="8"/>
      <c r="Y474" s="8" t="str">
        <f>'2014'!M154</f>
        <v>DKC 4964</v>
      </c>
      <c r="Z474" s="8">
        <f>'2014'!N154</f>
        <v>4.74</v>
      </c>
      <c r="AA474" s="8">
        <f>'2014'!P154</f>
        <v>0</v>
      </c>
      <c r="AB474" s="8">
        <f>'2014'!Q154</f>
        <v>41896</v>
      </c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>
        <f>SUMIF('2014'!C:C,C474,'2014'!O:O)</f>
        <v>3.06</v>
      </c>
      <c r="AQ474" s="8"/>
      <c r="AR474" s="8">
        <f>'2014'!R154</f>
        <v>0</v>
      </c>
      <c r="AS474" s="8">
        <f>'2014'!S154</f>
        <v>0</v>
      </c>
      <c r="AT474" s="8">
        <f>'2014'!T154</f>
        <v>0</v>
      </c>
      <c r="AU474" s="8">
        <f>'2014'!U154</f>
        <v>0.20899999999999999</v>
      </c>
      <c r="AV474" s="8">
        <f>'2014'!V154</f>
        <v>0.21</v>
      </c>
      <c r="AW474" s="8">
        <f>'2014'!W154</f>
        <v>0</v>
      </c>
      <c r="AX474" s="8">
        <f>'2014'!X154</f>
        <v>0</v>
      </c>
      <c r="AY474" s="8">
        <f>'2014'!Y154</f>
        <v>0</v>
      </c>
      <c r="AZ474" s="8">
        <f>'2014'!Z154</f>
        <v>0.20899999999999999</v>
      </c>
      <c r="BA474" s="8">
        <f>'2014'!AA154</f>
        <v>0.215</v>
      </c>
      <c r="BB474" s="8">
        <f>'2014'!AB154</f>
        <v>0.23300000000000001</v>
      </c>
      <c r="BC474" s="8">
        <f>'2014'!AC154</f>
        <v>0.251</v>
      </c>
      <c r="BD474" s="8">
        <f>'2014'!AD154</f>
        <v>0.254</v>
      </c>
      <c r="BE474" s="8">
        <f>'2014'!AE154</f>
        <v>0.28899999999999998</v>
      </c>
      <c r="BF474" s="8">
        <f>'2014'!AF154</f>
        <v>0.29499999999999998</v>
      </c>
      <c r="BG474" s="8">
        <f>'2014'!AG154</f>
        <v>0.29699999999999999</v>
      </c>
      <c r="BH474" s="8">
        <f>'2014'!AH154</f>
        <v>0.36699999999999999</v>
      </c>
      <c r="BI474" s="8">
        <f>'2014'!AI154</f>
        <v>0.41399999999999998</v>
      </c>
      <c r="BJ474" s="8">
        <f>'2014'!AJ154</f>
        <v>0.46</v>
      </c>
      <c r="BK474" s="8">
        <f>'2014'!AK154</f>
        <v>0.47899999999999998</v>
      </c>
      <c r="BL474" s="8">
        <f>'2014'!AL154</f>
        <v>0.48899999999999999</v>
      </c>
      <c r="BM474" s="8">
        <f>'2014'!AM154</f>
        <v>0.61799999999999999</v>
      </c>
      <c r="BN474" s="8">
        <f>'2014'!AN154</f>
        <v>0.69599999999999995</v>
      </c>
      <c r="BO474" s="8">
        <f>'2014'!AO154</f>
        <v>0.71</v>
      </c>
      <c r="BP474" s="8">
        <f>'2014'!AP154</f>
        <v>0</v>
      </c>
      <c r="BQ474" s="8">
        <f>'2014'!AQ154</f>
        <v>0.71</v>
      </c>
      <c r="BR474" s="8">
        <f>'2014'!AR154</f>
        <v>0.71399999999999997</v>
      </c>
      <c r="BS474" s="8">
        <f>'2014'!AS154</f>
        <v>0.70099999999999996</v>
      </c>
      <c r="BT474" s="8">
        <f>'2014'!AT154</f>
        <v>0.53500000000000003</v>
      </c>
      <c r="BU474" s="8">
        <f>'2014'!AU154</f>
        <v>0.49399999999999999</v>
      </c>
      <c r="BV474" s="8">
        <f>'2014'!AV154</f>
        <v>0.51600000000000001</v>
      </c>
      <c r="BW474" s="8">
        <f>'2014'!AW154</f>
        <v>0.48</v>
      </c>
      <c r="BX474" s="8">
        <f>'2014'!AX154</f>
        <v>0.45100000000000001</v>
      </c>
      <c r="BY474" s="8">
        <f>'2014'!AY154</f>
        <v>0</v>
      </c>
      <c r="BZ474" s="8">
        <f>'2014'!AZ154</f>
        <v>0.38400000000000001</v>
      </c>
      <c r="CA474" s="8">
        <f>'2014'!BA154</f>
        <v>0</v>
      </c>
      <c r="CB474" s="8">
        <f>'2014'!BB154</f>
        <v>0.38100000000000001</v>
      </c>
      <c r="CC474" s="8">
        <f>'2014'!BC154</f>
        <v>0.315</v>
      </c>
      <c r="CD474" s="8">
        <f>'2014'!BD154</f>
        <v>0.30099999999999999</v>
      </c>
      <c r="CE474" s="8">
        <f>'2014'!BE154</f>
        <v>0.29799999999999999</v>
      </c>
      <c r="CF474" s="8">
        <f>'2014'!BF154</f>
        <v>0.28799999999999998</v>
      </c>
      <c r="CG474" s="8">
        <f>'2014'!BG154</f>
        <v>0.26400000000000001</v>
      </c>
      <c r="CH474" s="8">
        <f>'2014'!BH154</f>
        <v>0.245</v>
      </c>
      <c r="CI474" s="8">
        <f>'2014'!BI154</f>
        <v>0.252</v>
      </c>
      <c r="CJ474" s="8">
        <f>'2014'!BJ154</f>
        <v>0</v>
      </c>
      <c r="CK474" s="8">
        <f>'2014'!BK154</f>
        <v>0</v>
      </c>
      <c r="CL474" s="8">
        <f>'2014'!BL154</f>
        <v>0</v>
      </c>
      <c r="CM474" s="8">
        <f>'2014'!BM154</f>
        <v>0</v>
      </c>
      <c r="CN474" s="8">
        <f>'2014'!BN154</f>
        <v>0</v>
      </c>
      <c r="CO474" s="8">
        <f>'2014'!BO154</f>
        <v>0</v>
      </c>
      <c r="CP474" s="8">
        <f>'2014'!BP154</f>
        <v>0.25600000000000001</v>
      </c>
      <c r="CQ474" s="8">
        <f>'2014'!BQ154</f>
        <v>0.26</v>
      </c>
    </row>
    <row r="475" spans="1:95" x14ac:dyDescent="0.25">
      <c r="A475" s="8" t="str">
        <f>'2014'!A155</f>
        <v>Свитанок</v>
      </c>
      <c r="B475" s="8" t="str">
        <f>'2014'!B155</f>
        <v>Масив 4</v>
      </c>
      <c r="C475" s="8">
        <f>'2014'!C155</f>
        <v>97</v>
      </c>
      <c r="D475" s="8">
        <f>'2014'!D155</f>
        <v>112.06</v>
      </c>
      <c r="E475" s="8">
        <f>'2014'!E155</f>
        <v>112.06</v>
      </c>
      <c r="F475" s="8">
        <f>'2014'!F155</f>
        <v>112.06</v>
      </c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 t="str">
        <f>'2014'!I155</f>
        <v>Кукуруза</v>
      </c>
      <c r="R475" s="8">
        <f>'2014'!J155</f>
        <v>0</v>
      </c>
      <c r="S475" s="8"/>
      <c r="T475" s="8"/>
      <c r="U475" s="8"/>
      <c r="V475" s="8"/>
      <c r="W475" s="8"/>
      <c r="X475" s="8"/>
      <c r="Y475" s="8" t="str">
        <f>'2014'!M155</f>
        <v>ДК 440</v>
      </c>
      <c r="Z475" s="8">
        <f>'2014'!N155</f>
        <v>3.14</v>
      </c>
      <c r="AA475" s="8">
        <f>'2014'!P155</f>
        <v>41751</v>
      </c>
      <c r="AB475" s="8">
        <f>'2014'!Q155</f>
        <v>41897</v>
      </c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>
        <f>SUMIF('2014'!C:C,C475,'2014'!O:O)</f>
        <v>3.16</v>
      </c>
      <c r="AQ475" s="8"/>
      <c r="AR475" s="8">
        <f>'2014'!R155</f>
        <v>0</v>
      </c>
      <c r="AS475" s="8">
        <f>'2014'!S155</f>
        <v>0</v>
      </c>
      <c r="AT475" s="8">
        <f>'2014'!T155</f>
        <v>0</v>
      </c>
      <c r="AU475" s="8">
        <f>'2014'!U155</f>
        <v>0.21</v>
      </c>
      <c r="AV475" s="8">
        <f>'2014'!V155</f>
        <v>0.20899999999999999</v>
      </c>
      <c r="AW475" s="8">
        <f>'2014'!W155</f>
        <v>0</v>
      </c>
      <c r="AX475" s="8">
        <f>'2014'!X155</f>
        <v>0</v>
      </c>
      <c r="AY475" s="8">
        <f>'2014'!Y155</f>
        <v>0</v>
      </c>
      <c r="AZ475" s="8">
        <f>'2014'!Z155</f>
        <v>0.20899999999999999</v>
      </c>
      <c r="BA475" s="8">
        <f>'2014'!AA155</f>
        <v>0.223</v>
      </c>
      <c r="BB475" s="8">
        <f>'2014'!AB155</f>
        <v>0.23100000000000001</v>
      </c>
      <c r="BC475" s="8">
        <f>'2014'!AC155</f>
        <v>0.22900000000000001</v>
      </c>
      <c r="BD475" s="8">
        <f>'2014'!AD155</f>
        <v>0.22900000000000001</v>
      </c>
      <c r="BE475" s="8">
        <f>'2014'!AE155</f>
        <v>0.25600000000000001</v>
      </c>
      <c r="BF475" s="8">
        <f>'2014'!AF155</f>
        <v>0.26900000000000002</v>
      </c>
      <c r="BG475" s="8">
        <f>'2014'!AG155</f>
        <v>0.28499999999999998</v>
      </c>
      <c r="BH475" s="8">
        <f>'2014'!AH155</f>
        <v>0.34</v>
      </c>
      <c r="BI475" s="8">
        <f>'2014'!AI155</f>
        <v>0.375</v>
      </c>
      <c r="BJ475" s="8">
        <f>'2014'!AJ155</f>
        <v>0.436</v>
      </c>
      <c r="BK475" s="8">
        <f>'2014'!AK155</f>
        <v>0.44400000000000001</v>
      </c>
      <c r="BL475" s="8">
        <f>'2014'!AL155</f>
        <v>0.442</v>
      </c>
      <c r="BM475" s="8">
        <f>'2014'!AM155</f>
        <v>0.57999999999999996</v>
      </c>
      <c r="BN475" s="8">
        <f>'2014'!AN155</f>
        <v>0.66200000000000003</v>
      </c>
      <c r="BO475" s="8">
        <f>'2014'!AO155</f>
        <v>0.68400000000000005</v>
      </c>
      <c r="BP475" s="8">
        <f>'2014'!AP155</f>
        <v>0</v>
      </c>
      <c r="BQ475" s="8">
        <f>'2014'!AQ155</f>
        <v>0.68500000000000005</v>
      </c>
      <c r="BR475" s="8">
        <f>'2014'!AR155</f>
        <v>0.71199999999999997</v>
      </c>
      <c r="BS475" s="8">
        <f>'2014'!AS155</f>
        <v>0.67300000000000004</v>
      </c>
      <c r="BT475" s="8">
        <f>'2014'!AT155</f>
        <v>0.58199999999999996</v>
      </c>
      <c r="BU475" s="8">
        <f>'2014'!AU155</f>
        <v>0.58699999999999997</v>
      </c>
      <c r="BV475" s="8">
        <f>'2014'!AV155</f>
        <v>0.53700000000000003</v>
      </c>
      <c r="BW475" s="8">
        <f>'2014'!AW155</f>
        <v>0.49299999999999999</v>
      </c>
      <c r="BX475" s="8">
        <f>'2014'!AX155</f>
        <v>0.41599999999999998</v>
      </c>
      <c r="BY475" s="8">
        <f>'2014'!AY155</f>
        <v>0</v>
      </c>
      <c r="BZ475" s="8">
        <f>'2014'!AZ155</f>
        <v>0.36699999999999999</v>
      </c>
      <c r="CA475" s="8">
        <f>'2014'!BA155</f>
        <v>0</v>
      </c>
      <c r="CB475" s="8">
        <f>'2014'!BB155</f>
        <v>0.35899999999999999</v>
      </c>
      <c r="CC475" s="8">
        <f>'2014'!BC155</f>
        <v>0.29599999999999999</v>
      </c>
      <c r="CD475" s="8">
        <f>'2014'!BD155</f>
        <v>0.29899999999999999</v>
      </c>
      <c r="CE475" s="8">
        <f>'2014'!BE155</f>
        <v>0.29499999999999998</v>
      </c>
      <c r="CF475" s="8">
        <f>'2014'!BF155</f>
        <v>0.28199999999999997</v>
      </c>
      <c r="CG475" s="8">
        <f>'2014'!BG155</f>
        <v>0.26800000000000002</v>
      </c>
      <c r="CH475" s="8">
        <f>'2014'!BH155</f>
        <v>0.252</v>
      </c>
      <c r="CI475" s="8">
        <f>'2014'!BI155</f>
        <v>0.252</v>
      </c>
      <c r="CJ475" s="8">
        <f>'2014'!BJ155</f>
        <v>0</v>
      </c>
      <c r="CK475" s="8">
        <f>'2014'!BK155</f>
        <v>0</v>
      </c>
      <c r="CL475" s="8">
        <f>'2014'!BL155</f>
        <v>0</v>
      </c>
      <c r="CM475" s="8">
        <f>'2014'!BM155</f>
        <v>0</v>
      </c>
      <c r="CN475" s="8">
        <f>'2014'!BN155</f>
        <v>0</v>
      </c>
      <c r="CO475" s="8">
        <f>'2014'!BO155</f>
        <v>0</v>
      </c>
      <c r="CP475" s="8">
        <f>'2014'!BP155</f>
        <v>0.25</v>
      </c>
      <c r="CQ475" s="8">
        <f>'2014'!BQ155</f>
        <v>0.252</v>
      </c>
    </row>
    <row r="476" spans="1:95" x14ac:dyDescent="0.25">
      <c r="A476" s="8" t="str">
        <f>'2014'!A156</f>
        <v>Свитанок</v>
      </c>
      <c r="B476" s="8" t="str">
        <f>'2014'!B156</f>
        <v>Масив 4</v>
      </c>
      <c r="C476" s="8">
        <f>'2014'!C156</f>
        <v>98</v>
      </c>
      <c r="D476" s="8">
        <f>'2014'!D156</f>
        <v>28.34</v>
      </c>
      <c r="E476" s="8">
        <f>'2014'!E156</f>
        <v>28.34</v>
      </c>
      <c r="F476" s="8">
        <f>'2014'!F156</f>
        <v>28.34</v>
      </c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 t="str">
        <f>'2014'!I156</f>
        <v>Кукуруза</v>
      </c>
      <c r="R476" s="8">
        <f>'2014'!J156</f>
        <v>0</v>
      </c>
      <c r="S476" s="8"/>
      <c r="T476" s="8"/>
      <c r="U476" s="8"/>
      <c r="V476" s="8"/>
      <c r="W476" s="8"/>
      <c r="X476" s="8"/>
      <c r="Y476" s="8" t="str">
        <f>'2014'!M156</f>
        <v>DK 440</v>
      </c>
      <c r="Z476" s="8">
        <f>'2014'!N156</f>
        <v>2.75</v>
      </c>
      <c r="AA476" s="8">
        <f>'2014'!P156</f>
        <v>0</v>
      </c>
      <c r="AB476" s="8">
        <f>'2014'!Q156</f>
        <v>41897</v>
      </c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>
        <f>SUMIF('2014'!C:C,C476,'2014'!O:O)</f>
        <v>7.4599999999999991</v>
      </c>
      <c r="AQ476" s="8"/>
      <c r="AR476" s="8">
        <f>'2014'!R156</f>
        <v>0</v>
      </c>
      <c r="AS476" s="8">
        <f>'2014'!S156</f>
        <v>0</v>
      </c>
      <c r="AT476" s="8">
        <f>'2014'!T156</f>
        <v>0</v>
      </c>
      <c r="AU476" s="8">
        <f>'2014'!U156</f>
        <v>0</v>
      </c>
      <c r="AV476" s="8">
        <f>'2014'!V156</f>
        <v>0.23599999999999999</v>
      </c>
      <c r="AW476" s="8">
        <f>'2014'!W156</f>
        <v>0</v>
      </c>
      <c r="AX476" s="8">
        <f>'2014'!X156</f>
        <v>0</v>
      </c>
      <c r="AY476" s="8">
        <f>'2014'!Y156</f>
        <v>0</v>
      </c>
      <c r="AZ476" s="8">
        <f>'2014'!Z156</f>
        <v>0.23</v>
      </c>
      <c r="BA476" s="8">
        <f>'2014'!AA156</f>
        <v>0.23</v>
      </c>
      <c r="BB476" s="8">
        <f>'2014'!AB156</f>
        <v>0.24299999999999999</v>
      </c>
      <c r="BC476" s="8">
        <f>'2014'!AC156</f>
        <v>0.245</v>
      </c>
      <c r="BD476" s="8">
        <f>'2014'!AD156</f>
        <v>0.247</v>
      </c>
      <c r="BE476" s="8">
        <f>'2014'!AE156</f>
        <v>0.26500000000000001</v>
      </c>
      <c r="BF476" s="8">
        <f>'2014'!AF156</f>
        <v>0.311</v>
      </c>
      <c r="BG476" s="8">
        <f>'2014'!AG156</f>
        <v>0.33</v>
      </c>
      <c r="BH476" s="8">
        <f>'2014'!AH156</f>
        <v>0.42899999999999999</v>
      </c>
      <c r="BI476" s="8">
        <f>'2014'!AI156</f>
        <v>0.495</v>
      </c>
      <c r="BJ476" s="8">
        <f>'2014'!AJ156</f>
        <v>0.55800000000000005</v>
      </c>
      <c r="BK476" s="8">
        <f>'2014'!AK156</f>
        <v>0.61399999999999999</v>
      </c>
      <c r="BL476" s="8">
        <f>'2014'!AL156</f>
        <v>0.626</v>
      </c>
      <c r="BM476" s="8">
        <f>'2014'!AM156</f>
        <v>0.68500000000000005</v>
      </c>
      <c r="BN476" s="8">
        <f>'2014'!AN156</f>
        <v>0.74199999999999999</v>
      </c>
      <c r="BO476" s="8">
        <f>'2014'!AO156</f>
        <v>0.76600000000000001</v>
      </c>
      <c r="BP476" s="8">
        <f>'2014'!AP156</f>
        <v>0.76800000000000002</v>
      </c>
      <c r="BQ476" s="8">
        <f>'2014'!AQ156</f>
        <v>0.78600000000000003</v>
      </c>
      <c r="BR476" s="8">
        <f>'2014'!AR156</f>
        <v>0.78</v>
      </c>
      <c r="BS476" s="8">
        <f>'2014'!AS156</f>
        <v>0.74399999999999999</v>
      </c>
      <c r="BT476" s="8">
        <f>'2014'!AT156</f>
        <v>0.69799999999999995</v>
      </c>
      <c r="BU476" s="8">
        <f>'2014'!AU156</f>
        <v>0.61799999999999999</v>
      </c>
      <c r="BV476" s="8">
        <f>'2014'!AV156</f>
        <v>0.57899999999999996</v>
      </c>
      <c r="BW476" s="8">
        <f>'2014'!AW156</f>
        <v>0.502</v>
      </c>
      <c r="BX476" s="8">
        <f>'2014'!AX156</f>
        <v>0.443</v>
      </c>
      <c r="BY476" s="8">
        <f>'2014'!AY156</f>
        <v>0</v>
      </c>
      <c r="BZ476" s="8">
        <f>'2014'!AZ156</f>
        <v>0.38900000000000001</v>
      </c>
      <c r="CA476" s="8">
        <f>'2014'!BA156</f>
        <v>0</v>
      </c>
      <c r="CB476" s="8">
        <f>'2014'!BB156</f>
        <v>0.44400000000000001</v>
      </c>
      <c r="CC476" s="8">
        <f>'2014'!BC156</f>
        <v>0.39</v>
      </c>
      <c r="CD476" s="8">
        <f>'2014'!BD156</f>
        <v>0.33300000000000002</v>
      </c>
      <c r="CE476" s="8">
        <f>'2014'!BE156</f>
        <v>0.31</v>
      </c>
      <c r="CF476" s="8">
        <f>'2014'!BF156</f>
        <v>0.27300000000000002</v>
      </c>
      <c r="CG476" s="8">
        <f>'2014'!BG156</f>
        <v>0.251</v>
      </c>
      <c r="CH476" s="8">
        <f>'2014'!BH156</f>
        <v>0.24399999999999999</v>
      </c>
      <c r="CI476" s="8">
        <f>'2014'!BI156</f>
        <v>0.24099999999999999</v>
      </c>
      <c r="CJ476" s="8">
        <f>'2014'!BJ156</f>
        <v>0</v>
      </c>
      <c r="CK476" s="8">
        <f>'2014'!BK156</f>
        <v>0</v>
      </c>
      <c r="CL476" s="8">
        <f>'2014'!BL156</f>
        <v>0</v>
      </c>
      <c r="CM476" s="8">
        <f>'2014'!BM156</f>
        <v>0</v>
      </c>
      <c r="CN476" s="8">
        <f>'2014'!BN156</f>
        <v>0</v>
      </c>
      <c r="CO476" s="8">
        <f>'2014'!BO156</f>
        <v>0</v>
      </c>
      <c r="CP476" s="8">
        <f>'2014'!BP156</f>
        <v>0.24099999999999999</v>
      </c>
      <c r="CQ476" s="8">
        <f>'2014'!BQ156</f>
        <v>0.23300000000000001</v>
      </c>
    </row>
    <row r="477" spans="1:95" x14ac:dyDescent="0.25">
      <c r="A477" s="8" t="str">
        <f>'2014'!A157</f>
        <v>Свитанок</v>
      </c>
      <c r="B477" s="8" t="str">
        <f>'2014'!B157</f>
        <v>Масив 4</v>
      </c>
      <c r="C477" s="8">
        <f>'2014'!C157</f>
        <v>99</v>
      </c>
      <c r="D477" s="8">
        <f>'2014'!D157</f>
        <v>10.59</v>
      </c>
      <c r="E477" s="8">
        <f>'2014'!E157</f>
        <v>10.59</v>
      </c>
      <c r="F477" s="8">
        <f>'2014'!F157</f>
        <v>10.59</v>
      </c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 t="str">
        <f>'2014'!I157</f>
        <v>Кукуруза</v>
      </c>
      <c r="R477" s="8">
        <f>'2014'!J157</f>
        <v>0</v>
      </c>
      <c r="S477" s="8"/>
      <c r="T477" s="8"/>
      <c r="U477" s="8"/>
      <c r="V477" s="8"/>
      <c r="W477" s="8"/>
      <c r="X477" s="8"/>
      <c r="Y477" s="8" t="str">
        <f>'2014'!M157</f>
        <v>DKS4490</v>
      </c>
      <c r="Z477" s="8">
        <f>'2014'!N157</f>
        <v>2.5499999999999998</v>
      </c>
      <c r="AA477" s="8">
        <f>'2014'!P157</f>
        <v>0</v>
      </c>
      <c r="AB477" s="8">
        <f>'2014'!Q157</f>
        <v>41897</v>
      </c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>
        <f>SUMIF('2014'!C:C,C477,'2014'!O:O)</f>
        <v>3.4899999999999998</v>
      </c>
      <c r="AQ477" s="8"/>
      <c r="AR477" s="8">
        <f>'2014'!R157</f>
        <v>0</v>
      </c>
      <c r="AS477" s="8">
        <f>'2014'!S157</f>
        <v>0</v>
      </c>
      <c r="AT477" s="8">
        <f>'2014'!T157</f>
        <v>0</v>
      </c>
      <c r="AU477" s="8">
        <f>'2014'!U157</f>
        <v>0</v>
      </c>
      <c r="AV477" s="8">
        <f>'2014'!V157</f>
        <v>0</v>
      </c>
      <c r="AW477" s="8">
        <f>'2014'!W157</f>
        <v>0</v>
      </c>
      <c r="AX477" s="8">
        <f>'2014'!X157</f>
        <v>0</v>
      </c>
      <c r="AY477" s="8">
        <f>'2014'!Y157</f>
        <v>0</v>
      </c>
      <c r="AZ477" s="8">
        <f>'2014'!Z157</f>
        <v>0.22600000000000001</v>
      </c>
      <c r="BA477" s="8">
        <f>'2014'!AA157</f>
        <v>0.25</v>
      </c>
      <c r="BB477" s="8">
        <f>'2014'!AB157</f>
        <v>0.249</v>
      </c>
      <c r="BC477" s="8">
        <f>'2014'!AC157</f>
        <v>0.22700000000000001</v>
      </c>
      <c r="BD477" s="8">
        <f>'2014'!AD157</f>
        <v>0.223</v>
      </c>
      <c r="BE477" s="8">
        <f>'2014'!AE157</f>
        <v>0.29099999999999998</v>
      </c>
      <c r="BF477" s="8">
        <f>'2014'!AF157</f>
        <v>0.29099999999999998</v>
      </c>
      <c r="BG477" s="8">
        <f>'2014'!AG157</f>
        <v>0.311</v>
      </c>
      <c r="BH477" s="8">
        <f>'2014'!AH157</f>
        <v>0.38200000000000001</v>
      </c>
      <c r="BI477" s="8">
        <f>'2014'!AI157</f>
        <v>0.42499999999999999</v>
      </c>
      <c r="BJ477" s="8">
        <f>'2014'!AJ157</f>
        <v>0.47199999999999998</v>
      </c>
      <c r="BK477" s="8">
        <f>'2014'!AK157</f>
        <v>0.53100000000000003</v>
      </c>
      <c r="BL477" s="8">
        <f>'2014'!AL157</f>
        <v>0.56100000000000005</v>
      </c>
      <c r="BM477" s="8">
        <f>'2014'!AM157</f>
        <v>0.61799999999999999</v>
      </c>
      <c r="BN477" s="8">
        <f>'2014'!AN157</f>
        <v>0.64600000000000002</v>
      </c>
      <c r="BO477" s="8">
        <f>'2014'!AO157</f>
        <v>0.65600000000000003</v>
      </c>
      <c r="BP477" s="8">
        <f>'2014'!AP157</f>
        <v>0</v>
      </c>
      <c r="BQ477" s="8">
        <f>'2014'!AQ157</f>
        <v>0.65700000000000003</v>
      </c>
      <c r="BR477" s="8">
        <f>'2014'!AR157</f>
        <v>0.67</v>
      </c>
      <c r="BS477" s="8">
        <f>'2014'!AS157</f>
        <v>0.63900000000000001</v>
      </c>
      <c r="BT477" s="8">
        <f>'2014'!AT157</f>
        <v>0.625</v>
      </c>
      <c r="BU477" s="8">
        <f>'2014'!AU157</f>
        <v>0.61099999999999999</v>
      </c>
      <c r="BV477" s="8">
        <f>'2014'!AV157</f>
        <v>0.58799999999999997</v>
      </c>
      <c r="BW477" s="8">
        <f>'2014'!AW157</f>
        <v>0.58699999999999997</v>
      </c>
      <c r="BX477" s="8">
        <f>'2014'!AX157</f>
        <v>0.51100000000000001</v>
      </c>
      <c r="BY477" s="8">
        <f>'2014'!AY157</f>
        <v>0</v>
      </c>
      <c r="BZ477" s="8">
        <f>'2014'!AZ157</f>
        <v>0.47099999999999997</v>
      </c>
      <c r="CA477" s="8">
        <f>'2014'!BA157</f>
        <v>0</v>
      </c>
      <c r="CB477" s="8">
        <f>'2014'!BB157</f>
        <v>0.438</v>
      </c>
      <c r="CC477" s="8">
        <f>'2014'!BC157</f>
        <v>0.40899999999999997</v>
      </c>
      <c r="CD477" s="8">
        <f>'2014'!BD157</f>
        <v>0.38</v>
      </c>
      <c r="CE477" s="8">
        <f>'2014'!BE157</f>
        <v>0.38200000000000001</v>
      </c>
      <c r="CF477" s="8">
        <f>'2014'!BF157</f>
        <v>0.317</v>
      </c>
      <c r="CG477" s="8">
        <f>'2014'!BG157</f>
        <v>0.28899999999999998</v>
      </c>
      <c r="CH477" s="8">
        <f>'2014'!BH157</f>
        <v>0.29099999999999998</v>
      </c>
      <c r="CI477" s="8">
        <f>'2014'!BI157</f>
        <v>0.29399999999999998</v>
      </c>
      <c r="CJ477" s="8">
        <f>'2014'!BJ157</f>
        <v>0</v>
      </c>
      <c r="CK477" s="8">
        <f>'2014'!BK157</f>
        <v>0</v>
      </c>
      <c r="CL477" s="8">
        <f>'2014'!BL157</f>
        <v>0</v>
      </c>
      <c r="CM477" s="8">
        <f>'2014'!BM157</f>
        <v>0</v>
      </c>
      <c r="CN477" s="8">
        <f>'2014'!BN157</f>
        <v>0</v>
      </c>
      <c r="CO477" s="8">
        <f>'2014'!BO157</f>
        <v>0</v>
      </c>
      <c r="CP477" s="8">
        <f>'2014'!BP157</f>
        <v>0.29699999999999999</v>
      </c>
      <c r="CQ477" s="8">
        <f>'2014'!BQ157</f>
        <v>0.29599999999999999</v>
      </c>
    </row>
    <row r="478" spans="1:95" x14ac:dyDescent="0.25">
      <c r="A478" s="10" t="str">
        <f>'2015'!A3</f>
        <v>Свитанок</v>
      </c>
      <c r="B478" s="10" t="str">
        <f>'2015'!B3</f>
        <v>Масив 1</v>
      </c>
      <c r="C478" s="10">
        <f>'2015'!C3</f>
        <v>100</v>
      </c>
      <c r="D478" s="10">
        <f>'2015'!D3</f>
        <v>15.89</v>
      </c>
      <c r="E478" s="10">
        <f>'2015'!E3</f>
        <v>15.89</v>
      </c>
      <c r="F478" s="10">
        <f>'2015'!F3</f>
        <v>15.89</v>
      </c>
      <c r="Q478" s="10"/>
      <c r="R478" s="10"/>
      <c r="W478" s="10" t="str">
        <f>'2015'!I3</f>
        <v>Пшеница озимая</v>
      </c>
      <c r="X478" s="10">
        <f>'2015'!J3</f>
        <v>0</v>
      </c>
      <c r="AC478" s="10"/>
      <c r="AD478" s="10"/>
      <c r="AE478" s="10" t="str">
        <f>'2015'!M3</f>
        <v>Куяльник</v>
      </c>
      <c r="AF478" s="10">
        <f>'2015'!N3</f>
        <v>2.25</v>
      </c>
      <c r="AG478" s="10">
        <f>'2015'!P3</f>
        <v>41899</v>
      </c>
      <c r="AH478" s="10">
        <f>'2015'!Q3</f>
        <v>42196</v>
      </c>
      <c r="AI478" s="10"/>
      <c r="AJ478" s="10"/>
      <c r="AK478" s="10"/>
      <c r="AL478" s="10"/>
      <c r="AM478" s="10"/>
      <c r="AN478" s="10"/>
      <c r="AO478" s="10">
        <f>AF478</f>
        <v>2.25</v>
      </c>
      <c r="AP478" s="10">
        <f>SUMIF('2015'!C:C,C478,'2015'!O:O)</f>
        <v>3.1399999999999997</v>
      </c>
      <c r="AR478" s="10">
        <f>'2015'!R3</f>
        <v>0.30399999999999999</v>
      </c>
      <c r="AS478" s="10">
        <f>'2015'!S3</f>
        <v>0.27400000000000002</v>
      </c>
      <c r="AT478" s="10">
        <f>'2015'!T3</f>
        <v>0.29899999999999999</v>
      </c>
      <c r="AU478" s="10">
        <f>'2015'!U3</f>
        <v>0.30099999999999999</v>
      </c>
      <c r="AV478" s="10">
        <f>'2015'!V3</f>
        <v>0.3</v>
      </c>
      <c r="AW478" s="10"/>
      <c r="AX478" s="10">
        <f>'2015'!X3</f>
        <v>0.28599999999999998</v>
      </c>
      <c r="AY478" s="10">
        <f>'2015'!Y3</f>
        <v>0.28799999999999998</v>
      </c>
      <c r="AZ478" s="10">
        <f>'2015'!Z3</f>
        <v>0.28599999999999998</v>
      </c>
      <c r="BA478" s="10">
        <f>'2015'!AA3</f>
        <v>0.26900000000000002</v>
      </c>
      <c r="BB478" s="10">
        <f>'2015'!AB3</f>
        <v>0.27100000000000002</v>
      </c>
      <c r="BC478" s="10">
        <f>'2015'!AC3</f>
        <v>0.26500000000000001</v>
      </c>
      <c r="BD478" s="10">
        <f>'2015'!AD3</f>
        <v>0.28899999999999998</v>
      </c>
      <c r="BE478" s="10">
        <f>'2015'!AE3</f>
        <v>0.29799999999999999</v>
      </c>
      <c r="BF478" s="10">
        <f>'2015'!AF3</f>
        <v>0.315</v>
      </c>
      <c r="BG478" s="10">
        <f>'2015'!AG3</f>
        <v>0.34</v>
      </c>
      <c r="BH478" s="10">
        <f>'2015'!AH3</f>
        <v>0.34</v>
      </c>
      <c r="BI478" s="10">
        <f>'2015'!AI3</f>
        <v>0.33700000000000002</v>
      </c>
      <c r="BJ478" s="10">
        <f>'2015'!AJ3</f>
        <v>0.36699999999999999</v>
      </c>
      <c r="BK478" s="10">
        <f>'2015'!AK3</f>
        <v>0.39700000000000002</v>
      </c>
      <c r="BL478" s="10">
        <f>'2015'!AL3</f>
        <v>0.40300000000000002</v>
      </c>
      <c r="BM478" s="10">
        <f>'2015'!AM3</f>
        <v>0.39600000000000002</v>
      </c>
      <c r="BN478" s="10">
        <f>'2015'!AN3</f>
        <v>0.379</v>
      </c>
      <c r="BO478" s="10">
        <f>'2015'!AO3</f>
        <v>0.443</v>
      </c>
      <c r="BP478" s="10">
        <f>'2015'!AP3</f>
        <v>0.45500000000000002</v>
      </c>
      <c r="BQ478" s="10">
        <f>'2015'!AQ3</f>
        <v>0.497</v>
      </c>
      <c r="BR478" s="10">
        <f>'2015'!AR3</f>
        <v>0.50600000000000001</v>
      </c>
      <c r="BS478" s="10">
        <f>'2015'!AS3</f>
        <v>0.52400000000000002</v>
      </c>
      <c r="BT478" s="10">
        <f>'2015'!AT3</f>
        <v>0.57099999999999995</v>
      </c>
      <c r="BU478" s="10">
        <f>'2015'!AU3</f>
        <v>0.64200000000000002</v>
      </c>
      <c r="BV478" s="10">
        <f>'2015'!AV3</f>
        <v>0.67500000000000004</v>
      </c>
      <c r="BW478" s="10">
        <f>'2015'!AW3</f>
        <v>0.67600000000000005</v>
      </c>
      <c r="BX478" s="10">
        <f>'2015'!AX3</f>
        <v>0.68799999999999994</v>
      </c>
      <c r="BY478" s="10">
        <f>'2015'!AY3</f>
        <v>0.69499999999999995</v>
      </c>
      <c r="BZ478" s="10">
        <f>'2015'!AZ3</f>
        <v>0.68400000000000005</v>
      </c>
      <c r="CA478" s="10">
        <f>'2015'!BA3</f>
        <v>0.58399999999999996</v>
      </c>
      <c r="CB478" s="10">
        <f>'2015'!BB3</f>
        <v>0.56399999999999995</v>
      </c>
      <c r="CC478" s="10">
        <f>'2015'!BC3</f>
        <v>0.43099999999999999</v>
      </c>
      <c r="CD478" s="10">
        <f>'2015'!BD3</f>
        <v>0.34799999999999998</v>
      </c>
      <c r="CE478" s="10">
        <f>'2015'!BE3</f>
        <v>0.309</v>
      </c>
      <c r="CF478" s="10">
        <f>'2015'!BF3</f>
        <v>0.29799999999999999</v>
      </c>
      <c r="CG478" s="10">
        <f>'2015'!BG3</f>
        <v>0.29699999999999999</v>
      </c>
      <c r="CH478" s="10">
        <f>'2015'!BH3</f>
        <v>0.29399999999999998</v>
      </c>
      <c r="CI478" s="10">
        <f>'2015'!BI3</f>
        <v>0.27900000000000003</v>
      </c>
      <c r="CJ478" s="10"/>
      <c r="CK478" s="10">
        <f>'2015'!BK3</f>
        <v>0.26</v>
      </c>
      <c r="CL478" s="10">
        <f>'2015'!BL3</f>
        <v>0.26800000000000002</v>
      </c>
      <c r="CM478" s="10">
        <f>'2015'!BM3</f>
        <v>0.27300000000000002</v>
      </c>
      <c r="CN478" s="10">
        <f>'2015'!BN3</f>
        <v>0.27</v>
      </c>
      <c r="CO478" s="10"/>
      <c r="CP478" s="10"/>
      <c r="CQ478" s="10"/>
    </row>
    <row r="479" spans="1:95" x14ac:dyDescent="0.25">
      <c r="A479" s="10" t="str">
        <f>'2015'!A4</f>
        <v>Свитанок</v>
      </c>
      <c r="B479" s="10" t="str">
        <f>'2015'!B4</f>
        <v>Масив 1</v>
      </c>
      <c r="C479" s="10">
        <f>'2015'!C4</f>
        <v>101</v>
      </c>
      <c r="D479" s="10">
        <f>'2015'!D4</f>
        <v>7.8</v>
      </c>
      <c r="E479" s="10">
        <f>'2015'!E4</f>
        <v>7.8</v>
      </c>
      <c r="F479" s="10">
        <f>'2015'!F4</f>
        <v>7.8</v>
      </c>
      <c r="Q479" s="10"/>
      <c r="R479" s="10"/>
      <c r="W479" s="10" t="str">
        <f>'2015'!I4</f>
        <v>Ячмень озимый</v>
      </c>
      <c r="X479" s="10">
        <f>'2015'!J4</f>
        <v>0</v>
      </c>
      <c r="AC479" s="10"/>
      <c r="AD479" s="10"/>
      <c r="AE479" s="10" t="str">
        <f>'2015'!M4</f>
        <v>Девятий вал</v>
      </c>
      <c r="AF479" s="10">
        <f>'2015'!N4</f>
        <v>4.96</v>
      </c>
      <c r="AG479" s="10">
        <f>'2015'!P4</f>
        <v>41911</v>
      </c>
      <c r="AH479" s="10">
        <f>'2015'!Q4</f>
        <v>42192</v>
      </c>
      <c r="AI479" s="10"/>
      <c r="AJ479" s="10"/>
      <c r="AK479" s="10"/>
      <c r="AL479" s="10"/>
      <c r="AM479" s="10"/>
      <c r="AN479" s="10"/>
      <c r="AO479" s="10"/>
      <c r="AP479" s="10">
        <f>SUMIF('2015'!C:C,C479,'2015'!O:O)</f>
        <v>3.9200000000000004</v>
      </c>
      <c r="AR479" s="10">
        <f>'2015'!R4</f>
        <v>0.251</v>
      </c>
      <c r="AS479" s="10">
        <f>'2015'!S4</f>
        <v>0.248</v>
      </c>
      <c r="AT479" s="10">
        <f>'2015'!T4</f>
        <v>0.27500000000000002</v>
      </c>
      <c r="AU479" s="10">
        <f>'2015'!U4</f>
        <v>0.27600000000000002</v>
      </c>
      <c r="AV479" s="10">
        <f>'2015'!V4</f>
        <v>0.26900000000000002</v>
      </c>
      <c r="AW479" s="10">
        <f>'2015'!W4</f>
        <v>0</v>
      </c>
      <c r="AX479" s="10">
        <f>'2015'!X4</f>
        <v>0.26500000000000001</v>
      </c>
      <c r="AY479" s="10">
        <f>'2015'!Y4</f>
        <v>0.26200000000000001</v>
      </c>
      <c r="AZ479" s="10">
        <f>'2015'!Z4</f>
        <v>0.247</v>
      </c>
      <c r="BA479" s="10">
        <f>'2015'!AA4</f>
        <v>0.253</v>
      </c>
      <c r="BB479" s="10">
        <f>'2015'!AB4</f>
        <v>0.254</v>
      </c>
      <c r="BC479" s="10">
        <f>'2015'!AC4</f>
        <v>0.26800000000000002</v>
      </c>
      <c r="BD479" s="10">
        <f>'2015'!AD4</f>
        <v>0.28000000000000003</v>
      </c>
      <c r="BE479" s="10">
        <f>'2015'!AE4</f>
        <v>0.28199999999999997</v>
      </c>
      <c r="BF479" s="10">
        <f>'2015'!AF4</f>
        <v>0.30599999999999999</v>
      </c>
      <c r="BG479" s="10">
        <f>'2015'!AG4</f>
        <v>0.32900000000000001</v>
      </c>
      <c r="BH479" s="10">
        <f>'2015'!AH4</f>
        <v>0.33400000000000002</v>
      </c>
      <c r="BI479" s="10">
        <f>'2015'!AI4</f>
        <v>0.33900000000000002</v>
      </c>
      <c r="BJ479" s="10">
        <f>'2015'!AJ4</f>
        <v>0.35</v>
      </c>
      <c r="BK479" s="10">
        <f>'2015'!AK4</f>
        <v>0.35799999999999998</v>
      </c>
      <c r="BL479" s="10">
        <f>'2015'!AL4</f>
        <v>0.39200000000000002</v>
      </c>
      <c r="BM479" s="10">
        <f>'2015'!AM4</f>
        <v>0.377</v>
      </c>
      <c r="BN479" s="10">
        <f>'2015'!AN4</f>
        <v>0.34599999999999997</v>
      </c>
      <c r="BO479" s="10">
        <f>'2015'!AO4</f>
        <v>0.36299999999999999</v>
      </c>
      <c r="BP479" s="10">
        <f>'2015'!AP4</f>
        <v>0.38200000000000001</v>
      </c>
      <c r="BQ479" s="10">
        <f>'2015'!AQ4</f>
        <v>0.443</v>
      </c>
      <c r="BR479" s="10">
        <f>'2015'!AR4</f>
        <v>0.47099999999999997</v>
      </c>
      <c r="BS479" s="10">
        <f>'2015'!AS4</f>
        <v>0.46600000000000003</v>
      </c>
      <c r="BT479" s="10">
        <f>'2015'!AT4</f>
        <v>0.58499999999999996</v>
      </c>
      <c r="BU479" s="10">
        <f>'2015'!AU4</f>
        <v>0.67900000000000005</v>
      </c>
      <c r="BV479" s="10">
        <f>'2015'!AV4</f>
        <v>0.70099999999999996</v>
      </c>
      <c r="BW479" s="10">
        <f>'2015'!AW4</f>
        <v>0.73199999999999998</v>
      </c>
      <c r="BX479" s="10">
        <f>'2015'!AX4</f>
        <v>0.75800000000000001</v>
      </c>
      <c r="BY479" s="10">
        <f>'2015'!AY4</f>
        <v>0.76</v>
      </c>
      <c r="BZ479" s="10">
        <f>'2015'!AZ4</f>
        <v>0.73199999999999998</v>
      </c>
      <c r="CA479" s="10">
        <f>'2015'!BA4</f>
        <v>0.58699999999999997</v>
      </c>
      <c r="CB479" s="10">
        <f>'2015'!BB4</f>
        <v>0.48599999999999999</v>
      </c>
      <c r="CC479" s="10">
        <f>'2015'!BC4</f>
        <v>0.41099999999999998</v>
      </c>
      <c r="CD479" s="10">
        <f>'2015'!BD4</f>
        <v>0.36099999999999999</v>
      </c>
      <c r="CE479" s="10">
        <f>'2015'!BE4</f>
        <v>0.32700000000000001</v>
      </c>
      <c r="CF479" s="10">
        <f>'2015'!BF4</f>
        <v>0.29099999999999998</v>
      </c>
      <c r="CG479" s="10">
        <f>'2015'!BG4</f>
        <v>0.27800000000000002</v>
      </c>
      <c r="CH479" s="10">
        <f>'2015'!BH4</f>
        <v>0.27600000000000002</v>
      </c>
      <c r="CI479" s="10">
        <f>'2015'!BI4</f>
        <v>0.27300000000000002</v>
      </c>
      <c r="CJ479" s="10">
        <f>'2015'!BJ4</f>
        <v>0</v>
      </c>
      <c r="CK479" s="10">
        <f>'2015'!BK4</f>
        <v>0.252</v>
      </c>
      <c r="CL479" s="10">
        <f>'2015'!BL4</f>
        <v>0.255</v>
      </c>
      <c r="CM479" s="10">
        <f>'2015'!BM4</f>
        <v>0.26200000000000001</v>
      </c>
      <c r="CN479" s="10">
        <f>'2015'!BN4</f>
        <v>0.26300000000000001</v>
      </c>
      <c r="CO479" s="10">
        <f>'2015'!BO4</f>
        <v>0</v>
      </c>
      <c r="CP479" s="10">
        <f>'2015'!BP4</f>
        <v>0</v>
      </c>
      <c r="CQ479" s="10">
        <f>'2015'!BQ4</f>
        <v>0</v>
      </c>
    </row>
    <row r="480" spans="1:95" x14ac:dyDescent="0.25">
      <c r="A480" s="10" t="str">
        <f>'2015'!A5</f>
        <v>Свитанок</v>
      </c>
      <c r="B480" s="10" t="str">
        <f>'2015'!B5</f>
        <v>Масив 1</v>
      </c>
      <c r="C480" s="10">
        <f>'2015'!C5</f>
        <v>105</v>
      </c>
      <c r="D480" s="10">
        <f>'2015'!D5</f>
        <v>2.13</v>
      </c>
      <c r="E480" s="10">
        <f>'2015'!E5</f>
        <v>2.13</v>
      </c>
      <c r="F480" s="10">
        <f>'2015'!F5</f>
        <v>2.13</v>
      </c>
      <c r="Q480" s="10"/>
      <c r="R480" s="10"/>
      <c r="W480" s="10" t="str">
        <f>'2015'!I5</f>
        <v>Пшеница озимая</v>
      </c>
      <c r="X480" s="10">
        <f>'2015'!J5</f>
        <v>0</v>
      </c>
      <c r="AC480" s="10"/>
      <c r="AD480" s="10"/>
      <c r="AE480" s="10" t="str">
        <f>'2015'!M5</f>
        <v>Годувальниця</v>
      </c>
      <c r="AF480" s="10">
        <f>'2015'!N5</f>
        <v>4.29</v>
      </c>
      <c r="AG480" s="10">
        <f>'2015'!P5</f>
        <v>41911</v>
      </c>
      <c r="AH480" s="10">
        <f>'2015'!Q5</f>
        <v>42196</v>
      </c>
      <c r="AI480" s="10"/>
      <c r="AJ480" s="10"/>
      <c r="AK480" s="10"/>
      <c r="AL480" s="10"/>
      <c r="AM480" s="10"/>
      <c r="AN480" s="10"/>
      <c r="AO480" s="10">
        <f t="shared" ref="AO480:AO481" si="25">AF480</f>
        <v>4.29</v>
      </c>
      <c r="AP480" s="10">
        <f>SUMIF('2015'!C:C,C480,'2015'!O:O)</f>
        <v>4.38</v>
      </c>
      <c r="AR480" s="10">
        <f>'2015'!R5</f>
        <v>0.32100000000000001</v>
      </c>
      <c r="AS480" s="10">
        <f>'2015'!S5</f>
        <v>0.318</v>
      </c>
      <c r="AT480" s="10">
        <f>'2015'!T5</f>
        <v>0.31</v>
      </c>
      <c r="AU480" s="10">
        <f>'2015'!U5</f>
        <v>0.31</v>
      </c>
      <c r="AV480" s="10">
        <f>'2015'!V5</f>
        <v>0.31</v>
      </c>
      <c r="AW480" s="10"/>
      <c r="AX480" s="10">
        <f>'2015'!X5</f>
        <v>0.33600000000000002</v>
      </c>
      <c r="AY480" s="10">
        <f>'2015'!Y5</f>
        <v>0.35299999999999998</v>
      </c>
      <c r="AZ480" s="10">
        <f>'2015'!Z5</f>
        <v>0.35399999999999998</v>
      </c>
      <c r="BA480" s="10">
        <f>'2015'!AA5</f>
        <v>0.36899999999999999</v>
      </c>
      <c r="BB480" s="10">
        <f>'2015'!AB5</f>
        <v>0.38100000000000001</v>
      </c>
      <c r="BC480" s="10">
        <f>'2015'!AC5</f>
        <v>0.41699999999999998</v>
      </c>
      <c r="BD480" s="10">
        <f>'2015'!AD5</f>
        <v>0.46300000000000002</v>
      </c>
      <c r="BE480" s="10">
        <f>'2015'!AE5</f>
        <v>0.48899999999999999</v>
      </c>
      <c r="BF480" s="10">
        <f>'2015'!AF5</f>
        <v>0.502</v>
      </c>
      <c r="BG480" s="10">
        <f>'2015'!AG5</f>
        <v>0.53600000000000003</v>
      </c>
      <c r="BH480" s="10">
        <f>'2015'!AH5</f>
        <v>0.54800000000000004</v>
      </c>
      <c r="BI480" s="10">
        <f>'2015'!AI5</f>
        <v>0.56799999999999995</v>
      </c>
      <c r="BJ480" s="10">
        <f>'2015'!AJ5</f>
        <v>0.629</v>
      </c>
      <c r="BK480" s="10">
        <f>'2015'!AK5</f>
        <v>0.63500000000000001</v>
      </c>
      <c r="BL480" s="10">
        <f>'2015'!AL5</f>
        <v>0.64900000000000002</v>
      </c>
      <c r="BM480" s="10">
        <f>'2015'!AM5</f>
        <v>0.65100000000000002</v>
      </c>
      <c r="BN480" s="10">
        <f>'2015'!AN5</f>
        <v>0.65200000000000002</v>
      </c>
      <c r="BO480" s="10">
        <f>'2015'!AO5</f>
        <v>0.67200000000000004</v>
      </c>
      <c r="BP480" s="10">
        <f>'2015'!AP5</f>
        <v>0.69799999999999995</v>
      </c>
      <c r="BQ480" s="10">
        <f>'2015'!AQ5</f>
        <v>0.69499999999999995</v>
      </c>
      <c r="BR480" s="10">
        <f>'2015'!AR5</f>
        <v>0.67600000000000005</v>
      </c>
      <c r="BS480" s="10">
        <f>'2015'!AS5</f>
        <v>0.72399999999999998</v>
      </c>
      <c r="BT480" s="10">
        <f>'2015'!AT5</f>
        <v>0.746</v>
      </c>
      <c r="BU480" s="10">
        <f>'2015'!AU5</f>
        <v>0.79</v>
      </c>
      <c r="BV480" s="10">
        <f>'2015'!AV5</f>
        <v>0.79800000000000004</v>
      </c>
      <c r="BW480" s="10">
        <f>'2015'!AW5</f>
        <v>0.78</v>
      </c>
      <c r="BX480" s="10">
        <f>'2015'!AX5</f>
        <v>0.78400000000000003</v>
      </c>
      <c r="BY480" s="10">
        <f>'2015'!AY5</f>
        <v>0.748</v>
      </c>
      <c r="BZ480" s="10">
        <f>'2015'!AZ5</f>
        <v>0.72599999999999998</v>
      </c>
      <c r="CA480" s="10">
        <f>'2015'!BA5</f>
        <v>0.60899999999999999</v>
      </c>
      <c r="CB480" s="10">
        <f>'2015'!BB5</f>
        <v>0.53800000000000003</v>
      </c>
      <c r="CC480" s="10">
        <f>'2015'!BC5</f>
        <v>0.41899999999999998</v>
      </c>
      <c r="CD480" s="10">
        <f>'2015'!BD5</f>
        <v>0.372</v>
      </c>
      <c r="CE480" s="10">
        <f>'2015'!BE5</f>
        <v>0.34100000000000003</v>
      </c>
      <c r="CF480" s="10">
        <f>'2015'!BF5</f>
        <v>0.311</v>
      </c>
      <c r="CG480" s="10">
        <f>'2015'!BG5</f>
        <v>0.29899999999999999</v>
      </c>
      <c r="CH480" s="10">
        <f>'2015'!BH5</f>
        <v>0.29799999999999999</v>
      </c>
      <c r="CI480" s="10">
        <f>'2015'!BI5</f>
        <v>0.29199999999999998</v>
      </c>
      <c r="CJ480" s="10"/>
      <c r="CK480" s="10">
        <f>'2015'!BK5</f>
        <v>0.28999999999999998</v>
      </c>
      <c r="CL480" s="10">
        <f>'2015'!BL5</f>
        <v>0.28999999999999998</v>
      </c>
      <c r="CM480" s="10">
        <f>'2015'!BM5</f>
        <v>0.3</v>
      </c>
      <c r="CN480" s="10">
        <f>'2015'!BN5</f>
        <v>0.30399999999999999</v>
      </c>
      <c r="CO480" s="10"/>
      <c r="CP480" s="10"/>
      <c r="CQ480" s="10"/>
    </row>
    <row r="481" spans="1:95" x14ac:dyDescent="0.25">
      <c r="A481" s="10" t="str">
        <f>'2015'!A6</f>
        <v>Свитанок</v>
      </c>
      <c r="B481" s="10" t="str">
        <f>'2015'!B6</f>
        <v>Масив 1</v>
      </c>
      <c r="C481" s="10">
        <f>'2015'!C6</f>
        <v>106</v>
      </c>
      <c r="D481" s="10">
        <f>'2015'!D6</f>
        <v>5.86</v>
      </c>
      <c r="E481" s="10">
        <f>'2015'!E6</f>
        <v>5.86</v>
      </c>
      <c r="F481" s="10">
        <f>'2015'!F6</f>
        <v>5.86</v>
      </c>
      <c r="Q481" s="10"/>
      <c r="R481" s="10"/>
      <c r="W481" s="10" t="str">
        <f>'2015'!I6</f>
        <v>Пшеница озимая</v>
      </c>
      <c r="X481" s="10">
        <f>'2015'!J6</f>
        <v>0</v>
      </c>
      <c r="AC481" s="10"/>
      <c r="AD481" s="10"/>
      <c r="AE481" s="10" t="str">
        <f>'2015'!M6</f>
        <v>Служниця</v>
      </c>
      <c r="AF481" s="10">
        <f>'2015'!N6</f>
        <v>4.5</v>
      </c>
      <c r="AG481" s="10">
        <f>'2015'!P6</f>
        <v>41911</v>
      </c>
      <c r="AH481" s="10">
        <f>'2015'!Q6</f>
        <v>42196</v>
      </c>
      <c r="AI481" s="10"/>
      <c r="AJ481" s="10"/>
      <c r="AK481" s="10"/>
      <c r="AL481" s="10"/>
      <c r="AM481" s="10"/>
      <c r="AN481" s="10"/>
      <c r="AO481" s="10">
        <f t="shared" si="25"/>
        <v>4.5</v>
      </c>
      <c r="AP481" s="10">
        <f>SUMIF('2015'!C:C,C481,'2015'!O:O)</f>
        <v>3.9899999999999998</v>
      </c>
      <c r="AR481" s="10">
        <f>'2015'!R6</f>
        <v>0.31</v>
      </c>
      <c r="AS481" s="10">
        <f>'2015'!S6</f>
        <v>0.29699999999999999</v>
      </c>
      <c r="AT481" s="10">
        <f>'2015'!T6</f>
        <v>0.28199999999999997</v>
      </c>
      <c r="AU481" s="10">
        <f>'2015'!U6</f>
        <v>0.27900000000000003</v>
      </c>
      <c r="AV481" s="10">
        <f>'2015'!V6</f>
        <v>0.308</v>
      </c>
      <c r="AW481" s="10"/>
      <c r="AX481" s="10">
        <f>'2015'!X6</f>
        <v>0.33600000000000002</v>
      </c>
      <c r="AY481" s="10">
        <f>'2015'!Y6</f>
        <v>0.34</v>
      </c>
      <c r="AZ481" s="10">
        <f>'2015'!Z6</f>
        <v>0.33700000000000002</v>
      </c>
      <c r="BA481" s="10">
        <f>'2015'!AA6</f>
        <v>0.36899999999999999</v>
      </c>
      <c r="BB481" s="10">
        <f>'2015'!AB6</f>
        <v>0.376</v>
      </c>
      <c r="BC481" s="10">
        <f>'2015'!AC6</f>
        <v>0.377</v>
      </c>
      <c r="BD481" s="10">
        <f>'2015'!AD6</f>
        <v>0.41799999999999998</v>
      </c>
      <c r="BE481" s="10">
        <f>'2015'!AE6</f>
        <v>0.46200000000000002</v>
      </c>
      <c r="BF481" s="10">
        <f>'2015'!AF6</f>
        <v>0.48199999999999998</v>
      </c>
      <c r="BG481" s="10">
        <f>'2015'!AG6</f>
        <v>0.52600000000000002</v>
      </c>
      <c r="BH481" s="10">
        <f>'2015'!AH6</f>
        <v>0.54600000000000004</v>
      </c>
      <c r="BI481" s="10">
        <f>'2015'!AI6</f>
        <v>0.54900000000000004</v>
      </c>
      <c r="BJ481" s="10">
        <f>'2015'!AJ6</f>
        <v>0.62</v>
      </c>
      <c r="BK481" s="10">
        <f>'2015'!AK6</f>
        <v>0.59599999999999997</v>
      </c>
      <c r="BL481" s="10">
        <f>'2015'!AL6</f>
        <v>0.60199999999999998</v>
      </c>
      <c r="BM481" s="10">
        <f>'2015'!AM6</f>
        <v>0.60499999999999998</v>
      </c>
      <c r="BN481" s="10">
        <f>'2015'!AN6</f>
        <v>0.60499999999999998</v>
      </c>
      <c r="BO481" s="10">
        <f>'2015'!AO6</f>
        <v>0.63100000000000001</v>
      </c>
      <c r="BP481" s="10">
        <f>'2015'!AP6</f>
        <v>0.66800000000000004</v>
      </c>
      <c r="BQ481" s="10">
        <f>'2015'!AQ6</f>
        <v>0.68400000000000005</v>
      </c>
      <c r="BR481" s="10">
        <f>'2015'!AR6</f>
        <v>0.70799999999999996</v>
      </c>
      <c r="BS481" s="10">
        <f>'2015'!AS6</f>
        <v>0.73299999999999998</v>
      </c>
      <c r="BT481" s="10">
        <f>'2015'!AT6</f>
        <v>0.77800000000000002</v>
      </c>
      <c r="BU481" s="10">
        <f>'2015'!AU6</f>
        <v>0.79600000000000004</v>
      </c>
      <c r="BV481" s="10">
        <f>'2015'!AV6</f>
        <v>0.80400000000000005</v>
      </c>
      <c r="BW481" s="10">
        <f>'2015'!AW6</f>
        <v>0.78700000000000003</v>
      </c>
      <c r="BX481" s="10">
        <f>'2015'!AX6</f>
        <v>0.77300000000000002</v>
      </c>
      <c r="BY481" s="10">
        <f>'2015'!AY6</f>
        <v>0.73599999999999999</v>
      </c>
      <c r="BZ481" s="10">
        <f>'2015'!AZ6</f>
        <v>0.73399999999999999</v>
      </c>
      <c r="CA481" s="10">
        <f>'2015'!BA6</f>
        <v>0.61899999999999999</v>
      </c>
      <c r="CB481" s="10">
        <f>'2015'!BB6</f>
        <v>0.54900000000000004</v>
      </c>
      <c r="CC481" s="10">
        <f>'2015'!BC6</f>
        <v>0.44800000000000001</v>
      </c>
      <c r="CD481" s="10">
        <f>'2015'!BD6</f>
        <v>0.371</v>
      </c>
      <c r="CE481" s="10">
        <f>'2015'!BE6</f>
        <v>0.33700000000000002</v>
      </c>
      <c r="CF481" s="10">
        <f>'2015'!BF6</f>
        <v>0.30099999999999999</v>
      </c>
      <c r="CG481" s="10">
        <f>'2015'!BG6</f>
        <v>0.29499999999999998</v>
      </c>
      <c r="CH481" s="10">
        <f>'2015'!BH6</f>
        <v>0.30099999999999999</v>
      </c>
      <c r="CI481" s="10">
        <f>'2015'!BI6</f>
        <v>0.30199999999999999</v>
      </c>
      <c r="CJ481" s="10"/>
      <c r="CK481" s="10">
        <f>'2015'!BK6</f>
        <v>0.28499999999999998</v>
      </c>
      <c r="CL481" s="10">
        <f>'2015'!BL6</f>
        <v>0.27500000000000002</v>
      </c>
      <c r="CM481" s="10">
        <f>'2015'!BM6</f>
        <v>0.27600000000000002</v>
      </c>
      <c r="CN481" s="10">
        <f>'2015'!BN6</f>
        <v>0.27</v>
      </c>
      <c r="CO481" s="10"/>
      <c r="CP481" s="10"/>
      <c r="CQ481" s="10"/>
    </row>
    <row r="482" spans="1:95" x14ac:dyDescent="0.25">
      <c r="A482" s="10" t="str">
        <f>'2015'!A7</f>
        <v>Свитанок</v>
      </c>
      <c r="B482" s="10" t="str">
        <f>'2015'!B7</f>
        <v>Масив 1</v>
      </c>
      <c r="C482" s="10">
        <f>'2015'!C7</f>
        <v>107</v>
      </c>
      <c r="D482" s="10">
        <f>'2015'!D7</f>
        <v>0.9</v>
      </c>
      <c r="E482" s="10">
        <f>'2015'!E7</f>
        <v>0.9</v>
      </c>
      <c r="F482" s="10">
        <f>'2015'!F7</f>
        <v>0.9</v>
      </c>
      <c r="Q482" s="10"/>
      <c r="R482" s="10"/>
      <c r="W482" s="10" t="str">
        <f>'2015'!I7</f>
        <v>Кукуруза</v>
      </c>
      <c r="X482" s="10">
        <f>'2015'!J7</f>
        <v>0</v>
      </c>
      <c r="AC482" s="10"/>
      <c r="AD482" s="10"/>
      <c r="AE482" s="10" t="str">
        <f>'2015'!M7</f>
        <v>ДК 440</v>
      </c>
      <c r="AF482" s="10">
        <f>'2015'!N7</f>
        <v>4.63</v>
      </c>
      <c r="AG482" s="10">
        <f>'2015'!P7</f>
        <v>42120</v>
      </c>
      <c r="AH482" s="10">
        <f>'2015'!Q7</f>
        <v>42264</v>
      </c>
      <c r="AI482" s="10"/>
      <c r="AJ482" s="10"/>
      <c r="AK482" s="10"/>
      <c r="AL482" s="10"/>
      <c r="AM482" s="10"/>
      <c r="AN482" s="10"/>
      <c r="AO482" s="10"/>
      <c r="AP482" s="10">
        <f>SUMIF('2015'!C:C,C482,'2015'!O:O)</f>
        <v>2.67</v>
      </c>
      <c r="AR482" s="10">
        <f>'2015'!R7</f>
        <v>0.30299999999999999</v>
      </c>
      <c r="AS482" s="10">
        <f>'2015'!S7</f>
        <v>0.30499999999999999</v>
      </c>
      <c r="AT482" s="10">
        <f>'2015'!T7</f>
        <v>0.27900000000000003</v>
      </c>
      <c r="AU482" s="10">
        <f>'2015'!U7</f>
        <v>0.27200000000000002</v>
      </c>
      <c r="AV482" s="10">
        <f>'2015'!V7</f>
        <v>0.26200000000000001</v>
      </c>
      <c r="AW482" s="10">
        <f>'2015'!W7</f>
        <v>0</v>
      </c>
      <c r="AX482" s="10">
        <f>'2015'!X7</f>
        <v>0.26</v>
      </c>
      <c r="AY482" s="10">
        <f>'2015'!Y7</f>
        <v>0.26</v>
      </c>
      <c r="AZ482" s="10">
        <f>'2015'!Z7</f>
        <v>0.25700000000000001</v>
      </c>
      <c r="BA482" s="10">
        <f>'2015'!AA7</f>
        <v>0.27200000000000002</v>
      </c>
      <c r="BB482" s="10">
        <f>'2015'!AB7</f>
        <v>0.29899999999999999</v>
      </c>
      <c r="BC482" s="10">
        <f>'2015'!AC7</f>
        <v>0.30199999999999999</v>
      </c>
      <c r="BD482" s="10">
        <f>'2015'!AD7</f>
        <v>0.32900000000000001</v>
      </c>
      <c r="BE482" s="10">
        <f>'2015'!AE7</f>
        <v>0.33200000000000002</v>
      </c>
      <c r="BF482" s="10">
        <f>'2015'!AF7</f>
        <v>0.34699999999999998</v>
      </c>
      <c r="BG482" s="10">
        <f>'2015'!AG7</f>
        <v>0.36499999999999999</v>
      </c>
      <c r="BH482" s="10">
        <f>'2015'!AH7</f>
        <v>0.371</v>
      </c>
      <c r="BI482" s="10">
        <f>'2015'!AI7</f>
        <v>0.39600000000000002</v>
      </c>
      <c r="BJ482" s="10">
        <f>'2015'!AJ7</f>
        <v>0.45500000000000002</v>
      </c>
      <c r="BK482" s="10">
        <f>'2015'!AK7</f>
        <v>0.47</v>
      </c>
      <c r="BL482" s="10">
        <f>'2015'!AL7</f>
        <v>0.53100000000000003</v>
      </c>
      <c r="BM482" s="10">
        <f>'2015'!AM7</f>
        <v>0.57799999999999996</v>
      </c>
      <c r="BN482" s="10">
        <f>'2015'!AN7</f>
        <v>0.56499999999999995</v>
      </c>
      <c r="BO482" s="10">
        <f>'2015'!AO7</f>
        <v>0.58899999999999997</v>
      </c>
      <c r="BP482" s="10">
        <f>'2015'!AP7</f>
        <v>0.63400000000000001</v>
      </c>
      <c r="BQ482" s="10">
        <f>'2015'!AQ7</f>
        <v>0.63200000000000001</v>
      </c>
      <c r="BR482" s="10">
        <f>'2015'!AR7</f>
        <v>0.60599999999999998</v>
      </c>
      <c r="BS482" s="10">
        <f>'2015'!AS7</f>
        <v>0.54300000000000004</v>
      </c>
      <c r="BT482" s="10">
        <f>'2015'!AT7</f>
        <v>0.56399999999999995</v>
      </c>
      <c r="BU482" s="10">
        <f>'2015'!AU7</f>
        <v>0.621</v>
      </c>
      <c r="BV482" s="10">
        <f>'2015'!AV7</f>
        <v>0.63500000000000001</v>
      </c>
      <c r="BW482" s="10">
        <f>'2015'!AW7</f>
        <v>0.61799999999999999</v>
      </c>
      <c r="BX482" s="10">
        <f>'2015'!AX7</f>
        <v>0.64200000000000002</v>
      </c>
      <c r="BY482" s="10">
        <f>'2015'!AY7</f>
        <v>0.64100000000000001</v>
      </c>
      <c r="BZ482" s="10">
        <f>'2015'!AZ7</f>
        <v>0.59099999999999997</v>
      </c>
      <c r="CA482" s="10">
        <f>'2015'!BA7</f>
        <v>0.47699999999999998</v>
      </c>
      <c r="CB482" s="10">
        <f>'2015'!BB7</f>
        <v>0.46600000000000003</v>
      </c>
      <c r="CC482" s="10">
        <f>'2015'!BC7</f>
        <v>0.33600000000000002</v>
      </c>
      <c r="CD482" s="10">
        <f>'2015'!BD7</f>
        <v>0.30499999999999999</v>
      </c>
      <c r="CE482" s="10">
        <f>'2015'!BE7</f>
        <v>0.27300000000000002</v>
      </c>
      <c r="CF482" s="10">
        <f>'2015'!BF7</f>
        <v>0.25800000000000001</v>
      </c>
      <c r="CG482" s="10">
        <f>'2015'!BG7</f>
        <v>0.25900000000000001</v>
      </c>
      <c r="CH482" s="10">
        <f>'2015'!BH7</f>
        <v>0.255</v>
      </c>
      <c r="CI482" s="10">
        <f>'2015'!BI7</f>
        <v>0.253</v>
      </c>
      <c r="CJ482" s="10">
        <f>'2015'!BJ7</f>
        <v>0</v>
      </c>
      <c r="CK482" s="10">
        <f>'2015'!BK7</f>
        <v>0.23599999999999999</v>
      </c>
      <c r="CL482" s="10">
        <f>'2015'!BL7</f>
        <v>0.23599999999999999</v>
      </c>
      <c r="CM482" s="10">
        <f>'2015'!BM7</f>
        <v>0.247</v>
      </c>
      <c r="CN482" s="10">
        <f>'2015'!BN7</f>
        <v>0.253</v>
      </c>
      <c r="CO482" s="10">
        <f>'2015'!BO7</f>
        <v>0</v>
      </c>
      <c r="CP482" s="10">
        <f>'2015'!BP7</f>
        <v>0</v>
      </c>
      <c r="CQ482" s="10">
        <f>'2015'!BQ7</f>
        <v>0</v>
      </c>
    </row>
    <row r="483" spans="1:95" x14ac:dyDescent="0.25">
      <c r="A483" s="10" t="str">
        <f>'2015'!A8</f>
        <v>Свитанок</v>
      </c>
      <c r="B483" s="10" t="str">
        <f>'2015'!B8</f>
        <v>Масив 1</v>
      </c>
      <c r="C483" s="10">
        <f>'2015'!C8</f>
        <v>108</v>
      </c>
      <c r="D483" s="10">
        <f>'2015'!D8</f>
        <v>1.96</v>
      </c>
      <c r="E483" s="10">
        <f>'2015'!E8</f>
        <v>1.96</v>
      </c>
      <c r="F483" s="10">
        <f>'2015'!F8</f>
        <v>1.96</v>
      </c>
      <c r="Q483" s="10"/>
      <c r="R483" s="10"/>
      <c r="W483" s="10" t="str">
        <f>'2015'!I8</f>
        <v>Кукуруза</v>
      </c>
      <c r="X483" s="10">
        <f>'2015'!J8</f>
        <v>0</v>
      </c>
      <c r="AC483" s="10"/>
      <c r="AD483" s="10"/>
      <c r="AE483" s="10" t="str">
        <f>'2015'!M8</f>
        <v>ДК 440</v>
      </c>
      <c r="AF483" s="10">
        <f>'2015'!N8</f>
        <v>1.95</v>
      </c>
      <c r="AG483" s="10">
        <f>'2015'!P8</f>
        <v>42120</v>
      </c>
      <c r="AH483" s="10">
        <f>'2015'!Q8</f>
        <v>42270</v>
      </c>
      <c r="AI483" s="10"/>
      <c r="AJ483" s="10"/>
      <c r="AK483" s="10"/>
      <c r="AL483" s="10"/>
      <c r="AM483" s="10"/>
      <c r="AN483" s="10"/>
      <c r="AO483" s="10"/>
      <c r="AP483" s="10">
        <f>SUMIF('2015'!C:C,C483,'2015'!O:O)</f>
        <v>3.9299999999999997</v>
      </c>
      <c r="AR483" s="10">
        <f>'2015'!R8</f>
        <v>0.30299999999999999</v>
      </c>
      <c r="AS483" s="10">
        <f>'2015'!S8</f>
        <v>0.29499999999999998</v>
      </c>
      <c r="AT483" s="10">
        <f>'2015'!T8</f>
        <v>0.26400000000000001</v>
      </c>
      <c r="AU483" s="10">
        <f>'2015'!U8</f>
        <v>0.28599999999999998</v>
      </c>
      <c r="AV483" s="10">
        <f>'2015'!V8</f>
        <v>0.29099999999999998</v>
      </c>
      <c r="AW483" s="10">
        <f>'2015'!W8</f>
        <v>0</v>
      </c>
      <c r="AX483" s="10">
        <f>'2015'!X8</f>
        <v>0.29099999999999998</v>
      </c>
      <c r="AY483" s="10">
        <f>'2015'!Y8</f>
        <v>0.29099999999999998</v>
      </c>
      <c r="AZ483" s="10">
        <f>'2015'!Z8</f>
        <v>0.29599999999999999</v>
      </c>
      <c r="BA483" s="10">
        <f>'2015'!AA8</f>
        <v>0.30199999999999999</v>
      </c>
      <c r="BB483" s="10">
        <f>'2015'!AB8</f>
        <v>0.32700000000000001</v>
      </c>
      <c r="BC483" s="10">
        <f>'2015'!AC8</f>
        <v>0.33500000000000002</v>
      </c>
      <c r="BD483" s="10">
        <f>'2015'!AD8</f>
        <v>0.36599999999999999</v>
      </c>
      <c r="BE483" s="10">
        <f>'2015'!AE8</f>
        <v>0.38300000000000001</v>
      </c>
      <c r="BF483" s="10">
        <f>'2015'!AF8</f>
        <v>0.39200000000000002</v>
      </c>
      <c r="BG483" s="10">
        <f>'2015'!AG8</f>
        <v>0.41699999999999998</v>
      </c>
      <c r="BH483" s="10">
        <f>'2015'!AH8</f>
        <v>0.439</v>
      </c>
      <c r="BI483" s="10">
        <f>'2015'!AI8</f>
        <v>0.45900000000000002</v>
      </c>
      <c r="BJ483" s="10">
        <f>'2015'!AJ8</f>
        <v>0.50700000000000001</v>
      </c>
      <c r="BK483" s="10">
        <f>'2015'!AK8</f>
        <v>0.55600000000000005</v>
      </c>
      <c r="BL483" s="10">
        <f>'2015'!AL8</f>
        <v>0.59899999999999998</v>
      </c>
      <c r="BM483" s="10">
        <f>'2015'!AM8</f>
        <v>0.63600000000000001</v>
      </c>
      <c r="BN483" s="10">
        <f>'2015'!AN8</f>
        <v>0.64</v>
      </c>
      <c r="BO483" s="10">
        <f>'2015'!AO8</f>
        <v>0.65800000000000003</v>
      </c>
      <c r="BP483" s="10">
        <f>'2015'!AP8</f>
        <v>0.67700000000000005</v>
      </c>
      <c r="BQ483" s="10">
        <f>'2015'!AQ8</f>
        <v>0.68200000000000005</v>
      </c>
      <c r="BR483" s="10">
        <f>'2015'!AR8</f>
        <v>0.69699999999999995</v>
      </c>
      <c r="BS483" s="10">
        <f>'2015'!AS8</f>
        <v>0.65800000000000003</v>
      </c>
      <c r="BT483" s="10">
        <f>'2015'!AT8</f>
        <v>0.628</v>
      </c>
      <c r="BU483" s="10">
        <f>'2015'!AU8</f>
        <v>0.622</v>
      </c>
      <c r="BV483" s="10">
        <f>'2015'!AV8</f>
        <v>0.60699999999999998</v>
      </c>
      <c r="BW483" s="10">
        <f>'2015'!AW8</f>
        <v>0.60599999999999998</v>
      </c>
      <c r="BX483" s="10">
        <f>'2015'!AX8</f>
        <v>0.61799999999999999</v>
      </c>
      <c r="BY483" s="10">
        <f>'2015'!AY8</f>
        <v>0.63</v>
      </c>
      <c r="BZ483" s="10">
        <f>'2015'!AZ8</f>
        <v>0.58099999999999996</v>
      </c>
      <c r="CA483" s="10">
        <f>'2015'!BA8</f>
        <v>0.42799999999999999</v>
      </c>
      <c r="CB483" s="10">
        <f>'2015'!BB8</f>
        <v>0.40300000000000002</v>
      </c>
      <c r="CC483" s="10">
        <f>'2015'!BC8</f>
        <v>0.34899999999999998</v>
      </c>
      <c r="CD483" s="10">
        <f>'2015'!BD8</f>
        <v>0.30399999999999999</v>
      </c>
      <c r="CE483" s="10">
        <f>'2015'!BE8</f>
        <v>0.27500000000000002</v>
      </c>
      <c r="CF483" s="10">
        <f>'2015'!BF8</f>
        <v>0.255</v>
      </c>
      <c r="CG483" s="10">
        <f>'2015'!BG8</f>
        <v>0.26500000000000001</v>
      </c>
      <c r="CH483" s="10">
        <f>'2015'!BH8</f>
        <v>0.26700000000000002</v>
      </c>
      <c r="CI483" s="10">
        <f>'2015'!BI8</f>
        <v>0.26500000000000001</v>
      </c>
      <c r="CJ483" s="10">
        <f>'2015'!BJ8</f>
        <v>0</v>
      </c>
      <c r="CK483" s="10">
        <f>'2015'!BK8</f>
        <v>0.245</v>
      </c>
      <c r="CL483" s="10">
        <f>'2015'!BL8</f>
        <v>0.24399999999999999</v>
      </c>
      <c r="CM483" s="10">
        <f>'2015'!BM8</f>
        <v>0.26</v>
      </c>
      <c r="CN483" s="10">
        <f>'2015'!BN8</f>
        <v>0.29899999999999999</v>
      </c>
      <c r="CO483" s="10">
        <f>'2015'!BO8</f>
        <v>0</v>
      </c>
      <c r="CP483" s="10">
        <f>'2015'!BP8</f>
        <v>0</v>
      </c>
      <c r="CQ483" s="10">
        <f>'2015'!BQ8</f>
        <v>0</v>
      </c>
    </row>
    <row r="484" spans="1:95" x14ac:dyDescent="0.25">
      <c r="A484" s="10" t="str">
        <f>'2015'!A9</f>
        <v>Свитанок</v>
      </c>
      <c r="B484" s="10" t="str">
        <f>'2015'!B9</f>
        <v>Масив 1</v>
      </c>
      <c r="C484" s="10">
        <f>'2015'!C9</f>
        <v>109</v>
      </c>
      <c r="D484" s="10">
        <f>'2015'!D9</f>
        <v>8.7100000000000009</v>
      </c>
      <c r="E484" s="10">
        <f>'2015'!E9</f>
        <v>8.7100000000000009</v>
      </c>
      <c r="F484" s="10">
        <f>'2015'!F9</f>
        <v>8.7100000000000009</v>
      </c>
      <c r="Q484" s="10"/>
      <c r="R484" s="10"/>
      <c r="W484" s="10" t="str">
        <f>'2015'!I9</f>
        <v>Кукуруза</v>
      </c>
      <c r="X484" s="10">
        <f>'2015'!J9</f>
        <v>0</v>
      </c>
      <c r="AC484" s="10"/>
      <c r="AD484" s="10"/>
      <c r="AE484" s="10">
        <f>'2015'!M9</f>
        <v>0</v>
      </c>
      <c r="AF484" s="10">
        <f>'2015'!N9</f>
        <v>4.63</v>
      </c>
      <c r="AG484" s="10">
        <f>'2015'!P9</f>
        <v>42120</v>
      </c>
      <c r="AH484" s="10">
        <f>'2015'!Q9</f>
        <v>42264</v>
      </c>
      <c r="AI484" s="10"/>
      <c r="AJ484" s="10"/>
      <c r="AK484" s="10"/>
      <c r="AL484" s="10"/>
      <c r="AM484" s="10"/>
      <c r="AN484" s="10"/>
      <c r="AO484" s="10"/>
      <c r="AP484" s="10">
        <f>SUMIF('2015'!C:C,C484,'2015'!O:O)</f>
        <v>2.6399999999999997</v>
      </c>
      <c r="AR484" s="10">
        <f>'2015'!R9</f>
        <v>0.30299999999999999</v>
      </c>
      <c r="AS484" s="10">
        <f>'2015'!S9</f>
        <v>0.27800000000000002</v>
      </c>
      <c r="AT484" s="10">
        <f>'2015'!T9</f>
        <v>0.28799999999999998</v>
      </c>
      <c r="AU484" s="10">
        <f>'2015'!U9</f>
        <v>0.27100000000000002</v>
      </c>
      <c r="AV484" s="10">
        <f>'2015'!V9</f>
        <v>0.27100000000000002</v>
      </c>
      <c r="AW484" s="10">
        <f>'2015'!W9</f>
        <v>0</v>
      </c>
      <c r="AX484" s="10">
        <f>'2015'!X9</f>
        <v>0.26</v>
      </c>
      <c r="AY484" s="10">
        <f>'2015'!Y9</f>
        <v>0.26400000000000001</v>
      </c>
      <c r="AZ484" s="10">
        <f>'2015'!Z9</f>
        <v>0.26100000000000001</v>
      </c>
      <c r="BA484" s="10">
        <f>'2015'!AA9</f>
        <v>0.25700000000000001</v>
      </c>
      <c r="BB484" s="10">
        <f>'2015'!AB9</f>
        <v>0.27700000000000002</v>
      </c>
      <c r="BC484" s="10">
        <f>'2015'!AC9</f>
        <v>0.27900000000000003</v>
      </c>
      <c r="BD484" s="10">
        <f>'2015'!AD9</f>
        <v>0.29099999999999998</v>
      </c>
      <c r="BE484" s="10">
        <f>'2015'!AE9</f>
        <v>0.30299999999999999</v>
      </c>
      <c r="BF484" s="10">
        <f>'2015'!AF9</f>
        <v>0.32400000000000001</v>
      </c>
      <c r="BG484" s="10">
        <f>'2015'!AG9</f>
        <v>0.35</v>
      </c>
      <c r="BH484" s="10">
        <f>'2015'!AH9</f>
        <v>0.36499999999999999</v>
      </c>
      <c r="BI484" s="10">
        <f>'2015'!AI9</f>
        <v>0.39300000000000002</v>
      </c>
      <c r="BJ484" s="10">
        <f>'2015'!AJ9</f>
        <v>0.45500000000000002</v>
      </c>
      <c r="BK484" s="10">
        <f>'2015'!AK9</f>
        <v>0.48</v>
      </c>
      <c r="BL484" s="10">
        <f>'2015'!AL9</f>
        <v>0.51700000000000002</v>
      </c>
      <c r="BM484" s="10">
        <f>'2015'!AM9</f>
        <v>0.57099999999999995</v>
      </c>
      <c r="BN484" s="10">
        <f>'2015'!AN9</f>
        <v>0.59199999999999997</v>
      </c>
      <c r="BO484" s="10">
        <f>'2015'!AO9</f>
        <v>0.60299999999999998</v>
      </c>
      <c r="BP484" s="10">
        <f>'2015'!AP9</f>
        <v>0.60199999999999998</v>
      </c>
      <c r="BQ484" s="10">
        <f>'2015'!AQ9</f>
        <v>0.65500000000000003</v>
      </c>
      <c r="BR484" s="10">
        <f>'2015'!AR9</f>
        <v>0.622</v>
      </c>
      <c r="BS484" s="10">
        <f>'2015'!AS9</f>
        <v>0.61199999999999999</v>
      </c>
      <c r="BT484" s="10">
        <f>'2015'!AT9</f>
        <v>0.60299999999999998</v>
      </c>
      <c r="BU484" s="10">
        <f>'2015'!AU9</f>
        <v>0.627</v>
      </c>
      <c r="BV484" s="10">
        <f>'2015'!AV9</f>
        <v>0.60399999999999998</v>
      </c>
      <c r="BW484" s="10">
        <f>'2015'!AW9</f>
        <v>0.56699999999999995</v>
      </c>
      <c r="BX484" s="10">
        <f>'2015'!AX9</f>
        <v>0.59799999999999998</v>
      </c>
      <c r="BY484" s="10">
        <f>'2015'!AY9</f>
        <v>0.623</v>
      </c>
      <c r="BZ484" s="10">
        <f>'2015'!AZ9</f>
        <v>0.60099999999999998</v>
      </c>
      <c r="CA484" s="10">
        <f>'2015'!BA9</f>
        <v>0.497</v>
      </c>
      <c r="CB484" s="10">
        <f>'2015'!BB9</f>
        <v>0.45200000000000001</v>
      </c>
      <c r="CC484" s="10">
        <f>'2015'!BC9</f>
        <v>0.29099999999999998</v>
      </c>
      <c r="CD484" s="10">
        <f>'2015'!BD9</f>
        <v>0.26400000000000001</v>
      </c>
      <c r="CE484" s="10">
        <f>'2015'!BE9</f>
        <v>0.25800000000000001</v>
      </c>
      <c r="CF484" s="10">
        <f>'2015'!BF9</f>
        <v>0.255</v>
      </c>
      <c r="CG484" s="10">
        <f>'2015'!BG9</f>
        <v>0.246</v>
      </c>
      <c r="CH484" s="10">
        <f>'2015'!BH9</f>
        <v>0.245</v>
      </c>
      <c r="CI484" s="10">
        <f>'2015'!BI9</f>
        <v>0.246</v>
      </c>
      <c r="CJ484" s="10">
        <f>'2015'!BJ9</f>
        <v>0</v>
      </c>
      <c r="CK484" s="10">
        <f>'2015'!BK9</f>
        <v>0.23200000000000001</v>
      </c>
      <c r="CL484" s="10">
        <f>'2015'!BL9</f>
        <v>0.218</v>
      </c>
      <c r="CM484" s="10">
        <f>'2015'!BM9</f>
        <v>0.21299999999999999</v>
      </c>
      <c r="CN484" s="10">
        <f>'2015'!BN9</f>
        <v>0.21299999999999999</v>
      </c>
      <c r="CO484" s="10">
        <f>'2015'!BO9</f>
        <v>0</v>
      </c>
      <c r="CP484" s="10">
        <f>'2015'!BP9</f>
        <v>0</v>
      </c>
      <c r="CQ484" s="10">
        <f>'2015'!BQ9</f>
        <v>0</v>
      </c>
    </row>
    <row r="485" spans="1:95" x14ac:dyDescent="0.25">
      <c r="A485" s="10" t="str">
        <f>'2015'!A10</f>
        <v>Свитанок</v>
      </c>
      <c r="B485" s="10" t="str">
        <f>'2015'!B10</f>
        <v>Масив 1</v>
      </c>
      <c r="C485" s="10">
        <f>'2015'!C10</f>
        <v>11</v>
      </c>
      <c r="D485" s="10">
        <f>'2015'!D10</f>
        <v>79.290000000000006</v>
      </c>
      <c r="E485" s="10">
        <f>'2015'!E10</f>
        <v>79.290000000000006</v>
      </c>
      <c r="F485" s="10">
        <f>'2015'!F10</f>
        <v>79.290000000000006</v>
      </c>
      <c r="Q485" s="10"/>
      <c r="R485" s="10"/>
      <c r="W485" s="10" t="str">
        <f>'2015'!I10</f>
        <v>Кукуруза</v>
      </c>
      <c r="X485" s="10">
        <f>'2015'!J10</f>
        <v>0</v>
      </c>
      <c r="AC485" s="10"/>
      <c r="AD485" s="10"/>
      <c r="AE485" s="10">
        <f>'2015'!M10</f>
        <v>0</v>
      </c>
      <c r="AF485" s="10">
        <f>'2015'!N10</f>
        <v>2.99</v>
      </c>
      <c r="AG485" s="10">
        <f>'2015'!P10</f>
        <v>42118</v>
      </c>
      <c r="AH485" s="10">
        <f>'2015'!Q10</f>
        <v>42270</v>
      </c>
      <c r="AI485" s="10"/>
      <c r="AJ485" s="10"/>
      <c r="AK485" s="10"/>
      <c r="AL485" s="10"/>
      <c r="AM485" s="10"/>
      <c r="AN485" s="10"/>
      <c r="AO485" s="10"/>
      <c r="AP485" s="10">
        <f>SUMIF('2015'!C:C,C485,'2015'!O:O)</f>
        <v>2.77</v>
      </c>
      <c r="AR485" s="10">
        <f>'2015'!R10</f>
        <v>0.23499999999999999</v>
      </c>
      <c r="AS485" s="10">
        <f>'2015'!S10</f>
        <v>0.254</v>
      </c>
      <c r="AT485" s="10">
        <f>'2015'!T10</f>
        <v>0.24199999999999999</v>
      </c>
      <c r="AU485" s="10">
        <f>'2015'!U10</f>
        <v>0.221</v>
      </c>
      <c r="AV485" s="10">
        <f>'2015'!V10</f>
        <v>0.218</v>
      </c>
      <c r="AW485" s="10">
        <f>'2015'!W10</f>
        <v>0</v>
      </c>
      <c r="AX485" s="10">
        <f>'2015'!X10</f>
        <v>0.22</v>
      </c>
      <c r="AY485" s="10">
        <f>'2015'!Y10</f>
        <v>0.221</v>
      </c>
      <c r="AZ485" s="10">
        <f>'2015'!Z10</f>
        <v>0.218</v>
      </c>
      <c r="BA485" s="10">
        <f>'2015'!AA10</f>
        <v>0.216</v>
      </c>
      <c r="BB485" s="10">
        <f>'2015'!AB10</f>
        <v>0.22700000000000001</v>
      </c>
      <c r="BC485" s="10">
        <f>'2015'!AC10</f>
        <v>0.24099999999999999</v>
      </c>
      <c r="BD485" s="10">
        <f>'2015'!AD10</f>
        <v>0.26800000000000002</v>
      </c>
      <c r="BE485" s="10">
        <f>'2015'!AE10</f>
        <v>0.29499999999999998</v>
      </c>
      <c r="BF485" s="10">
        <f>'2015'!AF10</f>
        <v>0.34300000000000003</v>
      </c>
      <c r="BG485" s="10">
        <f>'2015'!AG10</f>
        <v>0.38600000000000001</v>
      </c>
      <c r="BH485" s="10">
        <f>'2015'!AH10</f>
        <v>0.39200000000000002</v>
      </c>
      <c r="BI485" s="10">
        <f>'2015'!AI10</f>
        <v>0.42</v>
      </c>
      <c r="BJ485" s="10">
        <f>'2015'!AJ10</f>
        <v>0.48599999999999999</v>
      </c>
      <c r="BK485" s="10">
        <f>'2015'!AK10</f>
        <v>0.54100000000000004</v>
      </c>
      <c r="BL485" s="10">
        <f>'2015'!AL10</f>
        <v>0.58099999999999996</v>
      </c>
      <c r="BM485" s="10">
        <f>'2015'!AM10</f>
        <v>0.629</v>
      </c>
      <c r="BN485" s="10">
        <f>'2015'!AN10</f>
        <v>0.63500000000000001</v>
      </c>
      <c r="BO485" s="10">
        <f>'2015'!AO10</f>
        <v>0.66300000000000003</v>
      </c>
      <c r="BP485" s="10">
        <f>'2015'!AP10</f>
        <v>0.69</v>
      </c>
      <c r="BQ485" s="10">
        <f>'2015'!AQ10</f>
        <v>0.67800000000000005</v>
      </c>
      <c r="BR485" s="10">
        <f>'2015'!AR10</f>
        <v>0.67700000000000005</v>
      </c>
      <c r="BS485" s="10">
        <f>'2015'!AS10</f>
        <v>0.67100000000000004</v>
      </c>
      <c r="BT485" s="10">
        <f>'2015'!AT10</f>
        <v>0.55300000000000005</v>
      </c>
      <c r="BU485" s="10">
        <f>'2015'!AU10</f>
        <v>0.53300000000000003</v>
      </c>
      <c r="BV485" s="10">
        <f>'2015'!AV10</f>
        <v>0.495</v>
      </c>
      <c r="BW485" s="10">
        <f>'2015'!AW10</f>
        <v>0.46100000000000002</v>
      </c>
      <c r="BX485" s="10">
        <f>'2015'!AX10</f>
        <v>0.49199999999999999</v>
      </c>
      <c r="BY485" s="10">
        <f>'2015'!AY10</f>
        <v>0.497</v>
      </c>
      <c r="BZ485" s="10">
        <f>'2015'!AZ10</f>
        <v>0.46899999999999997</v>
      </c>
      <c r="CA485" s="10">
        <f>'2015'!BA10</f>
        <v>0.318</v>
      </c>
      <c r="CB485" s="10">
        <f>'2015'!BB10</f>
        <v>0.31900000000000001</v>
      </c>
      <c r="CC485" s="10">
        <f>'2015'!BC10</f>
        <v>0.27</v>
      </c>
      <c r="CD485" s="10">
        <f>'2015'!BD10</f>
        <v>0.23599999999999999</v>
      </c>
      <c r="CE485" s="10">
        <f>'2015'!BE10</f>
        <v>0.223</v>
      </c>
      <c r="CF485" s="10">
        <f>'2015'!BF10</f>
        <v>0.215</v>
      </c>
      <c r="CG485" s="10">
        <f>'2015'!BG10</f>
        <v>0.223</v>
      </c>
      <c r="CH485" s="10">
        <f>'2015'!BH10</f>
        <v>0.217</v>
      </c>
      <c r="CI485" s="10">
        <f>'2015'!BI10</f>
        <v>0.215</v>
      </c>
      <c r="CJ485" s="10">
        <f>'2015'!BJ10</f>
        <v>0</v>
      </c>
      <c r="CK485" s="10">
        <f>'2015'!BK10</f>
        <v>0.20399999999999999</v>
      </c>
      <c r="CL485" s="10">
        <f>'2015'!BL10</f>
        <v>0.20200000000000001</v>
      </c>
      <c r="CM485" s="10">
        <f>'2015'!BM10</f>
        <v>0.20300000000000001</v>
      </c>
      <c r="CN485" s="10">
        <f>'2015'!BN10</f>
        <v>0.21</v>
      </c>
      <c r="CO485" s="10">
        <f>'2015'!BO10</f>
        <v>0</v>
      </c>
      <c r="CP485" s="10">
        <f>'2015'!BP10</f>
        <v>0</v>
      </c>
      <c r="CQ485" s="10">
        <f>'2015'!BQ10</f>
        <v>0</v>
      </c>
    </row>
    <row r="486" spans="1:95" x14ac:dyDescent="0.25">
      <c r="A486" s="10" t="str">
        <f>'2015'!A11</f>
        <v>Свитанок</v>
      </c>
      <c r="B486" s="10" t="str">
        <f>'2015'!B11</f>
        <v>Масив 1</v>
      </c>
      <c r="C486" s="10">
        <f>'2015'!C11</f>
        <v>110</v>
      </c>
      <c r="D486" s="10">
        <f>'2015'!D11</f>
        <v>10.99</v>
      </c>
      <c r="E486" s="10">
        <f>'2015'!E11</f>
        <v>10.99</v>
      </c>
      <c r="F486" s="10">
        <f>'2015'!F11</f>
        <v>10.99</v>
      </c>
      <c r="Q486" s="10"/>
      <c r="R486" s="10"/>
      <c r="W486" s="10" t="str">
        <f>'2015'!I11</f>
        <v>Кукуруза</v>
      </c>
      <c r="X486" s="10">
        <f>'2015'!J11</f>
        <v>0</v>
      </c>
      <c r="AC486" s="10"/>
      <c r="AD486" s="10"/>
      <c r="AE486" s="10" t="str">
        <f>'2015'!M11</f>
        <v>ДКС 4964</v>
      </c>
      <c r="AF486" s="10">
        <f>'2015'!N11</f>
        <v>1.4</v>
      </c>
      <c r="AG486" s="10">
        <f>'2015'!P11</f>
        <v>42119</v>
      </c>
      <c r="AH486" s="10">
        <f>'2015'!Q11</f>
        <v>42272</v>
      </c>
      <c r="AI486" s="10"/>
      <c r="AJ486" s="10"/>
      <c r="AK486" s="10"/>
      <c r="AL486" s="10"/>
      <c r="AM486" s="10"/>
      <c r="AN486" s="10"/>
      <c r="AO486" s="10"/>
      <c r="AP486" s="10">
        <f>SUMIF('2015'!C:C,C486,'2015'!O:O)</f>
        <v>2.73</v>
      </c>
      <c r="AR486" s="10">
        <f>'2015'!R11</f>
        <v>0.27200000000000002</v>
      </c>
      <c r="AS486" s="10">
        <f>'2015'!S11</f>
        <v>0.24099999999999999</v>
      </c>
      <c r="AT486" s="10">
        <f>'2015'!T11</f>
        <v>0.247</v>
      </c>
      <c r="AU486" s="10">
        <f>'2015'!U11</f>
        <v>0.24399999999999999</v>
      </c>
      <c r="AV486" s="10">
        <f>'2015'!V11</f>
        <v>0.23599999999999999</v>
      </c>
      <c r="AW486" s="10">
        <f>'2015'!W11</f>
        <v>0</v>
      </c>
      <c r="AX486" s="10">
        <f>'2015'!X11</f>
        <v>0.23200000000000001</v>
      </c>
      <c r="AY486" s="10">
        <f>'2015'!Y11</f>
        <v>0.24</v>
      </c>
      <c r="AZ486" s="10">
        <f>'2015'!Z11</f>
        <v>0.245</v>
      </c>
      <c r="BA486" s="10">
        <f>'2015'!AA11</f>
        <v>0.25700000000000001</v>
      </c>
      <c r="BB486" s="10">
        <f>'2015'!AB11</f>
        <v>0.26800000000000002</v>
      </c>
      <c r="BC486" s="10">
        <f>'2015'!AC11</f>
        <v>0.29499999999999998</v>
      </c>
      <c r="BD486" s="10">
        <f>'2015'!AD11</f>
        <v>0.30499999999999999</v>
      </c>
      <c r="BE486" s="10">
        <f>'2015'!AE11</f>
        <v>0.313</v>
      </c>
      <c r="BF486" s="10">
        <f>'2015'!AF11</f>
        <v>0.33200000000000002</v>
      </c>
      <c r="BG486" s="10">
        <f>'2015'!AG11</f>
        <v>0.36</v>
      </c>
      <c r="BH486" s="10">
        <f>'2015'!AH11</f>
        <v>0.35299999999999998</v>
      </c>
      <c r="BI486" s="10">
        <f>'2015'!AI11</f>
        <v>0.374</v>
      </c>
      <c r="BJ486" s="10">
        <f>'2015'!AJ11</f>
        <v>0.41199999999999998</v>
      </c>
      <c r="BK486" s="10">
        <f>'2015'!AK11</f>
        <v>0.47099999999999997</v>
      </c>
      <c r="BL486" s="10">
        <f>'2015'!AL11</f>
        <v>0.51</v>
      </c>
      <c r="BM486" s="10">
        <f>'2015'!AM11</f>
        <v>0.56200000000000006</v>
      </c>
      <c r="BN486" s="10">
        <f>'2015'!AN11</f>
        <v>0.56399999999999995</v>
      </c>
      <c r="BO486" s="10">
        <f>'2015'!AO11</f>
        <v>0.625</v>
      </c>
      <c r="BP486" s="10">
        <f>'2015'!AP11</f>
        <v>0.64600000000000002</v>
      </c>
      <c r="BQ486" s="10">
        <f>'2015'!AQ11</f>
        <v>0.64500000000000002</v>
      </c>
      <c r="BR486" s="10">
        <f>'2015'!AR11</f>
        <v>0.61</v>
      </c>
      <c r="BS486" s="10">
        <f>'2015'!AS11</f>
        <v>0.53900000000000003</v>
      </c>
      <c r="BT486" s="10">
        <f>'2015'!AT11</f>
        <v>0.64600000000000002</v>
      </c>
      <c r="BU486" s="10">
        <f>'2015'!AU11</f>
        <v>0.58699999999999997</v>
      </c>
      <c r="BV486" s="10">
        <f>'2015'!AV11</f>
        <v>0.54200000000000004</v>
      </c>
      <c r="BW486" s="10">
        <f>'2015'!AW11</f>
        <v>0.505</v>
      </c>
      <c r="BX486" s="10">
        <f>'2015'!AX11</f>
        <v>0.504</v>
      </c>
      <c r="BY486" s="10">
        <f>'2015'!AY11</f>
        <v>0.49299999999999999</v>
      </c>
      <c r="BZ486" s="10">
        <f>'2015'!AZ11</f>
        <v>0.42899999999999999</v>
      </c>
      <c r="CA486" s="10">
        <f>'2015'!BA11</f>
        <v>0.34799999999999998</v>
      </c>
      <c r="CB486" s="10">
        <f>'2015'!BB11</f>
        <v>0.32600000000000001</v>
      </c>
      <c r="CC486" s="10">
        <f>'2015'!BC11</f>
        <v>0.30099999999999999</v>
      </c>
      <c r="CD486" s="10">
        <f>'2015'!BD11</f>
        <v>0.26800000000000002</v>
      </c>
      <c r="CE486" s="10">
        <f>'2015'!BE11</f>
        <v>0.254</v>
      </c>
      <c r="CF486" s="10">
        <f>'2015'!BF11</f>
        <v>0.246</v>
      </c>
      <c r="CG486" s="10">
        <f>'2015'!BG11</f>
        <v>0.23699999999999999</v>
      </c>
      <c r="CH486" s="10">
        <f>'2015'!BH11</f>
        <v>0.22900000000000001</v>
      </c>
      <c r="CI486" s="10">
        <f>'2015'!BI11</f>
        <v>0.23699999999999999</v>
      </c>
      <c r="CJ486" s="10">
        <f>'2015'!BJ11</f>
        <v>0</v>
      </c>
      <c r="CK486" s="10">
        <f>'2015'!BK11</f>
        <v>0.23400000000000001</v>
      </c>
      <c r="CL486" s="10">
        <f>'2015'!BL11</f>
        <v>0.23300000000000001</v>
      </c>
      <c r="CM486" s="10">
        <f>'2015'!BM11</f>
        <v>0.23599999999999999</v>
      </c>
      <c r="CN486" s="10">
        <f>'2015'!BN11</f>
        <v>0.24</v>
      </c>
      <c r="CO486" s="10">
        <f>'2015'!BO11</f>
        <v>0</v>
      </c>
      <c r="CP486" s="10">
        <f>'2015'!BP11</f>
        <v>0</v>
      </c>
      <c r="CQ486" s="10">
        <f>'2015'!BQ11</f>
        <v>0</v>
      </c>
    </row>
    <row r="487" spans="1:95" x14ac:dyDescent="0.25">
      <c r="A487" s="10" t="str">
        <f>'2015'!A12</f>
        <v>Свитанок</v>
      </c>
      <c r="B487" s="10" t="str">
        <f>'2015'!B12</f>
        <v>Масив 1</v>
      </c>
      <c r="C487" s="10">
        <f>'2015'!C12</f>
        <v>111</v>
      </c>
      <c r="D487" s="10">
        <f>'2015'!D12</f>
        <v>78.48</v>
      </c>
      <c r="E487" s="10">
        <f>'2015'!E12</f>
        <v>78.48</v>
      </c>
      <c r="F487" s="10">
        <f>'2015'!F12</f>
        <v>78.48</v>
      </c>
      <c r="Q487" s="10"/>
      <c r="R487" s="10"/>
      <c r="W487" s="10" t="str">
        <f>'2015'!I12</f>
        <v>Кукуруза</v>
      </c>
      <c r="X487" s="10">
        <f>'2015'!J12</f>
        <v>0</v>
      </c>
      <c r="AC487" s="10"/>
      <c r="AD487" s="10"/>
      <c r="AE487" s="10" t="str">
        <f>'2015'!M12</f>
        <v>НК Люціус</v>
      </c>
      <c r="AF487" s="10">
        <f>'2015'!N12</f>
        <v>3.16</v>
      </c>
      <c r="AG487" s="10">
        <f>'2015'!P12</f>
        <v>42119</v>
      </c>
      <c r="AH487" s="10">
        <f>'2015'!Q12</f>
        <v>42272</v>
      </c>
      <c r="AI487" s="10"/>
      <c r="AJ487" s="10"/>
      <c r="AK487" s="10"/>
      <c r="AL487" s="10"/>
      <c r="AM487" s="10"/>
      <c r="AN487" s="10"/>
      <c r="AO487" s="10"/>
      <c r="AP487" s="10">
        <f>SUMIF('2015'!C:C,C487,'2015'!O:O)</f>
        <v>2.3600000000000003</v>
      </c>
      <c r="AR487" s="10">
        <f>'2015'!R12</f>
        <v>0.23300000000000001</v>
      </c>
      <c r="AS487" s="10">
        <f>'2015'!S12</f>
        <v>0.224</v>
      </c>
      <c r="AT487" s="10">
        <f>'2015'!T12</f>
        <v>0.22600000000000001</v>
      </c>
      <c r="AU487" s="10">
        <f>'2015'!U12</f>
        <v>0.20300000000000001</v>
      </c>
      <c r="AV487" s="10">
        <f>'2015'!V12</f>
        <v>0.21099999999999999</v>
      </c>
      <c r="AW487" s="10">
        <f>'2015'!W12</f>
        <v>0</v>
      </c>
      <c r="AX487" s="10">
        <f>'2015'!X12</f>
        <v>0.217</v>
      </c>
      <c r="AY487" s="10">
        <f>'2015'!Y12</f>
        <v>0.218</v>
      </c>
      <c r="AZ487" s="10">
        <f>'2015'!Z12</f>
        <v>0.20899999999999999</v>
      </c>
      <c r="BA487" s="10">
        <f>'2015'!AA12</f>
        <v>0.219</v>
      </c>
      <c r="BB487" s="10">
        <f>'2015'!AB12</f>
        <v>0.23699999999999999</v>
      </c>
      <c r="BC487" s="10">
        <f>'2015'!AC12</f>
        <v>0.25</v>
      </c>
      <c r="BD487" s="10">
        <f>'2015'!AD12</f>
        <v>0.26500000000000001</v>
      </c>
      <c r="BE487" s="10">
        <f>'2015'!AE12</f>
        <v>0.26900000000000002</v>
      </c>
      <c r="BF487" s="10">
        <f>'2015'!AF12</f>
        <v>0.28899999999999998</v>
      </c>
      <c r="BG487" s="10">
        <f>'2015'!AG12</f>
        <v>0.314</v>
      </c>
      <c r="BH487" s="10">
        <f>'2015'!AH12</f>
        <v>0.32200000000000001</v>
      </c>
      <c r="BI487" s="10">
        <f>'2015'!AI12</f>
        <v>0.34300000000000003</v>
      </c>
      <c r="BJ487" s="10">
        <f>'2015'!AJ12</f>
        <v>0.376</v>
      </c>
      <c r="BK487" s="10">
        <f>'2015'!AK12</f>
        <v>0.46300000000000002</v>
      </c>
      <c r="BL487" s="10">
        <f>'2015'!AL12</f>
        <v>0.52900000000000003</v>
      </c>
      <c r="BM487" s="10">
        <f>'2015'!AM12</f>
        <v>0.58099999999999996</v>
      </c>
      <c r="BN487" s="10">
        <f>'2015'!AN12</f>
        <v>0.59299999999999997</v>
      </c>
      <c r="BO487" s="10">
        <f>'2015'!AO12</f>
        <v>0.63</v>
      </c>
      <c r="BP487" s="10">
        <f>'2015'!AP12</f>
        <v>0.63100000000000001</v>
      </c>
      <c r="BQ487" s="10">
        <f>'2015'!AQ12</f>
        <v>0.66100000000000003</v>
      </c>
      <c r="BR487" s="10">
        <f>'2015'!AR12</f>
        <v>0.52600000000000002</v>
      </c>
      <c r="BS487" s="10">
        <f>'2015'!AS12</f>
        <v>0.53400000000000003</v>
      </c>
      <c r="BT487" s="10">
        <f>'2015'!AT12</f>
        <v>0.54200000000000004</v>
      </c>
      <c r="BU487" s="10">
        <f>'2015'!AU12</f>
        <v>0.53200000000000003</v>
      </c>
      <c r="BV487" s="10">
        <f>'2015'!AV12</f>
        <v>0.51300000000000001</v>
      </c>
      <c r="BW487" s="10">
        <f>'2015'!AW12</f>
        <v>0.436</v>
      </c>
      <c r="BX487" s="10">
        <f>'2015'!AX12</f>
        <v>0.47399999999999998</v>
      </c>
      <c r="BY487" s="10">
        <f>'2015'!AY12</f>
        <v>0.502</v>
      </c>
      <c r="BZ487" s="10">
        <f>'2015'!AZ12</f>
        <v>0.40799999999999997</v>
      </c>
      <c r="CA487" s="10">
        <f>'2015'!BA12</f>
        <v>0.29199999999999998</v>
      </c>
      <c r="CB487" s="10">
        <f>'2015'!BB12</f>
        <v>0.27300000000000002</v>
      </c>
      <c r="CC487" s="10">
        <f>'2015'!BC12</f>
        <v>0.249</v>
      </c>
      <c r="CD487" s="10">
        <f>'2015'!BD12</f>
        <v>0.222</v>
      </c>
      <c r="CE487" s="10">
        <f>'2015'!BE12</f>
        <v>0.214</v>
      </c>
      <c r="CF487" s="10">
        <f>'2015'!BF12</f>
        <v>0.21299999999999999</v>
      </c>
      <c r="CG487" s="10">
        <f>'2015'!BG12</f>
        <v>0.214</v>
      </c>
      <c r="CH487" s="10">
        <f>'2015'!BH12</f>
        <v>0.2</v>
      </c>
      <c r="CI487" s="10">
        <f>'2015'!BI12</f>
        <v>0.189</v>
      </c>
      <c r="CJ487" s="10">
        <f>'2015'!BJ12</f>
        <v>0</v>
      </c>
      <c r="CK487" s="10">
        <f>'2015'!BK12</f>
        <v>0.19800000000000001</v>
      </c>
      <c r="CL487" s="10">
        <f>'2015'!BL12</f>
        <v>0.192</v>
      </c>
      <c r="CM487" s="10">
        <f>'2015'!BM12</f>
        <v>0.192</v>
      </c>
      <c r="CN487" s="10">
        <f>'2015'!BN12</f>
        <v>0.192</v>
      </c>
      <c r="CO487" s="10">
        <f>'2015'!BO12</f>
        <v>0</v>
      </c>
      <c r="CP487" s="10">
        <f>'2015'!BP12</f>
        <v>0</v>
      </c>
      <c r="CQ487" s="10">
        <f>'2015'!BQ12</f>
        <v>0</v>
      </c>
    </row>
    <row r="488" spans="1:95" x14ac:dyDescent="0.25">
      <c r="A488" s="10" t="str">
        <f>'2015'!A13</f>
        <v>Свитанок</v>
      </c>
      <c r="B488" s="10" t="str">
        <f>'2015'!B13</f>
        <v>Масив 1</v>
      </c>
      <c r="C488" s="10" t="str">
        <f>'2015'!C13</f>
        <v>11-1</v>
      </c>
      <c r="D488" s="10">
        <f>'2015'!D13</f>
        <v>7.98</v>
      </c>
      <c r="E488" s="10">
        <f>'2015'!E13</f>
        <v>7.98</v>
      </c>
      <c r="F488" s="10">
        <f>'2015'!F13</f>
        <v>7.98</v>
      </c>
      <c r="Q488" s="10"/>
      <c r="R488" s="10"/>
      <c r="W488" s="10" t="str">
        <f>'2015'!I13</f>
        <v>Кукуруза</v>
      </c>
      <c r="X488" s="10">
        <f>'2015'!J13</f>
        <v>0</v>
      </c>
      <c r="AC488" s="10"/>
      <c r="AD488" s="10"/>
      <c r="AE488" s="10">
        <f>'2015'!M13</f>
        <v>0</v>
      </c>
      <c r="AF488" s="10">
        <f>'2015'!N13</f>
        <v>2.99</v>
      </c>
      <c r="AG488" s="10">
        <f>'2015'!P13</f>
        <v>42118</v>
      </c>
      <c r="AH488" s="10">
        <f>'2015'!Q13</f>
        <v>42270</v>
      </c>
      <c r="AI488" s="10"/>
      <c r="AJ488" s="10"/>
      <c r="AK488" s="10"/>
      <c r="AL488" s="10"/>
      <c r="AM488" s="10"/>
      <c r="AN488" s="10"/>
      <c r="AO488" s="10"/>
      <c r="AP488" s="10">
        <f>SUMIF('2015'!C:C,C488,'2015'!O:O)</f>
        <v>2.2999999999999998</v>
      </c>
      <c r="AR488" s="10">
        <f>'2015'!R13</f>
        <v>0.23200000000000001</v>
      </c>
      <c r="AS488" s="10">
        <f>'2015'!S13</f>
        <v>0.24299999999999999</v>
      </c>
      <c r="AT488" s="10">
        <f>'2015'!T13</f>
        <v>0.24199999999999999</v>
      </c>
      <c r="AU488" s="10">
        <f>'2015'!U13</f>
        <v>0.23599999999999999</v>
      </c>
      <c r="AV488" s="10">
        <f>'2015'!V13</f>
        <v>0.214</v>
      </c>
      <c r="AW488" s="10">
        <f>'2015'!W13</f>
        <v>0</v>
      </c>
      <c r="AX488" s="10">
        <f>'2015'!X13</f>
        <v>0.19500000000000001</v>
      </c>
      <c r="AY488" s="10">
        <f>'2015'!Y13</f>
        <v>0.20899999999999999</v>
      </c>
      <c r="AZ488" s="10">
        <f>'2015'!Z13</f>
        <v>0.20699999999999999</v>
      </c>
      <c r="BA488" s="10">
        <f>'2015'!AA13</f>
        <v>0.20899999999999999</v>
      </c>
      <c r="BB488" s="10">
        <f>'2015'!AB13</f>
        <v>0.22800000000000001</v>
      </c>
      <c r="BC488" s="10">
        <f>'2015'!AC13</f>
        <v>0.24099999999999999</v>
      </c>
      <c r="BD488" s="10">
        <f>'2015'!AD13</f>
        <v>0.26100000000000001</v>
      </c>
      <c r="BE488" s="10">
        <f>'2015'!AE13</f>
        <v>0.27800000000000002</v>
      </c>
      <c r="BF488" s="10">
        <f>'2015'!AF13</f>
        <v>0.29899999999999999</v>
      </c>
      <c r="BG488" s="10">
        <f>'2015'!AG13</f>
        <v>0.32500000000000001</v>
      </c>
      <c r="BH488" s="10">
        <f>'2015'!AH13</f>
        <v>0.33300000000000002</v>
      </c>
      <c r="BI488" s="10">
        <f>'2015'!AI13</f>
        <v>0.33700000000000002</v>
      </c>
      <c r="BJ488" s="10">
        <f>'2015'!AJ13</f>
        <v>0.35499999999999998</v>
      </c>
      <c r="BK488" s="10">
        <f>'2015'!AK13</f>
        <v>0.41199999999999998</v>
      </c>
      <c r="BL488" s="10">
        <f>'2015'!AL13</f>
        <v>0.47399999999999998</v>
      </c>
      <c r="BM488" s="10">
        <f>'2015'!AM13</f>
        <v>0.53900000000000003</v>
      </c>
      <c r="BN488" s="10">
        <f>'2015'!AN13</f>
        <v>0.51</v>
      </c>
      <c r="BO488" s="10">
        <f>'2015'!AO13</f>
        <v>0.54700000000000004</v>
      </c>
      <c r="BP488" s="10">
        <f>'2015'!AP13</f>
        <v>0.56499999999999995</v>
      </c>
      <c r="BQ488" s="10">
        <f>'2015'!AQ13</f>
        <v>0.61099999999999999</v>
      </c>
      <c r="BR488" s="10">
        <f>'2015'!AR13</f>
        <v>0.61399999999999999</v>
      </c>
      <c r="BS488" s="10">
        <f>'2015'!AS13</f>
        <v>0.58499999999999996</v>
      </c>
      <c r="BT488" s="10">
        <f>'2015'!AT13</f>
        <v>0.55900000000000005</v>
      </c>
      <c r="BU488" s="10">
        <f>'2015'!AU13</f>
        <v>0.56299999999999994</v>
      </c>
      <c r="BV488" s="10">
        <f>'2015'!AV13</f>
        <v>0.55400000000000005</v>
      </c>
      <c r="BW488" s="10">
        <f>'2015'!AW13</f>
        <v>0.52100000000000002</v>
      </c>
      <c r="BX488" s="10">
        <f>'2015'!AX13</f>
        <v>0.56899999999999995</v>
      </c>
      <c r="BY488" s="10">
        <f>'2015'!AY13</f>
        <v>0.57299999999999995</v>
      </c>
      <c r="BZ488" s="10">
        <f>'2015'!AZ13</f>
        <v>0.52600000000000002</v>
      </c>
      <c r="CA488" s="10">
        <f>'2015'!BA13</f>
        <v>0.39500000000000002</v>
      </c>
      <c r="CB488" s="10">
        <f>'2015'!BB13</f>
        <v>0.35699999999999998</v>
      </c>
      <c r="CC488" s="10">
        <f>'2015'!BC13</f>
        <v>0.307</v>
      </c>
      <c r="CD488" s="10">
        <f>'2015'!BD13</f>
        <v>0.26400000000000001</v>
      </c>
      <c r="CE488" s="10">
        <f>'2015'!BE13</f>
        <v>0.23899999999999999</v>
      </c>
      <c r="CF488" s="10">
        <f>'2015'!BF13</f>
        <v>0.216</v>
      </c>
      <c r="CG488" s="10">
        <f>'2015'!BG13</f>
        <v>0.20499999999999999</v>
      </c>
      <c r="CH488" s="10">
        <f>'2015'!BH13</f>
        <v>0.20799999999999999</v>
      </c>
      <c r="CI488" s="10">
        <f>'2015'!BI13</f>
        <v>0.20799999999999999</v>
      </c>
      <c r="CJ488" s="10">
        <f>'2015'!BJ13</f>
        <v>0</v>
      </c>
      <c r="CK488" s="10">
        <f>'2015'!BK13</f>
        <v>0.19900000000000001</v>
      </c>
      <c r="CL488" s="10">
        <f>'2015'!BL13</f>
        <v>0.19700000000000001</v>
      </c>
      <c r="CM488" s="10">
        <f>'2015'!BM13</f>
        <v>0.18099999999999999</v>
      </c>
      <c r="CN488" s="10">
        <f>'2015'!BN13</f>
        <v>0.16500000000000001</v>
      </c>
      <c r="CO488" s="10">
        <f>'2015'!BO13</f>
        <v>0</v>
      </c>
      <c r="CP488" s="10">
        <f>'2015'!BP13</f>
        <v>0</v>
      </c>
      <c r="CQ488" s="10">
        <f>'2015'!BQ13</f>
        <v>0</v>
      </c>
    </row>
    <row r="489" spans="1:95" x14ac:dyDescent="0.25">
      <c r="A489" s="10" t="str">
        <f>'2015'!A14</f>
        <v>Свитанок</v>
      </c>
      <c r="B489" s="10" t="str">
        <f>'2015'!B14</f>
        <v>Масив 1</v>
      </c>
      <c r="C489" s="10">
        <f>'2015'!C14</f>
        <v>112</v>
      </c>
      <c r="D489" s="10">
        <f>'2015'!D14</f>
        <v>16.04</v>
      </c>
      <c r="E489" s="10">
        <f>'2015'!E14</f>
        <v>16.04</v>
      </c>
      <c r="F489" s="10">
        <f>'2015'!F14</f>
        <v>16.04</v>
      </c>
      <c r="Q489" s="10"/>
      <c r="R489" s="10"/>
      <c r="W489" s="10" t="str">
        <f>'2015'!I14</f>
        <v>Кукуруза</v>
      </c>
      <c r="X489" s="10">
        <f>'2015'!J14</f>
        <v>0</v>
      </c>
      <c r="AC489" s="10"/>
      <c r="AD489" s="10"/>
      <c r="AE489" s="10" t="str">
        <f>'2015'!M14</f>
        <v>ДКС 4964</v>
      </c>
      <c r="AF489" s="10">
        <f>'2015'!N14</f>
        <v>3.84</v>
      </c>
      <c r="AG489" s="10">
        <f>'2015'!P14</f>
        <v>42119</v>
      </c>
      <c r="AH489" s="10">
        <f>'2015'!Q14</f>
        <v>42251</v>
      </c>
      <c r="AI489" s="10"/>
      <c r="AJ489" s="10"/>
      <c r="AK489" s="10"/>
      <c r="AL489" s="10"/>
      <c r="AM489" s="10"/>
      <c r="AN489" s="10"/>
      <c r="AO489" s="10"/>
      <c r="AP489" s="10">
        <f>SUMIF('2015'!C:C,C489,'2015'!O:O)</f>
        <v>2.58</v>
      </c>
      <c r="AR489" s="10">
        <f>'2015'!R14</f>
        <v>0.22600000000000001</v>
      </c>
      <c r="AS489" s="10">
        <f>'2015'!S14</f>
        <v>0.20200000000000001</v>
      </c>
      <c r="AT489" s="10">
        <f>'2015'!T14</f>
        <v>0.2</v>
      </c>
      <c r="AU489" s="10">
        <f>'2015'!U14</f>
        <v>0.2</v>
      </c>
      <c r="AV489" s="10">
        <f>'2015'!V14</f>
        <v>0.222</v>
      </c>
      <c r="AW489" s="10">
        <f>'2015'!W14</f>
        <v>0</v>
      </c>
      <c r="AX489" s="10">
        <f>'2015'!X14</f>
        <v>0.221</v>
      </c>
      <c r="AY489" s="10">
        <f>'2015'!Y14</f>
        <v>0.22</v>
      </c>
      <c r="AZ489" s="10">
        <f>'2015'!Z14</f>
        <v>0.20100000000000001</v>
      </c>
      <c r="BA489" s="10">
        <f>'2015'!AA14</f>
        <v>0.20799999999999999</v>
      </c>
      <c r="BB489" s="10">
        <f>'2015'!AB14</f>
        <v>0.23300000000000001</v>
      </c>
      <c r="BC489" s="10">
        <f>'2015'!AC14</f>
        <v>0.246</v>
      </c>
      <c r="BD489" s="10">
        <f>'2015'!AD14</f>
        <v>0.26500000000000001</v>
      </c>
      <c r="BE489" s="10">
        <f>'2015'!AE14</f>
        <v>0.26600000000000001</v>
      </c>
      <c r="BF489" s="10">
        <f>'2015'!AF14</f>
        <v>0.27800000000000002</v>
      </c>
      <c r="BG489" s="10">
        <f>'2015'!AG14</f>
        <v>0.29599999999999999</v>
      </c>
      <c r="BH489" s="10">
        <f>'2015'!AH14</f>
        <v>0.307</v>
      </c>
      <c r="BI489" s="10">
        <f>'2015'!AI14</f>
        <v>0.33200000000000002</v>
      </c>
      <c r="BJ489" s="10">
        <f>'2015'!AJ14</f>
        <v>0.36</v>
      </c>
      <c r="BK489" s="10">
        <f>'2015'!AK14</f>
        <v>0.43</v>
      </c>
      <c r="BL489" s="10">
        <f>'2015'!AL14</f>
        <v>0.437</v>
      </c>
      <c r="BM489" s="10">
        <f>'2015'!AM14</f>
        <v>0.499</v>
      </c>
      <c r="BN489" s="10">
        <f>'2015'!AN14</f>
        <v>0.47399999999999998</v>
      </c>
      <c r="BO489" s="10">
        <f>'2015'!AO14</f>
        <v>0.54600000000000004</v>
      </c>
      <c r="BP489" s="10">
        <f>'2015'!AP14</f>
        <v>0.54100000000000004</v>
      </c>
      <c r="BQ489" s="10">
        <f>'2015'!AQ14</f>
        <v>0.54100000000000004</v>
      </c>
      <c r="BR489" s="10">
        <f>'2015'!AR14</f>
        <v>0.54200000000000004</v>
      </c>
      <c r="BS489" s="10">
        <f>'2015'!AS14</f>
        <v>0.53100000000000003</v>
      </c>
      <c r="BT489" s="10">
        <f>'2015'!AT14</f>
        <v>0.54500000000000004</v>
      </c>
      <c r="BU489" s="10">
        <f>'2015'!AU14</f>
        <v>0.57899999999999996</v>
      </c>
      <c r="BV489" s="10">
        <f>'2015'!AV14</f>
        <v>0.58299999999999996</v>
      </c>
      <c r="BW489" s="10">
        <f>'2015'!AW14</f>
        <v>0.55900000000000005</v>
      </c>
      <c r="BX489" s="10">
        <f>'2015'!AX14</f>
        <v>0.59699999999999998</v>
      </c>
      <c r="BY489" s="10">
        <f>'2015'!AY14</f>
        <v>0.59399999999999997</v>
      </c>
      <c r="BZ489" s="10">
        <f>'2015'!AZ14</f>
        <v>0.46</v>
      </c>
      <c r="CA489" s="10">
        <f>'2015'!BA14</f>
        <v>0.38200000000000001</v>
      </c>
      <c r="CB489" s="10">
        <f>'2015'!BB14</f>
        <v>0.32400000000000001</v>
      </c>
      <c r="CC489" s="10">
        <f>'2015'!BC14</f>
        <v>0.309</v>
      </c>
      <c r="CD489" s="10">
        <f>'2015'!BD14</f>
        <v>0.26200000000000001</v>
      </c>
      <c r="CE489" s="10">
        <f>'2015'!BE14</f>
        <v>0.24199999999999999</v>
      </c>
      <c r="CF489" s="10">
        <f>'2015'!BF14</f>
        <v>0.22700000000000001</v>
      </c>
      <c r="CG489" s="10">
        <f>'2015'!BG14</f>
        <v>0.217</v>
      </c>
      <c r="CH489" s="10">
        <f>'2015'!BH14</f>
        <v>0.21</v>
      </c>
      <c r="CI489" s="10">
        <f>'2015'!BI14</f>
        <v>0.21299999999999999</v>
      </c>
      <c r="CJ489" s="10">
        <f>'2015'!BJ14</f>
        <v>0</v>
      </c>
      <c r="CK489" s="10">
        <f>'2015'!BK14</f>
        <v>0.20599999999999999</v>
      </c>
      <c r="CL489" s="10">
        <f>'2015'!BL14</f>
        <v>0.21099999999999999</v>
      </c>
      <c r="CM489" s="10">
        <f>'2015'!BM14</f>
        <v>0.22</v>
      </c>
      <c r="CN489" s="10">
        <f>'2015'!BN14</f>
        <v>0.214</v>
      </c>
      <c r="CO489" s="10">
        <f>'2015'!BO14</f>
        <v>0</v>
      </c>
      <c r="CP489" s="10">
        <f>'2015'!BP14</f>
        <v>0</v>
      </c>
      <c r="CQ489" s="10">
        <f>'2015'!BQ14</f>
        <v>0</v>
      </c>
    </row>
    <row r="490" spans="1:95" x14ac:dyDescent="0.25">
      <c r="A490" s="10" t="str">
        <f>'2015'!A15</f>
        <v>Свитанок</v>
      </c>
      <c r="B490" s="10" t="str">
        <f>'2015'!B15</f>
        <v>Масив 1</v>
      </c>
      <c r="C490" s="10">
        <f>'2015'!C15</f>
        <v>113</v>
      </c>
      <c r="D490" s="10">
        <f>'2015'!D15</f>
        <v>56.99</v>
      </c>
      <c r="E490" s="10">
        <f>'2015'!E15</f>
        <v>56.99</v>
      </c>
      <c r="F490" s="10">
        <f>'2015'!F15</f>
        <v>56.99</v>
      </c>
      <c r="Q490" s="10"/>
      <c r="R490" s="10"/>
      <c r="W490" s="10" t="str">
        <f>'2015'!I15</f>
        <v>Кукуруза</v>
      </c>
      <c r="X490" s="10">
        <f>'2015'!J15</f>
        <v>0</v>
      </c>
      <c r="AC490" s="10"/>
      <c r="AD490" s="10"/>
      <c r="AE490" s="10">
        <f>'2015'!M15</f>
        <v>0</v>
      </c>
      <c r="AF490" s="10">
        <f>'2015'!N15</f>
        <v>2.59</v>
      </c>
      <c r="AG490" s="10">
        <f>'2015'!P15</f>
        <v>42118</v>
      </c>
      <c r="AH490" s="10">
        <f>'2015'!Q15</f>
        <v>42262</v>
      </c>
      <c r="AI490" s="10"/>
      <c r="AJ490" s="10"/>
      <c r="AK490" s="10"/>
      <c r="AL490" s="10"/>
      <c r="AM490" s="10"/>
      <c r="AN490" s="10"/>
      <c r="AO490" s="10"/>
      <c r="AP490" s="10">
        <f>SUMIF('2015'!C:C,C490,'2015'!O:O)</f>
        <v>3.2</v>
      </c>
      <c r="AR490" s="10">
        <f>'2015'!R15</f>
        <v>0.22900000000000001</v>
      </c>
      <c r="AS490" s="10">
        <f>'2015'!S15</f>
        <v>0.222</v>
      </c>
      <c r="AT490" s="10">
        <f>'2015'!T15</f>
        <v>0.20899999999999999</v>
      </c>
      <c r="AU490" s="10">
        <f>'2015'!U15</f>
        <v>0.20200000000000001</v>
      </c>
      <c r="AV490" s="10">
        <f>'2015'!V15</f>
        <v>0.20200000000000001</v>
      </c>
      <c r="AW490" s="10">
        <f>'2015'!W15</f>
        <v>0</v>
      </c>
      <c r="AX490" s="10">
        <f>'2015'!X15</f>
        <v>0.20399999999999999</v>
      </c>
      <c r="AY490" s="10">
        <f>'2015'!Y15</f>
        <v>0.20300000000000001</v>
      </c>
      <c r="AZ490" s="10">
        <f>'2015'!Z15</f>
        <v>0.19800000000000001</v>
      </c>
      <c r="BA490" s="10">
        <f>'2015'!AA15</f>
        <v>0.214</v>
      </c>
      <c r="BB490" s="10">
        <f>'2015'!AB15</f>
        <v>0.223</v>
      </c>
      <c r="BC490" s="10">
        <f>'2015'!AC15</f>
        <v>0.23100000000000001</v>
      </c>
      <c r="BD490" s="10">
        <f>'2015'!AD15</f>
        <v>0.25600000000000001</v>
      </c>
      <c r="BE490" s="10">
        <f>'2015'!AE15</f>
        <v>0.245</v>
      </c>
      <c r="BF490" s="10">
        <f>'2015'!AF15</f>
        <v>0.26300000000000001</v>
      </c>
      <c r="BG490" s="10">
        <f>'2015'!AG15</f>
        <v>0.317</v>
      </c>
      <c r="BH490" s="10">
        <f>'2015'!AH15</f>
        <v>0.35</v>
      </c>
      <c r="BI490" s="10">
        <f>'2015'!AI15</f>
        <v>0.36899999999999999</v>
      </c>
      <c r="BJ490" s="10">
        <f>'2015'!AJ15</f>
        <v>0.40400000000000003</v>
      </c>
      <c r="BK490" s="10">
        <f>'2015'!AK15</f>
        <v>0.498</v>
      </c>
      <c r="BL490" s="10">
        <f>'2015'!AL15</f>
        <v>0.54900000000000004</v>
      </c>
      <c r="BM490" s="10">
        <f>'2015'!AM15</f>
        <v>0.60799999999999998</v>
      </c>
      <c r="BN490" s="10">
        <f>'2015'!AN15</f>
        <v>0.63100000000000001</v>
      </c>
      <c r="BO490" s="10">
        <f>'2015'!AO15</f>
        <v>0.68200000000000005</v>
      </c>
      <c r="BP490" s="10">
        <f>'2015'!AP15</f>
        <v>0.69399999999999995</v>
      </c>
      <c r="BQ490" s="10">
        <f>'2015'!AQ15</f>
        <v>0.70599999999999996</v>
      </c>
      <c r="BR490" s="10">
        <f>'2015'!AR15</f>
        <v>0.67400000000000004</v>
      </c>
      <c r="BS490" s="10">
        <f>'2015'!AS15</f>
        <v>0.629</v>
      </c>
      <c r="BT490" s="10">
        <f>'2015'!AT15</f>
        <v>0.56499999999999995</v>
      </c>
      <c r="BU490" s="10">
        <f>'2015'!AU15</f>
        <v>0.53700000000000003</v>
      </c>
      <c r="BV490" s="10">
        <f>'2015'!AV15</f>
        <v>0.499</v>
      </c>
      <c r="BW490" s="10">
        <f>'2015'!AW15</f>
        <v>0.47399999999999998</v>
      </c>
      <c r="BX490" s="10">
        <f>'2015'!AX15</f>
        <v>0.503</v>
      </c>
      <c r="BY490" s="10">
        <f>'2015'!AY15</f>
        <v>0.502</v>
      </c>
      <c r="BZ490" s="10">
        <f>'2015'!AZ15</f>
        <v>0.49299999999999999</v>
      </c>
      <c r="CA490" s="10">
        <f>'2015'!BA15</f>
        <v>0.36099999999999999</v>
      </c>
      <c r="CB490" s="10">
        <f>'2015'!BB15</f>
        <v>0.32600000000000001</v>
      </c>
      <c r="CC490" s="10">
        <f>'2015'!BC15</f>
        <v>0.28399999999999997</v>
      </c>
      <c r="CD490" s="10">
        <f>'2015'!BD15</f>
        <v>0.245</v>
      </c>
      <c r="CE490" s="10">
        <f>'2015'!BE15</f>
        <v>0.23100000000000001</v>
      </c>
      <c r="CF490" s="10">
        <f>'2015'!BF15</f>
        <v>0.224</v>
      </c>
      <c r="CG490" s="10">
        <f>'2015'!BG15</f>
        <v>0.219</v>
      </c>
      <c r="CH490" s="10">
        <f>'2015'!BH15</f>
        <v>0.22</v>
      </c>
      <c r="CI490" s="10">
        <f>'2015'!BI15</f>
        <v>0.221</v>
      </c>
      <c r="CJ490" s="10">
        <f>'2015'!BJ15</f>
        <v>0</v>
      </c>
      <c r="CK490" s="10">
        <f>'2015'!BK15</f>
        <v>0.20699999999999999</v>
      </c>
      <c r="CL490" s="10">
        <f>'2015'!BL15</f>
        <v>0.19800000000000001</v>
      </c>
      <c r="CM490" s="10">
        <f>'2015'!BM15</f>
        <v>0.193</v>
      </c>
      <c r="CN490" s="10">
        <f>'2015'!BN15</f>
        <v>0.17699999999999999</v>
      </c>
      <c r="CO490" s="10">
        <f>'2015'!BO15</f>
        <v>0</v>
      </c>
      <c r="CP490" s="10">
        <f>'2015'!BP15</f>
        <v>0</v>
      </c>
      <c r="CQ490" s="10">
        <f>'2015'!BQ15</f>
        <v>0</v>
      </c>
    </row>
    <row r="491" spans="1:95" x14ac:dyDescent="0.25">
      <c r="A491" s="10" t="str">
        <f>'2015'!A16</f>
        <v>Свитанок</v>
      </c>
      <c r="B491" s="10" t="str">
        <f>'2015'!B16</f>
        <v>Масив 1</v>
      </c>
      <c r="C491" s="10">
        <f>'2015'!C16</f>
        <v>114</v>
      </c>
      <c r="D491" s="10">
        <f>'2015'!D16</f>
        <v>64.790000000000006</v>
      </c>
      <c r="E491" s="10">
        <f>'2015'!E16</f>
        <v>64.790000000000006</v>
      </c>
      <c r="F491" s="10">
        <f>'2015'!F16</f>
        <v>64.790000000000006</v>
      </c>
      <c r="Q491" s="10"/>
      <c r="R491" s="10"/>
      <c r="W491" s="10" t="str">
        <f>'2015'!I16</f>
        <v>Кукуруза</v>
      </c>
      <c r="X491" s="10">
        <f>'2015'!J16</f>
        <v>0</v>
      </c>
      <c r="AC491" s="10"/>
      <c r="AD491" s="10"/>
      <c r="AE491" s="10" t="str">
        <f>'2015'!M16</f>
        <v>НК Термо</v>
      </c>
      <c r="AF491" s="10">
        <f>'2015'!N16</f>
        <v>1.2</v>
      </c>
      <c r="AG491" s="10">
        <f>'2015'!P16</f>
        <v>42119</v>
      </c>
      <c r="AH491" s="10">
        <f>'2015'!Q16</f>
        <v>42274</v>
      </c>
      <c r="AI491" s="10"/>
      <c r="AJ491" s="10"/>
      <c r="AK491" s="10"/>
      <c r="AL491" s="10"/>
      <c r="AM491" s="10"/>
      <c r="AN491" s="10"/>
      <c r="AO491" s="10"/>
      <c r="AP491" s="10">
        <f>SUMIF('2015'!C:C,C491,'2015'!O:O)</f>
        <v>2.6100000000000003</v>
      </c>
      <c r="AR491" s="10">
        <f>'2015'!R16</f>
        <v>0.19600000000000001</v>
      </c>
      <c r="AS491" s="10">
        <f>'2015'!S16</f>
        <v>0.217</v>
      </c>
      <c r="AT491" s="10">
        <f>'2015'!T16</f>
        <v>0.22900000000000001</v>
      </c>
      <c r="AU491" s="10">
        <f>'2015'!U16</f>
        <v>0.22</v>
      </c>
      <c r="AV491" s="10">
        <f>'2015'!V16</f>
        <v>0.222</v>
      </c>
      <c r="AW491" s="10">
        <f>'2015'!W16</f>
        <v>0</v>
      </c>
      <c r="AX491" s="10">
        <f>'2015'!X16</f>
        <v>0.23</v>
      </c>
      <c r="AY491" s="10">
        <f>'2015'!Y16</f>
        <v>0.22600000000000001</v>
      </c>
      <c r="AZ491" s="10">
        <f>'2015'!Z16</f>
        <v>0.222</v>
      </c>
      <c r="BA491" s="10">
        <f>'2015'!AA16</f>
        <v>0.22500000000000001</v>
      </c>
      <c r="BB491" s="10">
        <f>'2015'!AB16</f>
        <v>0.245</v>
      </c>
      <c r="BC491" s="10">
        <f>'2015'!AC16</f>
        <v>0.25800000000000001</v>
      </c>
      <c r="BD491" s="10">
        <f>'2015'!AD16</f>
        <v>0.28599999999999998</v>
      </c>
      <c r="BE491" s="10">
        <f>'2015'!AE16</f>
        <v>0.29399999999999998</v>
      </c>
      <c r="BF491" s="10">
        <f>'2015'!AF16</f>
        <v>0.318</v>
      </c>
      <c r="BG491" s="10">
        <f>'2015'!AG16</f>
        <v>0.36899999999999999</v>
      </c>
      <c r="BH491" s="10">
        <f>'2015'!AH16</f>
        <v>0.4</v>
      </c>
      <c r="BI491" s="10">
        <f>'2015'!AI16</f>
        <v>0.41599999999999998</v>
      </c>
      <c r="BJ491" s="10">
        <f>'2015'!AJ16</f>
        <v>0.44600000000000001</v>
      </c>
      <c r="BK491" s="10">
        <f>'2015'!AK16</f>
        <v>0.51600000000000001</v>
      </c>
      <c r="BL491" s="10">
        <f>'2015'!AL16</f>
        <v>0.55500000000000005</v>
      </c>
      <c r="BM491" s="10">
        <f>'2015'!AM16</f>
        <v>0.61</v>
      </c>
      <c r="BN491" s="10">
        <f>'2015'!AN16</f>
        <v>0.61399999999999999</v>
      </c>
      <c r="BO491" s="10">
        <f>'2015'!AO16</f>
        <v>0.63800000000000001</v>
      </c>
      <c r="BP491" s="10">
        <f>'2015'!AP16</f>
        <v>0.64700000000000002</v>
      </c>
      <c r="BQ491" s="10">
        <f>'2015'!AQ16</f>
        <v>0.628</v>
      </c>
      <c r="BR491" s="10">
        <f>'2015'!AR16</f>
        <v>0.63400000000000001</v>
      </c>
      <c r="BS491" s="10">
        <f>'2015'!AS16</f>
        <v>0.57599999999999996</v>
      </c>
      <c r="BT491" s="10">
        <f>'2015'!AT16</f>
        <v>0.50900000000000001</v>
      </c>
      <c r="BU491" s="10">
        <f>'2015'!AU16</f>
        <v>0.47899999999999998</v>
      </c>
      <c r="BV491" s="10">
        <f>'2015'!AV16</f>
        <v>0.45800000000000002</v>
      </c>
      <c r="BW491" s="10">
        <f>'2015'!AW16</f>
        <v>0.42</v>
      </c>
      <c r="BX491" s="10">
        <f>'2015'!AX16</f>
        <v>0.442</v>
      </c>
      <c r="BY491" s="10">
        <f>'2015'!AY16</f>
        <v>0</v>
      </c>
      <c r="BZ491" s="10">
        <f>'2015'!AZ16</f>
        <v>0.33900000000000002</v>
      </c>
      <c r="CA491" s="10">
        <f>'2015'!BA16</f>
        <v>0.25900000000000001</v>
      </c>
      <c r="CB491" s="10">
        <f>'2015'!BB16</f>
        <v>0.26</v>
      </c>
      <c r="CC491" s="10">
        <f>'2015'!BC16</f>
        <v>0.224</v>
      </c>
      <c r="CD491" s="10">
        <f>'2015'!BD16</f>
        <v>0.20799999999999999</v>
      </c>
      <c r="CE491" s="10">
        <f>'2015'!BE16</f>
        <v>0.19800000000000001</v>
      </c>
      <c r="CF491" s="10">
        <f>'2015'!BF16</f>
        <v>0.192</v>
      </c>
      <c r="CG491" s="10">
        <f>'2015'!BG16</f>
        <v>0.19600000000000001</v>
      </c>
      <c r="CH491" s="10">
        <f>'2015'!BH16</f>
        <v>0.19400000000000001</v>
      </c>
      <c r="CI491" s="10">
        <f>'2015'!BI16</f>
        <v>0.19</v>
      </c>
      <c r="CJ491" s="10">
        <f>'2015'!BJ16</f>
        <v>0</v>
      </c>
      <c r="CK491" s="10">
        <f>'2015'!BK16</f>
        <v>0.183</v>
      </c>
      <c r="CL491" s="10">
        <f>'2015'!BL16</f>
        <v>0.18099999999999999</v>
      </c>
      <c r="CM491" s="10">
        <f>'2015'!BM16</f>
        <v>0.18099999999999999</v>
      </c>
      <c r="CN491" s="10">
        <f>'2015'!BN16</f>
        <v>0.20699999999999999</v>
      </c>
      <c r="CO491" s="10">
        <f>'2015'!BO16</f>
        <v>0</v>
      </c>
      <c r="CP491" s="10">
        <f>'2015'!BP16</f>
        <v>0</v>
      </c>
      <c r="CQ491" s="10">
        <f>'2015'!BQ16</f>
        <v>0</v>
      </c>
    </row>
    <row r="492" spans="1:95" x14ac:dyDescent="0.25">
      <c r="A492" s="10" t="str">
        <f>'2015'!A17</f>
        <v>Свитанок</v>
      </c>
      <c r="B492" s="10" t="str">
        <f>'2015'!B17</f>
        <v>Масив 1</v>
      </c>
      <c r="C492" s="10">
        <f>'2015'!C17</f>
        <v>115</v>
      </c>
      <c r="D492" s="10">
        <f>'2015'!D17</f>
        <v>19.600000000000001</v>
      </c>
      <c r="E492" s="10">
        <f>'2015'!E17</f>
        <v>19.600000000000001</v>
      </c>
      <c r="F492" s="10">
        <f>'2015'!F17</f>
        <v>19.600000000000001</v>
      </c>
      <c r="Q492" s="10"/>
      <c r="R492" s="10"/>
      <c r="W492" s="10" t="str">
        <f>'2015'!I17</f>
        <v>Кукуруза</v>
      </c>
      <c r="X492" s="10">
        <f>'2015'!J17</f>
        <v>0</v>
      </c>
      <c r="AC492" s="10"/>
      <c r="AD492" s="10"/>
      <c r="AE492" s="10" t="str">
        <f>'2015'!M17</f>
        <v>НК Кобальт</v>
      </c>
      <c r="AF492" s="10">
        <f>'2015'!N17</f>
        <v>0</v>
      </c>
      <c r="AG492" s="10">
        <f>'2015'!P17</f>
        <v>42118</v>
      </c>
      <c r="AH492" s="10">
        <f>'2015'!Q17</f>
        <v>42267</v>
      </c>
      <c r="AI492" s="10"/>
      <c r="AJ492" s="10"/>
      <c r="AK492" s="10"/>
      <c r="AL492" s="10"/>
      <c r="AM492" s="10"/>
      <c r="AN492" s="10"/>
      <c r="AO492" s="10"/>
      <c r="AP492" s="10">
        <f>SUMIF('2015'!C:C,C492,'2015'!O:O)</f>
        <v>2.0100000000000002</v>
      </c>
      <c r="AR492" s="10">
        <f>'2015'!R17</f>
        <v>0.27500000000000002</v>
      </c>
      <c r="AS492" s="10">
        <f>'2015'!S17</f>
        <v>0.26200000000000001</v>
      </c>
      <c r="AT492" s="10">
        <f>'2015'!T17</f>
        <v>0.26200000000000001</v>
      </c>
      <c r="AU492" s="10">
        <f>'2015'!U17</f>
        <v>0.251</v>
      </c>
      <c r="AV492" s="10">
        <f>'2015'!V17</f>
        <v>0.246</v>
      </c>
      <c r="AW492" s="10">
        <f>'2015'!W17</f>
        <v>0</v>
      </c>
      <c r="AX492" s="10">
        <f>'2015'!X17</f>
        <v>0.24</v>
      </c>
      <c r="AY492" s="10">
        <f>'2015'!Y17</f>
        <v>0.224</v>
      </c>
      <c r="AZ492" s="10">
        <f>'2015'!Z17</f>
        <v>0.23300000000000001</v>
      </c>
      <c r="BA492" s="10">
        <f>'2015'!AA17</f>
        <v>0.23</v>
      </c>
      <c r="BB492" s="10">
        <f>'2015'!AB17</f>
        <v>0.24</v>
      </c>
      <c r="BC492" s="10">
        <f>'2015'!AC17</f>
        <v>0.23899999999999999</v>
      </c>
      <c r="BD492" s="10">
        <f>'2015'!AD17</f>
        <v>0.28999999999999998</v>
      </c>
      <c r="BE492" s="10">
        <f>'2015'!AE17</f>
        <v>0.28899999999999998</v>
      </c>
      <c r="BF492" s="10">
        <f>'2015'!AF17</f>
        <v>0.29799999999999999</v>
      </c>
      <c r="BG492" s="10">
        <f>'2015'!AG17</f>
        <v>0.32100000000000001</v>
      </c>
      <c r="BH492" s="10">
        <f>'2015'!AH17</f>
        <v>0.33700000000000002</v>
      </c>
      <c r="BI492" s="10">
        <f>'2015'!AI17</f>
        <v>0.35499999999999998</v>
      </c>
      <c r="BJ492" s="10">
        <f>'2015'!AJ17</f>
        <v>0.39</v>
      </c>
      <c r="BK492" s="10">
        <f>'2015'!AK17</f>
        <v>0.44800000000000001</v>
      </c>
      <c r="BL492" s="10">
        <f>'2015'!AL17</f>
        <v>0.46300000000000002</v>
      </c>
      <c r="BM492" s="10">
        <f>'2015'!AM17</f>
        <v>0.501</v>
      </c>
      <c r="BN492" s="10">
        <f>'2015'!AN17</f>
        <v>0.52400000000000002</v>
      </c>
      <c r="BO492" s="10">
        <f>'2015'!AO17</f>
        <v>0.66300000000000003</v>
      </c>
      <c r="BP492" s="10">
        <f>'2015'!AP17</f>
        <v>0.69599999999999995</v>
      </c>
      <c r="BQ492" s="10">
        <f>'2015'!AQ17</f>
        <v>0.69599999999999995</v>
      </c>
      <c r="BR492" s="10">
        <f>'2015'!AR17</f>
        <v>0.66400000000000003</v>
      </c>
      <c r="BS492" s="10">
        <f>'2015'!AS17</f>
        <v>0.57199999999999995</v>
      </c>
      <c r="BT492" s="10">
        <f>'2015'!AT17</f>
        <v>0.53400000000000003</v>
      </c>
      <c r="BU492" s="10">
        <f>'2015'!AU17</f>
        <v>0.501</v>
      </c>
      <c r="BV492" s="10">
        <f>'2015'!AV17</f>
        <v>0.48899999999999999</v>
      </c>
      <c r="BW492" s="10">
        <f>'2015'!AW17</f>
        <v>0.47399999999999998</v>
      </c>
      <c r="BX492" s="10">
        <f>'2015'!AX17</f>
        <v>0.48399999999999999</v>
      </c>
      <c r="BY492" s="10">
        <f>'2015'!AY17</f>
        <v>0.46800000000000003</v>
      </c>
      <c r="BZ492" s="10">
        <f>'2015'!AZ17</f>
        <v>0.40600000000000003</v>
      </c>
      <c r="CA492" s="10">
        <f>'2015'!BA17</f>
        <v>0.32200000000000001</v>
      </c>
      <c r="CB492" s="10">
        <f>'2015'!BB17</f>
        <v>0.308</v>
      </c>
      <c r="CC492" s="10">
        <f>'2015'!BC17</f>
        <v>0.247</v>
      </c>
      <c r="CD492" s="10">
        <f>'2015'!BD17</f>
        <v>0.23100000000000001</v>
      </c>
      <c r="CE492" s="10">
        <f>'2015'!BE17</f>
        <v>0.221</v>
      </c>
      <c r="CF492" s="10">
        <f>'2015'!BF17</f>
        <v>0.20399999999999999</v>
      </c>
      <c r="CG492" s="10">
        <f>'2015'!BG17</f>
        <v>0.22</v>
      </c>
      <c r="CH492" s="10">
        <f>'2015'!BH17</f>
        <v>0.218</v>
      </c>
      <c r="CI492" s="10">
        <f>'2015'!BI17</f>
        <v>0.216</v>
      </c>
      <c r="CJ492" s="10">
        <f>'2015'!BJ17</f>
        <v>0</v>
      </c>
      <c r="CK492" s="10">
        <f>'2015'!BK17</f>
        <v>0.2</v>
      </c>
      <c r="CL492" s="10">
        <f>'2015'!BL17</f>
        <v>0.19900000000000001</v>
      </c>
      <c r="CM492" s="10">
        <f>'2015'!BM17</f>
        <v>0.20399999999999999</v>
      </c>
      <c r="CN492" s="10">
        <f>'2015'!BN17</f>
        <v>0</v>
      </c>
      <c r="CO492" s="10">
        <f>'2015'!BO17</f>
        <v>0</v>
      </c>
      <c r="CP492" s="10">
        <f>'2015'!BP17</f>
        <v>0</v>
      </c>
      <c r="CQ492" s="10">
        <f>'2015'!BQ17</f>
        <v>0</v>
      </c>
    </row>
    <row r="493" spans="1:95" x14ac:dyDescent="0.25">
      <c r="A493" s="10" t="str">
        <f>'2015'!A18</f>
        <v>Свитанок</v>
      </c>
      <c r="B493" s="10" t="str">
        <f>'2015'!B18</f>
        <v>Масив 1</v>
      </c>
      <c r="C493" s="10">
        <f>'2015'!C18</f>
        <v>116</v>
      </c>
      <c r="D493" s="10">
        <f>'2015'!D18</f>
        <v>16.36</v>
      </c>
      <c r="E493" s="10">
        <f>'2015'!E18</f>
        <v>16.36</v>
      </c>
      <c r="F493" s="10">
        <f>'2015'!F18</f>
        <v>16.36</v>
      </c>
      <c r="Q493" s="10"/>
      <c r="R493" s="10"/>
      <c r="W493" s="10" t="str">
        <f>'2015'!I18</f>
        <v>Кукуруза</v>
      </c>
      <c r="X493" s="10">
        <f>'2015'!J18</f>
        <v>0</v>
      </c>
      <c r="AC493" s="10"/>
      <c r="AD493" s="10"/>
      <c r="AE493" s="10" t="str">
        <f>'2015'!M18</f>
        <v>ДКС 4964</v>
      </c>
      <c r="AF493" s="10">
        <f>'2015'!N18</f>
        <v>2.83</v>
      </c>
      <c r="AG493" s="10">
        <f>'2015'!P18</f>
        <v>42118</v>
      </c>
      <c r="AH493" s="10">
        <f>'2015'!Q18</f>
        <v>42270</v>
      </c>
      <c r="AI493" s="10"/>
      <c r="AJ493" s="10"/>
      <c r="AK493" s="10"/>
      <c r="AL493" s="10"/>
      <c r="AM493" s="10"/>
      <c r="AN493" s="10"/>
      <c r="AO493" s="10"/>
      <c r="AP493" s="10">
        <f>SUMIF('2015'!C:C,C493,'2015'!O:O)</f>
        <v>1.9600000000000002</v>
      </c>
      <c r="AR493" s="10">
        <f>'2015'!R18</f>
        <v>0.22</v>
      </c>
      <c r="AS493" s="10">
        <f>'2015'!S18</f>
        <v>0.20899999999999999</v>
      </c>
      <c r="AT493" s="10">
        <f>'2015'!T18</f>
        <v>0.20899999999999999</v>
      </c>
      <c r="AU493" s="10">
        <f>'2015'!U18</f>
        <v>0.21199999999999999</v>
      </c>
      <c r="AV493" s="10">
        <f>'2015'!V18</f>
        <v>0.20799999999999999</v>
      </c>
      <c r="AW493" s="10">
        <f>'2015'!W18</f>
        <v>0</v>
      </c>
      <c r="AX493" s="10">
        <f>'2015'!X18</f>
        <v>0.20300000000000001</v>
      </c>
      <c r="AY493" s="10">
        <f>'2015'!Y18</f>
        <v>0.21299999999999999</v>
      </c>
      <c r="AZ493" s="10">
        <f>'2015'!Z18</f>
        <v>0.215</v>
      </c>
      <c r="BA493" s="10">
        <f>'2015'!AA18</f>
        <v>0.22800000000000001</v>
      </c>
      <c r="BB493" s="10">
        <f>'2015'!AB18</f>
        <v>0.24199999999999999</v>
      </c>
      <c r="BC493" s="10">
        <f>'2015'!AC18</f>
        <v>0.248</v>
      </c>
      <c r="BD493" s="10">
        <f>'2015'!AD18</f>
        <v>0.27400000000000002</v>
      </c>
      <c r="BE493" s="10">
        <f>'2015'!AE18</f>
        <v>0.27800000000000002</v>
      </c>
      <c r="BF493" s="10">
        <f>'2015'!AF18</f>
        <v>0.29499999999999998</v>
      </c>
      <c r="BG493" s="10">
        <f>'2015'!AG18</f>
        <v>0.32800000000000001</v>
      </c>
      <c r="BH493" s="10">
        <f>'2015'!AH18</f>
        <v>0.33700000000000002</v>
      </c>
      <c r="BI493" s="10">
        <f>'2015'!AI18</f>
        <v>0.34499999999999997</v>
      </c>
      <c r="BJ493" s="10">
        <f>'2015'!AJ18</f>
        <v>0.377</v>
      </c>
      <c r="BK493" s="10">
        <f>'2015'!AK18</f>
        <v>0.441</v>
      </c>
      <c r="BL493" s="10">
        <f>'2015'!AL18</f>
        <v>0.48</v>
      </c>
      <c r="BM493" s="10">
        <f>'2015'!AM18</f>
        <v>0.51900000000000002</v>
      </c>
      <c r="BN493" s="10">
        <f>'2015'!AN18</f>
        <v>0.55600000000000005</v>
      </c>
      <c r="BO493" s="10">
        <f>'2015'!AO18</f>
        <v>0.626</v>
      </c>
      <c r="BP493" s="10">
        <f>'2015'!AP18</f>
        <v>0.65300000000000002</v>
      </c>
      <c r="BQ493" s="10">
        <f>'2015'!AQ18</f>
        <v>0.64</v>
      </c>
      <c r="BR493" s="10">
        <f>'2015'!AR18</f>
        <v>0.65400000000000003</v>
      </c>
      <c r="BS493" s="10">
        <f>'2015'!AS18</f>
        <v>0.60599999999999998</v>
      </c>
      <c r="BT493" s="10">
        <f>'2015'!AT18</f>
        <v>0.51900000000000002</v>
      </c>
      <c r="BU493" s="10">
        <f>'2015'!AU18</f>
        <v>0.48499999999999999</v>
      </c>
      <c r="BV493" s="10">
        <f>'2015'!AV18</f>
        <v>0.49</v>
      </c>
      <c r="BW493" s="10">
        <f>'2015'!AW18</f>
        <v>0.442</v>
      </c>
      <c r="BX493" s="10">
        <f>'2015'!AX18</f>
        <v>0.46899999999999997</v>
      </c>
      <c r="BY493" s="10">
        <f>'2015'!AY18</f>
        <v>0.42499999999999999</v>
      </c>
      <c r="BZ493" s="10">
        <f>'2015'!AZ18</f>
        <v>0.40500000000000003</v>
      </c>
      <c r="CA493" s="10">
        <f>'2015'!BA18</f>
        <v>0.34100000000000003</v>
      </c>
      <c r="CB493" s="10">
        <f>'2015'!BB18</f>
        <v>0.34799999999999998</v>
      </c>
      <c r="CC493" s="10">
        <f>'2015'!BC18</f>
        <v>0.28100000000000003</v>
      </c>
      <c r="CD493" s="10">
        <f>'2015'!BD18</f>
        <v>0.25900000000000001</v>
      </c>
      <c r="CE493" s="10">
        <f>'2015'!BE18</f>
        <v>0.24299999999999999</v>
      </c>
      <c r="CF493" s="10">
        <f>'2015'!BF18</f>
        <v>0.22900000000000001</v>
      </c>
      <c r="CG493" s="10">
        <f>'2015'!BG18</f>
        <v>0.24399999999999999</v>
      </c>
      <c r="CH493" s="10">
        <f>'2015'!BH18</f>
        <v>0.223</v>
      </c>
      <c r="CI493" s="10">
        <f>'2015'!BI18</f>
        <v>0.221</v>
      </c>
      <c r="CJ493" s="10">
        <f>'2015'!BJ18</f>
        <v>0</v>
      </c>
      <c r="CK493" s="10">
        <f>'2015'!BK18</f>
        <v>0.20100000000000001</v>
      </c>
      <c r="CL493" s="10">
        <f>'2015'!BL18</f>
        <v>0.193</v>
      </c>
      <c r="CM493" s="10">
        <f>'2015'!BM18</f>
        <v>0.19700000000000001</v>
      </c>
      <c r="CN493" s="10">
        <f>'2015'!BN18</f>
        <v>0</v>
      </c>
      <c r="CO493" s="10">
        <f>'2015'!BO18</f>
        <v>0</v>
      </c>
      <c r="CP493" s="10">
        <f>'2015'!BP18</f>
        <v>0</v>
      </c>
      <c r="CQ493" s="10">
        <f>'2015'!BQ18</f>
        <v>0</v>
      </c>
    </row>
    <row r="494" spans="1:95" x14ac:dyDescent="0.25">
      <c r="A494" s="10" t="str">
        <f>'2015'!A19</f>
        <v>Свитанок</v>
      </c>
      <c r="B494" s="10" t="str">
        <f>'2015'!B19</f>
        <v>Масив 1</v>
      </c>
      <c r="C494" s="10">
        <f>'2015'!C19</f>
        <v>117</v>
      </c>
      <c r="D494" s="10">
        <f>'2015'!D19</f>
        <v>10.86</v>
      </c>
      <c r="E494" s="10">
        <f>'2015'!E19</f>
        <v>11.09</v>
      </c>
      <c r="F494" s="10">
        <f>'2015'!F19</f>
        <v>11.09</v>
      </c>
      <c r="Q494" s="10"/>
      <c r="R494" s="10"/>
      <c r="W494" s="10" t="str">
        <f>'2015'!I19</f>
        <v>Кукуруза</v>
      </c>
      <c r="X494" s="10">
        <f>'2015'!J19</f>
        <v>0</v>
      </c>
      <c r="AC494" s="10"/>
      <c r="AD494" s="10"/>
      <c r="AE494" s="10" t="str">
        <f>'2015'!M19</f>
        <v>НК Люціус</v>
      </c>
      <c r="AF494" s="10">
        <f>'2015'!N19</f>
        <v>1.9</v>
      </c>
      <c r="AG494" s="10">
        <f>'2015'!P19</f>
        <v>42118</v>
      </c>
      <c r="AH494" s="10">
        <f>'2015'!Q19</f>
        <v>42272</v>
      </c>
      <c r="AI494" s="10"/>
      <c r="AJ494" s="10"/>
      <c r="AK494" s="10"/>
      <c r="AL494" s="10"/>
      <c r="AM494" s="10"/>
      <c r="AN494" s="10"/>
      <c r="AO494" s="10"/>
      <c r="AP494" s="10">
        <f>SUMIF('2015'!C:C,C494,'2015'!O:O)</f>
        <v>2.09</v>
      </c>
      <c r="AR494" s="10">
        <f>'2015'!R19</f>
        <v>0.224</v>
      </c>
      <c r="AS494" s="10">
        <f>'2015'!S19</f>
        <v>0.215</v>
      </c>
      <c r="AT494" s="10">
        <f>'2015'!T19</f>
        <v>0.19900000000000001</v>
      </c>
      <c r="AU494" s="10">
        <f>'2015'!U19</f>
        <v>0.22800000000000001</v>
      </c>
      <c r="AV494" s="10">
        <f>'2015'!V19</f>
        <v>0.23799999999999999</v>
      </c>
      <c r="AW494" s="10">
        <f>'2015'!W19</f>
        <v>0</v>
      </c>
      <c r="AX494" s="10">
        <f>'2015'!X19</f>
        <v>0.224</v>
      </c>
      <c r="AY494" s="10">
        <f>'2015'!Y19</f>
        <v>0.22800000000000001</v>
      </c>
      <c r="AZ494" s="10">
        <f>'2015'!Z19</f>
        <v>0.23699999999999999</v>
      </c>
      <c r="BA494" s="10">
        <f>'2015'!AA19</f>
        <v>0.246</v>
      </c>
      <c r="BB494" s="10">
        <f>'2015'!AB19</f>
        <v>0.23499999999999999</v>
      </c>
      <c r="BC494" s="10">
        <f>'2015'!AC19</f>
        <v>0.23300000000000001</v>
      </c>
      <c r="BD494" s="10">
        <f>'2015'!AD19</f>
        <v>0.25600000000000001</v>
      </c>
      <c r="BE494" s="10">
        <f>'2015'!AE19</f>
        <v>0.27200000000000002</v>
      </c>
      <c r="BF494" s="10">
        <f>'2015'!AF19</f>
        <v>0.307</v>
      </c>
      <c r="BG494" s="10">
        <f>'2015'!AG19</f>
        <v>0.33300000000000002</v>
      </c>
      <c r="BH494" s="10">
        <f>'2015'!AH19</f>
        <v>0.33400000000000002</v>
      </c>
      <c r="BI494" s="10">
        <f>'2015'!AI19</f>
        <v>0.36199999999999999</v>
      </c>
      <c r="BJ494" s="10">
        <f>'2015'!AJ19</f>
        <v>0.39900000000000002</v>
      </c>
      <c r="BK494" s="10">
        <f>'2015'!AK19</f>
        <v>0.45500000000000002</v>
      </c>
      <c r="BL494" s="10">
        <f>'2015'!AL19</f>
        <v>0.5</v>
      </c>
      <c r="BM494" s="10">
        <f>'2015'!AM19</f>
        <v>0.55100000000000005</v>
      </c>
      <c r="BN494" s="10">
        <f>'2015'!AN19</f>
        <v>0.55400000000000005</v>
      </c>
      <c r="BO494" s="10">
        <f>'2015'!AO19</f>
        <v>0.60699999999999998</v>
      </c>
      <c r="BP494" s="10">
        <f>'2015'!AP19</f>
        <v>0.64400000000000002</v>
      </c>
      <c r="BQ494" s="10">
        <f>'2015'!AQ19</f>
        <v>0.66</v>
      </c>
      <c r="BR494" s="10">
        <f>'2015'!AR19</f>
        <v>0.67300000000000004</v>
      </c>
      <c r="BS494" s="10">
        <f>'2015'!AS19</f>
        <v>0.66900000000000004</v>
      </c>
      <c r="BT494" s="10">
        <f>'2015'!AT19</f>
        <v>0.60399999999999998</v>
      </c>
      <c r="BU494" s="10">
        <f>'2015'!AU19</f>
        <v>0.54700000000000004</v>
      </c>
      <c r="BV494" s="10">
        <f>'2015'!AV19</f>
        <v>0.55400000000000005</v>
      </c>
      <c r="BW494" s="10">
        <f>'2015'!AW19</f>
        <v>0.53700000000000003</v>
      </c>
      <c r="BX494" s="10">
        <f>'2015'!AX19</f>
        <v>0.53300000000000003</v>
      </c>
      <c r="BY494" s="10">
        <f>'2015'!AY19</f>
        <v>0.53100000000000003</v>
      </c>
      <c r="BZ494" s="10">
        <f>'2015'!AZ19</f>
        <v>0.46300000000000002</v>
      </c>
      <c r="CA494" s="10">
        <f>'2015'!BA19</f>
        <v>0.30599999999999999</v>
      </c>
      <c r="CB494" s="10">
        <f>'2015'!BB19</f>
        <v>0.29199999999999998</v>
      </c>
      <c r="CC494" s="10">
        <f>'2015'!BC19</f>
        <v>0.26200000000000001</v>
      </c>
      <c r="CD494" s="10">
        <f>'2015'!BD19</f>
        <v>0.246</v>
      </c>
      <c r="CE494" s="10">
        <f>'2015'!BE19</f>
        <v>0.22900000000000001</v>
      </c>
      <c r="CF494" s="10">
        <f>'2015'!BF19</f>
        <v>0.22500000000000001</v>
      </c>
      <c r="CG494" s="10">
        <f>'2015'!BG19</f>
        <v>0.22500000000000001</v>
      </c>
      <c r="CH494" s="10">
        <f>'2015'!BH19</f>
        <v>0.224</v>
      </c>
      <c r="CI494" s="10">
        <f>'2015'!BI19</f>
        <v>0.23100000000000001</v>
      </c>
      <c r="CJ494" s="10">
        <f>'2015'!BJ19</f>
        <v>0</v>
      </c>
      <c r="CK494" s="10">
        <f>'2015'!BK19</f>
        <v>0.21299999999999999</v>
      </c>
      <c r="CL494" s="10">
        <f>'2015'!BL19</f>
        <v>0.20899999999999999</v>
      </c>
      <c r="CM494" s="10">
        <f>'2015'!BM19</f>
        <v>0.20899999999999999</v>
      </c>
      <c r="CN494" s="10">
        <f>'2015'!BN19</f>
        <v>0.22</v>
      </c>
      <c r="CO494" s="10">
        <f>'2015'!BO19</f>
        <v>0</v>
      </c>
      <c r="CP494" s="10">
        <f>'2015'!BP19</f>
        <v>0</v>
      </c>
      <c r="CQ494" s="10">
        <f>'2015'!BQ19</f>
        <v>0</v>
      </c>
    </row>
    <row r="495" spans="1:95" x14ac:dyDescent="0.25">
      <c r="A495" s="10" t="str">
        <f>'2015'!A20</f>
        <v>Свитанок</v>
      </c>
      <c r="B495" s="10" t="str">
        <f>'2015'!B20</f>
        <v>Масив 1</v>
      </c>
      <c r="C495" s="10">
        <f>'2015'!C20</f>
        <v>118</v>
      </c>
      <c r="D495" s="10">
        <f>'2015'!D20</f>
        <v>16.579999999999998</v>
      </c>
      <c r="E495" s="10">
        <f>'2015'!E20</f>
        <v>16.84</v>
      </c>
      <c r="F495" s="10">
        <f>'2015'!F20</f>
        <v>16.84</v>
      </c>
      <c r="Q495" s="10"/>
      <c r="R495" s="10"/>
      <c r="W495" s="10" t="str">
        <f>'2015'!I20</f>
        <v>Кукуруза</v>
      </c>
      <c r="X495" s="10">
        <f>'2015'!J20</f>
        <v>0</v>
      </c>
      <c r="AC495" s="10"/>
      <c r="AD495" s="10"/>
      <c r="AE495" s="10">
        <f>'2015'!M20</f>
        <v>0</v>
      </c>
      <c r="AF495" s="10">
        <f>'2015'!N20</f>
        <v>3.23</v>
      </c>
      <c r="AG495" s="10">
        <f>'2015'!P20</f>
        <v>42118</v>
      </c>
      <c r="AH495" s="10">
        <f>'2015'!Q20</f>
        <v>42252</v>
      </c>
      <c r="AI495" s="10"/>
      <c r="AJ495" s="10"/>
      <c r="AK495" s="10"/>
      <c r="AL495" s="10"/>
      <c r="AM495" s="10"/>
      <c r="AN495" s="10"/>
      <c r="AO495" s="10"/>
      <c r="AP495" s="10">
        <f>SUMIF('2015'!C:C,C495,'2015'!O:O)</f>
        <v>2.29</v>
      </c>
      <c r="AR495" s="10">
        <f>'2015'!R20</f>
        <v>0.215</v>
      </c>
      <c r="AS495" s="10">
        <f>'2015'!S20</f>
        <v>0.222</v>
      </c>
      <c r="AT495" s="10">
        <f>'2015'!T20</f>
        <v>0.21199999999999999</v>
      </c>
      <c r="AU495" s="10">
        <f>'2015'!U20</f>
        <v>0.21</v>
      </c>
      <c r="AV495" s="10">
        <f>'2015'!V20</f>
        <v>0.21099999999999999</v>
      </c>
      <c r="AW495" s="10">
        <f>'2015'!W20</f>
        <v>0</v>
      </c>
      <c r="AX495" s="10">
        <f>'2015'!X20</f>
        <v>0.21299999999999999</v>
      </c>
      <c r="AY495" s="10">
        <f>'2015'!Y20</f>
        <v>0.222</v>
      </c>
      <c r="AZ495" s="10">
        <f>'2015'!Z20</f>
        <v>0.23200000000000001</v>
      </c>
      <c r="BA495" s="10">
        <f>'2015'!AA20</f>
        <v>0.24099999999999999</v>
      </c>
      <c r="BB495" s="10">
        <f>'2015'!AB20</f>
        <v>0.27</v>
      </c>
      <c r="BC495" s="10">
        <f>'2015'!AC20</f>
        <v>0.26800000000000002</v>
      </c>
      <c r="BD495" s="10">
        <f>'2015'!AD20</f>
        <v>0.28599999999999998</v>
      </c>
      <c r="BE495" s="10">
        <f>'2015'!AE20</f>
        <v>0.28599999999999998</v>
      </c>
      <c r="BF495" s="10">
        <f>'2015'!AF20</f>
        <v>0.30599999999999999</v>
      </c>
      <c r="BG495" s="10">
        <f>'2015'!AG20</f>
        <v>0.33900000000000002</v>
      </c>
      <c r="BH495" s="10">
        <f>'2015'!AH20</f>
        <v>0.35</v>
      </c>
      <c r="BI495" s="10">
        <f>'2015'!AI20</f>
        <v>0.41</v>
      </c>
      <c r="BJ495" s="10">
        <f>'2015'!AJ20</f>
        <v>0.441</v>
      </c>
      <c r="BK495" s="10">
        <f>'2015'!AK20</f>
        <v>0.504</v>
      </c>
      <c r="BL495" s="10">
        <f>'2015'!AL20</f>
        <v>0.54300000000000004</v>
      </c>
      <c r="BM495" s="10">
        <f>'2015'!AM20</f>
        <v>0.58799999999999997</v>
      </c>
      <c r="BN495" s="10">
        <f>'2015'!AN20</f>
        <v>0.61499999999999999</v>
      </c>
      <c r="BO495" s="10">
        <f>'2015'!AO20</f>
        <v>0.63400000000000001</v>
      </c>
      <c r="BP495" s="10">
        <f>'2015'!AP20</f>
        <v>0.64800000000000002</v>
      </c>
      <c r="BQ495" s="10">
        <f>'2015'!AQ20</f>
        <v>0.65400000000000003</v>
      </c>
      <c r="BR495" s="10">
        <f>'2015'!AR20</f>
        <v>0.60599999999999998</v>
      </c>
      <c r="BS495" s="10">
        <f>'2015'!AS20</f>
        <v>0.58699999999999997</v>
      </c>
      <c r="BT495" s="10">
        <f>'2015'!AT20</f>
        <v>0.59799999999999998</v>
      </c>
      <c r="BU495" s="10">
        <f>'2015'!AU20</f>
        <v>0.57399999999999995</v>
      </c>
      <c r="BV495" s="10">
        <f>'2015'!AV20</f>
        <v>0.56299999999999994</v>
      </c>
      <c r="BW495" s="10">
        <f>'2015'!AW20</f>
        <v>0.52600000000000002</v>
      </c>
      <c r="BX495" s="10">
        <f>'2015'!AX20</f>
        <v>0.57799999999999996</v>
      </c>
      <c r="BY495" s="10">
        <f>'2015'!AY20</f>
        <v>0.57899999999999996</v>
      </c>
      <c r="BZ495" s="10">
        <f>'2015'!AZ20</f>
        <v>0.50800000000000001</v>
      </c>
      <c r="CA495" s="10">
        <f>'2015'!BA20</f>
        <v>0.39800000000000002</v>
      </c>
      <c r="CB495" s="10">
        <f>'2015'!BB20</f>
        <v>0.35499999999999998</v>
      </c>
      <c r="CC495" s="10">
        <f>'2015'!BC20</f>
        <v>0.26800000000000002</v>
      </c>
      <c r="CD495" s="10">
        <f>'2015'!BD20</f>
        <v>0.248</v>
      </c>
      <c r="CE495" s="10">
        <f>'2015'!BE20</f>
        <v>0.224</v>
      </c>
      <c r="CF495" s="10">
        <f>'2015'!BF20</f>
        <v>0.221</v>
      </c>
      <c r="CG495" s="10">
        <f>'2015'!BG20</f>
        <v>0.221</v>
      </c>
      <c r="CH495" s="10">
        <f>'2015'!BH20</f>
        <v>0.223</v>
      </c>
      <c r="CI495" s="10">
        <f>'2015'!BI20</f>
        <v>0.224</v>
      </c>
      <c r="CJ495" s="10">
        <f>'2015'!BJ20</f>
        <v>0</v>
      </c>
      <c r="CK495" s="10">
        <f>'2015'!BK20</f>
        <v>0.214</v>
      </c>
      <c r="CL495" s="10">
        <f>'2015'!BL20</f>
        <v>0.20599999999999999</v>
      </c>
      <c r="CM495" s="10">
        <f>'2015'!BM20</f>
        <v>0.214</v>
      </c>
      <c r="CN495" s="10">
        <f>'2015'!BN20</f>
        <v>0.221</v>
      </c>
      <c r="CO495" s="10">
        <f>'2015'!BO20</f>
        <v>0</v>
      </c>
      <c r="CP495" s="10">
        <f>'2015'!BP20</f>
        <v>0</v>
      </c>
      <c r="CQ495" s="10">
        <f>'2015'!BQ20</f>
        <v>0</v>
      </c>
    </row>
    <row r="496" spans="1:95" x14ac:dyDescent="0.25">
      <c r="A496" s="10" t="str">
        <f>'2015'!A21</f>
        <v>Свитанок</v>
      </c>
      <c r="B496" s="10" t="str">
        <f>'2015'!B21</f>
        <v>Масив 1</v>
      </c>
      <c r="C496" s="10">
        <f>'2015'!C21</f>
        <v>119</v>
      </c>
      <c r="D496" s="10">
        <f>'2015'!D21</f>
        <v>6.6</v>
      </c>
      <c r="E496" s="10">
        <f>'2015'!E21</f>
        <v>5</v>
      </c>
      <c r="F496" s="10">
        <f>'2015'!F21</f>
        <v>5</v>
      </c>
      <c r="Q496" s="10"/>
      <c r="R496" s="10"/>
      <c r="W496" s="10" t="str">
        <f>'2015'!I21</f>
        <v>Кукуруза</v>
      </c>
      <c r="X496" s="10">
        <f>'2015'!J21</f>
        <v>0</v>
      </c>
      <c r="AC496" s="10"/>
      <c r="AD496" s="10"/>
      <c r="AE496" s="10" t="str">
        <f>'2015'!M21</f>
        <v>ДКС 4964</v>
      </c>
      <c r="AF496" s="10">
        <f>'2015'!N21</f>
        <v>0</v>
      </c>
      <c r="AG496" s="10">
        <f>'2015'!P21</f>
        <v>42118</v>
      </c>
      <c r="AH496" s="10">
        <f>'2015'!Q21</f>
        <v>42272</v>
      </c>
      <c r="AI496" s="10"/>
      <c r="AJ496" s="10"/>
      <c r="AK496" s="10"/>
      <c r="AL496" s="10"/>
      <c r="AM496" s="10"/>
      <c r="AN496" s="10"/>
      <c r="AO496" s="10"/>
      <c r="AP496" s="10">
        <f>SUMIF('2015'!C:C,C496,'2015'!O:O)</f>
        <v>2.27</v>
      </c>
      <c r="AR496" s="10">
        <f>'2015'!R21</f>
        <v>0.36599999999999999</v>
      </c>
      <c r="AS496" s="10">
        <f>'2015'!S21</f>
        <v>0.34799999999999998</v>
      </c>
      <c r="AT496" s="10">
        <f>'2015'!T21</f>
        <v>0.35599999999999998</v>
      </c>
      <c r="AU496" s="10">
        <f>'2015'!U21</f>
        <v>0.32100000000000001</v>
      </c>
      <c r="AV496" s="10">
        <f>'2015'!V21</f>
        <v>0.309</v>
      </c>
      <c r="AW496" s="10">
        <f>'2015'!W21</f>
        <v>0</v>
      </c>
      <c r="AX496" s="10">
        <f>'2015'!X21</f>
        <v>0.311</v>
      </c>
      <c r="AY496" s="10">
        <f>'2015'!Y21</f>
        <v>0.28699999999999998</v>
      </c>
      <c r="AZ496" s="10">
        <f>'2015'!Z21</f>
        <v>0.251</v>
      </c>
      <c r="BA496" s="10">
        <f>'2015'!AA21</f>
        <v>0.254</v>
      </c>
      <c r="BB496" s="10">
        <f>'2015'!AB21</f>
        <v>0.253</v>
      </c>
      <c r="BC496" s="10">
        <f>'2015'!AC21</f>
        <v>0.25700000000000001</v>
      </c>
      <c r="BD496" s="10">
        <f>'2015'!AD21</f>
        <v>0.28999999999999998</v>
      </c>
      <c r="BE496" s="10">
        <f>'2015'!AE21</f>
        <v>0.29399999999999998</v>
      </c>
      <c r="BF496" s="10">
        <f>'2015'!AF21</f>
        <v>0.311</v>
      </c>
      <c r="BG496" s="10">
        <f>'2015'!AG21</f>
        <v>0.32500000000000001</v>
      </c>
      <c r="BH496" s="10">
        <f>'2015'!AH21</f>
        <v>0.35499999999999998</v>
      </c>
      <c r="BI496" s="10">
        <f>'2015'!AI21</f>
        <v>0.374</v>
      </c>
      <c r="BJ496" s="10">
        <f>'2015'!AJ21</f>
        <v>0.38400000000000001</v>
      </c>
      <c r="BK496" s="10">
        <f>'2015'!AK21</f>
        <v>0.46500000000000002</v>
      </c>
      <c r="BL496" s="10">
        <f>'2015'!AL21</f>
        <v>0.48</v>
      </c>
      <c r="BM496" s="10">
        <f>'2015'!AM21</f>
        <v>0.53600000000000003</v>
      </c>
      <c r="BN496" s="10">
        <f>'2015'!AN21</f>
        <v>0.54600000000000004</v>
      </c>
      <c r="BO496" s="10">
        <f>'2015'!AO21</f>
        <v>0.58899999999999997</v>
      </c>
      <c r="BP496" s="10">
        <f>'2015'!AP21</f>
        <v>0.59799999999999998</v>
      </c>
      <c r="BQ496" s="10">
        <f>'2015'!AQ21</f>
        <v>0.60599999999999998</v>
      </c>
      <c r="BR496" s="10">
        <f>'2015'!AR21</f>
        <v>0.53500000000000003</v>
      </c>
      <c r="BS496" s="10">
        <f>'2015'!AS21</f>
        <v>0.53500000000000003</v>
      </c>
      <c r="BT496" s="10">
        <f>'2015'!AT21</f>
        <v>0.51400000000000001</v>
      </c>
      <c r="BU496" s="10">
        <f>'2015'!AU21</f>
        <v>0.51500000000000001</v>
      </c>
      <c r="BV496" s="10">
        <f>'2015'!AV21</f>
        <v>0.54600000000000004</v>
      </c>
      <c r="BW496" s="10">
        <f>'2015'!AW21</f>
        <v>0.504</v>
      </c>
      <c r="BX496" s="10">
        <f>'2015'!AX21</f>
        <v>0.443</v>
      </c>
      <c r="BY496" s="10">
        <f>'2015'!AY21</f>
        <v>0</v>
      </c>
      <c r="BZ496" s="10">
        <f>'2015'!AZ21</f>
        <v>0.379</v>
      </c>
      <c r="CA496" s="10">
        <f>'2015'!BA21</f>
        <v>0.32400000000000001</v>
      </c>
      <c r="CB496" s="10">
        <f>'2015'!BB21</f>
        <v>0.308</v>
      </c>
      <c r="CC496" s="10">
        <f>'2015'!BC21</f>
        <v>0.24099999999999999</v>
      </c>
      <c r="CD496" s="10">
        <f>'2015'!BD21</f>
        <v>0.217</v>
      </c>
      <c r="CE496" s="10">
        <f>'2015'!BE21</f>
        <v>0.216</v>
      </c>
      <c r="CF496" s="10">
        <f>'2015'!BF21</f>
        <v>0.216</v>
      </c>
      <c r="CG496" s="10">
        <f>'2015'!BG21</f>
        <v>0.216</v>
      </c>
      <c r="CH496" s="10">
        <f>'2015'!BH21</f>
        <v>0.20100000000000001</v>
      </c>
      <c r="CI496" s="10">
        <f>'2015'!BI21</f>
        <v>0.2</v>
      </c>
      <c r="CJ496" s="10">
        <f>'2015'!BJ21</f>
        <v>0</v>
      </c>
      <c r="CK496" s="10">
        <f>'2015'!BK21</f>
        <v>0.193</v>
      </c>
      <c r="CL496" s="10">
        <f>'2015'!BL21</f>
        <v>0.20100000000000001</v>
      </c>
      <c r="CM496" s="10">
        <f>'2015'!BM21</f>
        <v>0.20499999999999999</v>
      </c>
      <c r="CN496" s="10">
        <f>'2015'!BN21</f>
        <v>0.21299999999999999</v>
      </c>
      <c r="CO496" s="10">
        <f>'2015'!BO21</f>
        <v>0</v>
      </c>
      <c r="CP496" s="10">
        <f>'2015'!BP21</f>
        <v>0</v>
      </c>
      <c r="CQ496" s="10">
        <f>'2015'!BQ21</f>
        <v>0</v>
      </c>
    </row>
    <row r="497" spans="1:95" x14ac:dyDescent="0.25">
      <c r="A497" s="10" t="str">
        <f>'2015'!A22</f>
        <v>Свитанок</v>
      </c>
      <c r="B497" s="10" t="str">
        <f>'2015'!B22</f>
        <v>Масив 1</v>
      </c>
      <c r="C497" s="10">
        <f>'2015'!C22</f>
        <v>12</v>
      </c>
      <c r="D497" s="10">
        <f>'2015'!D22</f>
        <v>11.48</v>
      </c>
      <c r="E497" s="10">
        <f>'2015'!E22</f>
        <v>11.48</v>
      </c>
      <c r="F497" s="10">
        <f>'2015'!F22</f>
        <v>11.48</v>
      </c>
      <c r="Q497" s="10"/>
      <c r="R497" s="10"/>
      <c r="W497" s="10" t="str">
        <f>'2015'!I22</f>
        <v>Кукуруза</v>
      </c>
      <c r="X497" s="10">
        <f>'2015'!J22</f>
        <v>0</v>
      </c>
      <c r="AC497" s="10"/>
      <c r="AD497" s="10"/>
      <c r="AE497" s="10" t="str">
        <f>'2015'!M22</f>
        <v>ДКС 4964</v>
      </c>
      <c r="AF497" s="10">
        <f>'2015'!N22</f>
        <v>3.8</v>
      </c>
      <c r="AG497" s="10">
        <f>'2015'!P22</f>
        <v>42120</v>
      </c>
      <c r="AH497" s="10">
        <f>'2015'!Q22</f>
        <v>42263</v>
      </c>
      <c r="AI497" s="10"/>
      <c r="AJ497" s="10"/>
      <c r="AK497" s="10"/>
      <c r="AL497" s="10"/>
      <c r="AM497" s="10"/>
      <c r="AN497" s="10"/>
      <c r="AO497" s="10"/>
      <c r="AP497" s="10">
        <f>SUMIF('2015'!C:C,C497,'2015'!O:O)</f>
        <v>3.78</v>
      </c>
      <c r="AR497" s="10">
        <f>'2015'!R22</f>
        <v>0.26800000000000002</v>
      </c>
      <c r="AS497" s="10">
        <f>'2015'!S22</f>
        <v>0.26800000000000002</v>
      </c>
      <c r="AT497" s="10">
        <f>'2015'!T22</f>
        <v>0.26600000000000001</v>
      </c>
      <c r="AU497" s="10">
        <f>'2015'!U22</f>
        <v>0.26</v>
      </c>
      <c r="AV497" s="10">
        <f>'2015'!V22</f>
        <v>0.26</v>
      </c>
      <c r="AW497" s="10">
        <f>'2015'!W22</f>
        <v>0</v>
      </c>
      <c r="AX497" s="10">
        <f>'2015'!X22</f>
        <v>0.248</v>
      </c>
      <c r="AY497" s="10">
        <f>'2015'!Y22</f>
        <v>0.248</v>
      </c>
      <c r="AZ497" s="10">
        <f>'2015'!Z22</f>
        <v>0.26500000000000001</v>
      </c>
      <c r="BA497" s="10">
        <f>'2015'!AA22</f>
        <v>0.26500000000000001</v>
      </c>
      <c r="BB497" s="10">
        <f>'2015'!AB22</f>
        <v>0.26500000000000001</v>
      </c>
      <c r="BC497" s="10">
        <f>'2015'!AC22</f>
        <v>0.28299999999999997</v>
      </c>
      <c r="BD497" s="10">
        <f>'2015'!AD22</f>
        <v>0.33100000000000002</v>
      </c>
      <c r="BE497" s="10">
        <f>'2015'!AE22</f>
        <v>0.308</v>
      </c>
      <c r="BF497" s="10">
        <f>'2015'!AF22</f>
        <v>0.33300000000000002</v>
      </c>
      <c r="BG497" s="10">
        <f>'2015'!AG22</f>
        <v>0.35399999999999998</v>
      </c>
      <c r="BH497" s="10">
        <f>'2015'!AH22</f>
        <v>0.377</v>
      </c>
      <c r="BI497" s="10">
        <f>'2015'!AI22</f>
        <v>0.40100000000000002</v>
      </c>
      <c r="BJ497" s="10">
        <f>'2015'!AJ22</f>
        <v>0.44700000000000001</v>
      </c>
      <c r="BK497" s="10">
        <f>'2015'!AK22</f>
        <v>0.55900000000000005</v>
      </c>
      <c r="BL497" s="10">
        <f>'2015'!AL22</f>
        <v>0.59499999999999997</v>
      </c>
      <c r="BM497" s="10">
        <f>'2015'!AM22</f>
        <v>0.64100000000000001</v>
      </c>
      <c r="BN497" s="10">
        <f>'2015'!AN22</f>
        <v>0.66200000000000003</v>
      </c>
      <c r="BO497" s="10">
        <f>'2015'!AO22</f>
        <v>0.68100000000000005</v>
      </c>
      <c r="BP497" s="10">
        <f>'2015'!AP22</f>
        <v>0.68799999999999994</v>
      </c>
      <c r="BQ497" s="10">
        <f>'2015'!AQ22</f>
        <v>0.70699999999999996</v>
      </c>
      <c r="BR497" s="10">
        <f>'2015'!AR22</f>
        <v>0.70099999999999996</v>
      </c>
      <c r="BS497" s="10">
        <f>'2015'!AS22</f>
        <v>0.65</v>
      </c>
      <c r="BT497" s="10">
        <f>'2015'!AT22</f>
        <v>0.625</v>
      </c>
      <c r="BU497" s="10">
        <f>'2015'!AU22</f>
        <v>0.58099999999999996</v>
      </c>
      <c r="BV497" s="10">
        <f>'2015'!AV22</f>
        <v>0.53500000000000003</v>
      </c>
      <c r="BW497" s="10">
        <f>'2015'!AW22</f>
        <v>0.54400000000000004</v>
      </c>
      <c r="BX497" s="10">
        <f>'2015'!AX22</f>
        <v>0.53800000000000003</v>
      </c>
      <c r="BY497" s="10">
        <f>'2015'!AY22</f>
        <v>0.53900000000000003</v>
      </c>
      <c r="BZ497" s="10">
        <f>'2015'!AZ22</f>
        <v>0.53600000000000003</v>
      </c>
      <c r="CA497" s="10">
        <f>'2015'!BA22</f>
        <v>0.372</v>
      </c>
      <c r="CB497" s="10">
        <f>'2015'!BB22</f>
        <v>0.31900000000000001</v>
      </c>
      <c r="CC497" s="10">
        <f>'2015'!BC22</f>
        <v>0.26200000000000001</v>
      </c>
      <c r="CD497" s="10">
        <f>'2015'!BD22</f>
        <v>0.24299999999999999</v>
      </c>
      <c r="CE497" s="10">
        <f>'2015'!BE22</f>
        <v>0.23200000000000001</v>
      </c>
      <c r="CF497" s="10">
        <f>'2015'!BF22</f>
        <v>0.224</v>
      </c>
      <c r="CG497" s="10">
        <f>'2015'!BG22</f>
        <v>0.22</v>
      </c>
      <c r="CH497" s="10">
        <f>'2015'!BH22</f>
        <v>0.23200000000000001</v>
      </c>
      <c r="CI497" s="10">
        <f>'2015'!BI22</f>
        <v>0.22500000000000001</v>
      </c>
      <c r="CJ497" s="10">
        <f>'2015'!BJ22</f>
        <v>0</v>
      </c>
      <c r="CK497" s="10">
        <f>'2015'!BK22</f>
        <v>0.21</v>
      </c>
      <c r="CL497" s="10">
        <f>'2015'!BL22</f>
        <v>0.214</v>
      </c>
      <c r="CM497" s="10">
        <f>'2015'!BM22</f>
        <v>0.217</v>
      </c>
      <c r="CN497" s="10">
        <f>'2015'!BN22</f>
        <v>0</v>
      </c>
      <c r="CO497" s="10">
        <f>'2015'!BO22</f>
        <v>0</v>
      </c>
      <c r="CP497" s="10">
        <f>'2015'!BP22</f>
        <v>0</v>
      </c>
      <c r="CQ497" s="10">
        <f>'2015'!BQ22</f>
        <v>0</v>
      </c>
    </row>
    <row r="498" spans="1:95" x14ac:dyDescent="0.25">
      <c r="A498" s="10" t="str">
        <f>'2015'!A23</f>
        <v>Свитанок</v>
      </c>
      <c r="B498" s="10" t="str">
        <f>'2015'!B23</f>
        <v>Масив 1</v>
      </c>
      <c r="C498" s="10">
        <f>'2015'!C23</f>
        <v>121</v>
      </c>
      <c r="D498" s="10">
        <f>'2015'!D23</f>
        <v>42.85</v>
      </c>
      <c r="E498" s="10">
        <f>'2015'!E23</f>
        <v>42.85</v>
      </c>
      <c r="F498" s="10">
        <f>'2015'!F23</f>
        <v>42.85</v>
      </c>
      <c r="Q498" s="10"/>
      <c r="R498" s="10"/>
      <c r="W498" s="10" t="str">
        <f>'2015'!I23</f>
        <v>Кукуруза</v>
      </c>
      <c r="X498" s="10">
        <f>'2015'!J23</f>
        <v>0</v>
      </c>
      <c r="AC498" s="10"/>
      <c r="AD498" s="10"/>
      <c r="AE498" s="10" t="str">
        <f>'2015'!M23</f>
        <v>НК Кобальт</v>
      </c>
      <c r="AF498" s="10">
        <f>'2015'!N23</f>
        <v>1.65</v>
      </c>
      <c r="AG498" s="10">
        <f>'2015'!P23</f>
        <v>42118</v>
      </c>
      <c r="AH498" s="10">
        <f>'2015'!Q23</f>
        <v>42273</v>
      </c>
      <c r="AI498" s="10"/>
      <c r="AJ498" s="10"/>
      <c r="AK498" s="10"/>
      <c r="AL498" s="10"/>
      <c r="AM498" s="10"/>
      <c r="AN498" s="10"/>
      <c r="AO498" s="10"/>
      <c r="AP498" s="10">
        <f>SUMIF('2015'!C:C,C498,'2015'!O:O)</f>
        <v>1.9899999999999998</v>
      </c>
      <c r="AR498" s="10">
        <f>'2015'!R23</f>
        <v>0.22</v>
      </c>
      <c r="AS498" s="10">
        <f>'2015'!S23</f>
        <v>0.24399999999999999</v>
      </c>
      <c r="AT498" s="10">
        <f>'2015'!T23</f>
        <v>0.26200000000000001</v>
      </c>
      <c r="AU498" s="10">
        <f>'2015'!U23</f>
        <v>0.21199999999999999</v>
      </c>
      <c r="AV498" s="10">
        <f>'2015'!V23</f>
        <v>0.217</v>
      </c>
      <c r="AW498" s="10">
        <f>'2015'!W23</f>
        <v>0</v>
      </c>
      <c r="AX498" s="10">
        <f>'2015'!X23</f>
        <v>0.218</v>
      </c>
      <c r="AY498" s="10">
        <f>'2015'!Y23</f>
        <v>0.218</v>
      </c>
      <c r="AZ498" s="10">
        <f>'2015'!Z23</f>
        <v>0.221</v>
      </c>
      <c r="BA498" s="10">
        <f>'2015'!AA23</f>
        <v>0.224</v>
      </c>
      <c r="BB498" s="10">
        <f>'2015'!AB23</f>
        <v>0.23799999999999999</v>
      </c>
      <c r="BC498" s="10">
        <f>'2015'!AC23</f>
        <v>0.249</v>
      </c>
      <c r="BD498" s="10">
        <f>'2015'!AD23</f>
        <v>0.28499999999999998</v>
      </c>
      <c r="BE498" s="10">
        <f>'2015'!AE23</f>
        <v>0.27400000000000002</v>
      </c>
      <c r="BF498" s="10">
        <f>'2015'!AF23</f>
        <v>0.28599999999999998</v>
      </c>
      <c r="BG498" s="10">
        <f>'2015'!AG23</f>
        <v>0.309</v>
      </c>
      <c r="BH498" s="10">
        <f>'2015'!AH23</f>
        <v>0.33400000000000002</v>
      </c>
      <c r="BI498" s="10">
        <f>'2015'!AI23</f>
        <v>0.34599999999999997</v>
      </c>
      <c r="BJ498" s="10">
        <f>'2015'!AJ23</f>
        <v>0.39</v>
      </c>
      <c r="BK498" s="10">
        <f>'2015'!AK23</f>
        <v>0.47199999999999998</v>
      </c>
      <c r="BL498" s="10">
        <f>'2015'!AL23</f>
        <v>0.51800000000000002</v>
      </c>
      <c r="BM498" s="10">
        <f>'2015'!AM23</f>
        <v>0.56799999999999995</v>
      </c>
      <c r="BN498" s="10">
        <f>'2015'!AN23</f>
        <v>0.59599999999999997</v>
      </c>
      <c r="BO498" s="10">
        <f>'2015'!AO23</f>
        <v>0.63900000000000001</v>
      </c>
      <c r="BP498" s="10">
        <f>'2015'!AP23</f>
        <v>0.67</v>
      </c>
      <c r="BQ498" s="10">
        <f>'2015'!AQ23</f>
        <v>0.65800000000000003</v>
      </c>
      <c r="BR498" s="10">
        <f>'2015'!AR23</f>
        <v>0.61299999999999999</v>
      </c>
      <c r="BS498" s="10">
        <f>'2015'!AS23</f>
        <v>0.58399999999999996</v>
      </c>
      <c r="BT498" s="10">
        <f>'2015'!AT23</f>
        <v>0.497</v>
      </c>
      <c r="BU498" s="10">
        <f>'2015'!AU23</f>
        <v>0.48599999999999999</v>
      </c>
      <c r="BV498" s="10">
        <f>'2015'!AV23</f>
        <v>0.46300000000000002</v>
      </c>
      <c r="BW498" s="10">
        <f>'2015'!AW23</f>
        <v>0.45200000000000001</v>
      </c>
      <c r="BX498" s="10">
        <f>'2015'!AX23</f>
        <v>0.496</v>
      </c>
      <c r="BY498" s="10">
        <f>'2015'!AY23</f>
        <v>0.48599999999999999</v>
      </c>
      <c r="BZ498" s="10">
        <f>'2015'!AZ23</f>
        <v>0.41099999999999998</v>
      </c>
      <c r="CA498" s="10">
        <f>'2015'!BA23</f>
        <v>0.29899999999999999</v>
      </c>
      <c r="CB498" s="10">
        <f>'2015'!BB23</f>
        <v>0.307</v>
      </c>
      <c r="CC498" s="10">
        <f>'2015'!BC23</f>
        <v>0.23200000000000001</v>
      </c>
      <c r="CD498" s="10">
        <f>'2015'!BD23</f>
        <v>0.222</v>
      </c>
      <c r="CE498" s="10">
        <f>'2015'!BE23</f>
        <v>0.20899999999999999</v>
      </c>
      <c r="CF498" s="10">
        <f>'2015'!BF23</f>
        <v>0.20699999999999999</v>
      </c>
      <c r="CG498" s="10">
        <f>'2015'!BG23</f>
        <v>0.21299999999999999</v>
      </c>
      <c r="CH498" s="10">
        <f>'2015'!BH23</f>
        <v>0.217</v>
      </c>
      <c r="CI498" s="10">
        <f>'2015'!BI23</f>
        <v>0.23100000000000001</v>
      </c>
      <c r="CJ498" s="10">
        <f>'2015'!BJ23</f>
        <v>0</v>
      </c>
      <c r="CK498" s="10">
        <f>'2015'!BK23</f>
        <v>0.20499999999999999</v>
      </c>
      <c r="CL498" s="10">
        <f>'2015'!BL23</f>
        <v>0.19500000000000001</v>
      </c>
      <c r="CM498" s="10">
        <f>'2015'!BM23</f>
        <v>0.192</v>
      </c>
      <c r="CN498" s="10">
        <f>'2015'!BN23</f>
        <v>0.19</v>
      </c>
      <c r="CO498" s="10">
        <f>'2015'!BO23</f>
        <v>0</v>
      </c>
      <c r="CP498" s="10">
        <f>'2015'!BP23</f>
        <v>0</v>
      </c>
      <c r="CQ498" s="10">
        <f>'2015'!BQ23</f>
        <v>0</v>
      </c>
    </row>
    <row r="499" spans="1:95" x14ac:dyDescent="0.25">
      <c r="A499" s="10" t="str">
        <f>'2015'!A24</f>
        <v>Свитанок</v>
      </c>
      <c r="B499" s="10" t="str">
        <f>'2015'!B24</f>
        <v>Масив 1</v>
      </c>
      <c r="C499" s="10">
        <f>'2015'!C24</f>
        <v>124</v>
      </c>
      <c r="D499" s="10">
        <f>'2015'!D24</f>
        <v>15.05</v>
      </c>
      <c r="E499" s="10">
        <f>'2015'!E24</f>
        <v>15.05</v>
      </c>
      <c r="F499" s="10">
        <f>'2015'!F24</f>
        <v>15.05</v>
      </c>
      <c r="Q499" s="10"/>
      <c r="R499" s="10"/>
      <c r="W499" s="10" t="str">
        <f>'2015'!I24</f>
        <v>Кукуруза</v>
      </c>
      <c r="X499" s="10">
        <f>'2015'!J24</f>
        <v>0</v>
      </c>
      <c r="AC499" s="10"/>
      <c r="AD499" s="10"/>
      <c r="AE499" s="10" t="str">
        <f>'2015'!M24</f>
        <v>ДКС 4964</v>
      </c>
      <c r="AF499" s="10">
        <f>'2015'!N24</f>
        <v>2.68</v>
      </c>
      <c r="AG499" s="10">
        <f>'2015'!P24</f>
        <v>42119</v>
      </c>
      <c r="AH499" s="10">
        <f>'2015'!Q24</f>
        <v>42273</v>
      </c>
      <c r="AI499" s="10"/>
      <c r="AJ499" s="10"/>
      <c r="AK499" s="10"/>
      <c r="AL499" s="10"/>
      <c r="AM499" s="10"/>
      <c r="AN499" s="10"/>
      <c r="AO499" s="10"/>
      <c r="AP499" s="10">
        <f>SUMIF('2015'!C:C,C499,'2015'!O:O)</f>
        <v>2.19</v>
      </c>
      <c r="AR499" s="10">
        <f>'2015'!R24</f>
        <v>0.22700000000000001</v>
      </c>
      <c r="AS499" s="10">
        <f>'2015'!S24</f>
        <v>0.218</v>
      </c>
      <c r="AT499" s="10">
        <f>'2015'!T24</f>
        <v>0.21199999999999999</v>
      </c>
      <c r="AU499" s="10">
        <f>'2015'!U24</f>
        <v>0.217</v>
      </c>
      <c r="AV499" s="10">
        <f>'2015'!V24</f>
        <v>0.215</v>
      </c>
      <c r="AW499" s="10">
        <f>'2015'!W24</f>
        <v>0</v>
      </c>
      <c r="AX499" s="10">
        <f>'2015'!X24</f>
        <v>0.219</v>
      </c>
      <c r="AY499" s="10">
        <f>'2015'!Y24</f>
        <v>0.224</v>
      </c>
      <c r="AZ499" s="10">
        <f>'2015'!Z24</f>
        <v>0.22700000000000001</v>
      </c>
      <c r="BA499" s="10">
        <f>'2015'!AA24</f>
        <v>0.23499999999999999</v>
      </c>
      <c r="BB499" s="10">
        <f>'2015'!AB24</f>
        <v>0.25900000000000001</v>
      </c>
      <c r="BC499" s="10">
        <f>'2015'!AC24</f>
        <v>0.26</v>
      </c>
      <c r="BD499" s="10">
        <f>'2015'!AD24</f>
        <v>0.28000000000000003</v>
      </c>
      <c r="BE499" s="10">
        <f>'2015'!AE24</f>
        <v>0.29799999999999999</v>
      </c>
      <c r="BF499" s="10">
        <f>'2015'!AF24</f>
        <v>0.32100000000000001</v>
      </c>
      <c r="BG499" s="10">
        <f>'2015'!AG24</f>
        <v>0.35499999999999998</v>
      </c>
      <c r="BH499" s="10">
        <f>'2015'!AH24</f>
        <v>0.36899999999999999</v>
      </c>
      <c r="BI499" s="10">
        <f>'2015'!AI24</f>
        <v>0.38200000000000001</v>
      </c>
      <c r="BJ499" s="10">
        <f>'2015'!AJ24</f>
        <v>0.42599999999999999</v>
      </c>
      <c r="BK499" s="10">
        <f>'2015'!AK24</f>
        <v>0.47799999999999998</v>
      </c>
      <c r="BL499" s="10">
        <f>'2015'!AL24</f>
        <v>0.51700000000000002</v>
      </c>
      <c r="BM499" s="10">
        <f>'2015'!AM24</f>
        <v>0.57899999999999996</v>
      </c>
      <c r="BN499" s="10">
        <f>'2015'!AN24</f>
        <v>0.59299999999999997</v>
      </c>
      <c r="BO499" s="10">
        <f>'2015'!AO24</f>
        <v>0.621</v>
      </c>
      <c r="BP499" s="10">
        <f>'2015'!AP24</f>
        <v>0.63300000000000001</v>
      </c>
      <c r="BQ499" s="10">
        <f>'2015'!AQ24</f>
        <v>0.60199999999999998</v>
      </c>
      <c r="BR499" s="10">
        <f>'2015'!AR24</f>
        <v>0.65500000000000003</v>
      </c>
      <c r="BS499" s="10">
        <f>'2015'!AS24</f>
        <v>0.56399999999999995</v>
      </c>
      <c r="BT499" s="10">
        <f>'2015'!AT24</f>
        <v>0.54500000000000004</v>
      </c>
      <c r="BU499" s="10">
        <f>'2015'!AU24</f>
        <v>0.502</v>
      </c>
      <c r="BV499" s="10">
        <f>'2015'!AV24</f>
        <v>0.48799999999999999</v>
      </c>
      <c r="BW499" s="10">
        <f>'2015'!AW24</f>
        <v>0.44700000000000001</v>
      </c>
      <c r="BX499" s="10">
        <f>'2015'!AX24</f>
        <v>0.45300000000000001</v>
      </c>
      <c r="BY499" s="10">
        <f>'2015'!AY24</f>
        <v>0</v>
      </c>
      <c r="BZ499" s="10">
        <f>'2015'!AZ24</f>
        <v>0.36399999999999999</v>
      </c>
      <c r="CA499" s="10">
        <f>'2015'!BA24</f>
        <v>0.30099999999999999</v>
      </c>
      <c r="CB499" s="10">
        <f>'2015'!BB24</f>
        <v>0.28000000000000003</v>
      </c>
      <c r="CC499" s="10">
        <f>'2015'!BC24</f>
        <v>0.24399999999999999</v>
      </c>
      <c r="CD499" s="10">
        <f>'2015'!BD24</f>
        <v>0.23</v>
      </c>
      <c r="CE499" s="10">
        <f>'2015'!BE24</f>
        <v>0.218</v>
      </c>
      <c r="CF499" s="10">
        <f>'2015'!BF24</f>
        <v>0.20300000000000001</v>
      </c>
      <c r="CG499" s="10">
        <f>'2015'!BG24</f>
        <v>0.2</v>
      </c>
      <c r="CH499" s="10">
        <f>'2015'!BH24</f>
        <v>0.20100000000000001</v>
      </c>
      <c r="CI499" s="10">
        <f>'2015'!BI24</f>
        <v>0.20499999999999999</v>
      </c>
      <c r="CJ499" s="10">
        <f>'2015'!BJ24</f>
        <v>0</v>
      </c>
      <c r="CK499" s="10">
        <f>'2015'!BK24</f>
        <v>0.20200000000000001</v>
      </c>
      <c r="CL499" s="10">
        <f>'2015'!BL24</f>
        <v>0.20200000000000001</v>
      </c>
      <c r="CM499" s="10">
        <f>'2015'!BM24</f>
        <v>0.20899999999999999</v>
      </c>
      <c r="CN499" s="10">
        <f>'2015'!BN24</f>
        <v>0.21</v>
      </c>
      <c r="CO499" s="10">
        <f>'2015'!BO24</f>
        <v>0</v>
      </c>
      <c r="CP499" s="10">
        <f>'2015'!BP24</f>
        <v>0</v>
      </c>
      <c r="CQ499" s="10">
        <f>'2015'!BQ24</f>
        <v>0</v>
      </c>
    </row>
    <row r="500" spans="1:95" x14ac:dyDescent="0.25">
      <c r="A500" s="10" t="str">
        <f>'2015'!A25</f>
        <v>Свитанок</v>
      </c>
      <c r="B500" s="10" t="str">
        <f>'2015'!B25</f>
        <v>Масив 1</v>
      </c>
      <c r="C500" s="10">
        <f>'2015'!C25</f>
        <v>135</v>
      </c>
      <c r="D500" s="10">
        <f>'2015'!D25</f>
        <v>40.549999999999997</v>
      </c>
      <c r="E500" s="10">
        <f>'2015'!E25</f>
        <v>40.549999999999997</v>
      </c>
      <c r="F500" s="10">
        <f>'2015'!F25</f>
        <v>40.549999999999997</v>
      </c>
      <c r="Q500" s="10"/>
      <c r="R500" s="10"/>
      <c r="W500" s="10" t="str">
        <f>'2015'!I25</f>
        <v>Кукуруза</v>
      </c>
      <c r="X500" s="10">
        <f>'2015'!J25</f>
        <v>0</v>
      </c>
      <c r="AC500" s="10"/>
      <c r="AD500" s="10"/>
      <c r="AE500" s="10" t="str">
        <f>'2015'!M25</f>
        <v>ДКС 4964</v>
      </c>
      <c r="AF500" s="10">
        <f>'2015'!N25</f>
        <v>1.4</v>
      </c>
      <c r="AG500" s="10">
        <f>'2015'!P25</f>
        <v>42119</v>
      </c>
      <c r="AH500" s="10">
        <f>'2015'!Q25</f>
        <v>42272</v>
      </c>
      <c r="AI500" s="10"/>
      <c r="AJ500" s="10"/>
      <c r="AK500" s="10"/>
      <c r="AL500" s="10"/>
      <c r="AM500" s="10"/>
      <c r="AN500" s="10"/>
      <c r="AO500" s="10"/>
      <c r="AP500" s="10">
        <f>SUMIF('2015'!C:C,C500,'2015'!O:O)</f>
        <v>2.88</v>
      </c>
      <c r="AR500" s="10">
        <f>'2015'!R25</f>
        <v>0.24199999999999999</v>
      </c>
      <c r="AS500" s="10">
        <f>'2015'!S25</f>
        <v>0.24099999999999999</v>
      </c>
      <c r="AT500" s="10">
        <f>'2015'!T25</f>
        <v>0.27600000000000002</v>
      </c>
      <c r="AU500" s="10">
        <f>'2015'!U25</f>
        <v>0.23599999999999999</v>
      </c>
      <c r="AV500" s="10">
        <f>'2015'!V25</f>
        <v>0.249</v>
      </c>
      <c r="AW500" s="10">
        <f>'2015'!W25</f>
        <v>0</v>
      </c>
      <c r="AX500" s="10">
        <f>'2015'!X25</f>
        <v>0.26</v>
      </c>
      <c r="AY500" s="10">
        <f>'2015'!Y25</f>
        <v>0.26</v>
      </c>
      <c r="AZ500" s="10">
        <f>'2015'!Z25</f>
        <v>0.26100000000000001</v>
      </c>
      <c r="BA500" s="10">
        <f>'2015'!AA25</f>
        <v>0.26500000000000001</v>
      </c>
      <c r="BB500" s="10">
        <f>'2015'!AB25</f>
        <v>0.27700000000000002</v>
      </c>
      <c r="BC500" s="10">
        <f>'2015'!AC25</f>
        <v>0.28699999999999998</v>
      </c>
      <c r="BD500" s="10">
        <f>'2015'!AD25</f>
        <v>0.313</v>
      </c>
      <c r="BE500" s="10">
        <f>'2015'!AE25</f>
        <v>0.33700000000000002</v>
      </c>
      <c r="BF500" s="10">
        <f>'2015'!AF25</f>
        <v>0.36099999999999999</v>
      </c>
      <c r="BG500" s="10">
        <f>'2015'!AG25</f>
        <v>0.38500000000000001</v>
      </c>
      <c r="BH500" s="10">
        <f>'2015'!AH25</f>
        <v>0.41099999999999998</v>
      </c>
      <c r="BI500" s="10">
        <f>'2015'!AI25</f>
        <v>0.434</v>
      </c>
      <c r="BJ500" s="10">
        <f>'2015'!AJ25</f>
        <v>0.47399999999999998</v>
      </c>
      <c r="BK500" s="10">
        <f>'2015'!AK25</f>
        <v>0.52800000000000002</v>
      </c>
      <c r="BL500" s="10">
        <f>'2015'!AL25</f>
        <v>0.58299999999999996</v>
      </c>
      <c r="BM500" s="10">
        <f>'2015'!AM25</f>
        <v>0.63700000000000001</v>
      </c>
      <c r="BN500" s="10">
        <f>'2015'!AN25</f>
        <v>0.63500000000000001</v>
      </c>
      <c r="BO500" s="10">
        <f>'2015'!AO25</f>
        <v>0.65900000000000003</v>
      </c>
      <c r="BP500" s="10">
        <f>'2015'!AP25</f>
        <v>0.67300000000000004</v>
      </c>
      <c r="BQ500" s="10">
        <f>'2015'!AQ25</f>
        <v>0.67300000000000004</v>
      </c>
      <c r="BR500" s="10">
        <f>'2015'!AR25</f>
        <v>0.61</v>
      </c>
      <c r="BS500" s="10">
        <f>'2015'!AS25</f>
        <v>0.54600000000000004</v>
      </c>
      <c r="BT500" s="10">
        <f>'2015'!AT25</f>
        <v>0.54700000000000004</v>
      </c>
      <c r="BU500" s="10">
        <f>'2015'!AU25</f>
        <v>0.53600000000000003</v>
      </c>
      <c r="BV500" s="10">
        <f>'2015'!AV25</f>
        <v>0.53200000000000003</v>
      </c>
      <c r="BW500" s="10">
        <f>'2015'!AW25</f>
        <v>0.52700000000000002</v>
      </c>
      <c r="BX500" s="10">
        <f>'2015'!AX25</f>
        <v>0.51500000000000001</v>
      </c>
      <c r="BY500" s="10">
        <f>'2015'!AY25</f>
        <v>0.50800000000000001</v>
      </c>
      <c r="BZ500" s="10">
        <f>'2015'!AZ25</f>
        <v>0.42799999999999999</v>
      </c>
      <c r="CA500" s="10">
        <f>'2015'!BA25</f>
        <v>0.33200000000000002</v>
      </c>
      <c r="CB500" s="10">
        <f>'2015'!BB25</f>
        <v>0.32600000000000001</v>
      </c>
      <c r="CC500" s="10">
        <f>'2015'!BC25</f>
        <v>0.26500000000000001</v>
      </c>
      <c r="CD500" s="10">
        <f>'2015'!BD25</f>
        <v>0.246</v>
      </c>
      <c r="CE500" s="10">
        <f>'2015'!BE25</f>
        <v>0.22700000000000001</v>
      </c>
      <c r="CF500" s="10">
        <f>'2015'!BF25</f>
        <v>0.224</v>
      </c>
      <c r="CG500" s="10">
        <f>'2015'!BG25</f>
        <v>0.23</v>
      </c>
      <c r="CH500" s="10">
        <f>'2015'!BH25</f>
        <v>0.217</v>
      </c>
      <c r="CI500" s="10">
        <f>'2015'!BI25</f>
        <v>0.217</v>
      </c>
      <c r="CJ500" s="10">
        <f>'2015'!BJ25</f>
        <v>0</v>
      </c>
      <c r="CK500" s="10">
        <f>'2015'!BK25</f>
        <v>0.20699999999999999</v>
      </c>
      <c r="CL500" s="10">
        <f>'2015'!BL25</f>
        <v>0.20599999999999999</v>
      </c>
      <c r="CM500" s="10">
        <f>'2015'!BM25</f>
        <v>0.19800000000000001</v>
      </c>
      <c r="CN500" s="10">
        <f>'2015'!BN25</f>
        <v>0.19700000000000001</v>
      </c>
      <c r="CO500" s="10">
        <f>'2015'!BO25</f>
        <v>0</v>
      </c>
      <c r="CP500" s="10">
        <f>'2015'!BP25</f>
        <v>0</v>
      </c>
      <c r="CQ500" s="10">
        <f>'2015'!BQ25</f>
        <v>0</v>
      </c>
    </row>
    <row r="501" spans="1:95" x14ac:dyDescent="0.25">
      <c r="A501" s="10" t="str">
        <f>'2015'!A26</f>
        <v>Свитанок</v>
      </c>
      <c r="B501" s="10" t="str">
        <f>'2015'!B26</f>
        <v>Масив 1</v>
      </c>
      <c r="C501" s="10">
        <f>'2015'!C26</f>
        <v>146</v>
      </c>
      <c r="D501" s="10">
        <f>'2015'!D26</f>
        <v>43.64</v>
      </c>
      <c r="E501" s="10">
        <f>'2015'!E26</f>
        <v>43.64</v>
      </c>
      <c r="F501" s="10">
        <f>'2015'!F26</f>
        <v>43.64</v>
      </c>
      <c r="Q501" s="10"/>
      <c r="R501" s="10"/>
      <c r="W501" s="10" t="str">
        <f>'2015'!I26</f>
        <v>Кукуруза</v>
      </c>
      <c r="X501" s="10">
        <f>'2015'!J26</f>
        <v>0</v>
      </c>
      <c r="AC501" s="10"/>
      <c r="AD501" s="10"/>
      <c r="AE501" s="10" t="str">
        <f>'2015'!M26</f>
        <v>ДКС 4964</v>
      </c>
      <c r="AF501" s="10">
        <f>'2015'!N26</f>
        <v>0</v>
      </c>
      <c r="AG501" s="10">
        <f>'2015'!P26</f>
        <v>42120</v>
      </c>
      <c r="AH501" s="10">
        <f>'2015'!Q26</f>
        <v>42272</v>
      </c>
      <c r="AI501" s="10"/>
      <c r="AJ501" s="10"/>
      <c r="AK501" s="10"/>
      <c r="AL501" s="10"/>
      <c r="AM501" s="10"/>
      <c r="AN501" s="10"/>
      <c r="AO501" s="10"/>
      <c r="AP501" s="10">
        <f>SUMIF('2015'!C:C,C501,'2015'!O:O)</f>
        <v>1.75</v>
      </c>
      <c r="AR501" s="10">
        <f>'2015'!R26</f>
        <v>0.30099999999999999</v>
      </c>
      <c r="AS501" s="10">
        <f>'2015'!S26</f>
        <v>0.311</v>
      </c>
      <c r="AT501" s="10">
        <f>'2015'!T26</f>
        <v>0.28599999999999998</v>
      </c>
      <c r="AU501" s="10">
        <f>'2015'!U26</f>
        <v>0.28499999999999998</v>
      </c>
      <c r="AV501" s="10">
        <f>'2015'!V26</f>
        <v>0.24399999999999999</v>
      </c>
      <c r="AW501" s="10">
        <f>'2015'!W26</f>
        <v>0</v>
      </c>
      <c r="AX501" s="10">
        <f>'2015'!X26</f>
        <v>0.23200000000000001</v>
      </c>
      <c r="AY501" s="10">
        <f>'2015'!Y26</f>
        <v>0.22600000000000001</v>
      </c>
      <c r="AZ501" s="10">
        <f>'2015'!Z26</f>
        <v>0.219</v>
      </c>
      <c r="BA501" s="10">
        <f>'2015'!AA26</f>
        <v>0.215</v>
      </c>
      <c r="BB501" s="10">
        <f>'2015'!AB26</f>
        <v>0.215</v>
      </c>
      <c r="BC501" s="10">
        <f>'2015'!AC26</f>
        <v>0.216</v>
      </c>
      <c r="BD501" s="10">
        <f>'2015'!AD26</f>
        <v>0.22900000000000001</v>
      </c>
      <c r="BE501" s="10">
        <f>'2015'!AE26</f>
        <v>0.23300000000000001</v>
      </c>
      <c r="BF501" s="10">
        <f>'2015'!AF26</f>
        <v>0.22800000000000001</v>
      </c>
      <c r="BG501" s="10">
        <f>'2015'!AG26</f>
        <v>0.23</v>
      </c>
      <c r="BH501" s="10">
        <f>'2015'!AH26</f>
        <v>0.22700000000000001</v>
      </c>
      <c r="BI501" s="10">
        <f>'2015'!AI26</f>
        <v>0.23100000000000001</v>
      </c>
      <c r="BJ501" s="10">
        <f>'2015'!AJ26</f>
        <v>0.24199999999999999</v>
      </c>
      <c r="BK501" s="10">
        <f>'2015'!AK26</f>
        <v>0.252</v>
      </c>
      <c r="BL501" s="10">
        <f>'2015'!AL26</f>
        <v>0.249</v>
      </c>
      <c r="BM501" s="10">
        <f>'2015'!AM26</f>
        <v>0.27900000000000003</v>
      </c>
      <c r="BN501" s="10">
        <f>'2015'!AN26</f>
        <v>0.29399999999999998</v>
      </c>
      <c r="BO501" s="10">
        <f>'2015'!AO26</f>
        <v>0.32200000000000001</v>
      </c>
      <c r="BP501" s="10">
        <f>'2015'!AP26</f>
        <v>0.33100000000000002</v>
      </c>
      <c r="BQ501" s="10">
        <f>'2015'!AQ26</f>
        <v>0.58799999999999997</v>
      </c>
      <c r="BR501" s="10">
        <f>'2015'!AR26</f>
        <v>0.52</v>
      </c>
      <c r="BS501" s="10">
        <f>'2015'!AS26</f>
        <v>0.52</v>
      </c>
      <c r="BT501" s="10">
        <f>'2015'!AT26</f>
        <v>0.48099999999999998</v>
      </c>
      <c r="BU501" s="10">
        <f>'2015'!AU26</f>
        <v>0.442</v>
      </c>
      <c r="BV501" s="10">
        <f>'2015'!AV26</f>
        <v>0.436</v>
      </c>
      <c r="BW501" s="10">
        <f>'2015'!AW26</f>
        <v>0.41899999999999998</v>
      </c>
      <c r="BX501" s="10">
        <f>'2015'!AX26</f>
        <v>0.432</v>
      </c>
      <c r="BY501" s="10">
        <f>'2015'!AY26</f>
        <v>0.35599999999999998</v>
      </c>
      <c r="BZ501" s="10">
        <f>'2015'!AZ26</f>
        <v>0.311</v>
      </c>
      <c r="CA501" s="10">
        <f>'2015'!BA26</f>
        <v>0.27600000000000002</v>
      </c>
      <c r="CB501" s="10">
        <f>'2015'!BB26</f>
        <v>0.26900000000000002</v>
      </c>
      <c r="CC501" s="10">
        <f>'2015'!BC26</f>
        <v>0.22</v>
      </c>
      <c r="CD501" s="10">
        <f>'2015'!BD26</f>
        <v>0.214</v>
      </c>
      <c r="CE501" s="10">
        <f>'2015'!BE26</f>
        <v>0.223</v>
      </c>
      <c r="CF501" s="10">
        <f>'2015'!BF26</f>
        <v>0.216</v>
      </c>
      <c r="CG501" s="10">
        <f>'2015'!BG26</f>
        <v>0.215</v>
      </c>
      <c r="CH501" s="10">
        <f>'2015'!BH26</f>
        <v>0.214</v>
      </c>
      <c r="CI501" s="10">
        <f>'2015'!BI26</f>
        <v>0.20899999999999999</v>
      </c>
      <c r="CJ501" s="10">
        <f>'2015'!BJ26</f>
        <v>0</v>
      </c>
      <c r="CK501" s="10">
        <f>'2015'!BK26</f>
        <v>0.20699999999999999</v>
      </c>
      <c r="CL501" s="10">
        <f>'2015'!BL26</f>
        <v>0.20599999999999999</v>
      </c>
      <c r="CM501" s="10">
        <f>'2015'!BM26</f>
        <v>0.20599999999999999</v>
      </c>
      <c r="CN501" s="10">
        <f>'2015'!BN26</f>
        <v>0.20699999999999999</v>
      </c>
      <c r="CO501" s="10">
        <f>'2015'!BO26</f>
        <v>0</v>
      </c>
      <c r="CP501" s="10">
        <f>'2015'!BP26</f>
        <v>0</v>
      </c>
      <c r="CQ501" s="10">
        <f>'2015'!BQ26</f>
        <v>0</v>
      </c>
    </row>
    <row r="502" spans="1:95" x14ac:dyDescent="0.25">
      <c r="A502" s="10" t="str">
        <f>'2015'!A27</f>
        <v>Свитанок</v>
      </c>
      <c r="B502" s="10" t="str">
        <f>'2015'!B27</f>
        <v>Масив 1</v>
      </c>
      <c r="C502" s="10">
        <f>'2015'!C27</f>
        <v>149</v>
      </c>
      <c r="D502" s="10">
        <f>'2015'!D27</f>
        <v>12.48</v>
      </c>
      <c r="E502" s="10">
        <f>'2015'!E27</f>
        <v>12.48</v>
      </c>
      <c r="F502" s="10">
        <f>'2015'!F27</f>
        <v>12.48</v>
      </c>
      <c r="Q502" s="10"/>
      <c r="R502" s="10"/>
      <c r="W502" s="10" t="str">
        <f>'2015'!I27</f>
        <v>Кукуруза</v>
      </c>
      <c r="X502" s="10">
        <f>'2015'!J27</f>
        <v>0</v>
      </c>
      <c r="AC502" s="10"/>
      <c r="AD502" s="10"/>
      <c r="AE502" s="10" t="str">
        <f>'2015'!M27</f>
        <v>НК Термо</v>
      </c>
      <c r="AF502" s="10">
        <f>'2015'!N27</f>
        <v>0</v>
      </c>
      <c r="AG502" s="10">
        <f>'2015'!P27</f>
        <v>42120</v>
      </c>
      <c r="AH502" s="10">
        <f>'2015'!Q27</f>
        <v>42273</v>
      </c>
      <c r="AI502" s="10"/>
      <c r="AJ502" s="10"/>
      <c r="AK502" s="10"/>
      <c r="AL502" s="10"/>
      <c r="AM502" s="10"/>
      <c r="AN502" s="10"/>
      <c r="AO502" s="10"/>
      <c r="AP502" s="10">
        <f>SUMIF('2015'!C:C,C502,'2015'!O:O)</f>
        <v>1.9</v>
      </c>
      <c r="AR502" s="10">
        <f>'2015'!R27</f>
        <v>0.32700000000000001</v>
      </c>
      <c r="AS502" s="10">
        <f>'2015'!S27</f>
        <v>0.29899999999999999</v>
      </c>
      <c r="AT502" s="10">
        <f>'2015'!T27</f>
        <v>0.29399999999999998</v>
      </c>
      <c r="AU502" s="10">
        <f>'2015'!U27</f>
        <v>0.30299999999999999</v>
      </c>
      <c r="AV502" s="10">
        <f>'2015'!V27</f>
        <v>0.30399999999999999</v>
      </c>
      <c r="AW502" s="10">
        <f>'2015'!W27</f>
        <v>0</v>
      </c>
      <c r="AX502" s="10">
        <f>'2015'!X27</f>
        <v>0.28199999999999997</v>
      </c>
      <c r="AY502" s="10">
        <f>'2015'!Y27</f>
        <v>0.27200000000000002</v>
      </c>
      <c r="AZ502" s="10">
        <f>'2015'!Z27</f>
        <v>0.23899999999999999</v>
      </c>
      <c r="BA502" s="10">
        <f>'2015'!AA27</f>
        <v>0.249</v>
      </c>
      <c r="BB502" s="10">
        <f>'2015'!AB27</f>
        <v>0.246</v>
      </c>
      <c r="BC502" s="10">
        <f>'2015'!AC27</f>
        <v>0.23200000000000001</v>
      </c>
      <c r="BD502" s="10">
        <f>'2015'!AD27</f>
        <v>0.22700000000000001</v>
      </c>
      <c r="BE502" s="10">
        <f>'2015'!AE27</f>
        <v>0.23899999999999999</v>
      </c>
      <c r="BF502" s="10">
        <f>'2015'!AF27</f>
        <v>0.23799999999999999</v>
      </c>
      <c r="BG502" s="10">
        <f>'2015'!AG27</f>
        <v>0.25700000000000001</v>
      </c>
      <c r="BH502" s="10">
        <f>'2015'!AH27</f>
        <v>0.247</v>
      </c>
      <c r="BI502" s="10">
        <f>'2015'!AI27</f>
        <v>0.247</v>
      </c>
      <c r="BJ502" s="10">
        <f>'2015'!AJ27</f>
        <v>0.23200000000000001</v>
      </c>
      <c r="BK502" s="10">
        <f>'2015'!AK27</f>
        <v>0.23899999999999999</v>
      </c>
      <c r="BL502" s="10">
        <f>'2015'!AL27</f>
        <v>0.25700000000000001</v>
      </c>
      <c r="BM502" s="10">
        <f>'2015'!AM27</f>
        <v>0.28299999999999997</v>
      </c>
      <c r="BN502" s="10">
        <f>'2015'!AN27</f>
        <v>0.29299999999999998</v>
      </c>
      <c r="BO502" s="10">
        <f>'2015'!AO27</f>
        <v>0.29799999999999999</v>
      </c>
      <c r="BP502" s="10">
        <f>'2015'!AP27</f>
        <v>0.307</v>
      </c>
      <c r="BQ502" s="10">
        <f>'2015'!AQ27</f>
        <v>0.41599999999999998</v>
      </c>
      <c r="BR502" s="10">
        <f>'2015'!AR27</f>
        <v>0.41699999999999998</v>
      </c>
      <c r="BS502" s="10">
        <f>'2015'!AS27</f>
        <v>0.441</v>
      </c>
      <c r="BT502" s="10">
        <f>'2015'!AT27</f>
        <v>0.49</v>
      </c>
      <c r="BU502" s="10">
        <f>'2015'!AU27</f>
        <v>0.57099999999999995</v>
      </c>
      <c r="BV502" s="10">
        <f>'2015'!AV27</f>
        <v>0.58099999999999996</v>
      </c>
      <c r="BW502" s="10">
        <f>'2015'!AW27</f>
        <v>0.60599999999999998</v>
      </c>
      <c r="BX502" s="10">
        <f>'2015'!AX27</f>
        <v>0.60799999999999998</v>
      </c>
      <c r="BY502" s="10">
        <f>'2015'!AY27</f>
        <v>0.56499999999999995</v>
      </c>
      <c r="BZ502" s="10">
        <f>'2015'!AZ27</f>
        <v>0.48799999999999999</v>
      </c>
      <c r="CA502" s="10">
        <f>'2015'!BA27</f>
        <v>0.41099999999999998</v>
      </c>
      <c r="CB502" s="10">
        <f>'2015'!BB27</f>
        <v>0.38600000000000001</v>
      </c>
      <c r="CC502" s="10">
        <f>'2015'!BC27</f>
        <v>0.33200000000000002</v>
      </c>
      <c r="CD502" s="10">
        <f>'2015'!BD27</f>
        <v>0.29899999999999999</v>
      </c>
      <c r="CE502" s="10">
        <f>'2015'!BE27</f>
        <v>0.28000000000000003</v>
      </c>
      <c r="CF502" s="10">
        <f>'2015'!BF27</f>
        <v>0.26</v>
      </c>
      <c r="CG502" s="10">
        <f>'2015'!BG27</f>
        <v>0.26700000000000002</v>
      </c>
      <c r="CH502" s="10">
        <f>'2015'!BH27</f>
        <v>0.28000000000000003</v>
      </c>
      <c r="CI502" s="10">
        <f>'2015'!BI27</f>
        <v>0.28799999999999998</v>
      </c>
      <c r="CJ502" s="10">
        <f>'2015'!BJ27</f>
        <v>0</v>
      </c>
      <c r="CK502" s="10">
        <f>'2015'!BK27</f>
        <v>0.25800000000000001</v>
      </c>
      <c r="CL502" s="10">
        <f>'2015'!BL27</f>
        <v>0.27200000000000002</v>
      </c>
      <c r="CM502" s="10">
        <f>'2015'!BM27</f>
        <v>0.28499999999999998</v>
      </c>
      <c r="CN502" s="10">
        <f>'2015'!BN27</f>
        <v>0.28000000000000003</v>
      </c>
      <c r="CO502" s="10">
        <f>'2015'!BO27</f>
        <v>0</v>
      </c>
      <c r="CP502" s="10">
        <f>'2015'!BP27</f>
        <v>0</v>
      </c>
      <c r="CQ502" s="10">
        <f>'2015'!BQ27</f>
        <v>0</v>
      </c>
    </row>
    <row r="503" spans="1:95" x14ac:dyDescent="0.25">
      <c r="A503" s="10" t="str">
        <f>'2015'!A28</f>
        <v>Свитанок</v>
      </c>
      <c r="B503" s="10" t="str">
        <f>'2015'!B28</f>
        <v>Масив 1</v>
      </c>
      <c r="C503" s="10">
        <f>'2015'!C28</f>
        <v>15</v>
      </c>
      <c r="D503" s="10">
        <f>'2015'!D28</f>
        <v>77.260000000000005</v>
      </c>
      <c r="E503" s="10">
        <f>'2015'!E28</f>
        <v>77.260000000000005</v>
      </c>
      <c r="F503" s="10">
        <f>'2015'!F28</f>
        <v>77.260000000000005</v>
      </c>
      <c r="Q503" s="10"/>
      <c r="R503" s="10"/>
      <c r="W503" s="10" t="str">
        <f>'2015'!I28</f>
        <v>Кукуруза</v>
      </c>
      <c r="X503" s="10">
        <f>'2015'!J28</f>
        <v>0</v>
      </c>
      <c r="AC503" s="10"/>
      <c r="AD503" s="10"/>
      <c r="AE503" s="10">
        <f>'2015'!M28</f>
        <v>0</v>
      </c>
      <c r="AF503" s="10">
        <f>'2015'!N28</f>
        <v>3.25</v>
      </c>
      <c r="AG503" s="10">
        <f>'2015'!P28</f>
        <v>42119</v>
      </c>
      <c r="AH503" s="10">
        <f>'2015'!Q28</f>
        <v>42271</v>
      </c>
      <c r="AI503" s="10"/>
      <c r="AJ503" s="10"/>
      <c r="AK503" s="10"/>
      <c r="AL503" s="10"/>
      <c r="AM503" s="10"/>
      <c r="AN503" s="10"/>
      <c r="AO503" s="10"/>
      <c r="AP503" s="10">
        <f>SUMIF('2015'!C:C,C503,'2015'!O:O)</f>
        <v>3.19</v>
      </c>
      <c r="AR503" s="10">
        <f>'2015'!R28</f>
        <v>0.2</v>
      </c>
      <c r="AS503" s="10">
        <f>'2015'!S28</f>
        <v>0.2</v>
      </c>
      <c r="AT503" s="10">
        <f>'2015'!T28</f>
        <v>0.2</v>
      </c>
      <c r="AU503" s="10">
        <f>'2015'!U28</f>
        <v>0.19900000000000001</v>
      </c>
      <c r="AV503" s="10">
        <f>'2015'!V28</f>
        <v>0.2</v>
      </c>
      <c r="AW503" s="10">
        <f>'2015'!W28</f>
        <v>0</v>
      </c>
      <c r="AX503" s="10">
        <f>'2015'!X28</f>
        <v>0.19900000000000001</v>
      </c>
      <c r="AY503" s="10">
        <f>'2015'!Y28</f>
        <v>0.19800000000000001</v>
      </c>
      <c r="AZ503" s="10">
        <f>'2015'!Z28</f>
        <v>0.21099999999999999</v>
      </c>
      <c r="BA503" s="10">
        <f>'2015'!AA28</f>
        <v>0.2</v>
      </c>
      <c r="BB503" s="10">
        <f>'2015'!AB28</f>
        <v>0.19900000000000001</v>
      </c>
      <c r="BC503" s="10">
        <f>'2015'!AC28</f>
        <v>0.21299999999999999</v>
      </c>
      <c r="BD503" s="10">
        <f>'2015'!AD28</f>
        <v>0.24299999999999999</v>
      </c>
      <c r="BE503" s="10">
        <f>'2015'!AE28</f>
        <v>0.27600000000000002</v>
      </c>
      <c r="BF503" s="10">
        <f>'2015'!AF28</f>
        <v>0.32</v>
      </c>
      <c r="BG503" s="10">
        <f>'2015'!AG28</f>
        <v>0.34599999999999997</v>
      </c>
      <c r="BH503" s="10">
        <f>'2015'!AH28</f>
        <v>0.34499999999999997</v>
      </c>
      <c r="BI503" s="10">
        <f>'2015'!AI28</f>
        <v>0.36</v>
      </c>
      <c r="BJ503" s="10">
        <f>'2015'!AJ28</f>
        <v>0.41899999999999998</v>
      </c>
      <c r="BK503" s="10">
        <f>'2015'!AK28</f>
        <v>0.51200000000000001</v>
      </c>
      <c r="BL503" s="10">
        <f>'2015'!AL28</f>
        <v>0.56000000000000005</v>
      </c>
      <c r="BM503" s="10">
        <f>'2015'!AM28</f>
        <v>0.62</v>
      </c>
      <c r="BN503" s="10">
        <f>'2015'!AN28</f>
        <v>0.629</v>
      </c>
      <c r="BO503" s="10">
        <f>'2015'!AO28</f>
        <v>0.67900000000000005</v>
      </c>
      <c r="BP503" s="10">
        <f>'2015'!AP28</f>
        <v>0.68500000000000005</v>
      </c>
      <c r="BQ503" s="10">
        <f>'2015'!AQ28</f>
        <v>0.69299999999999995</v>
      </c>
      <c r="BR503" s="10">
        <f>'2015'!AR28</f>
        <v>0.68</v>
      </c>
      <c r="BS503" s="10">
        <f>'2015'!AS28</f>
        <v>0.65700000000000003</v>
      </c>
      <c r="BT503" s="10">
        <f>'2015'!AT28</f>
        <v>0.60799999999999998</v>
      </c>
      <c r="BU503" s="10">
        <f>'2015'!AU28</f>
        <v>0.53400000000000003</v>
      </c>
      <c r="BV503" s="10">
        <f>'2015'!AV28</f>
        <v>0.47599999999999998</v>
      </c>
      <c r="BW503" s="10">
        <f>'2015'!AW28</f>
        <v>0.39700000000000002</v>
      </c>
      <c r="BX503" s="10">
        <f>'2015'!AX28</f>
        <v>0.40500000000000003</v>
      </c>
      <c r="BY503" s="10">
        <f>'2015'!AY28</f>
        <v>0.42799999999999999</v>
      </c>
      <c r="BZ503" s="10">
        <f>'2015'!AZ28</f>
        <v>0.41499999999999998</v>
      </c>
      <c r="CA503" s="10">
        <f>'2015'!BA28</f>
        <v>0.33800000000000002</v>
      </c>
      <c r="CB503" s="10">
        <f>'2015'!BB28</f>
        <v>0.34699999999999998</v>
      </c>
      <c r="CC503" s="10">
        <f>'2015'!BC28</f>
        <v>0.26</v>
      </c>
      <c r="CD503" s="10">
        <f>'2015'!BD28</f>
        <v>0.22</v>
      </c>
      <c r="CE503" s="10">
        <f>'2015'!BE28</f>
        <v>0.21</v>
      </c>
      <c r="CF503" s="10">
        <f>'2015'!BF28</f>
        <v>0.20899999999999999</v>
      </c>
      <c r="CG503" s="10">
        <f>'2015'!BG28</f>
        <v>0.214</v>
      </c>
      <c r="CH503" s="10">
        <f>'2015'!BH28</f>
        <v>0.20899999999999999</v>
      </c>
      <c r="CI503" s="10">
        <f>'2015'!BI28</f>
        <v>0.20599999999999999</v>
      </c>
      <c r="CJ503" s="10">
        <f>'2015'!BJ28</f>
        <v>0</v>
      </c>
      <c r="CK503" s="10">
        <f>'2015'!BK28</f>
        <v>0.19500000000000001</v>
      </c>
      <c r="CL503" s="10">
        <f>'2015'!BL28</f>
        <v>0.193</v>
      </c>
      <c r="CM503" s="10">
        <f>'2015'!BM28</f>
        <v>0.20599999999999999</v>
      </c>
      <c r="CN503" s="10">
        <f>'2015'!BN28</f>
        <v>0.20499999999999999</v>
      </c>
      <c r="CO503" s="10">
        <f>'2015'!BO28</f>
        <v>0</v>
      </c>
      <c r="CP503" s="10">
        <f>'2015'!BP28</f>
        <v>0</v>
      </c>
      <c r="CQ503" s="10">
        <f>'2015'!BQ28</f>
        <v>0</v>
      </c>
    </row>
    <row r="504" spans="1:95" x14ac:dyDescent="0.25">
      <c r="A504" s="10" t="str">
        <f>'2015'!A29</f>
        <v>Свитанок</v>
      </c>
      <c r="B504" s="10" t="str">
        <f>'2015'!B29</f>
        <v>Масив 1</v>
      </c>
      <c r="C504" s="10">
        <f>'2015'!C29</f>
        <v>151</v>
      </c>
      <c r="D504" s="10">
        <f>'2015'!D29</f>
        <v>89.13</v>
      </c>
      <c r="E504" s="10">
        <f>'2015'!E29</f>
        <v>89.13</v>
      </c>
      <c r="F504" s="10">
        <f>'2015'!F29</f>
        <v>89.13</v>
      </c>
      <c r="Q504" s="10"/>
      <c r="R504" s="10"/>
      <c r="W504" s="10" t="str">
        <f>'2015'!I29</f>
        <v>Кукуруза</v>
      </c>
      <c r="X504" s="10">
        <f>'2015'!J29</f>
        <v>0</v>
      </c>
      <c r="AC504" s="10"/>
      <c r="AD504" s="10"/>
      <c r="AE504" s="10" t="str">
        <f>'2015'!M29</f>
        <v>НК Люціус</v>
      </c>
      <c r="AF504" s="10">
        <f>'2015'!N29</f>
        <v>0.14000000000000001</v>
      </c>
      <c r="AG504" s="10">
        <f>'2015'!P29</f>
        <v>42118</v>
      </c>
      <c r="AH504" s="10">
        <f>'2015'!Q29</f>
        <v>42276</v>
      </c>
      <c r="AI504" s="10"/>
      <c r="AJ504" s="10"/>
      <c r="AK504" s="10"/>
      <c r="AL504" s="10"/>
      <c r="AM504" s="10"/>
      <c r="AN504" s="10"/>
      <c r="AO504" s="10"/>
      <c r="AP504" s="10">
        <f>SUMIF('2015'!C:C,C504,'2015'!O:O)</f>
        <v>2.23</v>
      </c>
      <c r="AR504" s="10">
        <f>'2015'!R29</f>
        <v>0.215</v>
      </c>
      <c r="AS504" s="10">
        <f>'2015'!S29</f>
        <v>0.20300000000000001</v>
      </c>
      <c r="AT504" s="10">
        <f>'2015'!T29</f>
        <v>0.19500000000000001</v>
      </c>
      <c r="AU504" s="10">
        <f>'2015'!U29</f>
        <v>0.19600000000000001</v>
      </c>
      <c r="AV504" s="10">
        <f>'2015'!V29</f>
        <v>0.191</v>
      </c>
      <c r="AW504" s="10">
        <f>'2015'!W29</f>
        <v>0</v>
      </c>
      <c r="AX504" s="10">
        <f>'2015'!X29</f>
        <v>0.215</v>
      </c>
      <c r="AY504" s="10">
        <f>'2015'!Y29</f>
        <v>0.219</v>
      </c>
      <c r="AZ504" s="10">
        <f>'2015'!Z29</f>
        <v>0.22</v>
      </c>
      <c r="BA504" s="10">
        <f>'2015'!AA29</f>
        <v>0.22500000000000001</v>
      </c>
      <c r="BB504" s="10">
        <f>'2015'!AB29</f>
        <v>0.23899999999999999</v>
      </c>
      <c r="BC504" s="10">
        <f>'2015'!AC29</f>
        <v>0.24399999999999999</v>
      </c>
      <c r="BD504" s="10">
        <f>'2015'!AD29</f>
        <v>0.26900000000000002</v>
      </c>
      <c r="BE504" s="10">
        <f>'2015'!AE29</f>
        <v>0.28999999999999998</v>
      </c>
      <c r="BF504" s="10">
        <f>'2015'!AF29</f>
        <v>0.30599999999999999</v>
      </c>
      <c r="BG504" s="10">
        <f>'2015'!AG29</f>
        <v>0.34200000000000003</v>
      </c>
      <c r="BH504" s="10">
        <f>'2015'!AH29</f>
        <v>0.379</v>
      </c>
      <c r="BI504" s="10">
        <f>'2015'!AI29</f>
        <v>0.39100000000000001</v>
      </c>
      <c r="BJ504" s="10">
        <f>'2015'!AJ29</f>
        <v>0.435</v>
      </c>
      <c r="BK504" s="10">
        <f>'2015'!AK29</f>
        <v>0.5</v>
      </c>
      <c r="BL504" s="10">
        <f>'2015'!AL29</f>
        <v>0.52</v>
      </c>
      <c r="BM504" s="10">
        <f>'2015'!AM29</f>
        <v>0.56899999999999995</v>
      </c>
      <c r="BN504" s="10">
        <f>'2015'!AN29</f>
        <v>0.58799999999999997</v>
      </c>
      <c r="BO504" s="10">
        <f>'2015'!AO29</f>
        <v>0.628</v>
      </c>
      <c r="BP504" s="10">
        <f>'2015'!AP29</f>
        <v>0.64700000000000002</v>
      </c>
      <c r="BQ504" s="10">
        <f>'2015'!AQ29</f>
        <v>0.62</v>
      </c>
      <c r="BR504" s="10">
        <f>'2015'!AR29</f>
        <v>0.61299999999999999</v>
      </c>
      <c r="BS504" s="10">
        <f>'2015'!AS29</f>
        <v>0.58299999999999996</v>
      </c>
      <c r="BT504" s="10">
        <f>'2015'!AT29</f>
        <v>0.44400000000000001</v>
      </c>
      <c r="BU504" s="10">
        <f>'2015'!AU29</f>
        <v>0.44600000000000001</v>
      </c>
      <c r="BV504" s="10">
        <f>'2015'!AV29</f>
        <v>0.46700000000000003</v>
      </c>
      <c r="BW504" s="10">
        <f>'2015'!AW29</f>
        <v>0.442</v>
      </c>
      <c r="BX504" s="10">
        <f>'2015'!AX29</f>
        <v>0.45900000000000002</v>
      </c>
      <c r="BY504" s="10">
        <f>'2015'!AY29</f>
        <v>0.45900000000000002</v>
      </c>
      <c r="BZ504" s="10">
        <f>'2015'!AZ29</f>
        <v>0.32800000000000001</v>
      </c>
      <c r="CA504" s="10">
        <f>'2015'!BA29</f>
        <v>0.251</v>
      </c>
      <c r="CB504" s="10">
        <f>'2015'!BB29</f>
        <v>0.25900000000000001</v>
      </c>
      <c r="CC504" s="10">
        <f>'2015'!BC29</f>
        <v>0.214</v>
      </c>
      <c r="CD504" s="10">
        <f>'2015'!BD29</f>
        <v>0.20499999999999999</v>
      </c>
      <c r="CE504" s="10">
        <f>'2015'!BE29</f>
        <v>0.20399999999999999</v>
      </c>
      <c r="CF504" s="10">
        <f>'2015'!BF29</f>
        <v>0.19700000000000001</v>
      </c>
      <c r="CG504" s="10">
        <f>'2015'!BG29</f>
        <v>0.20200000000000001</v>
      </c>
      <c r="CH504" s="10">
        <f>'2015'!BH29</f>
        <v>0.2</v>
      </c>
      <c r="CI504" s="10">
        <f>'2015'!BI29</f>
        <v>0.20100000000000001</v>
      </c>
      <c r="CJ504" s="10">
        <f>'2015'!BJ29</f>
        <v>0</v>
      </c>
      <c r="CK504" s="10">
        <f>'2015'!BK29</f>
        <v>0.19400000000000001</v>
      </c>
      <c r="CL504" s="10">
        <f>'2015'!BL29</f>
        <v>0.185</v>
      </c>
      <c r="CM504" s="10">
        <f>'2015'!BM29</f>
        <v>0.16900000000000001</v>
      </c>
      <c r="CN504" s="10">
        <f>'2015'!BN29</f>
        <v>0</v>
      </c>
      <c r="CO504" s="10">
        <f>'2015'!BO29</f>
        <v>0</v>
      </c>
      <c r="CP504" s="10">
        <f>'2015'!BP29</f>
        <v>0</v>
      </c>
      <c r="CQ504" s="10">
        <f>'2015'!BQ29</f>
        <v>0</v>
      </c>
    </row>
    <row r="505" spans="1:95" x14ac:dyDescent="0.25">
      <c r="A505" s="10" t="str">
        <f>'2015'!A30</f>
        <v>Свитанок</v>
      </c>
      <c r="B505" s="10" t="str">
        <f>'2015'!B30</f>
        <v>Масив 1</v>
      </c>
      <c r="C505" s="10" t="str">
        <f>'2015'!C30</f>
        <v>15-1</v>
      </c>
      <c r="D505" s="10">
        <f>'2015'!D30</f>
        <v>20.53</v>
      </c>
      <c r="E505" s="10">
        <f>'2015'!E30</f>
        <v>20.39</v>
      </c>
      <c r="F505" s="10">
        <f>'2015'!F30</f>
        <v>20.39</v>
      </c>
      <c r="Q505" s="10"/>
      <c r="R505" s="10"/>
      <c r="W505" s="10" t="str">
        <f>'2015'!I30</f>
        <v>Кукуруза</v>
      </c>
      <c r="X505" s="10">
        <f>'2015'!J30</f>
        <v>0</v>
      </c>
      <c r="AC505" s="10"/>
      <c r="AD505" s="10"/>
      <c r="AE505" s="10">
        <f>'2015'!M30</f>
        <v>0</v>
      </c>
      <c r="AF505" s="10">
        <f>'2015'!N30</f>
        <v>3.25</v>
      </c>
      <c r="AG505" s="10">
        <f>'2015'!P30</f>
        <v>42119</v>
      </c>
      <c r="AH505" s="10">
        <f>'2015'!Q30</f>
        <v>42271</v>
      </c>
      <c r="AI505" s="10"/>
      <c r="AJ505" s="10"/>
      <c r="AK505" s="10"/>
      <c r="AL505" s="10"/>
      <c r="AM505" s="10"/>
      <c r="AN505" s="10"/>
      <c r="AO505" s="10"/>
      <c r="AP505" s="10">
        <f>SUMIF('2015'!C:C,C505,'2015'!O:O)</f>
        <v>2.1100000000000003</v>
      </c>
      <c r="AR505" s="10">
        <f>'2015'!R30</f>
        <v>0.20300000000000001</v>
      </c>
      <c r="AS505" s="10">
        <f>'2015'!S30</f>
        <v>0.20399999999999999</v>
      </c>
      <c r="AT505" s="10">
        <f>'2015'!T30</f>
        <v>0.21</v>
      </c>
      <c r="AU505" s="10">
        <f>'2015'!U30</f>
        <v>0.217</v>
      </c>
      <c r="AV505" s="10">
        <f>'2015'!V30</f>
        <v>0.217</v>
      </c>
      <c r="AW505" s="10">
        <f>'2015'!W30</f>
        <v>0</v>
      </c>
      <c r="AX505" s="10">
        <f>'2015'!X30</f>
        <v>0.215</v>
      </c>
      <c r="AY505" s="10">
        <f>'2015'!Y30</f>
        <v>0.216</v>
      </c>
      <c r="AZ505" s="10">
        <f>'2015'!Z30</f>
        <v>0.217</v>
      </c>
      <c r="BA505" s="10">
        <f>'2015'!AA30</f>
        <v>0.21299999999999999</v>
      </c>
      <c r="BB505" s="10">
        <f>'2015'!AB30</f>
        <v>0.218</v>
      </c>
      <c r="BC505" s="10">
        <f>'2015'!AC30</f>
        <v>0.216</v>
      </c>
      <c r="BD505" s="10">
        <f>'2015'!AD30</f>
        <v>0.245</v>
      </c>
      <c r="BE505" s="10">
        <f>'2015'!AE30</f>
        <v>0.26800000000000002</v>
      </c>
      <c r="BF505" s="10">
        <f>'2015'!AF30</f>
        <v>0.28999999999999998</v>
      </c>
      <c r="BG505" s="10">
        <f>'2015'!AG30</f>
        <v>0.316</v>
      </c>
      <c r="BH505" s="10">
        <f>'2015'!AH30</f>
        <v>0.32900000000000001</v>
      </c>
      <c r="BI505" s="10">
        <f>'2015'!AI30</f>
        <v>0.33700000000000002</v>
      </c>
      <c r="BJ505" s="10">
        <f>'2015'!AJ30</f>
        <v>0.38400000000000001</v>
      </c>
      <c r="BK505" s="10">
        <f>'2015'!AK30</f>
        <v>0.48299999999999998</v>
      </c>
      <c r="BL505" s="10">
        <f>'2015'!AL30</f>
        <v>0.52600000000000002</v>
      </c>
      <c r="BM505" s="10">
        <f>'2015'!AM30</f>
        <v>0.56999999999999995</v>
      </c>
      <c r="BN505" s="10">
        <f>'2015'!AN30</f>
        <v>0.58299999999999996</v>
      </c>
      <c r="BO505" s="10">
        <f>'2015'!AO30</f>
        <v>0.624</v>
      </c>
      <c r="BP505" s="10">
        <f>'2015'!AP30</f>
        <v>0.60699999999999998</v>
      </c>
      <c r="BQ505" s="10">
        <f>'2015'!AQ30</f>
        <v>0.63500000000000001</v>
      </c>
      <c r="BR505" s="10">
        <f>'2015'!AR30</f>
        <v>0.61799999999999999</v>
      </c>
      <c r="BS505" s="10">
        <f>'2015'!AS30</f>
        <v>0.61599999999999999</v>
      </c>
      <c r="BT505" s="10">
        <f>'2015'!AT30</f>
        <v>0.58799999999999997</v>
      </c>
      <c r="BU505" s="10">
        <f>'2015'!AU30</f>
        <v>0.54100000000000004</v>
      </c>
      <c r="BV505" s="10">
        <f>'2015'!AV30</f>
        <v>0.502</v>
      </c>
      <c r="BW505" s="10">
        <f>'2015'!AW30</f>
        <v>0.44900000000000001</v>
      </c>
      <c r="BX505" s="10">
        <f>'2015'!AX30</f>
        <v>0.48499999999999999</v>
      </c>
      <c r="BY505" s="10">
        <f>'2015'!AY30</f>
        <v>0.48399999999999999</v>
      </c>
      <c r="BZ505" s="10">
        <f>'2015'!AZ30</f>
        <v>0.435</v>
      </c>
      <c r="CA505" s="10">
        <f>'2015'!BA30</f>
        <v>0.36699999999999999</v>
      </c>
      <c r="CB505" s="10">
        <f>'2015'!BB30</f>
        <v>0.307</v>
      </c>
      <c r="CC505" s="10">
        <f>'2015'!BC30</f>
        <v>0.28999999999999998</v>
      </c>
      <c r="CD505" s="10">
        <f>'2015'!BD30</f>
        <v>0.24099999999999999</v>
      </c>
      <c r="CE505" s="10">
        <f>'2015'!BE30</f>
        <v>0.20799999999999999</v>
      </c>
      <c r="CF505" s="10">
        <f>'2015'!BF30</f>
        <v>0.216</v>
      </c>
      <c r="CG505" s="10">
        <f>'2015'!BG30</f>
        <v>0.22900000000000001</v>
      </c>
      <c r="CH505" s="10">
        <f>'2015'!BH30</f>
        <v>0.20899999999999999</v>
      </c>
      <c r="CI505" s="10">
        <f>'2015'!BI30</f>
        <v>0.20599999999999999</v>
      </c>
      <c r="CJ505" s="10">
        <f>'2015'!BJ30</f>
        <v>0</v>
      </c>
      <c r="CK505" s="10">
        <f>'2015'!BK30</f>
        <v>0.193</v>
      </c>
      <c r="CL505" s="10">
        <f>'2015'!BL30</f>
        <v>0.188</v>
      </c>
      <c r="CM505" s="10">
        <f>'2015'!BM30</f>
        <v>0.17199999999999999</v>
      </c>
      <c r="CN505" s="10">
        <f>'2015'!BN30</f>
        <v>0.16200000000000001</v>
      </c>
      <c r="CO505" s="10">
        <f>'2015'!BO30</f>
        <v>0</v>
      </c>
      <c r="CP505" s="10">
        <f>'2015'!BP30</f>
        <v>0</v>
      </c>
      <c r="CQ505" s="10">
        <f>'2015'!BQ30</f>
        <v>0</v>
      </c>
    </row>
    <row r="506" spans="1:95" x14ac:dyDescent="0.25">
      <c r="A506" s="10" t="str">
        <f>'2015'!A31</f>
        <v>Свитанок</v>
      </c>
      <c r="B506" s="10" t="str">
        <f>'2015'!B31</f>
        <v>Масив 1</v>
      </c>
      <c r="C506" s="10">
        <f>'2015'!C31</f>
        <v>17</v>
      </c>
      <c r="D506" s="10">
        <f>'2015'!D31</f>
        <v>59.55</v>
      </c>
      <c r="E506" s="10">
        <f>'2015'!E31</f>
        <v>59.55</v>
      </c>
      <c r="F506" s="10">
        <f>'2015'!F31</f>
        <v>59.55</v>
      </c>
      <c r="Q506" s="10"/>
      <c r="R506" s="10"/>
      <c r="W506" s="10" t="str">
        <f>'2015'!I31</f>
        <v>Ячмень озимый</v>
      </c>
      <c r="X506" s="10">
        <f>'2015'!J31</f>
        <v>0</v>
      </c>
      <c r="AC506" s="10"/>
      <c r="AD506" s="10"/>
      <c r="AE506" s="10" t="str">
        <f>'2015'!M31</f>
        <v>Достойный</v>
      </c>
      <c r="AF506" s="10">
        <f>'2015'!N31</f>
        <v>3.59</v>
      </c>
      <c r="AG506" s="10">
        <f>'2015'!P31</f>
        <v>41909</v>
      </c>
      <c r="AH506" s="10">
        <f>'2015'!Q31</f>
        <v>42181</v>
      </c>
      <c r="AI506" s="10"/>
      <c r="AJ506" s="10"/>
      <c r="AK506" s="10"/>
      <c r="AL506" s="10"/>
      <c r="AM506" s="10"/>
      <c r="AN506" s="10"/>
      <c r="AO506" s="10"/>
      <c r="AP506" s="10">
        <f>SUMIF('2015'!C:C,C506,'2015'!O:O)</f>
        <v>4.1399999999999997</v>
      </c>
      <c r="AR506" s="10">
        <f>'2015'!R31</f>
        <v>0.20300000000000001</v>
      </c>
      <c r="AS506" s="10">
        <f>'2015'!S31</f>
        <v>0.222</v>
      </c>
      <c r="AT506" s="10">
        <f>'2015'!T31</f>
        <v>0.22600000000000001</v>
      </c>
      <c r="AU506" s="10">
        <f>'2015'!U31</f>
        <v>0.20699999999999999</v>
      </c>
      <c r="AV506" s="10">
        <f>'2015'!V31</f>
        <v>0.21199999999999999</v>
      </c>
      <c r="AW506" s="10">
        <f>'2015'!W31</f>
        <v>0</v>
      </c>
      <c r="AX506" s="10">
        <f>'2015'!X31</f>
        <v>0.20300000000000001</v>
      </c>
      <c r="AY506" s="10">
        <f>'2015'!Y31</f>
        <v>0.19400000000000001</v>
      </c>
      <c r="AZ506" s="10">
        <f>'2015'!Z31</f>
        <v>0.20699999999999999</v>
      </c>
      <c r="BA506" s="10">
        <f>'2015'!AA31</f>
        <v>0.223</v>
      </c>
      <c r="BB506" s="10">
        <f>'2015'!AB31</f>
        <v>0.2</v>
      </c>
      <c r="BC506" s="10">
        <f>'2015'!AC31</f>
        <v>0.20499999999999999</v>
      </c>
      <c r="BD506" s="10">
        <f>'2015'!AD31</f>
        <v>0.22600000000000001</v>
      </c>
      <c r="BE506" s="10">
        <f>'2015'!AE31</f>
        <v>0.23100000000000001</v>
      </c>
      <c r="BF506" s="10">
        <f>'2015'!AF31</f>
        <v>0.23899999999999999</v>
      </c>
      <c r="BG506" s="10">
        <f>'2015'!AG31</f>
        <v>0.246</v>
      </c>
      <c r="BH506" s="10">
        <f>'2015'!AH31</f>
        <v>0.22600000000000001</v>
      </c>
      <c r="BI506" s="10">
        <f>'2015'!AI31</f>
        <v>0.23400000000000001</v>
      </c>
      <c r="BJ506" s="10">
        <f>'2015'!AJ31</f>
        <v>0.248</v>
      </c>
      <c r="BK506" s="10">
        <f>'2015'!AK31</f>
        <v>0.24299999999999999</v>
      </c>
      <c r="BL506" s="10">
        <f>'2015'!AL31</f>
        <v>0.26</v>
      </c>
      <c r="BM506" s="10">
        <f>'2015'!AM31</f>
        <v>0.27700000000000002</v>
      </c>
      <c r="BN506" s="10">
        <f>'2015'!AN31</f>
        <v>0.27300000000000002</v>
      </c>
      <c r="BO506" s="10">
        <f>'2015'!AO31</f>
        <v>0.28699999999999998</v>
      </c>
      <c r="BP506" s="10">
        <f>'2015'!AP31</f>
        <v>0.31900000000000001</v>
      </c>
      <c r="BQ506" s="10">
        <f>'2015'!AQ31</f>
        <v>0.33500000000000002</v>
      </c>
      <c r="BR506" s="10">
        <f>'2015'!AR31</f>
        <v>0.33</v>
      </c>
      <c r="BS506" s="10">
        <f>'2015'!AS31</f>
        <v>0.36899999999999999</v>
      </c>
      <c r="BT506" s="10">
        <f>'2015'!AT31</f>
        <v>0.433</v>
      </c>
      <c r="BU506" s="10">
        <f>'2015'!AU31</f>
        <v>0.60099999999999998</v>
      </c>
      <c r="BV506" s="10">
        <f>'2015'!AV31</f>
        <v>0.68700000000000006</v>
      </c>
      <c r="BW506" s="10">
        <f>'2015'!AW31</f>
        <v>0.752</v>
      </c>
      <c r="BX506" s="10">
        <f>'2015'!AX31</f>
        <v>0.78</v>
      </c>
      <c r="BY506" s="10">
        <f>'2015'!AY31</f>
        <v>0.77500000000000002</v>
      </c>
      <c r="BZ506" s="10">
        <f>'2015'!AZ31</f>
        <v>0.73099999999999998</v>
      </c>
      <c r="CA506" s="10">
        <f>'2015'!BA31</f>
        <v>0.56899999999999995</v>
      </c>
      <c r="CB506" s="10">
        <f>'2015'!BB31</f>
        <v>0.54800000000000004</v>
      </c>
      <c r="CC506" s="10">
        <f>'2015'!BC31</f>
        <v>0.39800000000000002</v>
      </c>
      <c r="CD506" s="10">
        <f>'2015'!BD31</f>
        <v>0.32300000000000001</v>
      </c>
      <c r="CE506" s="10">
        <f>'2015'!BE31</f>
        <v>0.28899999999999998</v>
      </c>
      <c r="CF506" s="10">
        <f>'2015'!BF31</f>
        <v>0.27300000000000002</v>
      </c>
      <c r="CG506" s="10">
        <f>'2015'!BG31</f>
        <v>0.26900000000000002</v>
      </c>
      <c r="CH506" s="10">
        <f>'2015'!BH31</f>
        <v>0.248</v>
      </c>
      <c r="CI506" s="10">
        <f>'2015'!BI31</f>
        <v>0.24399999999999999</v>
      </c>
      <c r="CJ506" s="10">
        <f>'2015'!BJ31</f>
        <v>0</v>
      </c>
      <c r="CK506" s="10">
        <f>'2015'!BK31</f>
        <v>0.224</v>
      </c>
      <c r="CL506" s="10">
        <f>'2015'!BL31</f>
        <v>0.22700000000000001</v>
      </c>
      <c r="CM506" s="10">
        <f>'2015'!BM31</f>
        <v>0.23</v>
      </c>
      <c r="CN506" s="10">
        <f>'2015'!BN31</f>
        <v>0.23200000000000001</v>
      </c>
      <c r="CO506" s="10">
        <f>'2015'!BO31</f>
        <v>0</v>
      </c>
      <c r="CP506" s="10">
        <f>'2015'!BP31</f>
        <v>0</v>
      </c>
      <c r="CQ506" s="10">
        <f>'2015'!BQ31</f>
        <v>0</v>
      </c>
    </row>
    <row r="507" spans="1:95" x14ac:dyDescent="0.25">
      <c r="A507" s="10" t="str">
        <f>'2015'!A32</f>
        <v>Свитанок</v>
      </c>
      <c r="B507" s="10" t="str">
        <f>'2015'!B32</f>
        <v>Масив 1</v>
      </c>
      <c r="C507" s="10">
        <f>'2015'!C32</f>
        <v>18</v>
      </c>
      <c r="D507" s="10">
        <f>'2015'!D32</f>
        <v>47.41</v>
      </c>
      <c r="E507" s="10">
        <f>'2015'!E32</f>
        <v>47.41</v>
      </c>
      <c r="F507" s="10">
        <f>'2015'!F32</f>
        <v>47.41</v>
      </c>
      <c r="Q507" s="10"/>
      <c r="R507" s="10"/>
      <c r="W507" s="10" t="str">
        <f>'2015'!I32</f>
        <v>Пшеница озимая</v>
      </c>
      <c r="X507" s="10">
        <f>'2015'!J32</f>
        <v>0</v>
      </c>
      <c r="AC507" s="10"/>
      <c r="AD507" s="10"/>
      <c r="AE507" s="10" t="str">
        <f>'2015'!M32</f>
        <v>Куяльник</v>
      </c>
      <c r="AF507" s="10">
        <f>'2015'!N32</f>
        <v>3.32</v>
      </c>
      <c r="AG507" s="10">
        <f>'2015'!P32</f>
        <v>41900</v>
      </c>
      <c r="AH507" s="10">
        <f>'2015'!Q32</f>
        <v>42197</v>
      </c>
      <c r="AI507" s="10"/>
      <c r="AJ507" s="10"/>
      <c r="AK507" s="10"/>
      <c r="AL507" s="10"/>
      <c r="AM507" s="10"/>
      <c r="AN507" s="10"/>
      <c r="AO507" s="10">
        <f t="shared" ref="AO507:AO508" si="26">AF507</f>
        <v>3.32</v>
      </c>
      <c r="AP507" s="10">
        <f>SUMIF('2015'!C:C,C507,'2015'!O:O)</f>
        <v>2.95</v>
      </c>
      <c r="AR507" s="10">
        <f>'2015'!R32</f>
        <v>0.19600000000000001</v>
      </c>
      <c r="AS507" s="10">
        <f>'2015'!S32</f>
        <v>0.22600000000000001</v>
      </c>
      <c r="AT507" s="10">
        <f>'2015'!T32</f>
        <v>0.22500000000000001</v>
      </c>
      <c r="AU507" s="10">
        <f>'2015'!U32</f>
        <v>0.21</v>
      </c>
      <c r="AV507" s="10">
        <f>'2015'!V32</f>
        <v>0.20499999999999999</v>
      </c>
      <c r="AW507" s="10"/>
      <c r="AX507" s="10">
        <f>'2015'!X32</f>
        <v>0.20899999999999999</v>
      </c>
      <c r="AY507" s="10">
        <f>'2015'!Y32</f>
        <v>0.219</v>
      </c>
      <c r="AZ507" s="10">
        <f>'2015'!Z32</f>
        <v>0.215</v>
      </c>
      <c r="BA507" s="10">
        <f>'2015'!AA32</f>
        <v>0.20300000000000001</v>
      </c>
      <c r="BB507" s="10">
        <f>'2015'!AB32</f>
        <v>0.20699999999999999</v>
      </c>
      <c r="BC507" s="10">
        <f>'2015'!AC32</f>
        <v>0.20300000000000001</v>
      </c>
      <c r="BD507" s="10">
        <f>'2015'!AD32</f>
        <v>0.20599999999999999</v>
      </c>
      <c r="BE507" s="10">
        <f>'2015'!AE32</f>
        <v>0.22</v>
      </c>
      <c r="BF507" s="10">
        <f>'2015'!AF32</f>
        <v>0.222</v>
      </c>
      <c r="BG507" s="10">
        <f>'2015'!AG32</f>
        <v>0.222</v>
      </c>
      <c r="BH507" s="10">
        <f>'2015'!AH32</f>
        <v>0.22</v>
      </c>
      <c r="BI507" s="10">
        <f>'2015'!AI32</f>
        <v>0.24399999999999999</v>
      </c>
      <c r="BJ507" s="10">
        <f>'2015'!AJ32</f>
        <v>0.27900000000000003</v>
      </c>
      <c r="BK507" s="10">
        <f>'2015'!AK32</f>
        <v>0.29599999999999999</v>
      </c>
      <c r="BL507" s="10">
        <f>'2015'!AL32</f>
        <v>0.28899999999999998</v>
      </c>
      <c r="BM507" s="10">
        <f>'2015'!AM32</f>
        <v>0.26300000000000001</v>
      </c>
      <c r="BN507" s="10">
        <f>'2015'!AN32</f>
        <v>0.26700000000000002</v>
      </c>
      <c r="BO507" s="10">
        <f>'2015'!AO32</f>
        <v>0.27200000000000002</v>
      </c>
      <c r="BP507" s="10">
        <f>'2015'!AP32</f>
        <v>0.29599999999999999</v>
      </c>
      <c r="BQ507" s="10">
        <f>'2015'!AQ32</f>
        <v>0.36899999999999999</v>
      </c>
      <c r="BR507" s="10">
        <f>'2015'!AR32</f>
        <v>0.38200000000000001</v>
      </c>
      <c r="BS507" s="10">
        <f>'2015'!AS32</f>
        <v>0.41699999999999998</v>
      </c>
      <c r="BT507" s="10">
        <f>'2015'!AT32</f>
        <v>0.499</v>
      </c>
      <c r="BU507" s="10">
        <f>'2015'!AU32</f>
        <v>0.63500000000000001</v>
      </c>
      <c r="BV507" s="10">
        <f>'2015'!AV32</f>
        <v>0.68400000000000005</v>
      </c>
      <c r="BW507" s="10">
        <f>'2015'!AW32</f>
        <v>0.70299999999999996</v>
      </c>
      <c r="BX507" s="10">
        <f>'2015'!AX32</f>
        <v>0.75600000000000001</v>
      </c>
      <c r="BY507" s="10">
        <f>'2015'!AY32</f>
        <v>0.72199999999999998</v>
      </c>
      <c r="BZ507" s="10">
        <f>'2015'!AZ32</f>
        <v>0.65300000000000002</v>
      </c>
      <c r="CA507" s="10">
        <f>'2015'!BA32</f>
        <v>0.55800000000000005</v>
      </c>
      <c r="CB507" s="10">
        <f>'2015'!BB32</f>
        <v>0.52900000000000003</v>
      </c>
      <c r="CC507" s="10">
        <f>'2015'!BC32</f>
        <v>0.38300000000000001</v>
      </c>
      <c r="CD507" s="10">
        <f>'2015'!BD32</f>
        <v>0.33</v>
      </c>
      <c r="CE507" s="10">
        <f>'2015'!BE32</f>
        <v>0.29699999999999999</v>
      </c>
      <c r="CF507" s="10">
        <f>'2015'!BF32</f>
        <v>0.27</v>
      </c>
      <c r="CG507" s="10">
        <f>'2015'!BG32</f>
        <v>0.253</v>
      </c>
      <c r="CH507" s="10">
        <f>'2015'!BH32</f>
        <v>0.245</v>
      </c>
      <c r="CI507" s="10">
        <f>'2015'!BI32</f>
        <v>0.23799999999999999</v>
      </c>
      <c r="CJ507" s="10"/>
      <c r="CK507" s="10">
        <f>'2015'!BK32</f>
        <v>0.221</v>
      </c>
      <c r="CL507" s="10">
        <f>'2015'!BL32</f>
        <v>0.214</v>
      </c>
      <c r="CM507" s="10">
        <f>'2015'!BM32</f>
        <v>0.21299999999999999</v>
      </c>
      <c r="CN507" s="10">
        <f>'2015'!BN32</f>
        <v>0.21099999999999999</v>
      </c>
      <c r="CO507" s="10"/>
      <c r="CP507" s="10"/>
      <c r="CQ507" s="10"/>
    </row>
    <row r="508" spans="1:95" x14ac:dyDescent="0.25">
      <c r="A508" s="10" t="str">
        <f>'2015'!A33</f>
        <v>Свитанок</v>
      </c>
      <c r="B508" s="10" t="str">
        <f>'2015'!B33</f>
        <v>Масив 1</v>
      </c>
      <c r="C508" s="10">
        <f>'2015'!C33</f>
        <v>20</v>
      </c>
      <c r="D508" s="10">
        <f>'2015'!D33</f>
        <v>8.83</v>
      </c>
      <c r="E508" s="10">
        <f>'2015'!E33</f>
        <v>8.83</v>
      </c>
      <c r="F508" s="10">
        <f>'2015'!F33</f>
        <v>8.83</v>
      </c>
      <c r="Q508" s="10"/>
      <c r="R508" s="10"/>
      <c r="W508" s="10" t="str">
        <f>'2015'!I33</f>
        <v>Пшеница озимая</v>
      </c>
      <c r="X508" s="10">
        <f>'2015'!J33</f>
        <v>0</v>
      </c>
      <c r="AC508" s="10"/>
      <c r="AD508" s="10"/>
      <c r="AE508" s="10" t="str">
        <f>'2015'!M33</f>
        <v>Куяльник</v>
      </c>
      <c r="AF508" s="10">
        <f>'2015'!N33</f>
        <v>2.82</v>
      </c>
      <c r="AG508" s="10">
        <f>'2015'!P33</f>
        <v>41899</v>
      </c>
      <c r="AH508" s="10">
        <f>'2015'!Q33</f>
        <v>42196</v>
      </c>
      <c r="AI508" s="10"/>
      <c r="AJ508" s="10"/>
      <c r="AK508" s="10"/>
      <c r="AL508" s="10"/>
      <c r="AM508" s="10"/>
      <c r="AN508" s="10"/>
      <c r="AO508" s="10">
        <f t="shared" si="26"/>
        <v>2.82</v>
      </c>
      <c r="AP508" s="10">
        <f>SUMIF('2015'!C:C,C508,'2015'!O:O)</f>
        <v>2.37</v>
      </c>
      <c r="AR508" s="10">
        <f>'2015'!R33</f>
        <v>0.29899999999999999</v>
      </c>
      <c r="AS508" s="10">
        <f>'2015'!S33</f>
        <v>0.308</v>
      </c>
      <c r="AT508" s="10">
        <f>'2015'!T33</f>
        <v>0.312</v>
      </c>
      <c r="AU508" s="10">
        <f>'2015'!U33</f>
        <v>0.30599999999999999</v>
      </c>
      <c r="AV508" s="10">
        <f>'2015'!V33</f>
        <v>0.30099999999999999</v>
      </c>
      <c r="AW508" s="10"/>
      <c r="AX508" s="10">
        <f>'2015'!X33</f>
        <v>0.30599999999999999</v>
      </c>
      <c r="AY508" s="10">
        <f>'2015'!Y33</f>
        <v>0.32200000000000001</v>
      </c>
      <c r="AZ508" s="10">
        <f>'2015'!Z33</f>
        <v>0.29599999999999999</v>
      </c>
      <c r="BA508" s="10">
        <f>'2015'!AA33</f>
        <v>0.27800000000000002</v>
      </c>
      <c r="BB508" s="10">
        <f>'2015'!AB33</f>
        <v>0.26400000000000001</v>
      </c>
      <c r="BC508" s="10">
        <f>'2015'!AC33</f>
        <v>0.253</v>
      </c>
      <c r="BD508" s="10">
        <f>'2015'!AD33</f>
        <v>0.253</v>
      </c>
      <c r="BE508" s="10">
        <f>'2015'!AE33</f>
        <v>0.27900000000000003</v>
      </c>
      <c r="BF508" s="10">
        <f>'2015'!AF33</f>
        <v>0.27400000000000002</v>
      </c>
      <c r="BG508" s="10">
        <f>'2015'!AG33</f>
        <v>0.30399999999999999</v>
      </c>
      <c r="BH508" s="10">
        <f>'2015'!AH33</f>
        <v>0.309</v>
      </c>
      <c r="BI508" s="10">
        <f>'2015'!AI33</f>
        <v>0.32800000000000001</v>
      </c>
      <c r="BJ508" s="10">
        <f>'2015'!AJ33</f>
        <v>0.35299999999999998</v>
      </c>
      <c r="BK508" s="10">
        <f>'2015'!AK33</f>
        <v>0.376</v>
      </c>
      <c r="BL508" s="10">
        <f>'2015'!AL33</f>
        <v>0.39300000000000002</v>
      </c>
      <c r="BM508" s="10">
        <f>'2015'!AM33</f>
        <v>0.42299999999999999</v>
      </c>
      <c r="BN508" s="10">
        <f>'2015'!AN33</f>
        <v>0.42</v>
      </c>
      <c r="BO508" s="10">
        <f>'2015'!AO33</f>
        <v>0.44800000000000001</v>
      </c>
      <c r="BP508" s="10">
        <f>'2015'!AP33</f>
        <v>0.47699999999999998</v>
      </c>
      <c r="BQ508" s="10">
        <f>'2015'!AQ33</f>
        <v>0.52100000000000002</v>
      </c>
      <c r="BR508" s="10">
        <f>'2015'!AR33</f>
        <v>0.53400000000000003</v>
      </c>
      <c r="BS508" s="10">
        <f>'2015'!AS33</f>
        <v>0.56100000000000005</v>
      </c>
      <c r="BT508" s="10">
        <f>'2015'!AT33</f>
        <v>0.60499999999999998</v>
      </c>
      <c r="BU508" s="10">
        <f>'2015'!AU33</f>
        <v>0.61799999999999999</v>
      </c>
      <c r="BV508" s="10">
        <f>'2015'!AV33</f>
        <v>0.61</v>
      </c>
      <c r="BW508" s="10">
        <f>'2015'!AW33</f>
        <v>0.63700000000000001</v>
      </c>
      <c r="BX508" s="10">
        <f>'2015'!AX33</f>
        <v>0.65200000000000002</v>
      </c>
      <c r="BY508" s="10">
        <f>'2015'!AY33</f>
        <v>0.65300000000000002</v>
      </c>
      <c r="BZ508" s="10">
        <f>'2015'!AZ33</f>
        <v>0.621</v>
      </c>
      <c r="CA508" s="10">
        <f>'2015'!BA33</f>
        <v>0.52800000000000002</v>
      </c>
      <c r="CB508" s="10">
        <f>'2015'!BB33</f>
        <v>0.45900000000000002</v>
      </c>
      <c r="CC508" s="10">
        <f>'2015'!BC33</f>
        <v>0.36</v>
      </c>
      <c r="CD508" s="10">
        <f>'2015'!BD33</f>
        <v>0.33900000000000002</v>
      </c>
      <c r="CE508" s="10">
        <f>'2015'!BE33</f>
        <v>0.30499999999999999</v>
      </c>
      <c r="CF508" s="10">
        <f>'2015'!BF33</f>
        <v>0.29099999999999998</v>
      </c>
      <c r="CG508" s="10">
        <f>'2015'!BG33</f>
        <v>0.28699999999999998</v>
      </c>
      <c r="CH508" s="10">
        <f>'2015'!BH33</f>
        <v>0.25700000000000001</v>
      </c>
      <c r="CI508" s="10">
        <f>'2015'!BI33</f>
        <v>0.25600000000000001</v>
      </c>
      <c r="CJ508" s="10"/>
      <c r="CK508" s="10">
        <f>'2015'!BK33</f>
        <v>0.27800000000000002</v>
      </c>
      <c r="CL508" s="10">
        <f>'2015'!BL33</f>
        <v>0.31</v>
      </c>
      <c r="CM508" s="10">
        <f>'2015'!BM33</f>
        <v>0.309</v>
      </c>
      <c r="CN508" s="10">
        <f>'2015'!BN33</f>
        <v>0.29499999999999998</v>
      </c>
      <c r="CO508" s="10"/>
      <c r="CP508" s="10"/>
      <c r="CQ508" s="10"/>
    </row>
    <row r="509" spans="1:95" x14ac:dyDescent="0.25">
      <c r="A509" s="10" t="str">
        <f>'2015'!A34</f>
        <v>Свитанок</v>
      </c>
      <c r="B509" s="10" t="str">
        <f>'2015'!B34</f>
        <v>Масив 1</v>
      </c>
      <c r="C509" s="10">
        <f>'2015'!C34</f>
        <v>210</v>
      </c>
      <c r="D509" s="10">
        <f>'2015'!D34</f>
        <v>6.41</v>
      </c>
      <c r="E509" s="10">
        <f>'2015'!E34</f>
        <v>6.41</v>
      </c>
      <c r="F509" s="10">
        <f>'2015'!F34</f>
        <v>6.41</v>
      </c>
      <c r="Q509" s="10"/>
      <c r="R509" s="10"/>
      <c r="W509" s="10">
        <f>'2015'!I34</f>
        <v>0</v>
      </c>
      <c r="X509" s="10">
        <f>'2015'!J34</f>
        <v>0</v>
      </c>
      <c r="AC509" s="10"/>
      <c r="AD509" s="10"/>
      <c r="AE509" s="10">
        <f>'2015'!M34</f>
        <v>0</v>
      </c>
      <c r="AF509" s="10">
        <f>'2015'!N34</f>
        <v>0</v>
      </c>
      <c r="AG509" s="10">
        <f>'2015'!P34</f>
        <v>0</v>
      </c>
      <c r="AH509" s="10">
        <f>'2015'!Q34</f>
        <v>0</v>
      </c>
      <c r="AI509" s="10"/>
      <c r="AJ509" s="10"/>
      <c r="AK509" s="10"/>
      <c r="AL509" s="10"/>
      <c r="AM509" s="10"/>
      <c r="AN509" s="10"/>
      <c r="AO509" s="10"/>
      <c r="AP509" s="10">
        <f>SUMIF('2015'!C:C,C509,'2015'!O:O)</f>
        <v>0</v>
      </c>
      <c r="AR509" s="10">
        <f>'2015'!R34</f>
        <v>0.35099999999999998</v>
      </c>
      <c r="AS509" s="10">
        <f>'2015'!S34</f>
        <v>0.313</v>
      </c>
      <c r="AT509" s="10">
        <f>'2015'!T34</f>
        <v>0.32900000000000001</v>
      </c>
      <c r="AU509" s="10">
        <f>'2015'!U34</f>
        <v>0.32</v>
      </c>
      <c r="AV509" s="10">
        <f>'2015'!V34</f>
        <v>0.28499999999999998</v>
      </c>
      <c r="AW509" s="10">
        <f>'2015'!W34</f>
        <v>0</v>
      </c>
      <c r="AX509" s="10">
        <f>'2015'!X34</f>
        <v>0.28299999999999997</v>
      </c>
      <c r="AY509" s="10">
        <f>'2015'!Y34</f>
        <v>0.27100000000000002</v>
      </c>
      <c r="AZ509" s="10">
        <f>'2015'!Z34</f>
        <v>0.22</v>
      </c>
      <c r="BA509" s="10">
        <f>'2015'!AA34</f>
        <v>0.22700000000000001</v>
      </c>
      <c r="BB509" s="10">
        <f>'2015'!AB34</f>
        <v>0.23200000000000001</v>
      </c>
      <c r="BC509" s="10">
        <f>'2015'!AC34</f>
        <v>0.22500000000000001</v>
      </c>
      <c r="BD509" s="10">
        <f>'2015'!AD34</f>
        <v>0.22700000000000001</v>
      </c>
      <c r="BE509" s="10">
        <f>'2015'!AE34</f>
        <v>0.23200000000000001</v>
      </c>
      <c r="BF509" s="10">
        <f>'2015'!AF34</f>
        <v>0.25600000000000001</v>
      </c>
      <c r="BG509" s="10">
        <f>'2015'!AG34</f>
        <v>0.317</v>
      </c>
      <c r="BH509" s="10">
        <f>'2015'!AH34</f>
        <v>0.33100000000000002</v>
      </c>
      <c r="BI509" s="10">
        <f>'2015'!AI34</f>
        <v>0.35399999999999998</v>
      </c>
      <c r="BJ509" s="10">
        <f>'2015'!AJ34</f>
        <v>0.377</v>
      </c>
      <c r="BK509" s="10">
        <f>'2015'!AK34</f>
        <v>0.435</v>
      </c>
      <c r="BL509" s="10">
        <f>'2015'!AL34</f>
        <v>0.47</v>
      </c>
      <c r="BM509" s="10">
        <f>'2015'!AM34</f>
        <v>0.57699999999999996</v>
      </c>
      <c r="BN509" s="10">
        <f>'2015'!AN34</f>
        <v>0.58499999999999996</v>
      </c>
      <c r="BO509" s="10">
        <f>'2015'!AO34</f>
        <v>0.60799999999999998</v>
      </c>
      <c r="BP509" s="10">
        <f>'2015'!AP34</f>
        <v>0.66100000000000003</v>
      </c>
      <c r="BQ509" s="10">
        <f>'2015'!AQ34</f>
        <v>0.69399999999999995</v>
      </c>
      <c r="BR509" s="10">
        <f>'2015'!AR34</f>
        <v>0.68400000000000005</v>
      </c>
      <c r="BS509" s="10">
        <f>'2015'!AS34</f>
        <v>0.64</v>
      </c>
      <c r="BT509" s="10">
        <f>'2015'!AT34</f>
        <v>0.58699999999999997</v>
      </c>
      <c r="BU509" s="10">
        <f>'2015'!AU34</f>
        <v>0.56799999999999995</v>
      </c>
      <c r="BV509" s="10">
        <f>'2015'!AV34</f>
        <v>0.51700000000000002</v>
      </c>
      <c r="BW509" s="10">
        <f>'2015'!AW34</f>
        <v>0.45900000000000002</v>
      </c>
      <c r="BX509" s="10">
        <f>'2015'!AX34</f>
        <v>0.44</v>
      </c>
      <c r="BY509" s="10">
        <f>'2015'!AY34</f>
        <v>0.42899999999999999</v>
      </c>
      <c r="BZ509" s="10">
        <f>'2015'!AZ34</f>
        <v>0.378</v>
      </c>
      <c r="CA509" s="10">
        <f>'2015'!BA34</f>
        <v>0.27900000000000003</v>
      </c>
      <c r="CB509" s="10">
        <f>'2015'!BB34</f>
        <v>0.26800000000000002</v>
      </c>
      <c r="CC509" s="10">
        <f>'2015'!BC34</f>
        <v>0.22800000000000001</v>
      </c>
      <c r="CD509" s="10">
        <f>'2015'!BD34</f>
        <v>0.222</v>
      </c>
      <c r="CE509" s="10">
        <f>'2015'!BE34</f>
        <v>0.219</v>
      </c>
      <c r="CF509" s="10">
        <f>'2015'!BF34</f>
        <v>0.224</v>
      </c>
      <c r="CG509" s="10">
        <f>'2015'!BG34</f>
        <v>0.224</v>
      </c>
      <c r="CH509" s="10">
        <f>'2015'!BH34</f>
        <v>0.222</v>
      </c>
      <c r="CI509" s="10">
        <f>'2015'!BI34</f>
        <v>0.221</v>
      </c>
      <c r="CJ509" s="10">
        <f>'2015'!BJ34</f>
        <v>0</v>
      </c>
      <c r="CK509" s="10">
        <f>'2015'!BK34</f>
        <v>0.21099999999999999</v>
      </c>
      <c r="CL509" s="10">
        <f>'2015'!BL34</f>
        <v>0.215</v>
      </c>
      <c r="CM509" s="10">
        <f>'2015'!BM34</f>
        <v>0.221</v>
      </c>
      <c r="CN509" s="10">
        <f>'2015'!BN34</f>
        <v>0.224</v>
      </c>
      <c r="CO509" s="10">
        <f>'2015'!BO34</f>
        <v>0</v>
      </c>
      <c r="CP509" s="10">
        <f>'2015'!BP34</f>
        <v>0</v>
      </c>
      <c r="CQ509" s="10">
        <f>'2015'!BQ34</f>
        <v>0</v>
      </c>
    </row>
    <row r="510" spans="1:95" x14ac:dyDescent="0.25">
      <c r="A510" s="10" t="str">
        <f>'2015'!A35</f>
        <v>Свитанок</v>
      </c>
      <c r="B510" s="10" t="str">
        <f>'2015'!B35</f>
        <v>Масив 1</v>
      </c>
      <c r="C510" s="10">
        <f>'2015'!C35</f>
        <v>211</v>
      </c>
      <c r="D510" s="10">
        <f>'2015'!D35</f>
        <v>15.52</v>
      </c>
      <c r="E510" s="10">
        <f>'2015'!E35</f>
        <v>15.52</v>
      </c>
      <c r="F510" s="10">
        <f>'2015'!F35</f>
        <v>15.52</v>
      </c>
      <c r="Q510" s="10"/>
      <c r="R510" s="10"/>
      <c r="W510" s="10">
        <f>'2015'!I35</f>
        <v>0</v>
      </c>
      <c r="X510" s="10">
        <f>'2015'!J35</f>
        <v>0</v>
      </c>
      <c r="AC510" s="10"/>
      <c r="AD510" s="10"/>
      <c r="AE510" s="10">
        <f>'2015'!M35</f>
        <v>0</v>
      </c>
      <c r="AF510" s="10">
        <f>'2015'!N35</f>
        <v>0</v>
      </c>
      <c r="AG510" s="10">
        <f>'2015'!P35</f>
        <v>0</v>
      </c>
      <c r="AH510" s="10">
        <f>'2015'!Q35</f>
        <v>0</v>
      </c>
      <c r="AI510" s="10"/>
      <c r="AJ510" s="10"/>
      <c r="AK510" s="10"/>
      <c r="AL510" s="10"/>
      <c r="AM510" s="10"/>
      <c r="AN510" s="10"/>
      <c r="AO510" s="10"/>
      <c r="AP510" s="10">
        <f>SUMIF('2015'!C:C,C510,'2015'!O:O)</f>
        <v>0</v>
      </c>
      <c r="AR510" s="10">
        <f>'2015'!R35</f>
        <v>0.28299999999999997</v>
      </c>
      <c r="AS510" s="10">
        <f>'2015'!S35</f>
        <v>0.28499999999999998</v>
      </c>
      <c r="AT510" s="10">
        <f>'2015'!T35</f>
        <v>0.29799999999999999</v>
      </c>
      <c r="AU510" s="10">
        <f>'2015'!U35</f>
        <v>0.29099999999999998</v>
      </c>
      <c r="AV510" s="10">
        <f>'2015'!V35</f>
        <v>0.25600000000000001</v>
      </c>
      <c r="AW510" s="10">
        <f>'2015'!W35</f>
        <v>0</v>
      </c>
      <c r="AX510" s="10">
        <f>'2015'!X35</f>
        <v>0.222</v>
      </c>
      <c r="AY510" s="10">
        <f>'2015'!Y35</f>
        <v>0.23400000000000001</v>
      </c>
      <c r="AZ510" s="10">
        <f>'2015'!Z35</f>
        <v>0.219</v>
      </c>
      <c r="BA510" s="10">
        <f>'2015'!AA35</f>
        <v>0.21</v>
      </c>
      <c r="BB510" s="10">
        <f>'2015'!AB35</f>
        <v>0</v>
      </c>
      <c r="BC510" s="10">
        <f>'2015'!AC35</f>
        <v>0.21</v>
      </c>
      <c r="BD510" s="10">
        <f>'2015'!AD35</f>
        <v>0.22600000000000001</v>
      </c>
      <c r="BE510" s="10">
        <f>'2015'!AE35</f>
        <v>0.23699999999999999</v>
      </c>
      <c r="BF510" s="10">
        <f>'2015'!AF35</f>
        <v>0.23599999999999999</v>
      </c>
      <c r="BG510" s="10">
        <f>'2015'!AG35</f>
        <v>0.24</v>
      </c>
      <c r="BH510" s="10">
        <f>'2015'!AH35</f>
        <v>0.26</v>
      </c>
      <c r="BI510" s="10">
        <f>'2015'!AI35</f>
        <v>0.27600000000000002</v>
      </c>
      <c r="BJ510" s="10">
        <f>'2015'!AJ35</f>
        <v>0.28799999999999998</v>
      </c>
      <c r="BK510" s="10">
        <f>'2015'!AK35</f>
        <v>0.29099999999999998</v>
      </c>
      <c r="BL510" s="10">
        <f>'2015'!AL35</f>
        <v>0.33500000000000002</v>
      </c>
      <c r="BM510" s="10">
        <f>'2015'!AM35</f>
        <v>0.42599999999999999</v>
      </c>
      <c r="BN510" s="10">
        <f>'2015'!AN35</f>
        <v>0.46300000000000002</v>
      </c>
      <c r="BO510" s="10">
        <f>'2015'!AO35</f>
        <v>0.52600000000000002</v>
      </c>
      <c r="BP510" s="10">
        <f>'2015'!AP35</f>
        <v>0.56699999999999995</v>
      </c>
      <c r="BQ510" s="10">
        <f>'2015'!AQ35</f>
        <v>0.61499999999999999</v>
      </c>
      <c r="BR510" s="10">
        <f>'2015'!AR35</f>
        <v>0.623</v>
      </c>
      <c r="BS510" s="10">
        <f>'2015'!AS35</f>
        <v>0.60499999999999998</v>
      </c>
      <c r="BT510" s="10">
        <f>'2015'!AT35</f>
        <v>0.623</v>
      </c>
      <c r="BU510" s="10">
        <f>'2015'!AU35</f>
        <v>0.61599999999999999</v>
      </c>
      <c r="BV510" s="10">
        <f>'2015'!AV35</f>
        <v>0.55600000000000005</v>
      </c>
      <c r="BW510" s="10">
        <f>'2015'!AW35</f>
        <v>0.497</v>
      </c>
      <c r="BX510" s="10">
        <f>'2015'!AX35</f>
        <v>0.51800000000000002</v>
      </c>
      <c r="BY510" s="10">
        <f>'2015'!AY35</f>
        <v>0</v>
      </c>
      <c r="BZ510" s="10">
        <f>'2015'!AZ35</f>
        <v>0.39600000000000002</v>
      </c>
      <c r="CA510" s="10">
        <f>'2015'!BA35</f>
        <v>0.29299999999999998</v>
      </c>
      <c r="CB510" s="10">
        <f>'2015'!BB35</f>
        <v>0.27500000000000002</v>
      </c>
      <c r="CC510" s="10">
        <f>'2015'!BC35</f>
        <v>0.23200000000000001</v>
      </c>
      <c r="CD510" s="10">
        <f>'2015'!BD35</f>
        <v>0.219</v>
      </c>
      <c r="CE510" s="10">
        <f>'2015'!BE35</f>
        <v>0.217</v>
      </c>
      <c r="CF510" s="10">
        <f>'2015'!BF35</f>
        <v>0.221</v>
      </c>
      <c r="CG510" s="10">
        <f>'2015'!BG35</f>
        <v>0.221</v>
      </c>
      <c r="CH510" s="10">
        <f>'2015'!BH35</f>
        <v>0.216</v>
      </c>
      <c r="CI510" s="10">
        <f>'2015'!BI35</f>
        <v>0.21199999999999999</v>
      </c>
      <c r="CJ510" s="10">
        <f>'2015'!BJ35</f>
        <v>0</v>
      </c>
      <c r="CK510" s="10">
        <f>'2015'!BK35</f>
        <v>0.20699999999999999</v>
      </c>
      <c r="CL510" s="10">
        <f>'2015'!BL35</f>
        <v>0.20899999999999999</v>
      </c>
      <c r="CM510" s="10">
        <f>'2015'!BM35</f>
        <v>0.221</v>
      </c>
      <c r="CN510" s="10">
        <f>'2015'!BN35</f>
        <v>0.24399999999999999</v>
      </c>
      <c r="CO510" s="10">
        <f>'2015'!BO35</f>
        <v>0</v>
      </c>
      <c r="CP510" s="10">
        <f>'2015'!BP35</f>
        <v>0</v>
      </c>
      <c r="CQ510" s="10">
        <f>'2015'!BQ35</f>
        <v>0</v>
      </c>
    </row>
    <row r="511" spans="1:95" x14ac:dyDescent="0.25">
      <c r="A511" s="10" t="str">
        <f>'2015'!A36</f>
        <v>Свитанок</v>
      </c>
      <c r="B511" s="10" t="str">
        <f>'2015'!B36</f>
        <v>Масив 1</v>
      </c>
      <c r="C511" s="10">
        <f>'2015'!C36</f>
        <v>212</v>
      </c>
      <c r="D511" s="10">
        <f>'2015'!D36</f>
        <v>1.95</v>
      </c>
      <c r="E511" s="10">
        <f>'2015'!E36</f>
        <v>1.95</v>
      </c>
      <c r="F511" s="10">
        <f>'2015'!F36</f>
        <v>1.95</v>
      </c>
      <c r="Q511" s="10"/>
      <c r="R511" s="10"/>
      <c r="W511" s="10">
        <f>'2015'!I36</f>
        <v>0</v>
      </c>
      <c r="X511" s="10">
        <f>'2015'!J36</f>
        <v>0</v>
      </c>
      <c r="AC511" s="10"/>
      <c r="AD511" s="10"/>
      <c r="AE511" s="10">
        <f>'2015'!M36</f>
        <v>0</v>
      </c>
      <c r="AF511" s="10">
        <f>'2015'!N36</f>
        <v>0</v>
      </c>
      <c r="AG511" s="10">
        <f>'2015'!P36</f>
        <v>0</v>
      </c>
      <c r="AH511" s="10">
        <f>'2015'!Q36</f>
        <v>0</v>
      </c>
      <c r="AI511" s="10"/>
      <c r="AJ511" s="10"/>
      <c r="AK511" s="10"/>
      <c r="AL511" s="10"/>
      <c r="AM511" s="10"/>
      <c r="AN511" s="10"/>
      <c r="AO511" s="10"/>
      <c r="AP511" s="10">
        <f>SUMIF('2015'!C:C,C511,'2015'!O:O)</f>
        <v>0</v>
      </c>
      <c r="AR511" s="10">
        <f>'2015'!R36</f>
        <v>0.248</v>
      </c>
      <c r="AS511" s="10">
        <f>'2015'!S36</f>
        <v>0.27800000000000002</v>
      </c>
      <c r="AT511" s="10">
        <f>'2015'!T36</f>
        <v>0.28499999999999998</v>
      </c>
      <c r="AU511" s="10">
        <f>'2015'!U36</f>
        <v>0.28799999999999998</v>
      </c>
      <c r="AV511" s="10">
        <f>'2015'!V36</f>
        <v>0.26400000000000001</v>
      </c>
      <c r="AW511" s="10">
        <f>'2015'!W36</f>
        <v>0</v>
      </c>
      <c r="AX511" s="10">
        <f>'2015'!X36</f>
        <v>0.24099999999999999</v>
      </c>
      <c r="AY511" s="10">
        <f>'2015'!Y36</f>
        <v>0.255</v>
      </c>
      <c r="AZ511" s="10">
        <f>'2015'!Z36</f>
        <v>0.23899999999999999</v>
      </c>
      <c r="BA511" s="10">
        <f>'2015'!AA36</f>
        <v>0.23300000000000001</v>
      </c>
      <c r="BB511" s="10">
        <f>'2015'!AB36</f>
        <v>0.23899999999999999</v>
      </c>
      <c r="BC511" s="10">
        <f>'2015'!AC36</f>
        <v>0.23699999999999999</v>
      </c>
      <c r="BD511" s="10">
        <f>'2015'!AD36</f>
        <v>0.24399999999999999</v>
      </c>
      <c r="BE511" s="10">
        <f>'2015'!AE36</f>
        <v>0.25</v>
      </c>
      <c r="BF511" s="10">
        <f>'2015'!AF36</f>
        <v>0.252</v>
      </c>
      <c r="BG511" s="10">
        <f>'2015'!AG36</f>
        <v>0.251</v>
      </c>
      <c r="BH511" s="10">
        <f>'2015'!AH36</f>
        <v>0.26700000000000002</v>
      </c>
      <c r="BI511" s="10">
        <f>'2015'!AI36</f>
        <v>0.28799999999999998</v>
      </c>
      <c r="BJ511" s="10">
        <f>'2015'!AJ36</f>
        <v>0.32500000000000001</v>
      </c>
      <c r="BK511" s="10">
        <f>'2015'!AK36</f>
        <v>0.34699999999999998</v>
      </c>
      <c r="BL511" s="10">
        <f>'2015'!AL36</f>
        <v>0.371</v>
      </c>
      <c r="BM511" s="10">
        <f>'2015'!AM36</f>
        <v>0.442</v>
      </c>
      <c r="BN511" s="10">
        <f>'2015'!AN36</f>
        <v>0.47599999999999998</v>
      </c>
      <c r="BO511" s="10">
        <f>'2015'!AO36</f>
        <v>0.505</v>
      </c>
      <c r="BP511" s="10">
        <f>'2015'!AP36</f>
        <v>0.54500000000000004</v>
      </c>
      <c r="BQ511" s="10">
        <f>'2015'!AQ36</f>
        <v>0.54500000000000004</v>
      </c>
      <c r="BR511" s="10">
        <f>'2015'!AR36</f>
        <v>0.54800000000000004</v>
      </c>
      <c r="BS511" s="10">
        <f>'2015'!AS36</f>
        <v>0.55400000000000005</v>
      </c>
      <c r="BT511" s="10">
        <f>'2015'!AT36</f>
        <v>0.55600000000000005</v>
      </c>
      <c r="BU511" s="10">
        <f>'2015'!AU36</f>
        <v>0.58699999999999997</v>
      </c>
      <c r="BV511" s="10">
        <f>'2015'!AV36</f>
        <v>0.58099999999999996</v>
      </c>
      <c r="BW511" s="10">
        <f>'2015'!AW36</f>
        <v>0.53400000000000003</v>
      </c>
      <c r="BX511" s="10">
        <f>'2015'!AX36</f>
        <v>0.53800000000000003</v>
      </c>
      <c r="BY511" s="10">
        <f>'2015'!AY36</f>
        <v>0</v>
      </c>
      <c r="BZ511" s="10">
        <f>'2015'!AZ36</f>
        <v>0.44600000000000001</v>
      </c>
      <c r="CA511" s="10">
        <f>'2015'!BA36</f>
        <v>0.3</v>
      </c>
      <c r="CB511" s="10">
        <f>'2015'!BB36</f>
        <v>0.27500000000000002</v>
      </c>
      <c r="CC511" s="10">
        <f>'2015'!BC36</f>
        <v>0.23100000000000001</v>
      </c>
      <c r="CD511" s="10">
        <f>'2015'!BD36</f>
        <v>0.223</v>
      </c>
      <c r="CE511" s="10">
        <f>'2015'!BE36</f>
        <v>0</v>
      </c>
      <c r="CF511" s="10">
        <f>'2015'!BF36</f>
        <v>0.224</v>
      </c>
      <c r="CG511" s="10">
        <f>'2015'!BG36</f>
        <v>0.22500000000000001</v>
      </c>
      <c r="CH511" s="10">
        <f>'2015'!BH36</f>
        <v>0.224</v>
      </c>
      <c r="CI511" s="10">
        <f>'2015'!BI36</f>
        <v>0.23</v>
      </c>
      <c r="CJ511" s="10">
        <f>'2015'!BJ36</f>
        <v>0</v>
      </c>
      <c r="CK511" s="10">
        <f>'2015'!BK36</f>
        <v>0.22</v>
      </c>
      <c r="CL511" s="10">
        <f>'2015'!BL36</f>
        <v>0.23599999999999999</v>
      </c>
      <c r="CM511" s="10">
        <f>'2015'!BM36</f>
        <v>0.23899999999999999</v>
      </c>
      <c r="CN511" s="10">
        <f>'2015'!BN36</f>
        <v>0.23599999999999999</v>
      </c>
      <c r="CO511" s="10">
        <f>'2015'!BO36</f>
        <v>0</v>
      </c>
      <c r="CP511" s="10">
        <f>'2015'!BP36</f>
        <v>0</v>
      </c>
      <c r="CQ511" s="10">
        <f>'2015'!BQ36</f>
        <v>0</v>
      </c>
    </row>
    <row r="512" spans="1:95" x14ac:dyDescent="0.25">
      <c r="A512" s="10" t="str">
        <f>'2015'!A37</f>
        <v>Свитанок</v>
      </c>
      <c r="B512" s="10" t="str">
        <f>'2015'!B37</f>
        <v>Масив 1</v>
      </c>
      <c r="C512" s="10">
        <f>'2015'!C37</f>
        <v>22</v>
      </c>
      <c r="D512" s="10">
        <f>'2015'!D37</f>
        <v>34.57</v>
      </c>
      <c r="E512" s="10">
        <f>'2015'!E37</f>
        <v>45.58</v>
      </c>
      <c r="F512" s="10">
        <f>'2015'!F37</f>
        <v>50</v>
      </c>
      <c r="Q512" s="10"/>
      <c r="R512" s="10"/>
      <c r="W512" s="10" t="str">
        <f>'2015'!I37</f>
        <v>Пшеница озимая</v>
      </c>
      <c r="X512" s="10">
        <f>'2015'!J37</f>
        <v>0</v>
      </c>
      <c r="AC512" s="10"/>
      <c r="AD512" s="10"/>
      <c r="AE512" s="10" t="str">
        <f>'2015'!M37</f>
        <v>Годувальниця</v>
      </c>
      <c r="AF512" s="10">
        <f>'2015'!N37</f>
        <v>3.31</v>
      </c>
      <c r="AG512" s="10">
        <f>'2015'!P37</f>
        <v>41911</v>
      </c>
      <c r="AH512" s="10">
        <f>'2015'!Q37</f>
        <v>42197</v>
      </c>
      <c r="AI512" s="10"/>
      <c r="AJ512" s="10"/>
      <c r="AK512" s="10"/>
      <c r="AL512" s="10"/>
      <c r="AM512" s="10"/>
      <c r="AN512" s="10"/>
      <c r="AO512" s="10">
        <f t="shared" ref="AO512:AO514" si="27">AF512</f>
        <v>3.31</v>
      </c>
      <c r="AP512" s="10">
        <f>SUMIF('2015'!C:C,C512,'2015'!O:O)</f>
        <v>2.59</v>
      </c>
      <c r="AR512" s="10">
        <f>'2015'!R37</f>
        <v>0.224</v>
      </c>
      <c r="AS512" s="10">
        <f>'2015'!S37</f>
        <v>0.22800000000000001</v>
      </c>
      <c r="AT512" s="10">
        <f>'2015'!T37</f>
        <v>0.27</v>
      </c>
      <c r="AU512" s="10">
        <f>'2015'!U37</f>
        <v>0.223</v>
      </c>
      <c r="AV512" s="10">
        <f>'2015'!V37</f>
        <v>0.217</v>
      </c>
      <c r="AW512" s="10"/>
      <c r="AX512" s="10">
        <f>'2015'!X37</f>
        <v>0.217</v>
      </c>
      <c r="AY512" s="10">
        <f>'2015'!Y37</f>
        <v>0.217</v>
      </c>
      <c r="AZ512" s="10">
        <f>'2015'!Z37</f>
        <v>0.19800000000000001</v>
      </c>
      <c r="BA512" s="10">
        <f>'2015'!AA37</f>
        <v>0.19600000000000001</v>
      </c>
      <c r="BB512" s="10">
        <f>'2015'!AB37</f>
        <v>0.20300000000000001</v>
      </c>
      <c r="BC512" s="10">
        <f>'2015'!AC37</f>
        <v>0.20699999999999999</v>
      </c>
      <c r="BD512" s="10">
        <f>'2015'!AD37</f>
        <v>0.20799999999999999</v>
      </c>
      <c r="BE512" s="10">
        <f>'2015'!AE37</f>
        <v>0.217</v>
      </c>
      <c r="BF512" s="10">
        <f>'2015'!AF37</f>
        <v>0.23200000000000001</v>
      </c>
      <c r="BG512" s="10">
        <f>'2015'!AG37</f>
        <v>0.23</v>
      </c>
      <c r="BH512" s="10">
        <f>'2015'!AH37</f>
        <v>0.23100000000000001</v>
      </c>
      <c r="BI512" s="10">
        <f>'2015'!AI37</f>
        <v>0.27800000000000002</v>
      </c>
      <c r="BJ512" s="10">
        <f>'2015'!AJ37</f>
        <v>0.315</v>
      </c>
      <c r="BK512" s="10"/>
      <c r="BL512" s="10">
        <f>'2015'!AL37</f>
        <v>0.33200000000000002</v>
      </c>
      <c r="BM512" s="10">
        <f>'2015'!AM37</f>
        <v>0.32700000000000001</v>
      </c>
      <c r="BN512" s="10">
        <f>'2015'!AN37</f>
        <v>0.32400000000000001</v>
      </c>
      <c r="BO512" s="10">
        <f>'2015'!AO37</f>
        <v>0.36699999999999999</v>
      </c>
      <c r="BP512" s="10">
        <f>'2015'!AP37</f>
        <v>0.41899999999999998</v>
      </c>
      <c r="BQ512" s="10">
        <f>'2015'!AQ37</f>
        <v>0.42</v>
      </c>
      <c r="BR512" s="10">
        <f>'2015'!AR37</f>
        <v>0.45900000000000002</v>
      </c>
      <c r="BS512" s="10">
        <f>'2015'!AS37</f>
        <v>0.46500000000000002</v>
      </c>
      <c r="BT512" s="10">
        <f>'2015'!AT37</f>
        <v>0.52600000000000002</v>
      </c>
      <c r="BU512" s="10">
        <f>'2015'!AU37</f>
        <v>0.63600000000000001</v>
      </c>
      <c r="BV512" s="10">
        <f>'2015'!AV37</f>
        <v>0.65200000000000002</v>
      </c>
      <c r="BW512" s="10">
        <f>'2015'!AW37</f>
        <v>0.67500000000000004</v>
      </c>
      <c r="BX512" s="10">
        <f>'2015'!AX37</f>
        <v>0.69899999999999995</v>
      </c>
      <c r="BY512" s="10">
        <f>'2015'!AY37</f>
        <v>0.70899999999999996</v>
      </c>
      <c r="BZ512" s="10">
        <f>'2015'!AZ37</f>
        <v>0.59799999999999998</v>
      </c>
      <c r="CA512" s="10">
        <f>'2015'!BA37</f>
        <v>0.48599999999999999</v>
      </c>
      <c r="CB512" s="10">
        <f>'2015'!BB37</f>
        <v>0.41699999999999998</v>
      </c>
      <c r="CC512" s="10">
        <f>'2015'!BC37</f>
        <v>0.36</v>
      </c>
      <c r="CD512" s="10">
        <f>'2015'!BD37</f>
        <v>0.30199999999999999</v>
      </c>
      <c r="CE512" s="10">
        <f>'2015'!BE37</f>
        <v>0.28399999999999997</v>
      </c>
      <c r="CF512" s="10">
        <f>'2015'!BF37</f>
        <v>0.26700000000000002</v>
      </c>
      <c r="CG512" s="10">
        <f>'2015'!BG37</f>
        <v>0.24</v>
      </c>
      <c r="CH512" s="10">
        <f>'2015'!BH37</f>
        <v>0.24199999999999999</v>
      </c>
      <c r="CI512" s="10">
        <f>'2015'!BI37</f>
        <v>0.24199999999999999</v>
      </c>
      <c r="CJ512" s="10"/>
      <c r="CK512" s="10">
        <f>'2015'!BK37</f>
        <v>0.20499999999999999</v>
      </c>
      <c r="CL512" s="10">
        <f>'2015'!BL37</f>
        <v>0.20599999999999999</v>
      </c>
      <c r="CM512" s="10">
        <f>'2015'!BM37</f>
        <v>0.20899999999999999</v>
      </c>
      <c r="CN512" s="10"/>
      <c r="CO512" s="10"/>
      <c r="CP512" s="10"/>
      <c r="CQ512" s="10"/>
    </row>
    <row r="513" spans="1:95" x14ac:dyDescent="0.25">
      <c r="A513" s="10" t="str">
        <f>'2015'!A38</f>
        <v>Свитанок</v>
      </c>
      <c r="B513" s="10" t="str">
        <f>'2015'!B38</f>
        <v>Масив 1</v>
      </c>
      <c r="C513" s="10">
        <f>'2015'!C38</f>
        <v>23</v>
      </c>
      <c r="D513" s="10">
        <f>'2015'!D38</f>
        <v>141.87</v>
      </c>
      <c r="E513" s="10">
        <f>'2015'!E38</f>
        <v>141.87</v>
      </c>
      <c r="F513" s="10">
        <f>'2015'!F38</f>
        <v>141.87</v>
      </c>
      <c r="Q513" s="10"/>
      <c r="R513" s="10"/>
      <c r="W513" s="10" t="str">
        <f>'2015'!I38</f>
        <v>Пшеница озимая</v>
      </c>
      <c r="X513" s="10">
        <f>'2015'!J38</f>
        <v>0</v>
      </c>
      <c r="AC513" s="10"/>
      <c r="AD513" s="10"/>
      <c r="AE513" s="10" t="str">
        <f>'2015'!M38</f>
        <v>Антонівка/Шестопалівка</v>
      </c>
      <c r="AF513" s="10">
        <f>'2015'!N38</f>
        <v>4.18</v>
      </c>
      <c r="AG513" s="10">
        <f>'2015'!P38</f>
        <v>41906</v>
      </c>
      <c r="AH513" s="10">
        <f>'2015'!Q38</f>
        <v>42196</v>
      </c>
      <c r="AI513" s="10"/>
      <c r="AJ513" s="10"/>
      <c r="AK513" s="10"/>
      <c r="AL513" s="10"/>
      <c r="AM513" s="10"/>
      <c r="AN513" s="10"/>
      <c r="AO513" s="10">
        <f t="shared" si="27"/>
        <v>4.18</v>
      </c>
      <c r="AP513" s="10">
        <f>SUMIF('2015'!C:C,C513,'2015'!O:O)</f>
        <v>3.04</v>
      </c>
      <c r="AR513" s="10">
        <f>'2015'!R38</f>
        <v>0.218</v>
      </c>
      <c r="AS513" s="10">
        <f>'2015'!S38</f>
        <v>0.22600000000000001</v>
      </c>
      <c r="AT513" s="10">
        <f>'2015'!T38</f>
        <v>0.22600000000000001</v>
      </c>
      <c r="AU513" s="10">
        <f>'2015'!U38</f>
        <v>0.218</v>
      </c>
      <c r="AV513" s="10">
        <f>'2015'!V38</f>
        <v>0.20399999999999999</v>
      </c>
      <c r="AW513" s="10"/>
      <c r="AX513" s="10">
        <f>'2015'!X38</f>
        <v>0.20699999999999999</v>
      </c>
      <c r="AY513" s="10">
        <f>'2015'!Y38</f>
        <v>0.20699999999999999</v>
      </c>
      <c r="AZ513" s="10">
        <f>'2015'!Z38</f>
        <v>0.19</v>
      </c>
      <c r="BA513" s="10">
        <f>'2015'!AA38</f>
        <v>0.192</v>
      </c>
      <c r="BB513" s="10">
        <f>'2015'!AB38</f>
        <v>0.193</v>
      </c>
      <c r="BC513" s="10">
        <f>'2015'!AC38</f>
        <v>0.19400000000000001</v>
      </c>
      <c r="BD513" s="10">
        <f>'2015'!AD38</f>
        <v>0.21299999999999999</v>
      </c>
      <c r="BE513" s="10">
        <f>'2015'!AE38</f>
        <v>0.215</v>
      </c>
      <c r="BF513" s="10">
        <f>'2015'!AF38</f>
        <v>0.25600000000000001</v>
      </c>
      <c r="BG513" s="10">
        <f>'2015'!AG38</f>
        <v>0.26400000000000001</v>
      </c>
      <c r="BH513" s="10">
        <f>'2015'!AH38</f>
        <v>0.248</v>
      </c>
      <c r="BI513" s="10">
        <f>'2015'!AI38</f>
        <v>0.26600000000000001</v>
      </c>
      <c r="BJ513" s="10">
        <f>'2015'!AJ38</f>
        <v>0.29099999999999998</v>
      </c>
      <c r="BK513" s="10">
        <f>'2015'!AK38</f>
        <v>0.32300000000000001</v>
      </c>
      <c r="BL513" s="10">
        <f>'2015'!AL38</f>
        <v>0.33700000000000002</v>
      </c>
      <c r="BM513" s="10">
        <f>'2015'!AM38</f>
        <v>0.36399999999999999</v>
      </c>
      <c r="BN513" s="10">
        <f>'2015'!AN38</f>
        <v>0.34599999999999997</v>
      </c>
      <c r="BO513" s="10">
        <f>'2015'!AO38</f>
        <v>0.34699999999999998</v>
      </c>
      <c r="BP513" s="10">
        <f>'2015'!AP38</f>
        <v>0.374</v>
      </c>
      <c r="BQ513" s="10">
        <f>'2015'!AQ38</f>
        <v>0.41399999999999998</v>
      </c>
      <c r="BR513" s="10">
        <f>'2015'!AR38</f>
        <v>0.45100000000000001</v>
      </c>
      <c r="BS513" s="10">
        <f>'2015'!AS38</f>
        <v>0.48599999999999999</v>
      </c>
      <c r="BT513" s="10">
        <f>'2015'!AT38</f>
        <v>0.56100000000000005</v>
      </c>
      <c r="BU513" s="10">
        <f>'2015'!AU38</f>
        <v>0.69599999999999995</v>
      </c>
      <c r="BV513" s="10">
        <f>'2015'!AV38</f>
        <v>0.72299999999999998</v>
      </c>
      <c r="BW513" s="10">
        <f>'2015'!AW38</f>
        <v>0.74199999999999999</v>
      </c>
      <c r="BX513" s="10">
        <f>'2015'!AX38</f>
        <v>0.77700000000000002</v>
      </c>
      <c r="BY513" s="10">
        <f>'2015'!AY38</f>
        <v>0.79300000000000004</v>
      </c>
      <c r="BZ513" s="10">
        <f>'2015'!AZ38</f>
        <v>0.64600000000000002</v>
      </c>
      <c r="CA513" s="10">
        <f>'2015'!BA38</f>
        <v>0.57199999999999995</v>
      </c>
      <c r="CB513" s="10">
        <f>'2015'!BB38</f>
        <v>0.57199999999999995</v>
      </c>
      <c r="CC513" s="10">
        <f>'2015'!BC38</f>
        <v>0.40400000000000003</v>
      </c>
      <c r="CD513" s="10">
        <f>'2015'!BD38</f>
        <v>0.34599999999999997</v>
      </c>
      <c r="CE513" s="10">
        <f>'2015'!BE38</f>
        <v>0.313</v>
      </c>
      <c r="CF513" s="10">
        <f>'2015'!BF38</f>
        <v>0.28899999999999998</v>
      </c>
      <c r="CG513" s="10">
        <f>'2015'!BG38</f>
        <v>0.27700000000000002</v>
      </c>
      <c r="CH513" s="10">
        <f>'2015'!BH38</f>
        <v>0.25700000000000001</v>
      </c>
      <c r="CI513" s="10">
        <f>'2015'!BI38</f>
        <v>0.251</v>
      </c>
      <c r="CJ513" s="10"/>
      <c r="CK513" s="10">
        <f>'2015'!BK38</f>
        <v>0.22900000000000001</v>
      </c>
      <c r="CL513" s="10">
        <f>'2015'!BL38</f>
        <v>0.23300000000000001</v>
      </c>
      <c r="CM513" s="10">
        <f>'2015'!BM38</f>
        <v>0.23300000000000001</v>
      </c>
      <c r="CN513" s="10">
        <f>'2015'!BN38</f>
        <v>0.161</v>
      </c>
      <c r="CO513" s="10"/>
      <c r="CP513" s="10"/>
      <c r="CQ513" s="10"/>
    </row>
    <row r="514" spans="1:95" x14ac:dyDescent="0.25">
      <c r="A514" s="10" t="str">
        <f>'2015'!A39</f>
        <v>Свитанок</v>
      </c>
      <c r="B514" s="10" t="str">
        <f>'2015'!B39</f>
        <v>Масив 1</v>
      </c>
      <c r="C514" s="10">
        <f>'2015'!C39</f>
        <v>24</v>
      </c>
      <c r="D514" s="10">
        <f>'2015'!D39</f>
        <v>54.04</v>
      </c>
      <c r="E514" s="10">
        <f>'2015'!E39</f>
        <v>58.13</v>
      </c>
      <c r="F514" s="10">
        <f>'2015'!F39</f>
        <v>58.13</v>
      </c>
      <c r="Q514" s="10"/>
      <c r="R514" s="10"/>
      <c r="W514" s="10" t="str">
        <f>'2015'!I39</f>
        <v>Пшеница озимая</v>
      </c>
      <c r="X514" s="10">
        <f>'2015'!J39</f>
        <v>0</v>
      </c>
      <c r="AC514" s="10"/>
      <c r="AD514" s="10"/>
      <c r="AE514" s="10" t="str">
        <f>'2015'!M39</f>
        <v>Шестопаловка/Годувальница</v>
      </c>
      <c r="AF514" s="10">
        <f>'2015'!N39</f>
        <v>2.78</v>
      </c>
      <c r="AG514" s="10">
        <f>'2015'!P39</f>
        <v>41908</v>
      </c>
      <c r="AH514" s="10">
        <f>'2015'!Q39</f>
        <v>42194</v>
      </c>
      <c r="AI514" s="10"/>
      <c r="AJ514" s="10"/>
      <c r="AK514" s="10"/>
      <c r="AL514" s="10"/>
      <c r="AM514" s="10"/>
      <c r="AN514" s="10"/>
      <c r="AO514" s="10">
        <f t="shared" si="27"/>
        <v>2.78</v>
      </c>
      <c r="AP514" s="10">
        <f>SUMIF('2015'!C:C,C514,'2015'!O:O)</f>
        <v>3.5799999999999996</v>
      </c>
      <c r="AR514" s="10">
        <f>'2015'!R39</f>
        <v>0.22700000000000001</v>
      </c>
      <c r="AS514" s="10">
        <f>'2015'!S39</f>
        <v>0.22900000000000001</v>
      </c>
      <c r="AT514" s="10">
        <f>'2015'!T39</f>
        <v>0.23200000000000001</v>
      </c>
      <c r="AU514" s="10">
        <f>'2015'!U39</f>
        <v>0.22800000000000001</v>
      </c>
      <c r="AV514" s="10">
        <f>'2015'!V39</f>
        <v>0.222</v>
      </c>
      <c r="AW514" s="10"/>
      <c r="AX514" s="10">
        <f>'2015'!X39</f>
        <v>0.214</v>
      </c>
      <c r="AY514" s="10">
        <f>'2015'!Y39</f>
        <v>0.20699999999999999</v>
      </c>
      <c r="AZ514" s="10">
        <f>'2015'!Z39</f>
        <v>0.20100000000000001</v>
      </c>
      <c r="BA514" s="10">
        <f>'2015'!AA39</f>
        <v>0.22500000000000001</v>
      </c>
      <c r="BB514" s="10">
        <f>'2015'!AB39</f>
        <v>0.22800000000000001</v>
      </c>
      <c r="BC514" s="10">
        <f>'2015'!AC39</f>
        <v>0.22800000000000001</v>
      </c>
      <c r="BD514" s="10">
        <f>'2015'!AD39</f>
        <v>0.23400000000000001</v>
      </c>
      <c r="BE514" s="10">
        <f>'2015'!AE39</f>
        <v>0.25600000000000001</v>
      </c>
      <c r="BF514" s="10">
        <f>'2015'!AF39</f>
        <v>0.26200000000000001</v>
      </c>
      <c r="BG514" s="10">
        <f>'2015'!AG39</f>
        <v>0.26700000000000002</v>
      </c>
      <c r="BH514" s="10">
        <f>'2015'!AH39</f>
        <v>0.24299999999999999</v>
      </c>
      <c r="BI514" s="10">
        <f>'2015'!AI39</f>
        <v>0.26</v>
      </c>
      <c r="BJ514" s="10">
        <f>'2015'!AJ39</f>
        <v>0.29899999999999999</v>
      </c>
      <c r="BK514" s="10">
        <f>'2015'!AK39</f>
        <v>0.307</v>
      </c>
      <c r="BL514" s="10">
        <f>'2015'!AL39</f>
        <v>0.315</v>
      </c>
      <c r="BM514" s="10">
        <f>'2015'!AM39</f>
        <v>0.31</v>
      </c>
      <c r="BN514" s="10">
        <f>'2015'!AN39</f>
        <v>0.29699999999999999</v>
      </c>
      <c r="BO514" s="10">
        <f>'2015'!AO39</f>
        <v>0.309</v>
      </c>
      <c r="BP514" s="10">
        <f>'2015'!AP39</f>
        <v>0.34399999999999997</v>
      </c>
      <c r="BQ514" s="10">
        <f>'2015'!AQ39</f>
        <v>0.38500000000000001</v>
      </c>
      <c r="BR514" s="10">
        <f>'2015'!AR39</f>
        <v>0.39500000000000002</v>
      </c>
      <c r="BS514" s="10">
        <f>'2015'!AS39</f>
        <v>0.47299999999999998</v>
      </c>
      <c r="BT514" s="10">
        <f>'2015'!AT39</f>
        <v>0.61399999999999999</v>
      </c>
      <c r="BU514" s="10">
        <f>'2015'!AU39</f>
        <v>0.67300000000000004</v>
      </c>
      <c r="BV514" s="10">
        <f>'2015'!AV39</f>
        <v>0.71599999999999997</v>
      </c>
      <c r="BW514" s="10">
        <f>'2015'!AW39</f>
        <v>0.74299999999999999</v>
      </c>
      <c r="BX514" s="10">
        <f>'2015'!AX39</f>
        <v>0.79400000000000004</v>
      </c>
      <c r="BY514" s="10">
        <f>'2015'!AY39</f>
        <v>0.81200000000000006</v>
      </c>
      <c r="BZ514" s="10">
        <f>'2015'!AZ39</f>
        <v>0.76700000000000002</v>
      </c>
      <c r="CA514" s="10">
        <f>'2015'!BA39</f>
        <v>0.57699999999999996</v>
      </c>
      <c r="CB514" s="10">
        <f>'2015'!BB39</f>
        <v>0.51200000000000001</v>
      </c>
      <c r="CC514" s="10">
        <f>'2015'!BC39</f>
        <v>0.41499999999999998</v>
      </c>
      <c r="CD514" s="10">
        <f>'2015'!BD39</f>
        <v>0.36499999999999999</v>
      </c>
      <c r="CE514" s="10">
        <f>'2015'!BE39</f>
        <v>0.34</v>
      </c>
      <c r="CF514" s="10">
        <f>'2015'!BF39</f>
        <v>0.308</v>
      </c>
      <c r="CG514" s="10">
        <f>'2015'!BG39</f>
        <v>0.28499999999999998</v>
      </c>
      <c r="CH514" s="10">
        <f>'2015'!BH39</f>
        <v>0.28599999999999998</v>
      </c>
      <c r="CI514" s="10">
        <f>'2015'!BI39</f>
        <v>0.27900000000000003</v>
      </c>
      <c r="CJ514" s="10"/>
      <c r="CK514" s="10">
        <f>'2015'!BK39</f>
        <v>0.23899999999999999</v>
      </c>
      <c r="CL514" s="10">
        <f>'2015'!BL39</f>
        <v>0.25</v>
      </c>
      <c r="CM514" s="10">
        <f>'2015'!BM39</f>
        <v>0.25800000000000001</v>
      </c>
      <c r="CN514" s="10">
        <f>'2015'!BN39</f>
        <v>0.25800000000000001</v>
      </c>
      <c r="CO514" s="10"/>
      <c r="CP514" s="10"/>
      <c r="CQ514" s="10"/>
    </row>
    <row r="515" spans="1:95" x14ac:dyDescent="0.25">
      <c r="A515" s="10" t="str">
        <f>'2015'!A40</f>
        <v>Свитанок</v>
      </c>
      <c r="B515" s="10" t="str">
        <f>'2015'!B40</f>
        <v>Масив 1</v>
      </c>
      <c r="C515" s="10">
        <f>'2015'!C40</f>
        <v>301</v>
      </c>
      <c r="D515" s="10">
        <f>'2015'!D40</f>
        <v>6.31</v>
      </c>
      <c r="E515" s="10">
        <f>'2015'!E40</f>
        <v>6.31</v>
      </c>
      <c r="F515" s="10">
        <f>'2015'!F40</f>
        <v>6.31</v>
      </c>
      <c r="Q515" s="10"/>
      <c r="R515" s="10"/>
      <c r="W515" s="10">
        <f>'2015'!I40</f>
        <v>0</v>
      </c>
      <c r="X515" s="10">
        <f>'2015'!J40</f>
        <v>0</v>
      </c>
      <c r="AC515" s="10"/>
      <c r="AD515" s="10"/>
      <c r="AE515" s="10">
        <f>'2015'!M40</f>
        <v>0</v>
      </c>
      <c r="AF515" s="10">
        <f>'2015'!N40</f>
        <v>0</v>
      </c>
      <c r="AG515" s="10">
        <f>'2015'!P40</f>
        <v>0</v>
      </c>
      <c r="AH515" s="10">
        <f>'2015'!Q40</f>
        <v>0</v>
      </c>
      <c r="AI515" s="10"/>
      <c r="AJ515" s="10"/>
      <c r="AK515" s="10"/>
      <c r="AL515" s="10"/>
      <c r="AM515" s="10"/>
      <c r="AN515" s="10"/>
      <c r="AO515" s="10"/>
      <c r="AP515" s="10">
        <f>SUMIF('2015'!C:C,C515,'2015'!O:O)</f>
        <v>0</v>
      </c>
      <c r="AR515" s="10">
        <f>'2015'!R40</f>
        <v>0.255</v>
      </c>
      <c r="AS515" s="10">
        <f>'2015'!S40</f>
        <v>0.23899999999999999</v>
      </c>
      <c r="AT515" s="10">
        <f>'2015'!T40</f>
        <v>0.25900000000000001</v>
      </c>
      <c r="AU515" s="10">
        <f>'2015'!U40</f>
        <v>0.253</v>
      </c>
      <c r="AV515" s="10">
        <f>'2015'!V40</f>
        <v>0.251</v>
      </c>
      <c r="AW515" s="10">
        <f>'2015'!W40</f>
        <v>0</v>
      </c>
      <c r="AX515" s="10">
        <f>'2015'!X40</f>
        <v>0.218</v>
      </c>
      <c r="AY515" s="10">
        <f>'2015'!Y40</f>
        <v>0.23</v>
      </c>
      <c r="AZ515" s="10">
        <f>'2015'!Z40</f>
        <v>0.222</v>
      </c>
      <c r="BA515" s="10">
        <f>'2015'!AA40</f>
        <v>0.22600000000000001</v>
      </c>
      <c r="BB515" s="10">
        <f>'2015'!AB40</f>
        <v>0.23</v>
      </c>
      <c r="BC515" s="10">
        <f>'2015'!AC40</f>
        <v>0.221</v>
      </c>
      <c r="BD515" s="10">
        <f>'2015'!AD40</f>
        <v>0.246</v>
      </c>
      <c r="BE515" s="10">
        <f>'2015'!AE40</f>
        <v>0.27300000000000002</v>
      </c>
      <c r="BF515" s="10">
        <f>'2015'!AF40</f>
        <v>0.26</v>
      </c>
      <c r="BG515" s="10">
        <f>'2015'!AG40</f>
        <v>0.26900000000000002</v>
      </c>
      <c r="BH515" s="10">
        <f>'2015'!AH40</f>
        <v>0.26100000000000001</v>
      </c>
      <c r="BI515" s="10">
        <f>'2015'!AI40</f>
        <v>0.27500000000000002</v>
      </c>
      <c r="BJ515" s="10">
        <f>'2015'!AJ40</f>
        <v>0.29299999999999998</v>
      </c>
      <c r="BK515" s="10">
        <f>'2015'!AK40</f>
        <v>0.29599999999999999</v>
      </c>
      <c r="BL515" s="10">
        <f>'2015'!AL40</f>
        <v>0.29599999999999999</v>
      </c>
      <c r="BM515" s="10">
        <f>'2015'!AM40</f>
        <v>0.32800000000000001</v>
      </c>
      <c r="BN515" s="10">
        <f>'2015'!AN40</f>
        <v>0.33300000000000002</v>
      </c>
      <c r="BO515" s="10">
        <f>'2015'!AO40</f>
        <v>0.33</v>
      </c>
      <c r="BP515" s="10">
        <f>'2015'!AP40</f>
        <v>0.35599999999999998</v>
      </c>
      <c r="BQ515" s="10">
        <f>'2015'!AQ40</f>
        <v>0.36799999999999999</v>
      </c>
      <c r="BR515" s="10">
        <f>'2015'!AR40</f>
        <v>0.376</v>
      </c>
      <c r="BS515" s="10">
        <f>'2015'!AS40</f>
        <v>0.377</v>
      </c>
      <c r="BT515" s="10">
        <f>'2015'!AT40</f>
        <v>0.54800000000000004</v>
      </c>
      <c r="BU515" s="10">
        <f>'2015'!AU40</f>
        <v>0.63200000000000001</v>
      </c>
      <c r="BV515" s="10">
        <f>'2015'!AV40</f>
        <v>0.71599999999999997</v>
      </c>
      <c r="BW515" s="10">
        <f>'2015'!AW40</f>
        <v>0.73699999999999999</v>
      </c>
      <c r="BX515" s="10">
        <f>'2015'!AX40</f>
        <v>0.78700000000000003</v>
      </c>
      <c r="BY515" s="10">
        <f>'2015'!AY40</f>
        <v>0.78300000000000003</v>
      </c>
      <c r="BZ515" s="10">
        <f>'2015'!AZ40</f>
        <v>0.73099999999999998</v>
      </c>
      <c r="CA515" s="10">
        <f>'2015'!BA40</f>
        <v>0.623</v>
      </c>
      <c r="CB515" s="10">
        <f>'2015'!BB40</f>
        <v>0.55400000000000005</v>
      </c>
      <c r="CC515" s="10">
        <f>'2015'!BC40</f>
        <v>0.53800000000000003</v>
      </c>
      <c r="CD515" s="10">
        <f>'2015'!BD40</f>
        <v>0.4</v>
      </c>
      <c r="CE515" s="10">
        <f>'2015'!BE40</f>
        <v>0.38800000000000001</v>
      </c>
      <c r="CF515" s="10">
        <f>'2015'!BF40</f>
        <v>0.36599999999999999</v>
      </c>
      <c r="CG515" s="10">
        <f>'2015'!BG40</f>
        <v>0.35799999999999998</v>
      </c>
      <c r="CH515" s="10">
        <f>'2015'!BH40</f>
        <v>0.33600000000000002</v>
      </c>
      <c r="CI515" s="10">
        <f>'2015'!BI40</f>
        <v>0.31900000000000001</v>
      </c>
      <c r="CJ515" s="10">
        <f>'2015'!BJ40</f>
        <v>0</v>
      </c>
      <c r="CK515" s="10">
        <f>'2015'!BK40</f>
        <v>0.28199999999999997</v>
      </c>
      <c r="CL515" s="10">
        <f>'2015'!BL40</f>
        <v>0.29599999999999999</v>
      </c>
      <c r="CM515" s="10">
        <f>'2015'!BM40</f>
        <v>0.30299999999999999</v>
      </c>
      <c r="CN515" s="10">
        <f>'2015'!BN40</f>
        <v>0.28699999999999998</v>
      </c>
      <c r="CO515" s="10">
        <f>'2015'!BO40</f>
        <v>0</v>
      </c>
      <c r="CP515" s="10">
        <f>'2015'!BP40</f>
        <v>0</v>
      </c>
      <c r="CQ515" s="10">
        <f>'2015'!BQ40</f>
        <v>0</v>
      </c>
    </row>
    <row r="516" spans="1:95" x14ac:dyDescent="0.25">
      <c r="A516" s="10" t="str">
        <f>'2015'!A41</f>
        <v>Свитанок</v>
      </c>
      <c r="B516" s="10" t="str">
        <f>'2015'!B41</f>
        <v>Масив 1</v>
      </c>
      <c r="C516" s="10">
        <f>'2015'!C41</f>
        <v>91</v>
      </c>
      <c r="D516" s="10">
        <f>'2015'!D41</f>
        <v>26.52</v>
      </c>
      <c r="E516" s="10">
        <f>'2015'!E41</f>
        <v>26.52</v>
      </c>
      <c r="F516" s="10">
        <f>'2015'!F41</f>
        <v>26.52</v>
      </c>
      <c r="Q516" s="10"/>
      <c r="R516" s="10"/>
      <c r="W516" s="10" t="str">
        <f>'2015'!I41</f>
        <v>Пшеница озимая</v>
      </c>
      <c r="X516" s="10">
        <f>'2015'!J41</f>
        <v>0</v>
      </c>
      <c r="AC516" s="10"/>
      <c r="AD516" s="10"/>
      <c r="AE516" s="10" t="str">
        <f>'2015'!M41</f>
        <v>Польовик</v>
      </c>
      <c r="AF516" s="10">
        <f>'2015'!N41</f>
        <v>3.04</v>
      </c>
      <c r="AG516" s="10">
        <f>'2015'!P41</f>
        <v>41898</v>
      </c>
      <c r="AH516" s="10">
        <f>'2015'!Q41</f>
        <v>42193</v>
      </c>
      <c r="AI516" s="10"/>
      <c r="AJ516" s="10"/>
      <c r="AK516" s="10"/>
      <c r="AL516" s="10"/>
      <c r="AM516" s="10"/>
      <c r="AN516" s="10"/>
      <c r="AO516" s="10">
        <f t="shared" ref="AO516:AO518" si="28">AF516</f>
        <v>3.04</v>
      </c>
      <c r="AP516" s="10">
        <f>SUMIF('2015'!C:C,C516,'2015'!O:O)</f>
        <v>2.79</v>
      </c>
      <c r="AR516" s="10">
        <f>'2015'!R41</f>
        <v>0.19700000000000001</v>
      </c>
      <c r="AS516" s="10">
        <f>'2015'!S41</f>
        <v>0.214</v>
      </c>
      <c r="AT516" s="10">
        <f>'2015'!T41</f>
        <v>0.23899999999999999</v>
      </c>
      <c r="AU516" s="10">
        <f>'2015'!U41</f>
        <v>0.221</v>
      </c>
      <c r="AV516" s="10">
        <f>'2015'!V41</f>
        <v>0.19700000000000001</v>
      </c>
      <c r="AW516" s="10"/>
      <c r="AX516" s="10">
        <f>'2015'!X41</f>
        <v>0.19900000000000001</v>
      </c>
      <c r="AY516" s="10">
        <f>'2015'!Y41</f>
        <v>0.20200000000000001</v>
      </c>
      <c r="AZ516" s="10">
        <f>'2015'!Z41</f>
        <v>0.186</v>
      </c>
      <c r="BA516" s="10">
        <f>'2015'!AA41</f>
        <v>0.17799999999999999</v>
      </c>
      <c r="BB516" s="10">
        <f>'2015'!AB41</f>
        <v>0.19700000000000001</v>
      </c>
      <c r="BC516" s="10">
        <f>'2015'!AC41</f>
        <v>0.19900000000000001</v>
      </c>
      <c r="BD516" s="10">
        <f>'2015'!AD41</f>
        <v>0.19700000000000001</v>
      </c>
      <c r="BE516" s="10">
        <f>'2015'!AE41</f>
        <v>0.19700000000000001</v>
      </c>
      <c r="BF516" s="10">
        <f>'2015'!AF41</f>
        <v>0.215</v>
      </c>
      <c r="BG516" s="10">
        <f>'2015'!AG41</f>
        <v>0.22</v>
      </c>
      <c r="BH516" s="10">
        <f>'2015'!AH41</f>
        <v>0.20899999999999999</v>
      </c>
      <c r="BI516" s="10">
        <f>'2015'!AI41</f>
        <v>0.22500000000000001</v>
      </c>
      <c r="BJ516" s="10">
        <f>'2015'!AJ41</f>
        <v>0.245</v>
      </c>
      <c r="BK516" s="10">
        <f>'2015'!AK41</f>
        <v>0.247</v>
      </c>
      <c r="BL516" s="10">
        <f>'2015'!AL41</f>
        <v>0.23200000000000001</v>
      </c>
      <c r="BM516" s="10">
        <f>'2015'!AM41</f>
        <v>0.26900000000000002</v>
      </c>
      <c r="BN516" s="10">
        <f>'2015'!AN41</f>
        <v>0.23300000000000001</v>
      </c>
      <c r="BO516" s="10">
        <f>'2015'!AO41</f>
        <v>0.28899999999999998</v>
      </c>
      <c r="BP516" s="10">
        <f>'2015'!AP41</f>
        <v>0.313</v>
      </c>
      <c r="BQ516" s="10">
        <f>'2015'!AQ41</f>
        <v>0.373</v>
      </c>
      <c r="BR516" s="10">
        <f>'2015'!AR41</f>
        <v>0.41699999999999998</v>
      </c>
      <c r="BS516" s="10">
        <f>'2015'!AS41</f>
        <v>0.39</v>
      </c>
      <c r="BT516" s="10">
        <f>'2015'!AT41</f>
        <v>0.48699999999999999</v>
      </c>
      <c r="BU516" s="10">
        <f>'2015'!AU41</f>
        <v>0.623</v>
      </c>
      <c r="BV516" s="10">
        <f>'2015'!AV41</f>
        <v>0.65400000000000003</v>
      </c>
      <c r="BW516" s="10">
        <f>'2015'!AW41</f>
        <v>0.69399999999999995</v>
      </c>
      <c r="BX516" s="10">
        <f>'2015'!AX41</f>
        <v>0.71499999999999997</v>
      </c>
      <c r="BY516" s="10"/>
      <c r="BZ516" s="10">
        <f>'2015'!AZ41</f>
        <v>0.60499999999999998</v>
      </c>
      <c r="CA516" s="10">
        <f>'2015'!BA41</f>
        <v>0.54400000000000004</v>
      </c>
      <c r="CB516" s="10">
        <f>'2015'!BB41</f>
        <v>0.52700000000000002</v>
      </c>
      <c r="CC516" s="10">
        <f>'2015'!BC41</f>
        <v>0.37</v>
      </c>
      <c r="CD516" s="10">
        <f>'2015'!BD41</f>
        <v>0.33900000000000002</v>
      </c>
      <c r="CE516" s="10">
        <f>'2015'!BE41</f>
        <v>0.29599999999999999</v>
      </c>
      <c r="CF516" s="10">
        <f>'2015'!BF41</f>
        <v>0.26100000000000001</v>
      </c>
      <c r="CG516" s="10">
        <f>'2015'!BG41</f>
        <v>0.253</v>
      </c>
      <c r="CH516" s="10">
        <f>'2015'!BH41</f>
        <v>0.252</v>
      </c>
      <c r="CI516" s="10">
        <f>'2015'!BI41</f>
        <v>0.23499999999999999</v>
      </c>
      <c r="CJ516" s="10"/>
      <c r="CK516" s="10">
        <f>'2015'!BK41</f>
        <v>0.21099999999999999</v>
      </c>
      <c r="CL516" s="10">
        <f>'2015'!BL41</f>
        <v>0.21099999999999999</v>
      </c>
      <c r="CM516" s="10">
        <f>'2015'!BM41</f>
        <v>0.217</v>
      </c>
      <c r="CN516" s="10">
        <f>'2015'!BN41</f>
        <v>0.23200000000000001</v>
      </c>
      <c r="CO516" s="10"/>
      <c r="CP516" s="10"/>
      <c r="CQ516" s="10"/>
    </row>
    <row r="517" spans="1:95" x14ac:dyDescent="0.25">
      <c r="A517" s="10" t="str">
        <f>'2015'!A42</f>
        <v>Свитанок</v>
      </c>
      <c r="B517" s="10" t="str">
        <f>'2015'!B42</f>
        <v>Масив 1</v>
      </c>
      <c r="C517" s="10">
        <f>'2015'!C42</f>
        <v>92</v>
      </c>
      <c r="D517" s="10">
        <f>'2015'!D42</f>
        <v>36.549999999999997</v>
      </c>
      <c r="E517" s="10">
        <f>'2015'!E42</f>
        <v>36.549999999999997</v>
      </c>
      <c r="F517" s="10">
        <f>'2015'!F42</f>
        <v>36.549999999999997</v>
      </c>
      <c r="Q517" s="10"/>
      <c r="R517" s="10"/>
      <c r="W517" s="10" t="str">
        <f>'2015'!I42</f>
        <v>Пшеница озимая</v>
      </c>
      <c r="X517" s="10">
        <f>'2015'!J42</f>
        <v>0</v>
      </c>
      <c r="AC517" s="10"/>
      <c r="AD517" s="10"/>
      <c r="AE517" s="10" t="str">
        <f>'2015'!M42</f>
        <v>Куяльник</v>
      </c>
      <c r="AF517" s="10">
        <f>'2015'!N42</f>
        <v>2.82</v>
      </c>
      <c r="AG517" s="10">
        <f>'2015'!P42</f>
        <v>41899</v>
      </c>
      <c r="AH517" s="10">
        <f>'2015'!Q42</f>
        <v>42191</v>
      </c>
      <c r="AI517" s="10"/>
      <c r="AJ517" s="10"/>
      <c r="AK517" s="10"/>
      <c r="AL517" s="10"/>
      <c r="AM517" s="10"/>
      <c r="AN517" s="10"/>
      <c r="AO517" s="10">
        <f t="shared" si="28"/>
        <v>2.82</v>
      </c>
      <c r="AP517" s="10">
        <f>SUMIF('2015'!C:C,C517,'2015'!O:O)</f>
        <v>2.4500000000000002</v>
      </c>
      <c r="AR517" s="10">
        <f>'2015'!R42</f>
        <v>0.24</v>
      </c>
      <c r="AS517" s="10">
        <f>'2015'!S42</f>
        <v>0.27100000000000002</v>
      </c>
      <c r="AT517" s="10">
        <f>'2015'!T42</f>
        <v>0.27600000000000002</v>
      </c>
      <c r="AU517" s="10">
        <f>'2015'!U42</f>
        <v>0.26100000000000001</v>
      </c>
      <c r="AV517" s="10">
        <f>'2015'!V42</f>
        <v>0.26300000000000001</v>
      </c>
      <c r="AW517" s="10"/>
      <c r="AX517" s="10">
        <f>'2015'!X42</f>
        <v>0.248</v>
      </c>
      <c r="AY517" s="10">
        <f>'2015'!Y42</f>
        <v>0.22600000000000001</v>
      </c>
      <c r="AZ517" s="10">
        <f>'2015'!Z42</f>
        <v>0.20799999999999999</v>
      </c>
      <c r="BA517" s="10">
        <f>'2015'!AA42</f>
        <v>0.23100000000000001</v>
      </c>
      <c r="BB517" s="10">
        <f>'2015'!AB42</f>
        <v>0.217</v>
      </c>
      <c r="BC517" s="10">
        <f>'2015'!AC42</f>
        <v>0.215</v>
      </c>
      <c r="BD517" s="10">
        <f>'2015'!AD42</f>
        <v>0.223</v>
      </c>
      <c r="BE517" s="10">
        <f>'2015'!AE42</f>
        <v>0.23499999999999999</v>
      </c>
      <c r="BF517" s="10">
        <f>'2015'!AF42</f>
        <v>0.26600000000000001</v>
      </c>
      <c r="BG517" s="10">
        <f>'2015'!AG42</f>
        <v>0.26</v>
      </c>
      <c r="BH517" s="10">
        <f>'2015'!AH42</f>
        <v>0.26700000000000002</v>
      </c>
      <c r="BI517" s="10">
        <f>'2015'!AI42</f>
        <v>0.29899999999999999</v>
      </c>
      <c r="BJ517" s="10">
        <f>'2015'!AJ42</f>
        <v>0.32400000000000001</v>
      </c>
      <c r="BK517" s="10">
        <f>'2015'!AK42</f>
        <v>0.35199999999999998</v>
      </c>
      <c r="BL517" s="10">
        <f>'2015'!AL42</f>
        <v>0.36699999999999999</v>
      </c>
      <c r="BM517" s="10">
        <f>'2015'!AM42</f>
        <v>0.38200000000000001</v>
      </c>
      <c r="BN517" s="10">
        <f>'2015'!AN42</f>
        <v>0.40699999999999997</v>
      </c>
      <c r="BO517" s="10">
        <f>'2015'!AO42</f>
        <v>0.39700000000000002</v>
      </c>
      <c r="BP517" s="10">
        <f>'2015'!AP42</f>
        <v>0.42499999999999999</v>
      </c>
      <c r="BQ517" s="10">
        <f>'2015'!AQ42</f>
        <v>0.47599999999999998</v>
      </c>
      <c r="BR517" s="10">
        <f>'2015'!AR42</f>
        <v>0.48299999999999998</v>
      </c>
      <c r="BS517" s="10">
        <f>'2015'!AS42</f>
        <v>0.46200000000000002</v>
      </c>
      <c r="BT517" s="10">
        <f>'2015'!AT42</f>
        <v>0.51700000000000002</v>
      </c>
      <c r="BU517" s="10">
        <f>'2015'!AU42</f>
        <v>0.59699999999999998</v>
      </c>
      <c r="BV517" s="10">
        <f>'2015'!AV42</f>
        <v>0.61599999999999999</v>
      </c>
      <c r="BW517" s="10">
        <f>'2015'!AW42</f>
        <v>0.60899999999999999</v>
      </c>
      <c r="BX517" s="10">
        <f>'2015'!AX42</f>
        <v>0.61799999999999999</v>
      </c>
      <c r="BY517" s="10"/>
      <c r="BZ517" s="10">
        <f>'2015'!AZ42</f>
        <v>0.54500000000000004</v>
      </c>
      <c r="CA517" s="10">
        <f>'2015'!BA42</f>
        <v>0.505</v>
      </c>
      <c r="CB517" s="10">
        <f>'2015'!BB42</f>
        <v>0.49099999999999999</v>
      </c>
      <c r="CC517" s="10">
        <f>'2015'!BC42</f>
        <v>0.36</v>
      </c>
      <c r="CD517" s="10">
        <f>'2015'!BD42</f>
        <v>0.35099999999999998</v>
      </c>
      <c r="CE517" s="10">
        <f>'2015'!BE42</f>
        <v>0.33</v>
      </c>
      <c r="CF517" s="10">
        <f>'2015'!BF42</f>
        <v>0.29699999999999999</v>
      </c>
      <c r="CG517" s="10">
        <f>'2015'!BG42</f>
        <v>0.26800000000000002</v>
      </c>
      <c r="CH517" s="10">
        <f>'2015'!BH42</f>
        <v>0.26400000000000001</v>
      </c>
      <c r="CI517" s="10">
        <f>'2015'!BI42</f>
        <v>0.25800000000000001</v>
      </c>
      <c r="CJ517" s="10"/>
      <c r="CK517" s="10">
        <f>'2015'!BK42</f>
        <v>0.248</v>
      </c>
      <c r="CL517" s="10">
        <f>'2015'!BL42</f>
        <v>0.249</v>
      </c>
      <c r="CM517" s="10">
        <f>'2015'!BM42</f>
        <v>0.254</v>
      </c>
      <c r="CN517" s="10">
        <f>'2015'!BN42</f>
        <v>0.253</v>
      </c>
      <c r="CO517" s="10"/>
      <c r="CP517" s="10"/>
      <c r="CQ517" s="10"/>
    </row>
    <row r="518" spans="1:95" x14ac:dyDescent="0.25">
      <c r="A518" s="10" t="str">
        <f>'2015'!A43</f>
        <v>Свитанок</v>
      </c>
      <c r="B518" s="10" t="str">
        <f>'2015'!B43</f>
        <v>Масив 2</v>
      </c>
      <c r="C518" s="10">
        <f>'2015'!C43</f>
        <v>102</v>
      </c>
      <c r="D518" s="10">
        <f>'2015'!D43</f>
        <v>18.22</v>
      </c>
      <c r="E518" s="10">
        <f>'2015'!E43</f>
        <v>18.22</v>
      </c>
      <c r="F518" s="10">
        <f>'2015'!F43</f>
        <v>18.22</v>
      </c>
      <c r="Q518" s="10"/>
      <c r="R518" s="10"/>
      <c r="W518" s="10" t="str">
        <f>'2015'!I43</f>
        <v>Пшеница озимая</v>
      </c>
      <c r="X518" s="10">
        <f>'2015'!J43</f>
        <v>0</v>
      </c>
      <c r="AC518" s="10"/>
      <c r="AD518" s="10"/>
      <c r="AE518" s="10" t="str">
        <f>'2015'!M43</f>
        <v>Куяльник</v>
      </c>
      <c r="AF518" s="10">
        <f>'2015'!N43</f>
        <v>3.65</v>
      </c>
      <c r="AG518" s="10">
        <f>'2015'!P43</f>
        <v>41900</v>
      </c>
      <c r="AH518" s="10">
        <f>'2015'!Q43</f>
        <v>42196</v>
      </c>
      <c r="AI518" s="10"/>
      <c r="AJ518" s="10"/>
      <c r="AK518" s="10"/>
      <c r="AL518" s="10"/>
      <c r="AM518" s="10"/>
      <c r="AN518" s="10"/>
      <c r="AO518" s="10">
        <f t="shared" si="28"/>
        <v>3.65</v>
      </c>
      <c r="AP518" s="10">
        <f>SUMIF('2015'!C:C,C518,'2015'!O:O)</f>
        <v>2.9899999999999998</v>
      </c>
      <c r="AR518" s="10">
        <f>'2015'!R43</f>
        <v>0.20499999999999999</v>
      </c>
      <c r="AS518" s="10">
        <f>'2015'!S43</f>
        <v>0.23499999999999999</v>
      </c>
      <c r="AT518" s="10">
        <f>'2015'!T43</f>
        <v>0.24</v>
      </c>
      <c r="AU518" s="10">
        <f>'2015'!U43</f>
        <v>0.224</v>
      </c>
      <c r="AV518" s="10">
        <f>'2015'!V43</f>
        <v>0.224</v>
      </c>
      <c r="AW518" s="10"/>
      <c r="AX518" s="10">
        <f>'2015'!X43</f>
        <v>0.22</v>
      </c>
      <c r="AY518" s="10">
        <f>'2015'!Y43</f>
        <v>0.20499999999999999</v>
      </c>
      <c r="AZ518" s="10">
        <f>'2015'!Z43</f>
        <v>0.20499999999999999</v>
      </c>
      <c r="BA518" s="10">
        <f>'2015'!AA43</f>
        <v>0.218</v>
      </c>
      <c r="BB518" s="10">
        <f>'2015'!AB43</f>
        <v>0.22600000000000001</v>
      </c>
      <c r="BC518" s="10">
        <f>'2015'!AC43</f>
        <v>0.20899999999999999</v>
      </c>
      <c r="BD518" s="10">
        <f>'2015'!AD43</f>
        <v>0.22800000000000001</v>
      </c>
      <c r="BE518" s="10">
        <f>'2015'!AE43</f>
        <v>0.23899999999999999</v>
      </c>
      <c r="BF518" s="10">
        <f>'2015'!AF43</f>
        <v>0.24399999999999999</v>
      </c>
      <c r="BG518" s="10">
        <f>'2015'!AG43</f>
        <v>0.251</v>
      </c>
      <c r="BH518" s="10">
        <f>'2015'!AH43</f>
        <v>0.23699999999999999</v>
      </c>
      <c r="BI518" s="10">
        <f>'2015'!AI43</f>
        <v>0.25700000000000001</v>
      </c>
      <c r="BJ518" s="10">
        <f>'2015'!AJ43</f>
        <v>0.26400000000000001</v>
      </c>
      <c r="BK518" s="10">
        <f>'2015'!AK43</f>
        <v>0.25800000000000001</v>
      </c>
      <c r="BL518" s="10">
        <f>'2015'!AL43</f>
        <v>0.25</v>
      </c>
      <c r="BM518" s="10">
        <f>'2015'!AM43</f>
        <v>0.27300000000000002</v>
      </c>
      <c r="BN518" s="10">
        <f>'2015'!AN43</f>
        <v>0.255</v>
      </c>
      <c r="BO518" s="10">
        <f>'2015'!AO43</f>
        <v>0.246</v>
      </c>
      <c r="BP518" s="10">
        <f>'2015'!AP43</f>
        <v>0.28799999999999998</v>
      </c>
      <c r="BQ518" s="10">
        <f>'2015'!AQ43</f>
        <v>0.34200000000000003</v>
      </c>
      <c r="BR518" s="10">
        <f>'2015'!AR43</f>
        <v>0.379</v>
      </c>
      <c r="BS518" s="10">
        <f>'2015'!AS43</f>
        <v>0.36499999999999999</v>
      </c>
      <c r="BT518" s="10">
        <f>'2015'!AT43</f>
        <v>0.46800000000000003</v>
      </c>
      <c r="BU518" s="10">
        <f>'2015'!AU43</f>
        <v>0.64300000000000002</v>
      </c>
      <c r="BV518" s="10">
        <f>'2015'!AV43</f>
        <v>0.69</v>
      </c>
      <c r="BW518" s="10">
        <f>'2015'!AW43</f>
        <v>0.72299999999999998</v>
      </c>
      <c r="BX518" s="10">
        <f>'2015'!AX43</f>
        <v>0.77300000000000002</v>
      </c>
      <c r="BY518" s="10">
        <f>'2015'!AY43</f>
        <v>0.78300000000000003</v>
      </c>
      <c r="BZ518" s="10">
        <f>'2015'!AZ43</f>
        <v>0.75</v>
      </c>
      <c r="CA518" s="10">
        <f>'2015'!BA43</f>
        <v>0.55300000000000005</v>
      </c>
      <c r="CB518" s="10">
        <f>'2015'!BB43</f>
        <v>0.45</v>
      </c>
      <c r="CC518" s="10">
        <f>'2015'!BC43</f>
        <v>0.377</v>
      </c>
      <c r="CD518" s="10">
        <f>'2015'!BD43</f>
        <v>0.33900000000000002</v>
      </c>
      <c r="CE518" s="10">
        <f>'2015'!BE43</f>
        <v>0.30199999999999999</v>
      </c>
      <c r="CF518" s="10">
        <f>'2015'!BF43</f>
        <v>0.27700000000000002</v>
      </c>
      <c r="CG518" s="10">
        <f>'2015'!BG43</f>
        <v>0.26</v>
      </c>
      <c r="CH518" s="10">
        <f>'2015'!BH43</f>
        <v>0.254</v>
      </c>
      <c r="CI518" s="10">
        <f>'2015'!BI43</f>
        <v>0.25</v>
      </c>
      <c r="CJ518" s="10"/>
      <c r="CK518" s="10">
        <f>'2015'!BK43</f>
        <v>0.23100000000000001</v>
      </c>
      <c r="CL518" s="10">
        <f>'2015'!BL43</f>
        <v>0.222</v>
      </c>
      <c r="CM518" s="10">
        <f>'2015'!BM43</f>
        <v>0.22</v>
      </c>
      <c r="CN518" s="10">
        <f>'2015'!BN43</f>
        <v>0.224</v>
      </c>
      <c r="CO518" s="10"/>
      <c r="CP518" s="10"/>
      <c r="CQ518" s="10"/>
    </row>
    <row r="519" spans="1:95" x14ac:dyDescent="0.25">
      <c r="A519" s="10" t="str">
        <f>'2015'!A44</f>
        <v>Свитанок</v>
      </c>
      <c r="B519" s="10" t="str">
        <f>'2015'!B44</f>
        <v>Масив 2</v>
      </c>
      <c r="C519" s="10">
        <f>'2015'!C44</f>
        <v>152</v>
      </c>
      <c r="D519" s="10">
        <f>'2015'!D44</f>
        <v>11.02</v>
      </c>
      <c r="E519" s="10">
        <f>'2015'!E44</f>
        <v>11.02</v>
      </c>
      <c r="F519" s="10">
        <f>'2015'!F44</f>
        <v>11.02</v>
      </c>
      <c r="Q519" s="10"/>
      <c r="R519" s="10"/>
      <c r="W519" s="10" t="str">
        <f>'2015'!I44</f>
        <v>Подсолнечник</v>
      </c>
      <c r="X519" s="10">
        <f>'2015'!J44</f>
        <v>0</v>
      </c>
      <c r="AC519" s="10"/>
      <c r="AD519" s="10"/>
      <c r="AE519" s="10" t="str">
        <f>'2015'!M44</f>
        <v>тест</v>
      </c>
      <c r="AF519" s="10">
        <f>'2015'!N44</f>
        <v>1.1100000000000001</v>
      </c>
      <c r="AG519" s="10">
        <f>'2015'!P44</f>
        <v>42122</v>
      </c>
      <c r="AH519" s="10">
        <f>'2015'!Q44</f>
        <v>42255</v>
      </c>
      <c r="AI519" s="10"/>
      <c r="AJ519" s="10"/>
      <c r="AK519" s="10"/>
      <c r="AL519" s="10"/>
      <c r="AM519" s="10"/>
      <c r="AN519" s="10"/>
      <c r="AO519" s="10"/>
      <c r="AP519" s="10">
        <f>SUMIF('2015'!C:C,C519,'2015'!O:O)</f>
        <v>2.08</v>
      </c>
      <c r="AR519" s="10">
        <f>'2015'!R44</f>
        <v>0.29899999999999999</v>
      </c>
      <c r="AS519" s="10">
        <f>'2015'!S44</f>
        <v>0.317</v>
      </c>
      <c r="AT519" s="10">
        <f>'2015'!T44</f>
        <v>0.32600000000000001</v>
      </c>
      <c r="AU519" s="10">
        <f>'2015'!U44</f>
        <v>0.33300000000000002</v>
      </c>
      <c r="AV519" s="10">
        <f>'2015'!V44</f>
        <v>0.32300000000000001</v>
      </c>
      <c r="AW519" s="10">
        <f>'2015'!W44</f>
        <v>0</v>
      </c>
      <c r="AX519" s="10">
        <f>'2015'!X44</f>
        <v>0.313</v>
      </c>
      <c r="AY519" s="10">
        <f>'2015'!Y44</f>
        <v>0.312</v>
      </c>
      <c r="AZ519" s="10">
        <f>'2015'!Z44</f>
        <v>0.30199999999999999</v>
      </c>
      <c r="BA519" s="10">
        <f>'2015'!AA44</f>
        <v>0.30399999999999999</v>
      </c>
      <c r="BB519" s="10">
        <f>'2015'!AB44</f>
        <v>0.309</v>
      </c>
      <c r="BC519" s="10">
        <f>'2015'!AC44</f>
        <v>0.32700000000000001</v>
      </c>
      <c r="BD519" s="10">
        <f>'2015'!AD44</f>
        <v>0.33600000000000002</v>
      </c>
      <c r="BE519" s="10">
        <f>'2015'!AE44</f>
        <v>0.35899999999999999</v>
      </c>
      <c r="BF519" s="10">
        <f>'2015'!AF44</f>
        <v>0.373</v>
      </c>
      <c r="BG519" s="10">
        <f>'2015'!AG44</f>
        <v>0.38900000000000001</v>
      </c>
      <c r="BH519" s="10">
        <f>'2015'!AH44</f>
        <v>0.41</v>
      </c>
      <c r="BI519" s="10">
        <f>'2015'!AI44</f>
        <v>0.439</v>
      </c>
      <c r="BJ519" s="10">
        <f>'2015'!AJ44</f>
        <v>0.46600000000000003</v>
      </c>
      <c r="BK519" s="10">
        <f>'2015'!AK44</f>
        <v>0.5</v>
      </c>
      <c r="BL519" s="10">
        <f>'2015'!AL44</f>
        <v>0.52500000000000002</v>
      </c>
      <c r="BM519" s="10">
        <f>'2015'!AM44</f>
        <v>0.56299999999999994</v>
      </c>
      <c r="BN519" s="10">
        <f>'2015'!AN44</f>
        <v>0.56799999999999995</v>
      </c>
      <c r="BO519" s="10">
        <f>'2015'!AO44</f>
        <v>0.621</v>
      </c>
      <c r="BP519" s="10">
        <f>'2015'!AP44</f>
        <v>0.65600000000000003</v>
      </c>
      <c r="BQ519" s="10">
        <f>'2015'!AQ44</f>
        <v>0.65900000000000003</v>
      </c>
      <c r="BR519" s="10">
        <f>'2015'!AR44</f>
        <v>0.65500000000000003</v>
      </c>
      <c r="BS519" s="10">
        <f>'2015'!AS44</f>
        <v>0.67500000000000004</v>
      </c>
      <c r="BT519" s="10">
        <f>'2015'!AT44</f>
        <v>0.69399999999999995</v>
      </c>
      <c r="BU519" s="10">
        <f>'2015'!AU44</f>
        <v>0.69</v>
      </c>
      <c r="BV519" s="10">
        <f>'2015'!AV44</f>
        <v>0.68100000000000005</v>
      </c>
      <c r="BW519" s="10">
        <f>'2015'!AW44</f>
        <v>0.66100000000000003</v>
      </c>
      <c r="BX519" s="10">
        <f>'2015'!AX44</f>
        <v>0.64500000000000002</v>
      </c>
      <c r="BY519" s="10">
        <f>'2015'!AY44</f>
        <v>0.63500000000000001</v>
      </c>
      <c r="BZ519" s="10">
        <f>'2015'!AZ44</f>
        <v>0.58699999999999997</v>
      </c>
      <c r="CA519" s="10">
        <f>'2015'!BA44</f>
        <v>0.44400000000000001</v>
      </c>
      <c r="CB519" s="10">
        <f>'2015'!BB44</f>
        <v>0.42499999999999999</v>
      </c>
      <c r="CC519" s="10">
        <f>'2015'!BC44</f>
        <v>0.32500000000000001</v>
      </c>
      <c r="CD519" s="10">
        <f>'2015'!BD44</f>
        <v>0.28100000000000003</v>
      </c>
      <c r="CE519" s="10">
        <f>'2015'!BE44</f>
        <v>0.26700000000000002</v>
      </c>
      <c r="CF519" s="10">
        <f>'2015'!BF44</f>
        <v>0.25</v>
      </c>
      <c r="CG519" s="10">
        <f>'2015'!BG44</f>
        <v>0.249</v>
      </c>
      <c r="CH519" s="10">
        <f>'2015'!BH44</f>
        <v>0.25900000000000001</v>
      </c>
      <c r="CI519" s="10">
        <f>'2015'!BI44</f>
        <v>0.26300000000000001</v>
      </c>
      <c r="CJ519" s="10">
        <f>'2015'!BJ44</f>
        <v>0</v>
      </c>
      <c r="CK519" s="10">
        <f>'2015'!BK44</f>
        <v>0.23599999999999999</v>
      </c>
      <c r="CL519" s="10">
        <f>'2015'!BL44</f>
        <v>0.224</v>
      </c>
      <c r="CM519" s="10">
        <f>'2015'!BM44</f>
        <v>0.22600000000000001</v>
      </c>
      <c r="CN519" s="10">
        <f>'2015'!BN44</f>
        <v>0.218</v>
      </c>
      <c r="CO519" s="10">
        <f>'2015'!BO44</f>
        <v>0</v>
      </c>
      <c r="CP519" s="10">
        <f>'2015'!BP44</f>
        <v>0</v>
      </c>
      <c r="CQ519" s="10">
        <f>'2015'!BQ44</f>
        <v>0</v>
      </c>
    </row>
    <row r="520" spans="1:95" x14ac:dyDescent="0.25">
      <c r="A520" s="10" t="str">
        <f>'2015'!A45</f>
        <v>Свитанок</v>
      </c>
      <c r="B520" s="10" t="str">
        <f>'2015'!B45</f>
        <v>Масив 2</v>
      </c>
      <c r="C520" s="10">
        <f>'2015'!C45</f>
        <v>25</v>
      </c>
      <c r="D520" s="10">
        <f>'2015'!D45</f>
        <v>153.96</v>
      </c>
      <c r="E520" s="10">
        <f>'2015'!E45</f>
        <v>153.96</v>
      </c>
      <c r="F520" s="10">
        <f>'2015'!F45</f>
        <v>153.96</v>
      </c>
      <c r="Q520" s="10"/>
      <c r="R520" s="10"/>
      <c r="W520" s="10" t="str">
        <f>'2015'!I45</f>
        <v>Пшеница озимая</v>
      </c>
      <c r="X520" s="10">
        <f>'2015'!J45</f>
        <v>0</v>
      </c>
      <c r="AC520" s="10"/>
      <c r="AD520" s="10"/>
      <c r="AE520" s="10" t="str">
        <f>'2015'!M45</f>
        <v>Куяльник</v>
      </c>
      <c r="AF520" s="10">
        <f>'2015'!N45</f>
        <v>2.86</v>
      </c>
      <c r="AG520" s="10">
        <f>'2015'!P45</f>
        <v>41899</v>
      </c>
      <c r="AH520" s="10">
        <f>'2015'!Q45</f>
        <v>42196</v>
      </c>
      <c r="AI520" s="10"/>
      <c r="AJ520" s="10"/>
      <c r="AK520" s="10"/>
      <c r="AL520" s="10"/>
      <c r="AM520" s="10"/>
      <c r="AN520" s="10"/>
      <c r="AO520" s="10">
        <f>AF520</f>
        <v>2.86</v>
      </c>
      <c r="AP520" s="10">
        <f>SUMIF('2015'!C:C,C520,'2015'!O:O)</f>
        <v>3.13</v>
      </c>
      <c r="AR520" s="10">
        <f>'2015'!R45</f>
        <v>0.33300000000000002</v>
      </c>
      <c r="AS520" s="10">
        <f>'2015'!S45</f>
        <v>0.33300000000000002</v>
      </c>
      <c r="AT520" s="10">
        <f>'2015'!T45</f>
        <v>0.32900000000000001</v>
      </c>
      <c r="AU520" s="10">
        <f>'2015'!U45</f>
        <v>0.31</v>
      </c>
      <c r="AV520" s="10">
        <f>'2015'!V45</f>
        <v>0.28899999999999998</v>
      </c>
      <c r="AW520" s="10"/>
      <c r="AX520" s="10">
        <f>'2015'!X45</f>
        <v>0.23699999999999999</v>
      </c>
      <c r="AY520" s="10">
        <f>'2015'!Y45</f>
        <v>0.22900000000000001</v>
      </c>
      <c r="AZ520" s="10">
        <f>'2015'!Z45</f>
        <v>0.19500000000000001</v>
      </c>
      <c r="BA520" s="10">
        <f>'2015'!AA45</f>
        <v>0.193</v>
      </c>
      <c r="BB520" s="10">
        <f>'2015'!AB45</f>
        <v>0.19500000000000001</v>
      </c>
      <c r="BC520" s="10">
        <f>'2015'!AC45</f>
        <v>0.19600000000000001</v>
      </c>
      <c r="BD520" s="10">
        <f>'2015'!AD45</f>
        <v>0.217</v>
      </c>
      <c r="BE520" s="10">
        <f>'2015'!AE45</f>
        <v>0.25</v>
      </c>
      <c r="BF520" s="10">
        <f>'2015'!AF45</f>
        <v>0.26600000000000001</v>
      </c>
      <c r="BG520" s="10">
        <f>'2015'!AG45</f>
        <v>0.26600000000000001</v>
      </c>
      <c r="BH520" s="10">
        <f>'2015'!AH45</f>
        <v>0.26200000000000001</v>
      </c>
      <c r="BI520" s="10">
        <f>'2015'!AI45</f>
        <v>0.26200000000000001</v>
      </c>
      <c r="BJ520" s="10">
        <f>'2015'!AJ45</f>
        <v>0.25700000000000001</v>
      </c>
      <c r="BK520" s="10">
        <f>'2015'!AK45</f>
        <v>0.247</v>
      </c>
      <c r="BL520" s="10">
        <f>'2015'!AL45</f>
        <v>0.245</v>
      </c>
      <c r="BM520" s="10">
        <f>'2015'!AM45</f>
        <v>0.253</v>
      </c>
      <c r="BN520" s="10">
        <f>'2015'!AN45</f>
        <v>0.23400000000000001</v>
      </c>
      <c r="BO520" s="10">
        <f>'2015'!AO45</f>
        <v>0.26</v>
      </c>
      <c r="BP520" s="10">
        <f>'2015'!AP45</f>
        <v>0.29299999999999998</v>
      </c>
      <c r="BQ520" s="10">
        <f>'2015'!AQ45</f>
        <v>0.34100000000000003</v>
      </c>
      <c r="BR520" s="10">
        <f>'2015'!AR45</f>
        <v>0.36</v>
      </c>
      <c r="BS520" s="10">
        <f>'2015'!AS45</f>
        <v>0.35199999999999998</v>
      </c>
      <c r="BT520" s="10">
        <f>'2015'!AT45</f>
        <v>0.45800000000000002</v>
      </c>
      <c r="BU520" s="10">
        <f>'2015'!AU45</f>
        <v>0.625</v>
      </c>
      <c r="BV520" s="10">
        <f>'2015'!AV45</f>
        <v>0.68700000000000006</v>
      </c>
      <c r="BW520" s="10">
        <f>'2015'!AW45</f>
        <v>0.71199999999999997</v>
      </c>
      <c r="BX520" s="10">
        <f>'2015'!AX45</f>
        <v>0.755</v>
      </c>
      <c r="BY520" s="10"/>
      <c r="BZ520" s="10">
        <f>'2015'!AZ45</f>
        <v>0.754</v>
      </c>
      <c r="CA520" s="10">
        <f>'2015'!BA45</f>
        <v>0.59899999999999998</v>
      </c>
      <c r="CB520" s="10">
        <f>'2015'!BB45</f>
        <v>0.59</v>
      </c>
      <c r="CC520" s="10">
        <f>'2015'!BC45</f>
        <v>0.43</v>
      </c>
      <c r="CD520" s="10">
        <f>'2015'!BD45</f>
        <v>0.35899999999999999</v>
      </c>
      <c r="CE520" s="10">
        <f>'2015'!BE45</f>
        <v>0.32400000000000001</v>
      </c>
      <c r="CF520" s="10">
        <f>'2015'!BF45</f>
        <v>0.28999999999999998</v>
      </c>
      <c r="CG520" s="10">
        <f>'2015'!BG45</f>
        <v>0.26600000000000001</v>
      </c>
      <c r="CH520" s="10">
        <f>'2015'!BH45</f>
        <v>0.25900000000000001</v>
      </c>
      <c r="CI520" s="10">
        <f>'2015'!BI45</f>
        <v>0.27300000000000002</v>
      </c>
      <c r="CJ520" s="10"/>
      <c r="CK520" s="10">
        <f>'2015'!BK45</f>
        <v>0.215</v>
      </c>
      <c r="CL520" s="10">
        <f>'2015'!BL45</f>
        <v>0.21</v>
      </c>
      <c r="CM520" s="10">
        <f>'2015'!BM45</f>
        <v>0.21299999999999999</v>
      </c>
      <c r="CN520" s="10"/>
      <c r="CO520" s="10"/>
      <c r="CP520" s="10"/>
      <c r="CQ520" s="10"/>
    </row>
    <row r="521" spans="1:95" x14ac:dyDescent="0.25">
      <c r="A521" s="10" t="str">
        <f>'2015'!A46</f>
        <v>Свитанок</v>
      </c>
      <c r="B521" s="10" t="str">
        <f>'2015'!B46</f>
        <v>Масив 2</v>
      </c>
      <c r="C521" s="10" t="str">
        <f>'2015'!C46</f>
        <v>25-1</v>
      </c>
      <c r="D521" s="10">
        <f>'2015'!D46</f>
        <v>10.65</v>
      </c>
      <c r="E521" s="10">
        <f>'2015'!E46</f>
        <v>10.65</v>
      </c>
      <c r="F521" s="10">
        <f>'2015'!F46</f>
        <v>10.65</v>
      </c>
      <c r="Q521" s="10"/>
      <c r="R521" s="10"/>
      <c r="W521" s="10" t="str">
        <f>'2015'!I46</f>
        <v>Подсолнечник</v>
      </c>
      <c r="X521" s="10">
        <f>'2015'!J46</f>
        <v>0</v>
      </c>
      <c r="AC521" s="10"/>
      <c r="AD521" s="10"/>
      <c r="AE521" s="10" t="str">
        <f>'2015'!M46</f>
        <v>тест</v>
      </c>
      <c r="AF521" s="10">
        <f>'2015'!N46</f>
        <v>0.96</v>
      </c>
      <c r="AG521" s="10">
        <f>'2015'!P46</f>
        <v>42122</v>
      </c>
      <c r="AH521" s="10">
        <f>'2015'!Q46</f>
        <v>42255</v>
      </c>
      <c r="AI521" s="10"/>
      <c r="AJ521" s="10"/>
      <c r="AK521" s="10"/>
      <c r="AL521" s="10"/>
      <c r="AM521" s="10"/>
      <c r="AN521" s="10"/>
      <c r="AO521" s="10"/>
      <c r="AP521" s="10">
        <f>SUMIF('2015'!C:C,C521,'2015'!O:O)</f>
        <v>1.65</v>
      </c>
      <c r="AR521" s="10">
        <f>'2015'!R46</f>
        <v>0.36499999999999999</v>
      </c>
      <c r="AS521" s="10">
        <f>'2015'!S46</f>
        <v>0.32700000000000001</v>
      </c>
      <c r="AT521" s="10">
        <f>'2015'!T46</f>
        <v>0.32900000000000001</v>
      </c>
      <c r="AU521" s="10">
        <f>'2015'!U46</f>
        <v>0.318</v>
      </c>
      <c r="AV521" s="10">
        <f>'2015'!V46</f>
        <v>0.30299999999999999</v>
      </c>
      <c r="AW521" s="10">
        <f>'2015'!W46</f>
        <v>0</v>
      </c>
      <c r="AX521" s="10">
        <f>'2015'!X46</f>
        <v>0.27400000000000002</v>
      </c>
      <c r="AY521" s="10">
        <f>'2015'!Y46</f>
        <v>0.27400000000000002</v>
      </c>
      <c r="AZ521" s="10">
        <f>'2015'!Z46</f>
        <v>0.25</v>
      </c>
      <c r="BA521" s="10">
        <f>'2015'!AA46</f>
        <v>0.248</v>
      </c>
      <c r="BB521" s="10">
        <f>'2015'!AB46</f>
        <v>0.255</v>
      </c>
      <c r="BC521" s="10">
        <f>'2015'!AC46</f>
        <v>0.26800000000000002</v>
      </c>
      <c r="BD521" s="10">
        <f>'2015'!AD46</f>
        <v>0.27200000000000002</v>
      </c>
      <c r="BE521" s="10">
        <f>'2015'!AE46</f>
        <v>0.29299999999999998</v>
      </c>
      <c r="BF521" s="10">
        <f>'2015'!AF46</f>
        <v>0.30199999999999999</v>
      </c>
      <c r="BG521" s="10">
        <f>'2015'!AG46</f>
        <v>0.33700000000000002</v>
      </c>
      <c r="BH521" s="10">
        <f>'2015'!AH46</f>
        <v>0.34799999999999998</v>
      </c>
      <c r="BI521" s="10">
        <f>'2015'!AI46</f>
        <v>0.35099999999999998</v>
      </c>
      <c r="BJ521" s="10">
        <f>'2015'!AJ46</f>
        <v>0.371</v>
      </c>
      <c r="BK521" s="10">
        <f>'2015'!AK46</f>
        <v>0.39200000000000002</v>
      </c>
      <c r="BL521" s="10">
        <f>'2015'!AL46</f>
        <v>0.41299999999999998</v>
      </c>
      <c r="BM521" s="10">
        <f>'2015'!AM46</f>
        <v>0.45700000000000002</v>
      </c>
      <c r="BN521" s="10">
        <f>'2015'!AN46</f>
        <v>0.45600000000000002</v>
      </c>
      <c r="BO521" s="10">
        <f>'2015'!AO46</f>
        <v>0.45200000000000001</v>
      </c>
      <c r="BP521" s="10">
        <f>'2015'!AP46</f>
        <v>0.436</v>
      </c>
      <c r="BQ521" s="10">
        <f>'2015'!AQ46</f>
        <v>0.42199999999999999</v>
      </c>
      <c r="BR521" s="10">
        <f>'2015'!AR46</f>
        <v>0.41699999999999998</v>
      </c>
      <c r="BS521" s="10">
        <f>'2015'!AS46</f>
        <v>0.46500000000000002</v>
      </c>
      <c r="BT521" s="10">
        <f>'2015'!AT46</f>
        <v>0.52900000000000003</v>
      </c>
      <c r="BU521" s="10">
        <f>'2015'!AU46</f>
        <v>0.65900000000000003</v>
      </c>
      <c r="BV521" s="10">
        <f>'2015'!AV46</f>
        <v>0.69899999999999995</v>
      </c>
      <c r="BW521" s="10">
        <f>'2015'!AW46</f>
        <v>0.70499999999999996</v>
      </c>
      <c r="BX521" s="10">
        <f>'2015'!AX46</f>
        <v>0.71199999999999997</v>
      </c>
      <c r="BY521" s="10">
        <f>'2015'!AY46</f>
        <v>0.66600000000000004</v>
      </c>
      <c r="BZ521" s="10">
        <f>'2015'!AZ46</f>
        <v>0.58299999999999996</v>
      </c>
      <c r="CA521" s="10">
        <f>'2015'!BA46</f>
        <v>0.46700000000000003</v>
      </c>
      <c r="CB521" s="10">
        <f>'2015'!BB46</f>
        <v>0.38100000000000001</v>
      </c>
      <c r="CC521" s="10">
        <f>'2015'!BC46</f>
        <v>0.311</v>
      </c>
      <c r="CD521" s="10">
        <f>'2015'!BD46</f>
        <v>0.27</v>
      </c>
      <c r="CE521" s="10">
        <f>'2015'!BE46</f>
        <v>0.246</v>
      </c>
      <c r="CF521" s="10">
        <f>'2015'!BF46</f>
        <v>0.23599999999999999</v>
      </c>
      <c r="CG521" s="10">
        <f>'2015'!BG46</f>
        <v>0.23300000000000001</v>
      </c>
      <c r="CH521" s="10">
        <f>'2015'!BH46</f>
        <v>0.23300000000000001</v>
      </c>
      <c r="CI521" s="10">
        <f>'2015'!BI46</f>
        <v>0.247</v>
      </c>
      <c r="CJ521" s="10">
        <f>'2015'!BJ46</f>
        <v>0</v>
      </c>
      <c r="CK521" s="10">
        <f>'2015'!BK46</f>
        <v>0.21</v>
      </c>
      <c r="CL521" s="10">
        <f>'2015'!BL46</f>
        <v>0.20599999999999999</v>
      </c>
      <c r="CM521" s="10">
        <f>'2015'!BM46</f>
        <v>0.19500000000000001</v>
      </c>
      <c r="CN521" s="10">
        <f>'2015'!BN46</f>
        <v>0</v>
      </c>
      <c r="CO521" s="10">
        <f>'2015'!BO46</f>
        <v>0</v>
      </c>
      <c r="CP521" s="10">
        <f>'2015'!BP46</f>
        <v>0</v>
      </c>
      <c r="CQ521" s="10">
        <f>'2015'!BQ46</f>
        <v>0</v>
      </c>
    </row>
    <row r="522" spans="1:95" x14ac:dyDescent="0.25">
      <c r="A522" s="10" t="str">
        <f>'2015'!A47</f>
        <v>Свитанок</v>
      </c>
      <c r="B522" s="10" t="str">
        <f>'2015'!B47</f>
        <v>Масив 2</v>
      </c>
      <c r="C522" s="10">
        <f>'2015'!C47</f>
        <v>26</v>
      </c>
      <c r="D522" s="10">
        <f>'2015'!D47</f>
        <v>80.72</v>
      </c>
      <c r="E522" s="10">
        <f>'2015'!E47</f>
        <v>80.72</v>
      </c>
      <c r="F522" s="10">
        <f>'2015'!F47</f>
        <v>80.72</v>
      </c>
      <c r="Q522" s="10"/>
      <c r="R522" s="10"/>
      <c r="W522" s="10" t="str">
        <f>'2015'!I47</f>
        <v>Пшеница озимая</v>
      </c>
      <c r="X522" s="10">
        <f>'2015'!J47</f>
        <v>0</v>
      </c>
      <c r="AC522" s="10"/>
      <c r="AD522" s="10"/>
      <c r="AE522" s="10" t="str">
        <f>'2015'!M47</f>
        <v>Куяльник</v>
      </c>
      <c r="AF522" s="10">
        <f>'2015'!N47</f>
        <v>3.6</v>
      </c>
      <c r="AG522" s="10">
        <f>'2015'!P47</f>
        <v>41900</v>
      </c>
      <c r="AH522" s="10">
        <f>'2015'!Q47</f>
        <v>42194</v>
      </c>
      <c r="AI522" s="10"/>
      <c r="AJ522" s="10"/>
      <c r="AK522" s="10"/>
      <c r="AL522" s="10"/>
      <c r="AM522" s="10"/>
      <c r="AN522" s="10"/>
      <c r="AO522" s="10">
        <f t="shared" ref="AO522:AO527" si="29">AF522</f>
        <v>3.6</v>
      </c>
      <c r="AP522" s="10">
        <f>SUMIF('2015'!C:C,C522,'2015'!O:O)</f>
        <v>3.46</v>
      </c>
      <c r="AR522" s="10">
        <f>'2015'!R47</f>
        <v>0.32</v>
      </c>
      <c r="AS522" s="10">
        <f>'2015'!S47</f>
        <v>0.32100000000000001</v>
      </c>
      <c r="AT522" s="10">
        <f>'2015'!T47</f>
        <v>0.318</v>
      </c>
      <c r="AU522" s="10">
        <f>'2015'!U47</f>
        <v>0.30199999999999999</v>
      </c>
      <c r="AV522" s="10">
        <f>'2015'!V47</f>
        <v>0.26900000000000002</v>
      </c>
      <c r="AW522" s="10"/>
      <c r="AX522" s="10">
        <f>'2015'!X47</f>
        <v>0.23100000000000001</v>
      </c>
      <c r="AY522" s="10">
        <f>'2015'!Y47</f>
        <v>0.22600000000000001</v>
      </c>
      <c r="AZ522" s="10">
        <f>'2015'!Z47</f>
        <v>0.214</v>
      </c>
      <c r="BA522" s="10">
        <f>'2015'!AA47</f>
        <v>0.20899999999999999</v>
      </c>
      <c r="BB522" s="10">
        <f>'2015'!AB47</f>
        <v>0.20799999999999999</v>
      </c>
      <c r="BC522" s="10">
        <f>'2015'!AC47</f>
        <v>0.20699999999999999</v>
      </c>
      <c r="BD522" s="10">
        <f>'2015'!AD47</f>
        <v>0.23400000000000001</v>
      </c>
      <c r="BE522" s="10">
        <f>'2015'!AE47</f>
        <v>0.251</v>
      </c>
      <c r="BF522" s="10">
        <f>'2015'!AF47</f>
        <v>0.28499999999999998</v>
      </c>
      <c r="BG522" s="10">
        <f>'2015'!AG47</f>
        <v>0.28000000000000003</v>
      </c>
      <c r="BH522" s="10">
        <f>'2015'!AH47</f>
        <v>0.26600000000000001</v>
      </c>
      <c r="BI522" s="10">
        <f>'2015'!AI47</f>
        <v>0.27400000000000002</v>
      </c>
      <c r="BJ522" s="10">
        <f>'2015'!AJ47</f>
        <v>0.27200000000000002</v>
      </c>
      <c r="BK522" s="10">
        <f>'2015'!AK47</f>
        <v>0.27200000000000002</v>
      </c>
      <c r="BL522" s="10">
        <f>'2015'!AL47</f>
        <v>0.26800000000000002</v>
      </c>
      <c r="BM522" s="10">
        <f>'2015'!AM47</f>
        <v>0.26100000000000001</v>
      </c>
      <c r="BN522" s="10">
        <f>'2015'!AN47</f>
        <v>0.246</v>
      </c>
      <c r="BO522" s="10">
        <f>'2015'!AO47</f>
        <v>0.27400000000000002</v>
      </c>
      <c r="BP522" s="10">
        <f>'2015'!AP47</f>
        <v>0.308</v>
      </c>
      <c r="BQ522" s="10">
        <f>'2015'!AQ47</f>
        <v>0.36</v>
      </c>
      <c r="BR522" s="10">
        <f>'2015'!AR47</f>
        <v>0.39600000000000002</v>
      </c>
      <c r="BS522" s="10">
        <f>'2015'!AS47</f>
        <v>0.38100000000000001</v>
      </c>
      <c r="BT522" s="10">
        <f>'2015'!AT47</f>
        <v>0.54100000000000004</v>
      </c>
      <c r="BU522" s="10">
        <f>'2015'!AU47</f>
        <v>0.65100000000000002</v>
      </c>
      <c r="BV522" s="10">
        <f>'2015'!AV47</f>
        <v>0.71099999999999997</v>
      </c>
      <c r="BW522" s="10">
        <f>'2015'!AW47</f>
        <v>0.755</v>
      </c>
      <c r="BX522" s="10">
        <f>'2015'!AX47</f>
        <v>0.80200000000000005</v>
      </c>
      <c r="BY522" s="10">
        <f>'2015'!AY47</f>
        <v>0.81100000000000005</v>
      </c>
      <c r="BZ522" s="10">
        <f>'2015'!AZ47</f>
        <v>0.8</v>
      </c>
      <c r="CA522" s="10">
        <f>'2015'!BA47</f>
        <v>0.69699999999999995</v>
      </c>
      <c r="CB522" s="10">
        <f>'2015'!BB47</f>
        <v>0.66700000000000004</v>
      </c>
      <c r="CC522" s="10">
        <f>'2015'!BC47</f>
        <v>0.50600000000000001</v>
      </c>
      <c r="CD522" s="10">
        <f>'2015'!BD47</f>
        <v>0.41</v>
      </c>
      <c r="CE522" s="10">
        <f>'2015'!BE47</f>
        <v>0.36599999999999999</v>
      </c>
      <c r="CF522" s="10">
        <f>'2015'!BF47</f>
        <v>0.32600000000000001</v>
      </c>
      <c r="CG522" s="10">
        <f>'2015'!BG47</f>
        <v>0.29399999999999998</v>
      </c>
      <c r="CH522" s="10">
        <f>'2015'!BH47</f>
        <v>0.26400000000000001</v>
      </c>
      <c r="CI522" s="10">
        <f>'2015'!BI47</f>
        <v>0.251</v>
      </c>
      <c r="CJ522" s="10"/>
      <c r="CK522" s="10">
        <f>'2015'!BK47</f>
        <v>0.23400000000000001</v>
      </c>
      <c r="CL522" s="10">
        <f>'2015'!BL47</f>
        <v>0.23699999999999999</v>
      </c>
      <c r="CM522" s="10">
        <f>'2015'!BM47</f>
        <v>0.23300000000000001</v>
      </c>
      <c r="CN522" s="10">
        <f>'2015'!BN47</f>
        <v>0.23799999999999999</v>
      </c>
      <c r="CO522" s="10"/>
      <c r="CP522" s="10"/>
      <c r="CQ522" s="10"/>
    </row>
    <row r="523" spans="1:95" x14ac:dyDescent="0.25">
      <c r="A523" s="10" t="str">
        <f>'2015'!A48</f>
        <v>Свитанок</v>
      </c>
      <c r="B523" s="10" t="str">
        <f>'2015'!B48</f>
        <v>Масив 2</v>
      </c>
      <c r="C523" s="10">
        <f>'2015'!C48</f>
        <v>27</v>
      </c>
      <c r="D523" s="10">
        <f>'2015'!D48</f>
        <v>64.540000000000006</v>
      </c>
      <c r="E523" s="10">
        <f>'2015'!E48</f>
        <v>64.540000000000006</v>
      </c>
      <c r="F523" s="10">
        <f>'2015'!F48</f>
        <v>64.540000000000006</v>
      </c>
      <c r="Q523" s="10"/>
      <c r="R523" s="10"/>
      <c r="W523" s="10" t="str">
        <f>'2015'!I48</f>
        <v>Пшеница озимая</v>
      </c>
      <c r="X523" s="10">
        <f>'2015'!J48</f>
        <v>0</v>
      </c>
      <c r="AC523" s="10"/>
      <c r="AD523" s="10"/>
      <c r="AE523" s="10" t="str">
        <f>'2015'!M48</f>
        <v>Ватажок с/ел</v>
      </c>
      <c r="AF523" s="10">
        <f>'2015'!N48</f>
        <v>4.07</v>
      </c>
      <c r="AG523" s="10">
        <f>'2015'!P48</f>
        <v>41902</v>
      </c>
      <c r="AH523" s="10">
        <f>'2015'!Q48</f>
        <v>42198</v>
      </c>
      <c r="AI523" s="10"/>
      <c r="AJ523" s="10"/>
      <c r="AK523" s="10"/>
      <c r="AL523" s="10"/>
      <c r="AM523" s="10"/>
      <c r="AN523" s="10"/>
      <c r="AO523" s="10">
        <f t="shared" si="29"/>
        <v>4.07</v>
      </c>
      <c r="AP523" s="10">
        <f>SUMIF('2015'!C:C,C523,'2015'!O:O)</f>
        <v>3.2299999999999995</v>
      </c>
      <c r="AR523" s="10">
        <f>'2015'!R48</f>
        <v>0.32200000000000001</v>
      </c>
      <c r="AS523" s="10">
        <f>'2015'!S48</f>
        <v>0.32100000000000001</v>
      </c>
      <c r="AT523" s="10">
        <f>'2015'!T48</f>
        <v>0.33</v>
      </c>
      <c r="AU523" s="10">
        <f>'2015'!U48</f>
        <v>0.33600000000000002</v>
      </c>
      <c r="AV523" s="10">
        <f>'2015'!V48</f>
        <v>0.251</v>
      </c>
      <c r="AW523" s="10"/>
      <c r="AX523" s="10">
        <f>'2015'!X48</f>
        <v>0.23400000000000001</v>
      </c>
      <c r="AY523" s="10">
        <f>'2015'!Y48</f>
        <v>0.21299999999999999</v>
      </c>
      <c r="AZ523" s="10">
        <f>'2015'!Z48</f>
        <v>0.18099999999999999</v>
      </c>
      <c r="BA523" s="10">
        <f>'2015'!AA48</f>
        <v>0.186</v>
      </c>
      <c r="BB523" s="10">
        <f>'2015'!AB48</f>
        <v>0.17799999999999999</v>
      </c>
      <c r="BC523" s="10">
        <f>'2015'!AC48</f>
        <v>0.191</v>
      </c>
      <c r="BD523" s="10">
        <f>'2015'!AD48</f>
        <v>0.20899999999999999</v>
      </c>
      <c r="BE523" s="10">
        <f>'2015'!AE48</f>
        <v>0.222</v>
      </c>
      <c r="BF523" s="10">
        <f>'2015'!AF48</f>
        <v>0.23799999999999999</v>
      </c>
      <c r="BG523" s="10">
        <f>'2015'!AG48</f>
        <v>0.22700000000000001</v>
      </c>
      <c r="BH523" s="10">
        <f>'2015'!AH48</f>
        <v>0.221</v>
      </c>
      <c r="BI523" s="10">
        <f>'2015'!AI48</f>
        <v>0.22500000000000001</v>
      </c>
      <c r="BJ523" s="10">
        <f>'2015'!AJ48</f>
        <v>0.224</v>
      </c>
      <c r="BK523" s="10"/>
      <c r="BL523" s="10">
        <f>'2015'!AL48</f>
        <v>0.254</v>
      </c>
      <c r="BM523" s="10">
        <f>'2015'!AM48</f>
        <v>0.26100000000000001</v>
      </c>
      <c r="BN523" s="10">
        <f>'2015'!AN48</f>
        <v>0.25800000000000001</v>
      </c>
      <c r="BO523" s="10">
        <f>'2015'!AO48</f>
        <v>0.27300000000000002</v>
      </c>
      <c r="BP523" s="10">
        <f>'2015'!AP48</f>
        <v>0.30399999999999999</v>
      </c>
      <c r="BQ523" s="10">
        <f>'2015'!AQ48</f>
        <v>0.33900000000000002</v>
      </c>
      <c r="BR523" s="10">
        <f>'2015'!AR48</f>
        <v>0.40799999999999997</v>
      </c>
      <c r="BS523" s="10">
        <f>'2015'!AS48</f>
        <v>0.45300000000000001</v>
      </c>
      <c r="BT523" s="10">
        <f>'2015'!AT48</f>
        <v>0.56000000000000005</v>
      </c>
      <c r="BU523" s="10">
        <f>'2015'!AU48</f>
        <v>0.70899999999999996</v>
      </c>
      <c r="BV523" s="10">
        <f>'2015'!AV48</f>
        <v>0.73799999999999999</v>
      </c>
      <c r="BW523" s="10">
        <f>'2015'!AW48</f>
        <v>0.74</v>
      </c>
      <c r="BX523" s="10">
        <f>'2015'!AX48</f>
        <v>0.77300000000000002</v>
      </c>
      <c r="BY523" s="10">
        <f>'2015'!AY48</f>
        <v>0.80600000000000005</v>
      </c>
      <c r="BZ523" s="10">
        <f>'2015'!AZ48</f>
        <v>0.61599999999999999</v>
      </c>
      <c r="CA523" s="10">
        <f>'2015'!BA48</f>
        <v>0.52400000000000002</v>
      </c>
      <c r="CB523" s="10">
        <f>'2015'!BB48</f>
        <v>0.499</v>
      </c>
      <c r="CC523" s="10">
        <f>'2015'!BC48</f>
        <v>0.35199999999999998</v>
      </c>
      <c r="CD523" s="10">
        <f>'2015'!BD48</f>
        <v>0.29499999999999998</v>
      </c>
      <c r="CE523" s="10">
        <f>'2015'!BE48</f>
        <v>0.26900000000000002</v>
      </c>
      <c r="CF523" s="10">
        <f>'2015'!BF48</f>
        <v>0.245</v>
      </c>
      <c r="CG523" s="10">
        <f>'2015'!BG48</f>
        <v>0.24</v>
      </c>
      <c r="CH523" s="10">
        <f>'2015'!BH48</f>
        <v>0.24099999999999999</v>
      </c>
      <c r="CI523" s="10">
        <f>'2015'!BI48</f>
        <v>0.26400000000000001</v>
      </c>
      <c r="CJ523" s="10"/>
      <c r="CK523" s="10">
        <f>'2015'!BK48</f>
        <v>0.20499999999999999</v>
      </c>
      <c r="CL523" s="10">
        <f>'2015'!BL48</f>
        <v>0.2</v>
      </c>
      <c r="CM523" s="10">
        <f>'2015'!BM48</f>
        <v>0.20899999999999999</v>
      </c>
      <c r="CN523" s="10"/>
      <c r="CO523" s="10"/>
      <c r="CP523" s="10"/>
      <c r="CQ523" s="10"/>
    </row>
    <row r="524" spans="1:95" x14ac:dyDescent="0.25">
      <c r="A524" s="10" t="str">
        <f>'2015'!A49</f>
        <v>Свитанок</v>
      </c>
      <c r="B524" s="10" t="str">
        <f>'2015'!B49</f>
        <v>Масив 2</v>
      </c>
      <c r="C524" s="10" t="str">
        <f>'2015'!C49</f>
        <v>28-1</v>
      </c>
      <c r="D524" s="10">
        <f>'2015'!D49</f>
        <v>20.100000000000001</v>
      </c>
      <c r="E524" s="10">
        <f>'2015'!E49</f>
        <v>20.77</v>
      </c>
      <c r="F524" s="10">
        <f>'2015'!F49</f>
        <v>20.77</v>
      </c>
      <c r="Q524" s="10"/>
      <c r="R524" s="10"/>
      <c r="W524" s="10" t="str">
        <f>'2015'!I49</f>
        <v>Пшеница озимая</v>
      </c>
      <c r="X524" s="10">
        <f>'2015'!J49</f>
        <v>0</v>
      </c>
      <c r="AC524" s="10"/>
      <c r="AD524" s="10"/>
      <c r="AE524" s="10" t="str">
        <f>'2015'!M49</f>
        <v>Куяльник</v>
      </c>
      <c r="AF524" s="10">
        <f>'2015'!N49</f>
        <v>3.25</v>
      </c>
      <c r="AG524" s="10">
        <f>'2015'!P49</f>
        <v>41870</v>
      </c>
      <c r="AH524" s="10">
        <f>'2015'!Q49</f>
        <v>42193</v>
      </c>
      <c r="AI524" s="10"/>
      <c r="AJ524" s="10"/>
      <c r="AK524" s="10"/>
      <c r="AL524" s="10"/>
      <c r="AM524" s="10"/>
      <c r="AN524" s="10"/>
      <c r="AO524" s="10">
        <f t="shared" si="29"/>
        <v>3.25</v>
      </c>
      <c r="AP524" s="10">
        <f>SUMIF('2015'!C:C,C524,'2015'!O:O)</f>
        <v>2.5499999999999998</v>
      </c>
      <c r="AR524" s="10">
        <f>'2015'!R49</f>
        <v>0.29899999999999999</v>
      </c>
      <c r="AS524" s="10">
        <f>'2015'!S49</f>
        <v>0.29899999999999999</v>
      </c>
      <c r="AT524" s="10">
        <f>'2015'!T49</f>
        <v>0.29299999999999998</v>
      </c>
      <c r="AU524" s="10">
        <f>'2015'!U49</f>
        <v>0.29199999999999998</v>
      </c>
      <c r="AV524" s="10">
        <f>'2015'!V49</f>
        <v>0.27600000000000002</v>
      </c>
      <c r="AW524" s="10"/>
      <c r="AX524" s="10">
        <f>'2015'!X49</f>
        <v>0.23599999999999999</v>
      </c>
      <c r="AY524" s="10">
        <f>'2015'!Y49</f>
        <v>0.23599999999999999</v>
      </c>
      <c r="AZ524" s="10">
        <f>'2015'!Z49</f>
        <v>0.20699999999999999</v>
      </c>
      <c r="BA524" s="10">
        <f>'2015'!AA49</f>
        <v>0.214</v>
      </c>
      <c r="BB524" s="10">
        <f>'2015'!AB49</f>
        <v>0.221</v>
      </c>
      <c r="BC524" s="10">
        <f>'2015'!AC49</f>
        <v>0.218</v>
      </c>
      <c r="BD524" s="10">
        <f>'2015'!AD49</f>
        <v>0.221</v>
      </c>
      <c r="BE524" s="10">
        <f>'2015'!AE49</f>
        <v>0.23200000000000001</v>
      </c>
      <c r="BF524" s="10">
        <f>'2015'!AF49</f>
        <v>0.28000000000000003</v>
      </c>
      <c r="BG524" s="10">
        <f>'2015'!AG49</f>
        <v>0.26900000000000002</v>
      </c>
      <c r="BH524" s="10">
        <f>'2015'!AH49</f>
        <v>0.27800000000000002</v>
      </c>
      <c r="BI524" s="10">
        <f>'2015'!AI49</f>
        <v>0.309</v>
      </c>
      <c r="BJ524" s="10">
        <f>'2015'!AJ49</f>
        <v>0.33100000000000002</v>
      </c>
      <c r="BK524" s="10"/>
      <c r="BL524" s="10">
        <f>'2015'!AL49</f>
        <v>0.373</v>
      </c>
      <c r="BM524" s="10">
        <f>'2015'!AM49</f>
        <v>0.375</v>
      </c>
      <c r="BN524" s="10">
        <f>'2015'!AN49</f>
        <v>0.36799999999999999</v>
      </c>
      <c r="BO524" s="10">
        <f>'2015'!AO49</f>
        <v>0.38200000000000001</v>
      </c>
      <c r="BP524" s="10">
        <f>'2015'!AP49</f>
        <v>0.39300000000000002</v>
      </c>
      <c r="BQ524" s="10">
        <f>'2015'!AQ49</f>
        <v>0.35699999999999998</v>
      </c>
      <c r="BR524" s="10">
        <f>'2015'!AR49</f>
        <v>0.37</v>
      </c>
      <c r="BS524" s="10">
        <f>'2015'!AS49</f>
        <v>0.47099999999999997</v>
      </c>
      <c r="BT524" s="10">
        <f>'2015'!AT49</f>
        <v>0.55300000000000005</v>
      </c>
      <c r="BU524" s="10">
        <f>'2015'!AU49</f>
        <v>0.67700000000000005</v>
      </c>
      <c r="BV524" s="10">
        <f>'2015'!AV49</f>
        <v>0.68799999999999994</v>
      </c>
      <c r="BW524" s="10">
        <f>'2015'!AW49</f>
        <v>0.68300000000000005</v>
      </c>
      <c r="BX524" s="10">
        <f>'2015'!AX49</f>
        <v>0.69499999999999995</v>
      </c>
      <c r="BY524" s="10">
        <f>'2015'!AY49</f>
        <v>0.67400000000000004</v>
      </c>
      <c r="BZ524" s="10">
        <f>'2015'!AZ49</f>
        <v>0.64700000000000002</v>
      </c>
      <c r="CA524" s="10">
        <f>'2015'!BA49</f>
        <v>0.47499999999999998</v>
      </c>
      <c r="CB524" s="10">
        <f>'2015'!BB49</f>
        <v>0.41099999999999998</v>
      </c>
      <c r="CC524" s="10">
        <f>'2015'!BC49</f>
        <v>0.35399999999999998</v>
      </c>
      <c r="CD524" s="10">
        <f>'2015'!BD49</f>
        <v>0.309</v>
      </c>
      <c r="CE524" s="10">
        <f>'2015'!BE49</f>
        <v>0.29499999999999998</v>
      </c>
      <c r="CF524" s="10">
        <f>'2015'!BF49</f>
        <v>0.27400000000000002</v>
      </c>
      <c r="CG524" s="10">
        <f>'2015'!BG49</f>
        <v>0.255</v>
      </c>
      <c r="CH524" s="10">
        <f>'2015'!BH49</f>
        <v>0.253</v>
      </c>
      <c r="CI524" s="10">
        <f>'2015'!BI49</f>
        <v>0.247</v>
      </c>
      <c r="CJ524" s="10"/>
      <c r="CK524" s="10">
        <f>'2015'!BK49</f>
        <v>0.21</v>
      </c>
      <c r="CL524" s="10">
        <f>'2015'!BL49</f>
        <v>0.224</v>
      </c>
      <c r="CM524" s="10">
        <f>'2015'!BM49</f>
        <v>0.25600000000000001</v>
      </c>
      <c r="CN524" s="10"/>
      <c r="CO524" s="10"/>
      <c r="CP524" s="10"/>
      <c r="CQ524" s="10"/>
    </row>
    <row r="525" spans="1:95" x14ac:dyDescent="0.25">
      <c r="A525" s="10" t="str">
        <f>'2015'!A50</f>
        <v>Свитанок</v>
      </c>
      <c r="B525" s="10" t="str">
        <f>'2015'!B50</f>
        <v>Масив 2</v>
      </c>
      <c r="C525" s="10" t="str">
        <f>'2015'!C50</f>
        <v>28-2</v>
      </c>
      <c r="D525" s="10">
        <f>'2015'!D50</f>
        <v>4.6399999999999997</v>
      </c>
      <c r="E525" s="10">
        <f>'2015'!E50</f>
        <v>5.21</v>
      </c>
      <c r="F525" s="10">
        <f>'2015'!F50</f>
        <v>5.21</v>
      </c>
      <c r="Q525" s="10"/>
      <c r="R525" s="10"/>
      <c r="W525" s="10" t="str">
        <f>'2015'!I50</f>
        <v>Пшеница озимая</v>
      </c>
      <c r="X525" s="10">
        <f>'2015'!J50</f>
        <v>0</v>
      </c>
      <c r="AC525" s="10"/>
      <c r="AD525" s="10"/>
      <c r="AE525" s="10" t="str">
        <f>'2015'!M50</f>
        <v>Годувальница</v>
      </c>
      <c r="AF525" s="10">
        <f>'2015'!N50</f>
        <v>3.34</v>
      </c>
      <c r="AG525" s="10">
        <f>'2015'!P50</f>
        <v>41908</v>
      </c>
      <c r="AH525" s="10">
        <f>'2015'!Q50</f>
        <v>42199</v>
      </c>
      <c r="AI525" s="10"/>
      <c r="AJ525" s="10"/>
      <c r="AK525" s="10"/>
      <c r="AL525" s="10"/>
      <c r="AM525" s="10"/>
      <c r="AN525" s="10"/>
      <c r="AO525" s="10">
        <f t="shared" si="29"/>
        <v>3.34</v>
      </c>
      <c r="AP525" s="10">
        <f>SUMIF('2015'!C:C,C525,'2015'!O:O)</f>
        <v>3.19</v>
      </c>
      <c r="AR525" s="10">
        <f>'2015'!R50</f>
        <v>0.311</v>
      </c>
      <c r="AS525" s="10">
        <f>'2015'!S50</f>
        <v>0.30299999999999999</v>
      </c>
      <c r="AT525" s="10">
        <f>'2015'!T50</f>
        <v>0.32400000000000001</v>
      </c>
      <c r="AU525" s="10">
        <f>'2015'!U50</f>
        <v>0.30599999999999999</v>
      </c>
      <c r="AV525" s="10">
        <f>'2015'!V50</f>
        <v>0.27600000000000002</v>
      </c>
      <c r="AW525" s="10"/>
      <c r="AX525" s="10">
        <f>'2015'!X50</f>
        <v>0.27200000000000002</v>
      </c>
      <c r="AY525" s="10">
        <f>'2015'!Y50</f>
        <v>0.26800000000000002</v>
      </c>
      <c r="AZ525" s="10">
        <f>'2015'!Z50</f>
        <v>0.247</v>
      </c>
      <c r="BA525" s="10">
        <f>'2015'!AA50</f>
        <v>0.248</v>
      </c>
      <c r="BB525" s="10">
        <f>'2015'!AB50</f>
        <v>0.25600000000000001</v>
      </c>
      <c r="BC525" s="10">
        <f>'2015'!AC50</f>
        <v>0.27400000000000002</v>
      </c>
      <c r="BD525" s="10">
        <f>'2015'!AD50</f>
        <v>0.28699999999999998</v>
      </c>
      <c r="BE525" s="10">
        <f>'2015'!AE50</f>
        <v>0.26200000000000001</v>
      </c>
      <c r="BF525" s="10">
        <f>'2015'!AF50</f>
        <v>0.315</v>
      </c>
      <c r="BG525" s="10">
        <f>'2015'!AG50</f>
        <v>0.32400000000000001</v>
      </c>
      <c r="BH525" s="10">
        <f>'2015'!AH50</f>
        <v>0.32700000000000001</v>
      </c>
      <c r="BI525" s="10">
        <f>'2015'!AI50</f>
        <v>0.33400000000000002</v>
      </c>
      <c r="BJ525" s="10">
        <f>'2015'!AJ50</f>
        <v>0.34899999999999998</v>
      </c>
      <c r="BK525" s="10">
        <f>'2015'!AK50</f>
        <v>0.371</v>
      </c>
      <c r="BL525" s="10">
        <f>'2015'!AL50</f>
        <v>0.38200000000000001</v>
      </c>
      <c r="BM525" s="10">
        <f>'2015'!AM50</f>
        <v>0.40200000000000002</v>
      </c>
      <c r="BN525" s="10">
        <f>'2015'!AN50</f>
        <v>0.38900000000000001</v>
      </c>
      <c r="BO525" s="10">
        <f>'2015'!AO50</f>
        <v>0.42299999999999999</v>
      </c>
      <c r="BP525" s="10">
        <f>'2015'!AP50</f>
        <v>0.443</v>
      </c>
      <c r="BQ525" s="10">
        <f>'2015'!AQ50</f>
        <v>0.432</v>
      </c>
      <c r="BR525" s="10">
        <f>'2015'!AR50</f>
        <v>0.46400000000000002</v>
      </c>
      <c r="BS525" s="10">
        <f>'2015'!AS50</f>
        <v>0.5</v>
      </c>
      <c r="BT525" s="10">
        <f>'2015'!AT50</f>
        <v>0.58899999999999997</v>
      </c>
      <c r="BU525" s="10">
        <f>'2015'!AU50</f>
        <v>0.69399999999999995</v>
      </c>
      <c r="BV525" s="10">
        <f>'2015'!AV50</f>
        <v>0.71599999999999997</v>
      </c>
      <c r="BW525" s="10">
        <f>'2015'!AW50</f>
        <v>0.74399999999999999</v>
      </c>
      <c r="BX525" s="10">
        <f>'2015'!AX50</f>
        <v>0.749</v>
      </c>
      <c r="BY525" s="10">
        <f>'2015'!AY50</f>
        <v>0.754</v>
      </c>
      <c r="BZ525" s="10">
        <f>'2015'!AZ50</f>
        <v>0.70799999999999996</v>
      </c>
      <c r="CA525" s="10">
        <f>'2015'!BA50</f>
        <v>0.55500000000000005</v>
      </c>
      <c r="CB525" s="10">
        <f>'2015'!BB50</f>
        <v>0.47899999999999998</v>
      </c>
      <c r="CC525" s="10">
        <f>'2015'!BC50</f>
        <v>0.42599999999999999</v>
      </c>
      <c r="CD525" s="10">
        <f>'2015'!BD50</f>
        <v>0.39</v>
      </c>
      <c r="CE525" s="10">
        <f>'2015'!BE50</f>
        <v>0.39400000000000002</v>
      </c>
      <c r="CF525" s="10">
        <f>'2015'!BF50</f>
        <v>0.29199999999999998</v>
      </c>
      <c r="CG525" s="10">
        <f>'2015'!BG50</f>
        <v>0.28199999999999997</v>
      </c>
      <c r="CH525" s="10">
        <f>'2015'!BH50</f>
        <v>0.28599999999999998</v>
      </c>
      <c r="CI525" s="10">
        <f>'2015'!BI50</f>
        <v>0.28899999999999998</v>
      </c>
      <c r="CJ525" s="10"/>
      <c r="CK525" s="10">
        <f>'2015'!BK50</f>
        <v>0.23899999999999999</v>
      </c>
      <c r="CL525" s="10">
        <f>'2015'!BL50</f>
        <v>0.221</v>
      </c>
      <c r="CM525" s="10">
        <f>'2015'!BM50</f>
        <v>0.20100000000000001</v>
      </c>
      <c r="CN525" s="10">
        <f>'2015'!BN50</f>
        <v>0.20100000000000001</v>
      </c>
      <c r="CO525" s="10"/>
      <c r="CP525" s="10"/>
      <c r="CQ525" s="10"/>
    </row>
    <row r="526" spans="1:95" x14ac:dyDescent="0.25">
      <c r="A526" s="10" t="str">
        <f>'2015'!A51</f>
        <v>Свитанок</v>
      </c>
      <c r="B526" s="10" t="str">
        <f>'2015'!B51</f>
        <v>Масив 2</v>
      </c>
      <c r="C526" s="10">
        <f>'2015'!C51</f>
        <v>29</v>
      </c>
      <c r="D526" s="10">
        <f>'2015'!D51</f>
        <v>16.52</v>
      </c>
      <c r="E526" s="10">
        <f>'2015'!E51</f>
        <v>16.52</v>
      </c>
      <c r="F526" s="10">
        <f>'2015'!F51</f>
        <v>16.52</v>
      </c>
      <c r="Q526" s="10"/>
      <c r="R526" s="10"/>
      <c r="W526" s="10" t="str">
        <f>'2015'!I51</f>
        <v>Пшеница озимая</v>
      </c>
      <c r="X526" s="10">
        <f>'2015'!J51</f>
        <v>0</v>
      </c>
      <c r="AC526" s="10"/>
      <c r="AD526" s="10"/>
      <c r="AE526" s="10" t="str">
        <f>'2015'!M51</f>
        <v>Годувальниця</v>
      </c>
      <c r="AF526" s="10">
        <f>'2015'!N51</f>
        <v>3.36</v>
      </c>
      <c r="AG526" s="10">
        <f>'2015'!P51</f>
        <v>41908</v>
      </c>
      <c r="AH526" s="10">
        <f>'2015'!Q51</f>
        <v>42196</v>
      </c>
      <c r="AI526" s="10"/>
      <c r="AJ526" s="10"/>
      <c r="AK526" s="10"/>
      <c r="AL526" s="10"/>
      <c r="AM526" s="10"/>
      <c r="AN526" s="10"/>
      <c r="AO526" s="10">
        <f t="shared" si="29"/>
        <v>3.36</v>
      </c>
      <c r="AP526" s="10">
        <f>SUMIF('2015'!C:C,C526,'2015'!O:O)</f>
        <v>2.44</v>
      </c>
      <c r="AR526" s="10">
        <f>'2015'!R51</f>
        <v>0.29899999999999999</v>
      </c>
      <c r="AS526" s="10">
        <f>'2015'!S51</f>
        <v>0.32400000000000001</v>
      </c>
      <c r="AT526" s="10">
        <f>'2015'!T51</f>
        <v>0.32600000000000001</v>
      </c>
      <c r="AU526" s="10">
        <f>'2015'!U51</f>
        <v>0.309</v>
      </c>
      <c r="AV526" s="10">
        <f>'2015'!V51</f>
        <v>0.25600000000000001</v>
      </c>
      <c r="AW526" s="10"/>
      <c r="AX526" s="10">
        <f>'2015'!X51</f>
        <v>0.255</v>
      </c>
      <c r="AY526" s="10">
        <f>'2015'!Y51</f>
        <v>0.25</v>
      </c>
      <c r="AZ526" s="10">
        <f>'2015'!Z51</f>
        <v>0.247</v>
      </c>
      <c r="BA526" s="10">
        <f>'2015'!AA51</f>
        <v>0.23799999999999999</v>
      </c>
      <c r="BB526" s="10">
        <f>'2015'!AB51</f>
        <v>0.249</v>
      </c>
      <c r="BC526" s="10">
        <f>'2015'!AC51</f>
        <v>0.253</v>
      </c>
      <c r="BD526" s="10">
        <f>'2015'!AD51</f>
        <v>0.26100000000000001</v>
      </c>
      <c r="BE526" s="10">
        <f>'2015'!AE51</f>
        <v>0.26900000000000002</v>
      </c>
      <c r="BF526" s="10">
        <f>'2015'!AF51</f>
        <v>0.31</v>
      </c>
      <c r="BG526" s="10">
        <f>'2015'!AG51</f>
        <v>0.315</v>
      </c>
      <c r="BH526" s="10">
        <f>'2015'!AH51</f>
        <v>0.34100000000000003</v>
      </c>
      <c r="BI526" s="10">
        <f>'2015'!AI51</f>
        <v>0.35699999999999998</v>
      </c>
      <c r="BJ526" s="10">
        <f>'2015'!AJ51</f>
        <v>0.41399999999999998</v>
      </c>
      <c r="BK526" s="10">
        <f>'2015'!AK51</f>
        <v>0.45300000000000001</v>
      </c>
      <c r="BL526" s="10">
        <f>'2015'!AL51</f>
        <v>0.51100000000000001</v>
      </c>
      <c r="BM526" s="10">
        <f>'2015'!AM51</f>
        <v>0.58599999999999997</v>
      </c>
      <c r="BN526" s="10">
        <f>'2015'!AN51</f>
        <v>0.61299999999999999</v>
      </c>
      <c r="BO526" s="10">
        <f>'2015'!AO51</f>
        <v>0.629</v>
      </c>
      <c r="BP526" s="10">
        <f>'2015'!AP51</f>
        <v>0.629</v>
      </c>
      <c r="BQ526" s="10">
        <f>'2015'!AQ51</f>
        <v>0.57499999999999996</v>
      </c>
      <c r="BR526" s="10">
        <f>'2015'!AR51</f>
        <v>0.54300000000000004</v>
      </c>
      <c r="BS526" s="10">
        <f>'2015'!AS51</f>
        <v>0.58699999999999997</v>
      </c>
      <c r="BT526" s="10">
        <f>'2015'!AT51</f>
        <v>0.58299999999999996</v>
      </c>
      <c r="BU526" s="10">
        <f>'2015'!AU51</f>
        <v>0.60199999999999998</v>
      </c>
      <c r="BV526" s="10">
        <f>'2015'!AV51</f>
        <v>0.58299999999999996</v>
      </c>
      <c r="BW526" s="10">
        <f>'2015'!AW51</f>
        <v>0.54700000000000004</v>
      </c>
      <c r="BX526" s="10">
        <f>'2015'!AX51</f>
        <v>0.6</v>
      </c>
      <c r="BY526" s="10">
        <f>'2015'!AY51</f>
        <v>0.624</v>
      </c>
      <c r="BZ526" s="10">
        <f>'2015'!AZ51</f>
        <v>0.58299999999999996</v>
      </c>
      <c r="CA526" s="10">
        <f>'2015'!BA51</f>
        <v>0.39900000000000002</v>
      </c>
      <c r="CB526" s="10">
        <f>'2015'!BB51</f>
        <v>0.33900000000000002</v>
      </c>
      <c r="CC526" s="10">
        <f>'2015'!BC51</f>
        <v>0.27100000000000002</v>
      </c>
      <c r="CD526" s="10">
        <f>'2015'!BD51</f>
        <v>0.26100000000000001</v>
      </c>
      <c r="CE526" s="10">
        <f>'2015'!BE51</f>
        <v>0.249</v>
      </c>
      <c r="CF526" s="10">
        <f>'2015'!BF51</f>
        <v>0.23599999999999999</v>
      </c>
      <c r="CG526" s="10">
        <f>'2015'!BG51</f>
        <v>0.23300000000000001</v>
      </c>
      <c r="CH526" s="10">
        <f>'2015'!BH51</f>
        <v>0.23300000000000001</v>
      </c>
      <c r="CI526" s="10">
        <f>'2015'!BI51</f>
        <v>0.23899999999999999</v>
      </c>
      <c r="CJ526" s="10"/>
      <c r="CK526" s="10">
        <f>'2015'!BK51</f>
        <v>0.21299999999999999</v>
      </c>
      <c r="CL526" s="10">
        <f>'2015'!BL51</f>
        <v>0.217</v>
      </c>
      <c r="CM526" s="10">
        <f>'2015'!BM51</f>
        <v>0.23300000000000001</v>
      </c>
      <c r="CN526" s="10">
        <f>'2015'!BN51</f>
        <v>0.24199999999999999</v>
      </c>
      <c r="CO526" s="10"/>
      <c r="CP526" s="10"/>
      <c r="CQ526" s="10"/>
    </row>
    <row r="527" spans="1:95" x14ac:dyDescent="0.25">
      <c r="A527" s="10" t="str">
        <f>'2015'!A52</f>
        <v>Свитанок</v>
      </c>
      <c r="B527" s="10" t="str">
        <f>'2015'!B52</f>
        <v>Масив 2</v>
      </c>
      <c r="C527" s="10" t="str">
        <f>'2015'!C52</f>
        <v>29-1</v>
      </c>
      <c r="D527" s="10">
        <f>'2015'!D52</f>
        <v>11.11</v>
      </c>
      <c r="E527" s="10">
        <f>'2015'!E52</f>
        <v>11.11</v>
      </c>
      <c r="F527" s="10">
        <f>'2015'!F52</f>
        <v>11.11</v>
      </c>
      <c r="Q527" s="10"/>
      <c r="R527" s="10"/>
      <c r="W527" s="10" t="str">
        <f>'2015'!I52</f>
        <v>Пшеница озимая</v>
      </c>
      <c r="X527" s="10">
        <f>'2015'!J52</f>
        <v>0</v>
      </c>
      <c r="AC527" s="10"/>
      <c r="AD527" s="10"/>
      <c r="AE527" s="10" t="str">
        <f>'2015'!M52</f>
        <v>Місія Одеська с/ел</v>
      </c>
      <c r="AF527" s="10">
        <f>'2015'!N52</f>
        <v>3.28</v>
      </c>
      <c r="AG527" s="10">
        <f>'2015'!P52</f>
        <v>41902</v>
      </c>
      <c r="AH527" s="10">
        <f>'2015'!Q52</f>
        <v>42196</v>
      </c>
      <c r="AI527" s="10"/>
      <c r="AJ527" s="10"/>
      <c r="AK527" s="10"/>
      <c r="AL527" s="10"/>
      <c r="AM527" s="10"/>
      <c r="AN527" s="10"/>
      <c r="AO527" s="10">
        <f t="shared" si="29"/>
        <v>3.28</v>
      </c>
      <c r="AP527" s="10">
        <f>SUMIF('2015'!C:C,C527,'2015'!O:O)</f>
        <v>2.4300000000000002</v>
      </c>
      <c r="AR527" s="10">
        <f>'2015'!R52</f>
        <v>0.35399999999999998</v>
      </c>
      <c r="AS527" s="10">
        <f>'2015'!S52</f>
        <v>0.33900000000000002</v>
      </c>
      <c r="AT527" s="10">
        <f>'2015'!T52</f>
        <v>0.33300000000000002</v>
      </c>
      <c r="AU527" s="10">
        <f>'2015'!U52</f>
        <v>0.318</v>
      </c>
      <c r="AV527" s="10">
        <f>'2015'!V52</f>
        <v>0.28399999999999997</v>
      </c>
      <c r="AW527" s="10"/>
      <c r="AX527" s="10">
        <f>'2015'!X52</f>
        <v>0.25</v>
      </c>
      <c r="AY527" s="10">
        <f>'2015'!Y52</f>
        <v>0.24199999999999999</v>
      </c>
      <c r="AZ527" s="10">
        <f>'2015'!Z52</f>
        <v>0.21</v>
      </c>
      <c r="BA527" s="10">
        <f>'2015'!AA52</f>
        <v>0.20499999999999999</v>
      </c>
      <c r="BB527" s="10">
        <f>'2015'!AB52</f>
        <v>0.20499999999999999</v>
      </c>
      <c r="BC527" s="10">
        <f>'2015'!AC52</f>
        <v>0.22</v>
      </c>
      <c r="BD527" s="10">
        <f>'2015'!AD52</f>
        <v>0.22800000000000001</v>
      </c>
      <c r="BE527" s="10">
        <f>'2015'!AE52</f>
        <v>0.253</v>
      </c>
      <c r="BF527" s="10">
        <f>'2015'!AF52</f>
        <v>0.26400000000000001</v>
      </c>
      <c r="BG527" s="10">
        <f>'2015'!AG52</f>
        <v>0.27300000000000002</v>
      </c>
      <c r="BH527" s="10">
        <f>'2015'!AH52</f>
        <v>0.28299999999999997</v>
      </c>
      <c r="BI527" s="10">
        <f>'2015'!AI52</f>
        <v>0.27800000000000002</v>
      </c>
      <c r="BJ527" s="10">
        <f>'2015'!AJ52</f>
        <v>0.35</v>
      </c>
      <c r="BK527" s="10"/>
      <c r="BL527" s="10">
        <f>'2015'!AL52</f>
        <v>0.41899999999999998</v>
      </c>
      <c r="BM527" s="10">
        <f>'2015'!AM52</f>
        <v>0.42799999999999999</v>
      </c>
      <c r="BN527" s="10">
        <f>'2015'!AN52</f>
        <v>0.42199999999999999</v>
      </c>
      <c r="BO527" s="10">
        <f>'2015'!AO52</f>
        <v>0.46600000000000003</v>
      </c>
      <c r="BP527" s="10">
        <f>'2015'!AP52</f>
        <v>0.49299999999999999</v>
      </c>
      <c r="BQ527" s="10">
        <f>'2015'!AQ52</f>
        <v>0.48399999999999999</v>
      </c>
      <c r="BR527" s="10">
        <f>'2015'!AR52</f>
        <v>0.47699999999999998</v>
      </c>
      <c r="BS527" s="10">
        <f>'2015'!AS52</f>
        <v>0.46500000000000002</v>
      </c>
      <c r="BT527" s="10">
        <f>'2015'!AT52</f>
        <v>0.55700000000000005</v>
      </c>
      <c r="BU527" s="10">
        <f>'2015'!AU52</f>
        <v>0.64200000000000002</v>
      </c>
      <c r="BV527" s="10">
        <f>'2015'!AV52</f>
        <v>0.66600000000000004</v>
      </c>
      <c r="BW527" s="10">
        <f>'2015'!AW52</f>
        <v>0.66500000000000004</v>
      </c>
      <c r="BX527" s="10">
        <f>'2015'!AX52</f>
        <v>0.65400000000000003</v>
      </c>
      <c r="BY527" s="10">
        <f>'2015'!AY52</f>
        <v>0.61899999999999999</v>
      </c>
      <c r="BZ527" s="10">
        <f>'2015'!AZ52</f>
        <v>0.54600000000000004</v>
      </c>
      <c r="CA527" s="10">
        <f>'2015'!BA52</f>
        <v>0.436</v>
      </c>
      <c r="CB527" s="10">
        <f>'2015'!BB52</f>
        <v>0.38400000000000001</v>
      </c>
      <c r="CC527" s="10">
        <f>'2015'!BC52</f>
        <v>0.314</v>
      </c>
      <c r="CD527" s="10">
        <f>'2015'!BD52</f>
        <v>0.27</v>
      </c>
      <c r="CE527" s="10">
        <f>'2015'!BE52</f>
        <v>0.26100000000000001</v>
      </c>
      <c r="CF527" s="10">
        <f>'2015'!BF52</f>
        <v>0.23799999999999999</v>
      </c>
      <c r="CG527" s="10">
        <f>'2015'!BG52</f>
        <v>0.22500000000000001</v>
      </c>
      <c r="CH527" s="10">
        <f>'2015'!BH52</f>
        <v>0.218</v>
      </c>
      <c r="CI527" s="10">
        <f>'2015'!BI52</f>
        <v>0.215</v>
      </c>
      <c r="CJ527" s="10"/>
      <c r="CK527" s="10">
        <f>'2015'!BK52</f>
        <v>0.20300000000000001</v>
      </c>
      <c r="CL527" s="10">
        <f>'2015'!BL52</f>
        <v>0.20100000000000001</v>
      </c>
      <c r="CM527" s="10">
        <f>'2015'!BM52</f>
        <v>0.18099999999999999</v>
      </c>
      <c r="CN527" s="10"/>
      <c r="CO527" s="10"/>
      <c r="CP527" s="10"/>
      <c r="CQ527" s="10"/>
    </row>
    <row r="528" spans="1:95" x14ac:dyDescent="0.25">
      <c r="A528" s="10" t="str">
        <f>'2015'!A53</f>
        <v>Свитанок</v>
      </c>
      <c r="B528" s="10" t="str">
        <f>'2015'!B53</f>
        <v>Масив 2</v>
      </c>
      <c r="C528" s="10">
        <f>'2015'!C53</f>
        <v>30</v>
      </c>
      <c r="D528" s="10">
        <f>'2015'!D53</f>
        <v>57.56</v>
      </c>
      <c r="E528" s="10">
        <f>'2015'!E53</f>
        <v>57.56</v>
      </c>
      <c r="F528" s="10">
        <f>'2015'!F53</f>
        <v>57.56</v>
      </c>
      <c r="Q528" s="10"/>
      <c r="R528" s="10"/>
      <c r="W528" s="10" t="str">
        <f>'2015'!I53</f>
        <v>Ячмень озимый</v>
      </c>
      <c r="X528" s="10">
        <f>'2015'!J53</f>
        <v>0</v>
      </c>
      <c r="AC528" s="10"/>
      <c r="AD528" s="10"/>
      <c r="AE528" s="10" t="str">
        <f>'2015'!M53</f>
        <v>Достойний</v>
      </c>
      <c r="AF528" s="10">
        <f>'2015'!N53</f>
        <v>4.26</v>
      </c>
      <c r="AG528" s="10">
        <f>'2015'!P53</f>
        <v>41909</v>
      </c>
      <c r="AH528" s="10">
        <f>'2015'!Q53</f>
        <v>42182</v>
      </c>
      <c r="AI528" s="10"/>
      <c r="AJ528" s="10"/>
      <c r="AK528" s="10"/>
      <c r="AL528" s="10"/>
      <c r="AM528" s="10"/>
      <c r="AN528" s="10"/>
      <c r="AO528" s="10"/>
      <c r="AP528" s="10">
        <f>SUMIF('2015'!C:C,C528,'2015'!O:O)</f>
        <v>3.8299999999999996</v>
      </c>
      <c r="AR528" s="10">
        <f>'2015'!R53</f>
        <v>0.41299999999999998</v>
      </c>
      <c r="AS528" s="10">
        <f>'2015'!S53</f>
        <v>0.39800000000000002</v>
      </c>
      <c r="AT528" s="10">
        <f>'2015'!T53</f>
        <v>0.41499999999999998</v>
      </c>
      <c r="AU528" s="10">
        <f>'2015'!U53</f>
        <v>0.375</v>
      </c>
      <c r="AV528" s="10">
        <f>'2015'!V53</f>
        <v>0.34399999999999997</v>
      </c>
      <c r="AW528" s="10">
        <f>'2015'!W53</f>
        <v>0</v>
      </c>
      <c r="AX528" s="10">
        <f>'2015'!X53</f>
        <v>0.28999999999999998</v>
      </c>
      <c r="AY528" s="10">
        <f>'2015'!Y53</f>
        <v>0.27</v>
      </c>
      <c r="AZ528" s="10">
        <f>'2015'!Z53</f>
        <v>0.20399999999999999</v>
      </c>
      <c r="BA528" s="10">
        <f>'2015'!AA53</f>
        <v>0.21199999999999999</v>
      </c>
      <c r="BB528" s="10">
        <f>'2015'!AB53</f>
        <v>0.21199999999999999</v>
      </c>
      <c r="BC528" s="10">
        <f>'2015'!AC53</f>
        <v>0.20899999999999999</v>
      </c>
      <c r="BD528" s="10">
        <f>'2015'!AD53</f>
        <v>0.218</v>
      </c>
      <c r="BE528" s="10">
        <f>'2015'!AE53</f>
        <v>0.23300000000000001</v>
      </c>
      <c r="BF528" s="10">
        <f>'2015'!AF53</f>
        <v>0.245</v>
      </c>
      <c r="BG528" s="10">
        <f>'2015'!AG53</f>
        <v>0.24</v>
      </c>
      <c r="BH528" s="10">
        <f>'2015'!AH53</f>
        <v>0.23400000000000001</v>
      </c>
      <c r="BI528" s="10">
        <f>'2015'!AI53</f>
        <v>0.25900000000000001</v>
      </c>
      <c r="BJ528" s="10">
        <f>'2015'!AJ53</f>
        <v>0.26800000000000002</v>
      </c>
      <c r="BK528" s="10">
        <f>'2015'!AK53</f>
        <v>0</v>
      </c>
      <c r="BL528" s="10">
        <f>'2015'!AL53</f>
        <v>0.30099999999999999</v>
      </c>
      <c r="BM528" s="10">
        <f>'2015'!AM53</f>
        <v>0.30199999999999999</v>
      </c>
      <c r="BN528" s="10">
        <f>'2015'!AN53</f>
        <v>0.30299999999999999</v>
      </c>
      <c r="BO528" s="10">
        <f>'2015'!AO53</f>
        <v>0.33100000000000002</v>
      </c>
      <c r="BP528" s="10">
        <f>'2015'!AP53</f>
        <v>0.33300000000000002</v>
      </c>
      <c r="BQ528" s="10">
        <f>'2015'!AQ53</f>
        <v>0.35199999999999998</v>
      </c>
      <c r="BR528" s="10">
        <f>'2015'!AR53</f>
        <v>0.375</v>
      </c>
      <c r="BS528" s="10">
        <f>'2015'!AS53</f>
        <v>0.373</v>
      </c>
      <c r="BT528" s="10">
        <f>'2015'!AT53</f>
        <v>0.45900000000000002</v>
      </c>
      <c r="BU528" s="10">
        <f>'2015'!AU53</f>
        <v>0.64500000000000002</v>
      </c>
      <c r="BV528" s="10">
        <f>'2015'!AV53</f>
        <v>0.72899999999999998</v>
      </c>
      <c r="BW528" s="10">
        <f>'2015'!AW53</f>
        <v>0.74199999999999999</v>
      </c>
      <c r="BX528" s="10">
        <f>'2015'!AX53</f>
        <v>0.745</v>
      </c>
      <c r="BY528" s="10">
        <f>'2015'!AY53</f>
        <v>0.68400000000000005</v>
      </c>
      <c r="BZ528" s="10">
        <f>'2015'!AZ53</f>
        <v>0.66600000000000004</v>
      </c>
      <c r="CA528" s="10">
        <f>'2015'!BA53</f>
        <v>0.55300000000000005</v>
      </c>
      <c r="CB528" s="10">
        <f>'2015'!BB53</f>
        <v>0.42099999999999999</v>
      </c>
      <c r="CC528" s="10">
        <f>'2015'!BC53</f>
        <v>0.34399999999999997</v>
      </c>
      <c r="CD528" s="10">
        <f>'2015'!BD53</f>
        <v>0.317</v>
      </c>
      <c r="CE528" s="10">
        <f>'2015'!BE53</f>
        <v>0.308</v>
      </c>
      <c r="CF528" s="10">
        <f>'2015'!BF53</f>
        <v>0.247</v>
      </c>
      <c r="CG528" s="10">
        <f>'2015'!BG53</f>
        <v>0.24</v>
      </c>
      <c r="CH528" s="10">
        <f>'2015'!BH53</f>
        <v>0.22500000000000001</v>
      </c>
      <c r="CI528" s="10">
        <f>'2015'!BI53</f>
        <v>0.217</v>
      </c>
      <c r="CJ528" s="10">
        <f>'2015'!BJ53</f>
        <v>0</v>
      </c>
      <c r="CK528" s="10">
        <f>'2015'!BK53</f>
        <v>0.20699999999999999</v>
      </c>
      <c r="CL528" s="10">
        <f>'2015'!BL53</f>
        <v>0.21199999999999999</v>
      </c>
      <c r="CM528" s="10">
        <f>'2015'!BM53</f>
        <v>0.19900000000000001</v>
      </c>
      <c r="CN528" s="10">
        <f>'2015'!BN53</f>
        <v>0</v>
      </c>
      <c r="CO528" s="10">
        <f>'2015'!BO53</f>
        <v>0</v>
      </c>
      <c r="CP528" s="10">
        <f>'2015'!BP53</f>
        <v>0</v>
      </c>
      <c r="CQ528" s="10">
        <f>'2015'!BQ53</f>
        <v>0</v>
      </c>
    </row>
    <row r="529" spans="1:95" x14ac:dyDescent="0.25">
      <c r="A529" s="10" t="str">
        <f>'2015'!A54</f>
        <v>Свитанок</v>
      </c>
      <c r="B529" s="10" t="str">
        <f>'2015'!B54</f>
        <v>Масив 2</v>
      </c>
      <c r="C529" s="10" t="str">
        <f>'2015'!C54</f>
        <v>30-2</v>
      </c>
      <c r="D529" s="10">
        <f>'2015'!D54</f>
        <v>11.26</v>
      </c>
      <c r="E529" s="10">
        <f>'2015'!E54</f>
        <v>11.26</v>
      </c>
      <c r="F529" s="10">
        <f>'2015'!F54</f>
        <v>11.26</v>
      </c>
      <c r="Q529" s="10"/>
      <c r="R529" s="10"/>
      <c r="W529" s="10" t="str">
        <f>'2015'!I54</f>
        <v>Пшеница озимая</v>
      </c>
      <c r="X529" s="10">
        <f>'2015'!J54</f>
        <v>0</v>
      </c>
      <c r="AC529" s="10"/>
      <c r="AD529" s="10"/>
      <c r="AE529" s="10" t="str">
        <f>'2015'!M54</f>
        <v>Зиск с/ел</v>
      </c>
      <c r="AF529" s="10">
        <f>'2015'!N54</f>
        <v>3.49</v>
      </c>
      <c r="AG529" s="10">
        <f>'2015'!P54</f>
        <v>41902</v>
      </c>
      <c r="AH529" s="10">
        <f>'2015'!Q54</f>
        <v>42196</v>
      </c>
      <c r="AI529" s="10"/>
      <c r="AJ529" s="10"/>
      <c r="AK529" s="10"/>
      <c r="AL529" s="10"/>
      <c r="AM529" s="10"/>
      <c r="AN529" s="10"/>
      <c r="AO529" s="10">
        <f t="shared" ref="AO529:AO530" si="30">AF529</f>
        <v>3.49</v>
      </c>
      <c r="AP529" s="10">
        <f>SUMIF('2015'!C:C,C529,'2015'!O:O)</f>
        <v>2.2999999999999998</v>
      </c>
      <c r="AR529" s="10">
        <f>'2015'!R54</f>
        <v>0.33100000000000002</v>
      </c>
      <c r="AS529" s="10">
        <f>'2015'!S54</f>
        <v>0.376</v>
      </c>
      <c r="AT529" s="10">
        <f>'2015'!T54</f>
        <v>0.35299999999999998</v>
      </c>
      <c r="AU529" s="10">
        <f>'2015'!U54</f>
        <v>0.30099999999999999</v>
      </c>
      <c r="AV529" s="10">
        <f>'2015'!V54</f>
        <v>0.28299999999999997</v>
      </c>
      <c r="AW529" s="10"/>
      <c r="AX529" s="10">
        <f>'2015'!X54</f>
        <v>0.26400000000000001</v>
      </c>
      <c r="AY529" s="10">
        <f>'2015'!Y54</f>
        <v>0.21299999999999999</v>
      </c>
      <c r="AZ529" s="10">
        <f>'2015'!Z54</f>
        <v>0.20399999999999999</v>
      </c>
      <c r="BA529" s="10">
        <f>'2015'!AA54</f>
        <v>0.20499999999999999</v>
      </c>
      <c r="BB529" s="10">
        <f>'2015'!AB54</f>
        <v>0.23100000000000001</v>
      </c>
      <c r="BC529" s="10">
        <f>'2015'!AC54</f>
        <v>0.24</v>
      </c>
      <c r="BD529" s="10">
        <f>'2015'!AD54</f>
        <v>0.219</v>
      </c>
      <c r="BE529" s="10">
        <f>'2015'!AE54</f>
        <v>0.23100000000000001</v>
      </c>
      <c r="BF529" s="10">
        <f>'2015'!AF54</f>
        <v>0.245</v>
      </c>
      <c r="BG529" s="10">
        <f>'2015'!AG54</f>
        <v>0.247</v>
      </c>
      <c r="BH529" s="10">
        <f>'2015'!AH54</f>
        <v>0.25600000000000001</v>
      </c>
      <c r="BI529" s="10">
        <f>'2015'!AI54</f>
        <v>0.27400000000000002</v>
      </c>
      <c r="BJ529" s="10">
        <f>'2015'!AJ54</f>
        <v>0.315</v>
      </c>
      <c r="BK529" s="10"/>
      <c r="BL529" s="10">
        <f>'2015'!AL54</f>
        <v>0.38100000000000001</v>
      </c>
      <c r="BM529" s="10">
        <f>'2015'!AM54</f>
        <v>0.4</v>
      </c>
      <c r="BN529" s="10">
        <f>'2015'!AN54</f>
        <v>0.46899999999999997</v>
      </c>
      <c r="BO529" s="10">
        <f>'2015'!AO54</f>
        <v>0.43099999999999999</v>
      </c>
      <c r="BP529" s="10">
        <f>'2015'!AP54</f>
        <v>0.46500000000000002</v>
      </c>
      <c r="BQ529" s="10">
        <f>'2015'!AQ54</f>
        <v>0.46400000000000002</v>
      </c>
      <c r="BR529" s="10">
        <f>'2015'!AR54</f>
        <v>0.502</v>
      </c>
      <c r="BS529" s="10">
        <f>'2015'!AS54</f>
        <v>0.54300000000000004</v>
      </c>
      <c r="BT529" s="10">
        <f>'2015'!AT54</f>
        <v>0.61699999999999999</v>
      </c>
      <c r="BU529" s="10">
        <f>'2015'!AU54</f>
        <v>0.67500000000000004</v>
      </c>
      <c r="BV529" s="10">
        <f>'2015'!AV54</f>
        <v>0.68300000000000005</v>
      </c>
      <c r="BW529" s="10">
        <f>'2015'!AW54</f>
        <v>0.68</v>
      </c>
      <c r="BX529" s="10">
        <f>'2015'!AX54</f>
        <v>0.68</v>
      </c>
      <c r="BY529" s="10">
        <f>'2015'!AY54</f>
        <v>0.65200000000000002</v>
      </c>
      <c r="BZ529" s="10">
        <f>'2015'!AZ54</f>
        <v>0.63600000000000001</v>
      </c>
      <c r="CA529" s="10">
        <f>'2015'!BA54</f>
        <v>0.40100000000000002</v>
      </c>
      <c r="CB529" s="10">
        <f>'2015'!BB54</f>
        <v>0.33400000000000002</v>
      </c>
      <c r="CC529" s="10">
        <f>'2015'!BC54</f>
        <v>0.28599999999999998</v>
      </c>
      <c r="CD529" s="10">
        <f>'2015'!BD54</f>
        <v>0.247</v>
      </c>
      <c r="CE529" s="10">
        <f>'2015'!BE54</f>
        <v>0.24099999999999999</v>
      </c>
      <c r="CF529" s="10">
        <f>'2015'!BF54</f>
        <v>0.22800000000000001</v>
      </c>
      <c r="CG529" s="10">
        <f>'2015'!BG54</f>
        <v>0.217</v>
      </c>
      <c r="CH529" s="10">
        <f>'2015'!BH54</f>
        <v>0.21299999999999999</v>
      </c>
      <c r="CI529" s="10">
        <f>'2015'!BI54</f>
        <v>0.21299999999999999</v>
      </c>
      <c r="CJ529" s="10"/>
      <c r="CK529" s="10">
        <f>'2015'!BK54</f>
        <v>0.2</v>
      </c>
      <c r="CL529" s="10">
        <f>'2015'!BL54</f>
        <v>0.192</v>
      </c>
      <c r="CM529" s="10">
        <f>'2015'!BM54</f>
        <v>0.17299999999999999</v>
      </c>
      <c r="CN529" s="10"/>
      <c r="CO529" s="10"/>
      <c r="CP529" s="10"/>
      <c r="CQ529" s="10"/>
    </row>
    <row r="530" spans="1:95" x14ac:dyDescent="0.25">
      <c r="A530" s="10" t="str">
        <f>'2015'!A55</f>
        <v>Свитанок</v>
      </c>
      <c r="B530" s="10" t="str">
        <f>'2015'!B55</f>
        <v>Масив 2</v>
      </c>
      <c r="C530" s="10">
        <f>'2015'!C55</f>
        <v>31</v>
      </c>
      <c r="D530" s="10">
        <f>'2015'!D55</f>
        <v>65.16</v>
      </c>
      <c r="E530" s="10">
        <f>'2015'!E55</f>
        <v>65.16</v>
      </c>
      <c r="F530" s="10">
        <f>'2015'!F55</f>
        <v>65.16</v>
      </c>
      <c r="Q530" s="10"/>
      <c r="R530" s="10"/>
      <c r="W530" s="10" t="str">
        <f>'2015'!I55</f>
        <v>Пшеница озимая</v>
      </c>
      <c r="X530" s="10">
        <f>'2015'!J55</f>
        <v>0</v>
      </c>
      <c r="AC530" s="10"/>
      <c r="AD530" s="10"/>
      <c r="AE530" s="10" t="str">
        <f>'2015'!M55</f>
        <v>Куяльник</v>
      </c>
      <c r="AF530" s="10">
        <f>'2015'!N55</f>
        <v>4.17</v>
      </c>
      <c r="AG530" s="10">
        <f>'2015'!P55</f>
        <v>41900</v>
      </c>
      <c r="AH530" s="10">
        <f>'2015'!Q55</f>
        <v>42199</v>
      </c>
      <c r="AI530" s="10"/>
      <c r="AJ530" s="10"/>
      <c r="AK530" s="10"/>
      <c r="AL530" s="10"/>
      <c r="AM530" s="10"/>
      <c r="AN530" s="10"/>
      <c r="AO530" s="10">
        <f t="shared" si="30"/>
        <v>4.17</v>
      </c>
      <c r="AP530" s="10">
        <f>SUMIF('2015'!C:C,C530,'2015'!O:O)</f>
        <v>3.56</v>
      </c>
      <c r="AR530" s="10">
        <f>'2015'!R55</f>
        <v>0.309</v>
      </c>
      <c r="AS530" s="10">
        <f>'2015'!S55</f>
        <v>0.33600000000000002</v>
      </c>
      <c r="AT530" s="10">
        <f>'2015'!T55</f>
        <v>0.32200000000000001</v>
      </c>
      <c r="AU530" s="10">
        <f>'2015'!U55</f>
        <v>0.29499999999999998</v>
      </c>
      <c r="AV530" s="10">
        <f>'2015'!V55</f>
        <v>0.254</v>
      </c>
      <c r="AW530" s="10"/>
      <c r="AX530" s="10">
        <f>'2015'!X55</f>
        <v>0.224</v>
      </c>
      <c r="AY530" s="10">
        <f>'2015'!Y55</f>
        <v>0.20899999999999999</v>
      </c>
      <c r="AZ530" s="10">
        <f>'2015'!Z55</f>
        <v>0.214</v>
      </c>
      <c r="BA530" s="10">
        <f>'2015'!AA55</f>
        <v>0.218</v>
      </c>
      <c r="BB530" s="10">
        <f>'2015'!AB55</f>
        <v>0.20699999999999999</v>
      </c>
      <c r="BC530" s="10">
        <f>'2015'!AC55</f>
        <v>0.214</v>
      </c>
      <c r="BD530" s="10">
        <f>'2015'!AD55</f>
        <v>0.23899999999999999</v>
      </c>
      <c r="BE530" s="10">
        <f>'2015'!AE55</f>
        <v>0.20100000000000001</v>
      </c>
      <c r="BF530" s="10">
        <f>'2015'!AF55</f>
        <v>0.253</v>
      </c>
      <c r="BG530" s="10">
        <f>'2015'!AG55</f>
        <v>0.245</v>
      </c>
      <c r="BH530" s="10">
        <f>'2015'!AH55</f>
        <v>0.23200000000000001</v>
      </c>
      <c r="BI530" s="10">
        <f>'2015'!AI55</f>
        <v>0.23499999999999999</v>
      </c>
      <c r="BJ530" s="10">
        <f>'2015'!AJ55</f>
        <v>0.26</v>
      </c>
      <c r="BK530" s="10">
        <f>'2015'!AK55</f>
        <v>0.34599999999999997</v>
      </c>
      <c r="BL530" s="10">
        <f>'2015'!AL55</f>
        <v>0.33200000000000002</v>
      </c>
      <c r="BM530" s="10">
        <f>'2015'!AM55</f>
        <v>0.32</v>
      </c>
      <c r="BN530" s="10">
        <f>'2015'!AN55</f>
        <v>0.30599999999999999</v>
      </c>
      <c r="BO530" s="10">
        <f>'2015'!AO55</f>
        <v>0.33</v>
      </c>
      <c r="BP530" s="10">
        <f>'2015'!AP55</f>
        <v>0.35199999999999998</v>
      </c>
      <c r="BQ530" s="10">
        <f>'2015'!AQ55</f>
        <v>0.36899999999999999</v>
      </c>
      <c r="BR530" s="10">
        <f>'2015'!AR55</f>
        <v>0.373</v>
      </c>
      <c r="BS530" s="10">
        <f>'2015'!AS55</f>
        <v>0.36499999999999999</v>
      </c>
      <c r="BT530" s="10">
        <f>'2015'!AT55</f>
        <v>0.44800000000000001</v>
      </c>
      <c r="BU530" s="10">
        <f>'2015'!AU55</f>
        <v>0.68700000000000006</v>
      </c>
      <c r="BV530" s="10">
        <f>'2015'!AV55</f>
        <v>0.72599999999999998</v>
      </c>
      <c r="BW530" s="10">
        <f>'2015'!AW55</f>
        <v>0.76</v>
      </c>
      <c r="BX530" s="10">
        <f>'2015'!AX55</f>
        <v>0.77500000000000002</v>
      </c>
      <c r="BY530" s="10">
        <f>'2015'!AY55</f>
        <v>0.78100000000000003</v>
      </c>
      <c r="BZ530" s="10">
        <f>'2015'!AZ55</f>
        <v>0.747</v>
      </c>
      <c r="CA530" s="10">
        <f>'2015'!BA55</f>
        <v>0.66400000000000003</v>
      </c>
      <c r="CB530" s="10">
        <f>'2015'!BB55</f>
        <v>0.61699999999999999</v>
      </c>
      <c r="CC530" s="10">
        <f>'2015'!BC55</f>
        <v>0.44500000000000001</v>
      </c>
      <c r="CD530" s="10">
        <f>'2015'!BD55</f>
        <v>0.378</v>
      </c>
      <c r="CE530" s="10">
        <f>'2015'!BE55</f>
        <v>0.32800000000000001</v>
      </c>
      <c r="CF530" s="10">
        <f>'2015'!BF55</f>
        <v>0.28899999999999998</v>
      </c>
      <c r="CG530" s="10">
        <f>'2015'!BG55</f>
        <v>0.28100000000000003</v>
      </c>
      <c r="CH530" s="10">
        <f>'2015'!BH55</f>
        <v>0.26700000000000002</v>
      </c>
      <c r="CI530" s="10">
        <f>'2015'!BI55</f>
        <v>0.29299999999999998</v>
      </c>
      <c r="CJ530" s="10"/>
      <c r="CK530" s="10">
        <f>'2015'!BK55</f>
        <v>0.21199999999999999</v>
      </c>
      <c r="CL530" s="10">
        <f>'2015'!BL55</f>
        <v>0.223</v>
      </c>
      <c r="CM530" s="10">
        <f>'2015'!BM55</f>
        <v>0.224</v>
      </c>
      <c r="CN530" s="10"/>
      <c r="CO530" s="10"/>
      <c r="CP530" s="10"/>
      <c r="CQ530" s="10"/>
    </row>
    <row r="531" spans="1:95" x14ac:dyDescent="0.25">
      <c r="A531" s="10" t="str">
        <f>'2015'!A56</f>
        <v>Свитанок</v>
      </c>
      <c r="B531" s="10" t="str">
        <f>'2015'!B56</f>
        <v>Масив 2</v>
      </c>
      <c r="C531" s="10">
        <f>'2015'!C56</f>
        <v>32</v>
      </c>
      <c r="D531" s="10">
        <f>'2015'!D56</f>
        <v>38.31</v>
      </c>
      <c r="E531" s="10">
        <f>'2015'!E56</f>
        <v>38.31</v>
      </c>
      <c r="F531" s="10">
        <f>'2015'!F56</f>
        <v>38.31</v>
      </c>
      <c r="Q531" s="10"/>
      <c r="R531" s="10"/>
      <c r="W531" s="10" t="str">
        <f>'2015'!I56</f>
        <v>Подсолнечник</v>
      </c>
      <c r="X531" s="10">
        <f>'2015'!J56</f>
        <v>0</v>
      </c>
      <c r="AC531" s="10"/>
      <c r="AD531" s="10"/>
      <c r="AE531" s="10" t="str">
        <f>'2015'!M56</f>
        <v>Неома</v>
      </c>
      <c r="AF531" s="10">
        <f>'2015'!N56</f>
        <v>2.2999999999999998</v>
      </c>
      <c r="AG531" s="10">
        <f>'2015'!P56</f>
        <v>42109</v>
      </c>
      <c r="AH531" s="10">
        <f>'2015'!Q56</f>
        <v>42246</v>
      </c>
      <c r="AI531" s="10"/>
      <c r="AJ531" s="10"/>
      <c r="AK531" s="10"/>
      <c r="AL531" s="10"/>
      <c r="AM531" s="10"/>
      <c r="AN531" s="10"/>
      <c r="AO531" s="10"/>
      <c r="AP531" s="10">
        <f>SUMIF('2015'!C:C,C531,'2015'!O:O)</f>
        <v>2.04</v>
      </c>
      <c r="AR531" s="10">
        <f>'2015'!R56</f>
        <v>0.314</v>
      </c>
      <c r="AS531" s="10">
        <f>'2015'!S56</f>
        <v>0.315</v>
      </c>
      <c r="AT531" s="10">
        <f>'2015'!T56</f>
        <v>0.33500000000000002</v>
      </c>
      <c r="AU531" s="10">
        <f>'2015'!U56</f>
        <v>0.28499999999999998</v>
      </c>
      <c r="AV531" s="10">
        <f>'2015'!V56</f>
        <v>0.253</v>
      </c>
      <c r="AW531" s="10">
        <f>'2015'!W56</f>
        <v>0</v>
      </c>
      <c r="AX531" s="10">
        <f>'2015'!X56</f>
        <v>0.23100000000000001</v>
      </c>
      <c r="AY531" s="10">
        <f>'2015'!Y56</f>
        <v>0.23200000000000001</v>
      </c>
      <c r="AZ531" s="10">
        <f>'2015'!Z56</f>
        <v>0.22</v>
      </c>
      <c r="BA531" s="10">
        <f>'2015'!AA56</f>
        <v>0.22600000000000001</v>
      </c>
      <c r="BB531" s="10">
        <f>'2015'!AB56</f>
        <v>0.23300000000000001</v>
      </c>
      <c r="BC531" s="10">
        <f>'2015'!AC56</f>
        <v>0.23799999999999999</v>
      </c>
      <c r="BD531" s="10">
        <f>'2015'!AD56</f>
        <v>0.27</v>
      </c>
      <c r="BE531" s="10">
        <f>'2015'!AE56</f>
        <v>0.27300000000000002</v>
      </c>
      <c r="BF531" s="10">
        <f>'2015'!AF56</f>
        <v>0.29599999999999999</v>
      </c>
      <c r="BG531" s="10">
        <f>'2015'!AG56</f>
        <v>0.3</v>
      </c>
      <c r="BH531" s="10">
        <f>'2015'!AH56</f>
        <v>0.29299999999999998</v>
      </c>
      <c r="BI531" s="10">
        <f>'2015'!AI56</f>
        <v>0.33300000000000002</v>
      </c>
      <c r="BJ531" s="10">
        <f>'2015'!AJ56</f>
        <v>0.371</v>
      </c>
      <c r="BK531" s="10">
        <f>'2015'!AK56</f>
        <v>0</v>
      </c>
      <c r="BL531" s="10">
        <f>'2015'!AL56</f>
        <v>0.436</v>
      </c>
      <c r="BM531" s="10">
        <f>'2015'!AM56</f>
        <v>0.53200000000000003</v>
      </c>
      <c r="BN531" s="10">
        <f>'2015'!AN56</f>
        <v>0.6</v>
      </c>
      <c r="BO531" s="10">
        <f>'2015'!AO56</f>
        <v>0.67</v>
      </c>
      <c r="BP531" s="10">
        <f>'2015'!AP56</f>
        <v>0.68799999999999994</v>
      </c>
      <c r="BQ531" s="10">
        <f>'2015'!AQ56</f>
        <v>0.68899999999999995</v>
      </c>
      <c r="BR531" s="10">
        <f>'2015'!AR56</f>
        <v>0.67900000000000005</v>
      </c>
      <c r="BS531" s="10">
        <f>'2015'!AS56</f>
        <v>0.68300000000000005</v>
      </c>
      <c r="BT531" s="10">
        <f>'2015'!AT56</f>
        <v>0.67600000000000005</v>
      </c>
      <c r="BU531" s="10">
        <f>'2015'!AU56</f>
        <v>0.67400000000000004</v>
      </c>
      <c r="BV531" s="10">
        <f>'2015'!AV56</f>
        <v>0.59099999999999997</v>
      </c>
      <c r="BW531" s="10">
        <f>'2015'!AW56</f>
        <v>0.54800000000000004</v>
      </c>
      <c r="BX531" s="10">
        <f>'2015'!AX56</f>
        <v>0.57699999999999996</v>
      </c>
      <c r="BY531" s="10">
        <f>'2015'!AY56</f>
        <v>0.56499999999999995</v>
      </c>
      <c r="BZ531" s="10">
        <f>'2015'!AZ56</f>
        <v>0.44800000000000001</v>
      </c>
      <c r="CA531" s="10">
        <f>'2015'!BA56</f>
        <v>0.34899999999999998</v>
      </c>
      <c r="CB531" s="10">
        <f>'2015'!BB56</f>
        <v>0.32800000000000001</v>
      </c>
      <c r="CC531" s="10">
        <f>'2015'!BC56</f>
        <v>0.26200000000000001</v>
      </c>
      <c r="CD531" s="10">
        <f>'2015'!BD56</f>
        <v>0.25800000000000001</v>
      </c>
      <c r="CE531" s="10">
        <f>'2015'!BE56</f>
        <v>0.27400000000000002</v>
      </c>
      <c r="CF531" s="10">
        <f>'2015'!BF56</f>
        <v>0.22900000000000001</v>
      </c>
      <c r="CG531" s="10">
        <f>'2015'!BG56</f>
        <v>0.247</v>
      </c>
      <c r="CH531" s="10">
        <f>'2015'!BH56</f>
        <v>0.24299999999999999</v>
      </c>
      <c r="CI531" s="10">
        <f>'2015'!BI56</f>
        <v>0.23799999999999999</v>
      </c>
      <c r="CJ531" s="10">
        <f>'2015'!BJ56</f>
        <v>0</v>
      </c>
      <c r="CK531" s="10">
        <f>'2015'!BK56</f>
        <v>0.214</v>
      </c>
      <c r="CL531" s="10">
        <f>'2015'!BL56</f>
        <v>0.22900000000000001</v>
      </c>
      <c r="CM531" s="10">
        <f>'2015'!BM56</f>
        <v>0.24399999999999999</v>
      </c>
      <c r="CN531" s="10">
        <f>'2015'!BN56</f>
        <v>0.254</v>
      </c>
      <c r="CO531" s="10">
        <f>'2015'!BO56</f>
        <v>0</v>
      </c>
      <c r="CP531" s="10">
        <f>'2015'!BP56</f>
        <v>0</v>
      </c>
      <c r="CQ531" s="10">
        <f>'2015'!BQ56</f>
        <v>0</v>
      </c>
    </row>
    <row r="532" spans="1:95" x14ac:dyDescent="0.25">
      <c r="A532" s="10" t="str">
        <f>'2015'!A57</f>
        <v>Свитанок</v>
      </c>
      <c r="B532" s="10" t="str">
        <f>'2015'!B57</f>
        <v>Масив 2</v>
      </c>
      <c r="C532" s="10">
        <f>'2015'!C57</f>
        <v>33</v>
      </c>
      <c r="D532" s="10">
        <f>'2015'!D57</f>
        <v>30.24</v>
      </c>
      <c r="E532" s="10">
        <f>'2015'!E57</f>
        <v>30.24</v>
      </c>
      <c r="F532" s="10">
        <f>'2015'!F57</f>
        <v>30.24</v>
      </c>
      <c r="Q532" s="10"/>
      <c r="R532" s="10"/>
      <c r="W532" s="10" t="str">
        <f>'2015'!I57</f>
        <v>Горох</v>
      </c>
      <c r="X532" s="10">
        <f>'2015'!J57</f>
        <v>0</v>
      </c>
      <c r="AC532" s="10"/>
      <c r="AD532" s="10"/>
      <c r="AE532" s="10" t="str">
        <f>'2015'!M57</f>
        <v>Мадонна</v>
      </c>
      <c r="AF532" s="10">
        <f>'2015'!N57</f>
        <v>2.02</v>
      </c>
      <c r="AG532" s="10">
        <f>'2015'!P57</f>
        <v>42088</v>
      </c>
      <c r="AH532" s="10">
        <f>'2015'!Q57</f>
        <v>42185</v>
      </c>
      <c r="AI532" s="10"/>
      <c r="AJ532" s="10"/>
      <c r="AK532" s="10"/>
      <c r="AL532" s="10"/>
      <c r="AM532" s="10"/>
      <c r="AN532" s="10"/>
      <c r="AO532" s="10"/>
      <c r="AP532" s="10">
        <f>SUMIF('2015'!C:C,C532,'2015'!O:O)</f>
        <v>1.65</v>
      </c>
      <c r="AR532" s="10">
        <f>'2015'!R57</f>
        <v>0.315</v>
      </c>
      <c r="AS532" s="10">
        <f>'2015'!S57</f>
        <v>0.33</v>
      </c>
      <c r="AT532" s="10">
        <f>'2015'!T57</f>
        <v>0.32700000000000001</v>
      </c>
      <c r="AU532" s="10">
        <f>'2015'!U57</f>
        <v>0.315</v>
      </c>
      <c r="AV532" s="10">
        <f>'2015'!V57</f>
        <v>0.307</v>
      </c>
      <c r="AW532" s="10">
        <f>'2015'!W57</f>
        <v>0</v>
      </c>
      <c r="AX532" s="10">
        <f>'2015'!X57</f>
        <v>0.248</v>
      </c>
      <c r="AY532" s="10">
        <f>'2015'!Y57</f>
        <v>0.252</v>
      </c>
      <c r="AZ532" s="10">
        <f>'2015'!Z57</f>
        <v>0.191</v>
      </c>
      <c r="BA532" s="10">
        <f>'2015'!AA57</f>
        <v>0.219</v>
      </c>
      <c r="BB532" s="10">
        <f>'2015'!AB57</f>
        <v>0.223</v>
      </c>
      <c r="BC532" s="10">
        <f>'2015'!AC57</f>
        <v>0.22</v>
      </c>
      <c r="BD532" s="10">
        <f>'2015'!AD57</f>
        <v>0.224</v>
      </c>
      <c r="BE532" s="10">
        <f>'2015'!AE57</f>
        <v>0.24099999999999999</v>
      </c>
      <c r="BF532" s="10">
        <f>'2015'!AF57</f>
        <v>0.24099999999999999</v>
      </c>
      <c r="BG532" s="10">
        <f>'2015'!AG57</f>
        <v>0.24399999999999999</v>
      </c>
      <c r="BH532" s="10">
        <f>'2015'!AH57</f>
        <v>0.247</v>
      </c>
      <c r="BI532" s="10">
        <f>'2015'!AI57</f>
        <v>0.27600000000000002</v>
      </c>
      <c r="BJ532" s="10">
        <f>'2015'!AJ57</f>
        <v>0.29799999999999999</v>
      </c>
      <c r="BK532" s="10">
        <f>'2015'!AK57</f>
        <v>0</v>
      </c>
      <c r="BL532" s="10">
        <f>'2015'!AL57</f>
        <v>0.317</v>
      </c>
      <c r="BM532" s="10">
        <f>'2015'!AM57</f>
        <v>0.35499999999999998</v>
      </c>
      <c r="BN532" s="10">
        <f>'2015'!AN57</f>
        <v>0.33700000000000002</v>
      </c>
      <c r="BO532" s="10">
        <f>'2015'!AO57</f>
        <v>0.45900000000000002</v>
      </c>
      <c r="BP532" s="10">
        <f>'2015'!AP57</f>
        <v>0.40100000000000002</v>
      </c>
      <c r="BQ532" s="10">
        <f>'2015'!AQ57</f>
        <v>0.42299999999999999</v>
      </c>
      <c r="BR532" s="10">
        <f>'2015'!AR57</f>
        <v>0.55300000000000005</v>
      </c>
      <c r="BS532" s="10">
        <f>'2015'!AS57</f>
        <v>0.53500000000000003</v>
      </c>
      <c r="BT532" s="10">
        <f>'2015'!AT57</f>
        <v>0.60099999999999998</v>
      </c>
      <c r="BU532" s="10">
        <f>'2015'!AU57</f>
        <v>0.71399999999999997</v>
      </c>
      <c r="BV532" s="10">
        <f>'2015'!AV57</f>
        <v>0.72099999999999997</v>
      </c>
      <c r="BW532" s="10">
        <f>'2015'!AW57</f>
        <v>0.67200000000000004</v>
      </c>
      <c r="BX532" s="10">
        <f>'2015'!AX57</f>
        <v>0.66500000000000004</v>
      </c>
      <c r="BY532" s="10">
        <f>'2015'!AY57</f>
        <v>0.66100000000000003</v>
      </c>
      <c r="BZ532" s="10">
        <f>'2015'!AZ57</f>
        <v>0.495</v>
      </c>
      <c r="CA532" s="10">
        <f>'2015'!BA57</f>
        <v>0.34899999999999998</v>
      </c>
      <c r="CB532" s="10">
        <f>'2015'!BB57</f>
        <v>0.38500000000000001</v>
      </c>
      <c r="CC532" s="10">
        <f>'2015'!BC57</f>
        <v>0.22700000000000001</v>
      </c>
      <c r="CD532" s="10">
        <f>'2015'!BD57</f>
        <v>0.22</v>
      </c>
      <c r="CE532" s="10">
        <f>'2015'!BE57</f>
        <v>0.20899999999999999</v>
      </c>
      <c r="CF532" s="10">
        <f>'2015'!BF57</f>
        <v>0.20699999999999999</v>
      </c>
      <c r="CG532" s="10">
        <f>'2015'!BG57</f>
        <v>0.23</v>
      </c>
      <c r="CH532" s="10">
        <f>'2015'!BH57</f>
        <v>0.22600000000000001</v>
      </c>
      <c r="CI532" s="10">
        <f>'2015'!BI57</f>
        <v>0.223</v>
      </c>
      <c r="CJ532" s="10">
        <f>'2015'!BJ57</f>
        <v>0</v>
      </c>
      <c r="CK532" s="10">
        <f>'2015'!BK57</f>
        <v>0.19900000000000001</v>
      </c>
      <c r="CL532" s="10">
        <f>'2015'!BL57</f>
        <v>0.191</v>
      </c>
      <c r="CM532" s="10">
        <f>'2015'!BM57</f>
        <v>0.185</v>
      </c>
      <c r="CN532" s="10">
        <f>'2015'!BN57</f>
        <v>0</v>
      </c>
      <c r="CO532" s="10">
        <f>'2015'!BO57</f>
        <v>0</v>
      </c>
      <c r="CP532" s="10">
        <f>'2015'!BP57</f>
        <v>0</v>
      </c>
      <c r="CQ532" s="10">
        <f>'2015'!BQ57</f>
        <v>0</v>
      </c>
    </row>
    <row r="533" spans="1:95" x14ac:dyDescent="0.25">
      <c r="A533" s="10" t="str">
        <f>'2015'!A58</f>
        <v>Свитанок</v>
      </c>
      <c r="B533" s="10" t="str">
        <f>'2015'!B58</f>
        <v>Масив 2</v>
      </c>
      <c r="C533" s="10" t="str">
        <f>'2015'!C58</f>
        <v>33-2</v>
      </c>
      <c r="D533" s="10">
        <f>'2015'!D58</f>
        <v>6.1</v>
      </c>
      <c r="E533" s="10">
        <f>'2015'!E58</f>
        <v>6.1</v>
      </c>
      <c r="F533" s="10">
        <f>'2015'!F58</f>
        <v>6.1</v>
      </c>
      <c r="Q533" s="10"/>
      <c r="R533" s="10"/>
      <c r="W533" s="10" t="str">
        <f>'2015'!I58</f>
        <v>Горох</v>
      </c>
      <c r="X533" s="10">
        <f>'2015'!J58</f>
        <v>0</v>
      </c>
      <c r="AC533" s="10"/>
      <c r="AD533" s="10"/>
      <c r="AE533" s="10" t="str">
        <f>'2015'!M58</f>
        <v>Мадонна</v>
      </c>
      <c r="AF533" s="10">
        <f>'2015'!N58</f>
        <v>2.0099999999999998</v>
      </c>
      <c r="AG533" s="10">
        <f>'2015'!P58</f>
        <v>42088</v>
      </c>
      <c r="AH533" s="10">
        <f>'2015'!Q58</f>
        <v>42191</v>
      </c>
      <c r="AI533" s="10"/>
      <c r="AJ533" s="10"/>
      <c r="AK533" s="10"/>
      <c r="AL533" s="10"/>
      <c r="AM533" s="10"/>
      <c r="AN533" s="10"/>
      <c r="AO533" s="10"/>
      <c r="AP533" s="10">
        <f>SUMIF('2015'!C:C,C533,'2015'!O:O)</f>
        <v>1.7600000000000002</v>
      </c>
      <c r="AR533" s="10">
        <f>'2015'!R58</f>
        <v>0.29799999999999999</v>
      </c>
      <c r="AS533" s="10">
        <f>'2015'!S58</f>
        <v>0.28899999999999998</v>
      </c>
      <c r="AT533" s="10">
        <f>'2015'!T58</f>
        <v>0.29099999999999998</v>
      </c>
      <c r="AU533" s="10">
        <f>'2015'!U58</f>
        <v>0.27600000000000002</v>
      </c>
      <c r="AV533" s="10">
        <f>'2015'!V58</f>
        <v>0.248</v>
      </c>
      <c r="AW533" s="10">
        <f>'2015'!W58</f>
        <v>0</v>
      </c>
      <c r="AX533" s="10">
        <f>'2015'!X58</f>
        <v>0.25</v>
      </c>
      <c r="AY533" s="10">
        <f>'2015'!Y58</f>
        <v>0.25</v>
      </c>
      <c r="AZ533" s="10">
        <f>'2015'!Z58</f>
        <v>0.20100000000000001</v>
      </c>
      <c r="BA533" s="10">
        <f>'2015'!AA58</f>
        <v>0.22600000000000001</v>
      </c>
      <c r="BB533" s="10">
        <f>'2015'!AB58</f>
        <v>0.24</v>
      </c>
      <c r="BC533" s="10">
        <f>'2015'!AC58</f>
        <v>0.251</v>
      </c>
      <c r="BD533" s="10">
        <f>'2015'!AD58</f>
        <v>0.27700000000000002</v>
      </c>
      <c r="BE533" s="10">
        <f>'2015'!AE58</f>
        <v>0.30099999999999999</v>
      </c>
      <c r="BF533" s="10">
        <f>'2015'!AF58</f>
        <v>0.29899999999999999</v>
      </c>
      <c r="BG533" s="10">
        <f>'2015'!AG58</f>
        <v>0.33200000000000002</v>
      </c>
      <c r="BH533" s="10">
        <f>'2015'!AH58</f>
        <v>0.33900000000000002</v>
      </c>
      <c r="BI533" s="10">
        <f>'2015'!AI58</f>
        <v>0.36199999999999999</v>
      </c>
      <c r="BJ533" s="10">
        <f>'2015'!AJ58</f>
        <v>0.38100000000000001</v>
      </c>
      <c r="BK533" s="10">
        <f>'2015'!AK58</f>
        <v>0</v>
      </c>
      <c r="BL533" s="10">
        <f>'2015'!AL58</f>
        <v>0.442</v>
      </c>
      <c r="BM533" s="10">
        <f>'2015'!AM58</f>
        <v>0.51</v>
      </c>
      <c r="BN533" s="10">
        <f>'2015'!AN58</f>
        <v>0.53600000000000003</v>
      </c>
      <c r="BO533" s="10">
        <f>'2015'!AO58</f>
        <v>0.54400000000000004</v>
      </c>
      <c r="BP533" s="10">
        <f>'2015'!AP58</f>
        <v>0.54500000000000004</v>
      </c>
      <c r="BQ533" s="10">
        <f>'2015'!AQ58</f>
        <v>0.56699999999999995</v>
      </c>
      <c r="BR533" s="10">
        <f>'2015'!AR58</f>
        <v>0.60199999999999998</v>
      </c>
      <c r="BS533" s="10">
        <f>'2015'!AS58</f>
        <v>0.64400000000000002</v>
      </c>
      <c r="BT533" s="10">
        <f>'2015'!AT58</f>
        <v>0.64200000000000002</v>
      </c>
      <c r="BU533" s="10">
        <f>'2015'!AU58</f>
        <v>0.68899999999999995</v>
      </c>
      <c r="BV533" s="10">
        <f>'2015'!AV58</f>
        <v>0.71199999999999997</v>
      </c>
      <c r="BW533" s="10">
        <f>'2015'!AW58</f>
        <v>0.66300000000000003</v>
      </c>
      <c r="BX533" s="10">
        <f>'2015'!AX58</f>
        <v>0.64100000000000001</v>
      </c>
      <c r="BY533" s="10">
        <f>'2015'!AY58</f>
        <v>0.57999999999999996</v>
      </c>
      <c r="BZ533" s="10">
        <f>'2015'!AZ58</f>
        <v>0.47199999999999998</v>
      </c>
      <c r="CA533" s="10">
        <f>'2015'!BA58</f>
        <v>0.40300000000000002</v>
      </c>
      <c r="CB533" s="10">
        <f>'2015'!BB58</f>
        <v>0.32500000000000001</v>
      </c>
      <c r="CC533" s="10">
        <f>'2015'!BC58</f>
        <v>0.27300000000000002</v>
      </c>
      <c r="CD533" s="10">
        <f>'2015'!BD58</f>
        <v>0.247</v>
      </c>
      <c r="CE533" s="10">
        <f>'2015'!BE58</f>
        <v>0.24099999999999999</v>
      </c>
      <c r="CF533" s="10">
        <f>'2015'!BF58</f>
        <v>0.23100000000000001</v>
      </c>
      <c r="CG533" s="10">
        <f>'2015'!BG58</f>
        <v>0.22600000000000001</v>
      </c>
      <c r="CH533" s="10">
        <f>'2015'!BH58</f>
        <v>0.22600000000000001</v>
      </c>
      <c r="CI533" s="10">
        <f>'2015'!BI58</f>
        <v>0.22800000000000001</v>
      </c>
      <c r="CJ533" s="10">
        <f>'2015'!BJ58</f>
        <v>0</v>
      </c>
      <c r="CK533" s="10">
        <f>'2015'!BK58</f>
        <v>0.20899999999999999</v>
      </c>
      <c r="CL533" s="10">
        <f>'2015'!BL58</f>
        <v>0.21199999999999999</v>
      </c>
      <c r="CM533" s="10">
        <f>'2015'!BM58</f>
        <v>0.214</v>
      </c>
      <c r="CN533" s="10">
        <f>'2015'!BN58</f>
        <v>0.24</v>
      </c>
      <c r="CO533" s="10">
        <f>'2015'!BO58</f>
        <v>0</v>
      </c>
      <c r="CP533" s="10">
        <f>'2015'!BP58</f>
        <v>0</v>
      </c>
      <c r="CQ533" s="10">
        <f>'2015'!BQ58</f>
        <v>0</v>
      </c>
    </row>
    <row r="534" spans="1:95" x14ac:dyDescent="0.25">
      <c r="A534" s="10" t="str">
        <f>'2015'!A59</f>
        <v>Свитанок</v>
      </c>
      <c r="B534" s="10" t="str">
        <f>'2015'!B59</f>
        <v>Масив 2</v>
      </c>
      <c r="C534" s="10">
        <f>'2015'!C59</f>
        <v>34</v>
      </c>
      <c r="D534" s="10">
        <f>'2015'!D59</f>
        <v>31.26</v>
      </c>
      <c r="E534" s="10">
        <f>'2015'!E59</f>
        <v>31.26</v>
      </c>
      <c r="F534" s="10">
        <f>'2015'!F59</f>
        <v>31.26</v>
      </c>
      <c r="Q534" s="10"/>
      <c r="R534" s="10"/>
      <c r="W534" s="10" t="str">
        <f>'2015'!I59</f>
        <v>Подсолнечник</v>
      </c>
      <c r="X534" s="10">
        <f>'2015'!J59</f>
        <v>0</v>
      </c>
      <c r="AC534" s="10"/>
      <c r="AD534" s="10"/>
      <c r="AE534" s="10" t="str">
        <f>'2015'!M59</f>
        <v>Неома</v>
      </c>
      <c r="AF534" s="10">
        <f>'2015'!N59</f>
        <v>2.2799999999999998</v>
      </c>
      <c r="AG534" s="10">
        <f>'2015'!P59</f>
        <v>42109</v>
      </c>
      <c r="AH534" s="10">
        <f>'2015'!Q59</f>
        <v>42243</v>
      </c>
      <c r="AI534" s="10"/>
      <c r="AJ534" s="10"/>
      <c r="AK534" s="10"/>
      <c r="AL534" s="10"/>
      <c r="AM534" s="10"/>
      <c r="AN534" s="10"/>
      <c r="AO534" s="10"/>
      <c r="AP534" s="10">
        <f>SUMIF('2015'!C:C,C534,'2015'!O:O)</f>
        <v>2.27</v>
      </c>
      <c r="AR534" s="10">
        <f>'2015'!R59</f>
        <v>0.32300000000000001</v>
      </c>
      <c r="AS534" s="10">
        <f>'2015'!S59</f>
        <v>0.31900000000000001</v>
      </c>
      <c r="AT534" s="10">
        <f>'2015'!T59</f>
        <v>0.317</v>
      </c>
      <c r="AU534" s="10">
        <f>'2015'!U59</f>
        <v>0.30399999999999999</v>
      </c>
      <c r="AV534" s="10">
        <f>'2015'!V59</f>
        <v>0.26800000000000002</v>
      </c>
      <c r="AW534" s="10">
        <f>'2015'!W59</f>
        <v>0</v>
      </c>
      <c r="AX534" s="10">
        <f>'2015'!X59</f>
        <v>0.26200000000000001</v>
      </c>
      <c r="AY534" s="10">
        <f>'2015'!Y59</f>
        <v>0.25600000000000001</v>
      </c>
      <c r="AZ534" s="10">
        <f>'2015'!Z59</f>
        <v>0.215</v>
      </c>
      <c r="BA534" s="10">
        <f>'2015'!AA59</f>
        <v>0.245</v>
      </c>
      <c r="BB534" s="10">
        <f>'2015'!AB59</f>
        <v>0.23200000000000001</v>
      </c>
      <c r="BC534" s="10">
        <f>'2015'!AC59</f>
        <v>0.22500000000000001</v>
      </c>
      <c r="BD534" s="10">
        <f>'2015'!AD59</f>
        <v>0.253</v>
      </c>
      <c r="BE534" s="10">
        <f>'2015'!AE59</f>
        <v>0.26700000000000002</v>
      </c>
      <c r="BF534" s="10">
        <f>'2015'!AF59</f>
        <v>0.27400000000000002</v>
      </c>
      <c r="BG534" s="10">
        <f>'2015'!AG59</f>
        <v>0.28799999999999998</v>
      </c>
      <c r="BH534" s="10">
        <f>'2015'!AH59</f>
        <v>0.3</v>
      </c>
      <c r="BI534" s="10">
        <f>'2015'!AI59</f>
        <v>0.30499999999999999</v>
      </c>
      <c r="BJ534" s="10">
        <f>'2015'!AJ59</f>
        <v>0.35299999999999998</v>
      </c>
      <c r="BK534" s="10">
        <f>'2015'!AK59</f>
        <v>0</v>
      </c>
      <c r="BL534" s="10">
        <f>'2015'!AL59</f>
        <v>0.46700000000000003</v>
      </c>
      <c r="BM534" s="10">
        <f>'2015'!AM59</f>
        <v>0.50800000000000001</v>
      </c>
      <c r="BN534" s="10">
        <f>'2015'!AN59</f>
        <v>0.56499999999999995</v>
      </c>
      <c r="BO534" s="10">
        <f>'2015'!AO59</f>
        <v>0.67</v>
      </c>
      <c r="BP534" s="10">
        <f>'2015'!AP59</f>
        <v>0.63200000000000001</v>
      </c>
      <c r="BQ534" s="10">
        <f>'2015'!AQ59</f>
        <v>0.65800000000000003</v>
      </c>
      <c r="BR534" s="10">
        <f>'2015'!AR59</f>
        <v>0.7</v>
      </c>
      <c r="BS534" s="10">
        <f>'2015'!AS59</f>
        <v>0.72599999999999998</v>
      </c>
      <c r="BT534" s="10">
        <f>'2015'!AT59</f>
        <v>0.70599999999999996</v>
      </c>
      <c r="BU534" s="10">
        <f>'2015'!AU59</f>
        <v>0.69899999999999995</v>
      </c>
      <c r="BV534" s="10">
        <f>'2015'!AV59</f>
        <v>0.66</v>
      </c>
      <c r="BW534" s="10">
        <f>'2015'!AW59</f>
        <v>0.56000000000000005</v>
      </c>
      <c r="BX534" s="10">
        <f>'2015'!AX59</f>
        <v>0.55300000000000005</v>
      </c>
      <c r="BY534" s="10">
        <f>'2015'!AY59</f>
        <v>0.53800000000000003</v>
      </c>
      <c r="BZ534" s="10">
        <f>'2015'!AZ59</f>
        <v>0.46200000000000002</v>
      </c>
      <c r="CA534" s="10">
        <f>'2015'!BA59</f>
        <v>0.29499999999999998</v>
      </c>
      <c r="CB534" s="10">
        <f>'2015'!BB59</f>
        <v>0.28299999999999997</v>
      </c>
      <c r="CC534" s="10">
        <f>'2015'!BC59</f>
        <v>0.23499999999999999</v>
      </c>
      <c r="CD534" s="10">
        <f>'2015'!BD59</f>
        <v>0.221</v>
      </c>
      <c r="CE534" s="10">
        <f>'2015'!BE59</f>
        <v>0.22600000000000001</v>
      </c>
      <c r="CF534" s="10">
        <f>'2015'!BF59</f>
        <v>0.224</v>
      </c>
      <c r="CG534" s="10">
        <f>'2015'!BG59</f>
        <v>0.21199999999999999</v>
      </c>
      <c r="CH534" s="10">
        <f>'2015'!BH59</f>
        <v>0.221</v>
      </c>
      <c r="CI534" s="10">
        <f>'2015'!BI59</f>
        <v>0.221</v>
      </c>
      <c r="CJ534" s="10">
        <f>'2015'!BJ59</f>
        <v>0</v>
      </c>
      <c r="CK534" s="10">
        <f>'2015'!BK59</f>
        <v>0.21099999999999999</v>
      </c>
      <c r="CL534" s="10">
        <f>'2015'!BL59</f>
        <v>0.20599999999999999</v>
      </c>
      <c r="CM534" s="10">
        <f>'2015'!BM59</f>
        <v>0.20100000000000001</v>
      </c>
      <c r="CN534" s="10">
        <f>'2015'!BN59</f>
        <v>0</v>
      </c>
      <c r="CO534" s="10">
        <f>'2015'!BO59</f>
        <v>0</v>
      </c>
      <c r="CP534" s="10">
        <f>'2015'!BP59</f>
        <v>0</v>
      </c>
      <c r="CQ534" s="10">
        <f>'2015'!BQ59</f>
        <v>0</v>
      </c>
    </row>
    <row r="535" spans="1:95" x14ac:dyDescent="0.25">
      <c r="A535" s="10" t="str">
        <f>'2015'!A60</f>
        <v>Свитанок</v>
      </c>
      <c r="B535" s="10" t="str">
        <f>'2015'!B60</f>
        <v>Масив 2</v>
      </c>
      <c r="C535" s="10" t="str">
        <f>'2015'!C60</f>
        <v>36-1</v>
      </c>
      <c r="D535" s="10">
        <f>'2015'!D60</f>
        <v>39.67</v>
      </c>
      <c r="E535" s="10">
        <f>'2015'!E60</f>
        <v>39.67</v>
      </c>
      <c r="F535" s="10">
        <f>'2015'!F60</f>
        <v>39.67</v>
      </c>
      <c r="Q535" s="10"/>
      <c r="R535" s="10"/>
      <c r="W535" s="10" t="str">
        <f>'2015'!I60</f>
        <v>Подсолнечник</v>
      </c>
      <c r="X535" s="10">
        <f>'2015'!J60</f>
        <v>0</v>
      </c>
      <c r="AC535" s="10"/>
      <c r="AD535" s="10"/>
      <c r="AE535" s="10" t="str">
        <f>'2015'!M60</f>
        <v>Неома</v>
      </c>
      <c r="AF535" s="10">
        <f>'2015'!N60</f>
        <v>2.2200000000000002</v>
      </c>
      <c r="AG535" s="10">
        <f>'2015'!P60</f>
        <v>42110</v>
      </c>
      <c r="AH535" s="10">
        <f>'2015'!Q60</f>
        <v>42244</v>
      </c>
      <c r="AI535" s="10"/>
      <c r="AJ535" s="10"/>
      <c r="AK535" s="10"/>
      <c r="AL535" s="10"/>
      <c r="AM535" s="10"/>
      <c r="AN535" s="10"/>
      <c r="AO535" s="10"/>
      <c r="AP535" s="10">
        <f>SUMIF('2015'!C:C,C535,'2015'!O:O)</f>
        <v>2.1399999999999997</v>
      </c>
      <c r="AR535" s="10">
        <f>'2015'!R60</f>
        <v>0.28599999999999998</v>
      </c>
      <c r="AS535" s="10">
        <f>'2015'!S60</f>
        <v>0.33300000000000002</v>
      </c>
      <c r="AT535" s="10">
        <f>'2015'!T60</f>
        <v>0.32800000000000001</v>
      </c>
      <c r="AU535" s="10">
        <f>'2015'!U60</f>
        <v>0.3</v>
      </c>
      <c r="AV535" s="10">
        <f>'2015'!V60</f>
        <v>0.254</v>
      </c>
      <c r="AW535" s="10">
        <f>'2015'!W60</f>
        <v>0</v>
      </c>
      <c r="AX535" s="10">
        <f>'2015'!X60</f>
        <v>0.22700000000000001</v>
      </c>
      <c r="AY535" s="10">
        <f>'2015'!Y60</f>
        <v>0.223</v>
      </c>
      <c r="AZ535" s="10">
        <f>'2015'!Z60</f>
        <v>0.21</v>
      </c>
      <c r="BA535" s="10">
        <f>'2015'!AA60</f>
        <v>0.20799999999999999</v>
      </c>
      <c r="BB535" s="10">
        <f>'2015'!AB60</f>
        <v>0.20899999999999999</v>
      </c>
      <c r="BC535" s="10">
        <f>'2015'!AC60</f>
        <v>0.19900000000000001</v>
      </c>
      <c r="BD535" s="10">
        <f>'2015'!AD60</f>
        <v>0.223</v>
      </c>
      <c r="BE535" s="10">
        <f>'2015'!AE60</f>
        <v>0.23499999999999999</v>
      </c>
      <c r="BF535" s="10">
        <f>'2015'!AF60</f>
        <v>0.25900000000000001</v>
      </c>
      <c r="BG535" s="10">
        <f>'2015'!AG60</f>
        <v>0.24399999999999999</v>
      </c>
      <c r="BH535" s="10">
        <f>'2015'!AH60</f>
        <v>0.223</v>
      </c>
      <c r="BI535" s="10">
        <f>'2015'!AI60</f>
        <v>0.29199999999999998</v>
      </c>
      <c r="BJ535" s="10">
        <f>'2015'!AJ60</f>
        <v>0.33100000000000002</v>
      </c>
      <c r="BK535" s="10">
        <f>'2015'!AK60</f>
        <v>0</v>
      </c>
      <c r="BL535" s="10">
        <f>'2015'!AL60</f>
        <v>0.443</v>
      </c>
      <c r="BM535" s="10">
        <f>'2015'!AM60</f>
        <v>0.53900000000000003</v>
      </c>
      <c r="BN535" s="10">
        <f>'2015'!AN60</f>
        <v>0.56599999999999995</v>
      </c>
      <c r="BO535" s="10">
        <f>'2015'!AO60</f>
        <v>0.61099999999999999</v>
      </c>
      <c r="BP535" s="10">
        <f>'2015'!AP60</f>
        <v>0.55800000000000005</v>
      </c>
      <c r="BQ535" s="10">
        <f>'2015'!AQ60</f>
        <v>0.64700000000000002</v>
      </c>
      <c r="BR535" s="10">
        <f>'2015'!AR60</f>
        <v>0.69399999999999995</v>
      </c>
      <c r="BS535" s="10">
        <f>'2015'!AS60</f>
        <v>0.65</v>
      </c>
      <c r="BT535" s="10">
        <f>'2015'!AT60</f>
        <v>0.66100000000000003</v>
      </c>
      <c r="BU535" s="10">
        <f>'2015'!AU60</f>
        <v>0.65600000000000003</v>
      </c>
      <c r="BV535" s="10">
        <f>'2015'!AV60</f>
        <v>0.629</v>
      </c>
      <c r="BW535" s="10">
        <f>'2015'!AW60</f>
        <v>0.53200000000000003</v>
      </c>
      <c r="BX535" s="10">
        <f>'2015'!AX60</f>
        <v>0.53400000000000003</v>
      </c>
      <c r="BY535" s="10">
        <f>'2015'!AY60</f>
        <v>0.47</v>
      </c>
      <c r="BZ535" s="10">
        <f>'2015'!AZ60</f>
        <v>0.40300000000000002</v>
      </c>
      <c r="CA535" s="10">
        <f>'2015'!BA60</f>
        <v>0.39</v>
      </c>
      <c r="CB535" s="10">
        <f>'2015'!BB60</f>
        <v>0.40500000000000003</v>
      </c>
      <c r="CC535" s="10">
        <f>'2015'!BC60</f>
        <v>0.27</v>
      </c>
      <c r="CD535" s="10">
        <f>'2015'!BD60</f>
        <v>0.24399999999999999</v>
      </c>
      <c r="CE535" s="10">
        <f>'2015'!BE60</f>
        <v>0.22</v>
      </c>
      <c r="CF535" s="10">
        <f>'2015'!BF60</f>
        <v>0.214</v>
      </c>
      <c r="CG535" s="10">
        <f>'2015'!BG60</f>
        <v>0.22700000000000001</v>
      </c>
      <c r="CH535" s="10">
        <f>'2015'!BH60</f>
        <v>0.22600000000000001</v>
      </c>
      <c r="CI535" s="10">
        <f>'2015'!BI60</f>
        <v>0.22900000000000001</v>
      </c>
      <c r="CJ535" s="10">
        <f>'2015'!BJ60</f>
        <v>0</v>
      </c>
      <c r="CK535" s="10">
        <f>'2015'!BK60</f>
        <v>0.19900000000000001</v>
      </c>
      <c r="CL535" s="10">
        <f>'2015'!BL60</f>
        <v>0.21099999999999999</v>
      </c>
      <c r="CM535" s="10">
        <f>'2015'!BM60</f>
        <v>0.16300000000000001</v>
      </c>
      <c r="CN535" s="10">
        <f>'2015'!BN60</f>
        <v>0</v>
      </c>
      <c r="CO535" s="10">
        <f>'2015'!BO60</f>
        <v>0</v>
      </c>
      <c r="CP535" s="10">
        <f>'2015'!BP60</f>
        <v>0</v>
      </c>
      <c r="CQ535" s="10">
        <f>'2015'!BQ60</f>
        <v>0</v>
      </c>
    </row>
    <row r="536" spans="1:95" x14ac:dyDescent="0.25">
      <c r="A536" s="10" t="str">
        <f>'2015'!A61</f>
        <v>Свитанок</v>
      </c>
      <c r="B536" s="10" t="str">
        <f>'2015'!B61</f>
        <v>Масив 2</v>
      </c>
      <c r="C536" s="10" t="str">
        <f>'2015'!C61</f>
        <v>36-2</v>
      </c>
      <c r="D536" s="10">
        <f>'2015'!D61</f>
        <v>52.2</v>
      </c>
      <c r="E536" s="10">
        <f>'2015'!E61</f>
        <v>52.2</v>
      </c>
      <c r="F536" s="10">
        <f>'2015'!F61</f>
        <v>52.2</v>
      </c>
      <c r="Q536" s="10"/>
      <c r="R536" s="10"/>
      <c r="W536" s="10" t="str">
        <f>'2015'!I61</f>
        <v>Подсолнечник</v>
      </c>
      <c r="X536" s="10">
        <f>'2015'!J61</f>
        <v>0</v>
      </c>
      <c r="AC536" s="10"/>
      <c r="AD536" s="10"/>
      <c r="AE536" s="10" t="str">
        <f>'2015'!M61</f>
        <v>Неома</v>
      </c>
      <c r="AF536" s="10">
        <f>'2015'!N61</f>
        <v>2.2200000000000002</v>
      </c>
      <c r="AG536" s="10">
        <f>'2015'!P61</f>
        <v>42110</v>
      </c>
      <c r="AH536" s="10">
        <f>'2015'!Q61</f>
        <v>42244</v>
      </c>
      <c r="AI536" s="10"/>
      <c r="AJ536" s="10"/>
      <c r="AK536" s="10"/>
      <c r="AL536" s="10"/>
      <c r="AM536" s="10"/>
      <c r="AN536" s="10"/>
      <c r="AO536" s="10"/>
      <c r="AP536" s="10">
        <f>SUMIF('2015'!C:C,C536,'2015'!O:O)</f>
        <v>2.09</v>
      </c>
      <c r="AR536" s="10">
        <f>'2015'!R61</f>
        <v>0.32900000000000001</v>
      </c>
      <c r="AS536" s="10">
        <f>'2015'!S61</f>
        <v>0.32200000000000001</v>
      </c>
      <c r="AT536" s="10">
        <f>'2015'!T61</f>
        <v>0.34799999999999998</v>
      </c>
      <c r="AU536" s="10">
        <f>'2015'!U61</f>
        <v>0.31</v>
      </c>
      <c r="AV536" s="10">
        <f>'2015'!V61</f>
        <v>0.28399999999999997</v>
      </c>
      <c r="AW536" s="10">
        <f>'2015'!W61</f>
        <v>0</v>
      </c>
      <c r="AX536" s="10">
        <f>'2015'!X61</f>
        <v>0.26500000000000001</v>
      </c>
      <c r="AY536" s="10">
        <f>'2015'!Y61</f>
        <v>0.25</v>
      </c>
      <c r="AZ536" s="10">
        <f>'2015'!Z61</f>
        <v>0.24299999999999999</v>
      </c>
      <c r="BA536" s="10">
        <f>'2015'!AA61</f>
        <v>0.248</v>
      </c>
      <c r="BB536" s="10">
        <f>'2015'!AB61</f>
        <v>0.26300000000000001</v>
      </c>
      <c r="BC536" s="10">
        <f>'2015'!AC61</f>
        <v>0.26500000000000001</v>
      </c>
      <c r="BD536" s="10">
        <f>'2015'!AD61</f>
        <v>0.27200000000000002</v>
      </c>
      <c r="BE536" s="10">
        <f>'2015'!AE61</f>
        <v>0.26800000000000002</v>
      </c>
      <c r="BF536" s="10">
        <f>'2015'!AF61</f>
        <v>0.26800000000000002</v>
      </c>
      <c r="BG536" s="10">
        <f>'2015'!AG61</f>
        <v>0.28999999999999998</v>
      </c>
      <c r="BH536" s="10">
        <f>'2015'!AH61</f>
        <v>0.31900000000000001</v>
      </c>
      <c r="BI536" s="10">
        <f>'2015'!AI61</f>
        <v>0.39600000000000002</v>
      </c>
      <c r="BJ536" s="10">
        <f>'2015'!AJ61</f>
        <v>0.437</v>
      </c>
      <c r="BK536" s="10">
        <f>'2015'!AK61</f>
        <v>0</v>
      </c>
      <c r="BL536" s="10">
        <f>'2015'!AL61</f>
        <v>0.53800000000000003</v>
      </c>
      <c r="BM536" s="10">
        <f>'2015'!AM61</f>
        <v>0.63700000000000001</v>
      </c>
      <c r="BN536" s="10">
        <f>'2015'!AN61</f>
        <v>0.67800000000000005</v>
      </c>
      <c r="BO536" s="10">
        <f>'2015'!AO61</f>
        <v>0.71199999999999997</v>
      </c>
      <c r="BP536" s="10">
        <f>'2015'!AP61</f>
        <v>0.71699999999999997</v>
      </c>
      <c r="BQ536" s="10">
        <f>'2015'!AQ61</f>
        <v>0.72199999999999998</v>
      </c>
      <c r="BR536" s="10">
        <f>'2015'!AR61</f>
        <v>0.69899999999999995</v>
      </c>
      <c r="BS536" s="10">
        <f>'2015'!AS61</f>
        <v>0.67100000000000004</v>
      </c>
      <c r="BT536" s="10">
        <f>'2015'!AT61</f>
        <v>0.65700000000000003</v>
      </c>
      <c r="BU536" s="10">
        <f>'2015'!AU61</f>
        <v>0.61399999999999999</v>
      </c>
      <c r="BV536" s="10">
        <f>'2015'!AV61</f>
        <v>0.56699999999999995</v>
      </c>
      <c r="BW536" s="10">
        <f>'2015'!AW61</f>
        <v>0.53700000000000003</v>
      </c>
      <c r="BX536" s="10">
        <f>'2015'!AX61</f>
        <v>0.56499999999999995</v>
      </c>
      <c r="BY536" s="10">
        <f>'2015'!AY61</f>
        <v>0.48599999999999999</v>
      </c>
      <c r="BZ536" s="10">
        <f>'2015'!AZ61</f>
        <v>0.432</v>
      </c>
      <c r="CA536" s="10">
        <f>'2015'!BA61</f>
        <v>0.313</v>
      </c>
      <c r="CB536" s="10">
        <f>'2015'!BB61</f>
        <v>0.29799999999999999</v>
      </c>
      <c r="CC536" s="10">
        <f>'2015'!BC61</f>
        <v>0.25700000000000001</v>
      </c>
      <c r="CD536" s="10">
        <f>'2015'!BD61</f>
        <v>0.24199999999999999</v>
      </c>
      <c r="CE536" s="10">
        <f>'2015'!BE61</f>
        <v>0.23599999999999999</v>
      </c>
      <c r="CF536" s="10">
        <f>'2015'!BF61</f>
        <v>0.223</v>
      </c>
      <c r="CG536" s="10">
        <f>'2015'!BG61</f>
        <v>0.223</v>
      </c>
      <c r="CH536" s="10">
        <f>'2015'!BH61</f>
        <v>0.224</v>
      </c>
      <c r="CI536" s="10">
        <f>'2015'!BI61</f>
        <v>0.247</v>
      </c>
      <c r="CJ536" s="10">
        <f>'2015'!BJ61</f>
        <v>0</v>
      </c>
      <c r="CK536" s="10">
        <f>'2015'!BK61</f>
        <v>0.20499999999999999</v>
      </c>
      <c r="CL536" s="10">
        <f>'2015'!BL61</f>
        <v>0.20899999999999999</v>
      </c>
      <c r="CM536" s="10">
        <f>'2015'!BM61</f>
        <v>0.20899999999999999</v>
      </c>
      <c r="CN536" s="10">
        <f>'2015'!BN61</f>
        <v>0</v>
      </c>
      <c r="CO536" s="10">
        <f>'2015'!BO61</f>
        <v>0</v>
      </c>
      <c r="CP536" s="10">
        <f>'2015'!BP61</f>
        <v>0</v>
      </c>
      <c r="CQ536" s="10">
        <f>'2015'!BQ61</f>
        <v>0</v>
      </c>
    </row>
    <row r="537" spans="1:95" x14ac:dyDescent="0.25">
      <c r="A537" s="10" t="str">
        <f>'2015'!A62</f>
        <v>Свитанок</v>
      </c>
      <c r="B537" s="10" t="str">
        <f>'2015'!B62</f>
        <v>Масив 2</v>
      </c>
      <c r="C537" s="10" t="str">
        <f>'2015'!C62</f>
        <v>36-3</v>
      </c>
      <c r="D537" s="10">
        <f>'2015'!D62</f>
        <v>2.44</v>
      </c>
      <c r="E537" s="10">
        <f>'2015'!E62</f>
        <v>2.44</v>
      </c>
      <c r="F537" s="10">
        <f>'2015'!F62</f>
        <v>2.44</v>
      </c>
      <c r="Q537" s="10"/>
      <c r="R537" s="10"/>
      <c r="W537" s="10" t="str">
        <f>'2015'!I62</f>
        <v>Подсолнечник</v>
      </c>
      <c r="X537" s="10">
        <f>'2015'!J62</f>
        <v>0</v>
      </c>
      <c r="AC537" s="10"/>
      <c r="AD537" s="10"/>
      <c r="AE537" s="10" t="str">
        <f>'2015'!M62</f>
        <v>Трістан</v>
      </c>
      <c r="AF537" s="10">
        <f>'2015'!N62</f>
        <v>2.2200000000000002</v>
      </c>
      <c r="AG537" s="10">
        <f>'2015'!P62</f>
        <v>42122</v>
      </c>
      <c r="AH537" s="10">
        <f>'2015'!Q62</f>
        <v>42244</v>
      </c>
      <c r="AI537" s="10"/>
      <c r="AJ537" s="10"/>
      <c r="AK537" s="10"/>
      <c r="AL537" s="10"/>
      <c r="AM537" s="10"/>
      <c r="AN537" s="10"/>
      <c r="AO537" s="10"/>
      <c r="AP537" s="10">
        <f>SUMIF('2015'!C:C,C537,'2015'!O:O)</f>
        <v>1.9899999999999998</v>
      </c>
      <c r="AR537" s="10">
        <f>'2015'!R62</f>
        <v>0.32100000000000001</v>
      </c>
      <c r="AS537" s="10">
        <f>'2015'!S62</f>
        <v>0.3</v>
      </c>
      <c r="AT537" s="10">
        <f>'2015'!T62</f>
        <v>0.32500000000000001</v>
      </c>
      <c r="AU537" s="10">
        <f>'2015'!U62</f>
        <v>0.28999999999999998</v>
      </c>
      <c r="AV537" s="10">
        <f>'2015'!V62</f>
        <v>0.27200000000000002</v>
      </c>
      <c r="AW537" s="10">
        <f>'2015'!W62</f>
        <v>0</v>
      </c>
      <c r="AX537" s="10">
        <f>'2015'!X62</f>
        <v>0.26800000000000002</v>
      </c>
      <c r="AY537" s="10">
        <f>'2015'!Y62</f>
        <v>0.217</v>
      </c>
      <c r="AZ537" s="10">
        <f>'2015'!Z62</f>
        <v>0.219</v>
      </c>
      <c r="BA537" s="10">
        <f>'2015'!AA62</f>
        <v>0.23100000000000001</v>
      </c>
      <c r="BB537" s="10">
        <f>'2015'!AB62</f>
        <v>0.248</v>
      </c>
      <c r="BC537" s="10">
        <f>'2015'!AC62</f>
        <v>0.25900000000000001</v>
      </c>
      <c r="BD537" s="10">
        <f>'2015'!AD62</f>
        <v>0.27600000000000002</v>
      </c>
      <c r="BE537" s="10">
        <f>'2015'!AE62</f>
        <v>0.252</v>
      </c>
      <c r="BF537" s="10">
        <f>'2015'!AF62</f>
        <v>0.31900000000000001</v>
      </c>
      <c r="BG537" s="10">
        <f>'2015'!AG62</f>
        <v>0.33500000000000002</v>
      </c>
      <c r="BH537" s="10">
        <f>'2015'!AH62</f>
        <v>0.32500000000000001</v>
      </c>
      <c r="BI537" s="10">
        <f>'2015'!AI62</f>
        <v>0.34100000000000003</v>
      </c>
      <c r="BJ537" s="10">
        <f>'2015'!AJ62</f>
        <v>0.39700000000000002</v>
      </c>
      <c r="BK537" s="10">
        <f>'2015'!AK62</f>
        <v>0</v>
      </c>
      <c r="BL537" s="10">
        <f>'2015'!AL62</f>
        <v>0.495</v>
      </c>
      <c r="BM537" s="10">
        <f>'2015'!AM62</f>
        <v>0.61699999999999999</v>
      </c>
      <c r="BN537" s="10">
        <f>'2015'!AN62</f>
        <v>0.66900000000000004</v>
      </c>
      <c r="BO537" s="10">
        <f>'2015'!AO62</f>
        <v>0.70699999999999996</v>
      </c>
      <c r="BP537" s="10">
        <f>'2015'!AP62</f>
        <v>0.71099999999999997</v>
      </c>
      <c r="BQ537" s="10">
        <f>'2015'!AQ62</f>
        <v>0.69899999999999995</v>
      </c>
      <c r="BR537" s="10">
        <f>'2015'!AR62</f>
        <v>0.69</v>
      </c>
      <c r="BS537" s="10">
        <f>'2015'!AS62</f>
        <v>0.69499999999999995</v>
      </c>
      <c r="BT537" s="10">
        <f>'2015'!AT62</f>
        <v>0.69599999999999995</v>
      </c>
      <c r="BU537" s="10">
        <f>'2015'!AU62</f>
        <v>0.66</v>
      </c>
      <c r="BV537" s="10">
        <f>'2015'!AV62</f>
        <v>0.627</v>
      </c>
      <c r="BW537" s="10">
        <f>'2015'!AW62</f>
        <v>0.55300000000000005</v>
      </c>
      <c r="BX537" s="10">
        <f>'2015'!AX62</f>
        <v>0.52400000000000002</v>
      </c>
      <c r="BY537" s="10">
        <f>'2015'!AY62</f>
        <v>0.51</v>
      </c>
      <c r="BZ537" s="10">
        <f>'2015'!AZ62</f>
        <v>0.433</v>
      </c>
      <c r="CA537" s="10">
        <f>'2015'!BA62</f>
        <v>0.39300000000000002</v>
      </c>
      <c r="CB537" s="10">
        <f>'2015'!BB62</f>
        <v>0.35399999999999998</v>
      </c>
      <c r="CC537" s="10">
        <f>'2015'!BC62</f>
        <v>0.29399999999999998</v>
      </c>
      <c r="CD537" s="10">
        <f>'2015'!BD62</f>
        <v>0.312</v>
      </c>
      <c r="CE537" s="10">
        <f>'2015'!BE62</f>
        <v>0.37</v>
      </c>
      <c r="CF537" s="10">
        <f>'2015'!BF62</f>
        <v>0.219</v>
      </c>
      <c r="CG537" s="10">
        <f>'2015'!BG62</f>
        <v>0.23</v>
      </c>
      <c r="CH537" s="10">
        <f>'2015'!BH62</f>
        <v>0.24</v>
      </c>
      <c r="CI537" s="10">
        <f>'2015'!BI62</f>
        <v>0.251</v>
      </c>
      <c r="CJ537" s="10">
        <f>'2015'!BJ62</f>
        <v>0</v>
      </c>
      <c r="CK537" s="10">
        <f>'2015'!BK62</f>
        <v>0.20699999999999999</v>
      </c>
      <c r="CL537" s="10">
        <f>'2015'!BL62</f>
        <v>0.20499999999999999</v>
      </c>
      <c r="CM537" s="10">
        <f>'2015'!BM62</f>
        <v>0.217</v>
      </c>
      <c r="CN537" s="10">
        <f>'2015'!BN62</f>
        <v>0</v>
      </c>
      <c r="CO537" s="10">
        <f>'2015'!BO62</f>
        <v>0</v>
      </c>
      <c r="CP537" s="10">
        <f>'2015'!BP62</f>
        <v>0</v>
      </c>
      <c r="CQ537" s="10">
        <f>'2015'!BQ62</f>
        <v>0</v>
      </c>
    </row>
    <row r="538" spans="1:95" x14ac:dyDescent="0.25">
      <c r="A538" s="10" t="str">
        <f>'2015'!A63</f>
        <v>Свитанок</v>
      </c>
      <c r="B538" s="10" t="str">
        <f>'2015'!B63</f>
        <v>Масив 2</v>
      </c>
      <c r="C538" s="10" t="str">
        <f>'2015'!C63</f>
        <v>36-4</v>
      </c>
      <c r="D538" s="10">
        <f>'2015'!D63</f>
        <v>19.05</v>
      </c>
      <c r="E538" s="10">
        <f>'2015'!E63</f>
        <v>19.05</v>
      </c>
      <c r="F538" s="10">
        <f>'2015'!F63</f>
        <v>19.05</v>
      </c>
      <c r="Q538" s="10"/>
      <c r="R538" s="10"/>
      <c r="W538" s="10" t="str">
        <f>'2015'!I63</f>
        <v>Подсолнечник</v>
      </c>
      <c r="X538" s="10">
        <f>'2015'!J63</f>
        <v>0</v>
      </c>
      <c r="AC538" s="10"/>
      <c r="AD538" s="10"/>
      <c r="AE538" s="10" t="str">
        <f>'2015'!M63</f>
        <v>Трістан</v>
      </c>
      <c r="AF538" s="10">
        <f>'2015'!N63</f>
        <v>2.2200000000000002</v>
      </c>
      <c r="AG538" s="10">
        <f>'2015'!P63</f>
        <v>42109</v>
      </c>
      <c r="AH538" s="10">
        <f>'2015'!Q63</f>
        <v>42244</v>
      </c>
      <c r="AI538" s="10"/>
      <c r="AJ538" s="10"/>
      <c r="AK538" s="10"/>
      <c r="AL538" s="10"/>
      <c r="AM538" s="10"/>
      <c r="AN538" s="10"/>
      <c r="AO538" s="10"/>
      <c r="AP538" s="10">
        <f>SUMIF('2015'!C:C,C538,'2015'!O:O)</f>
        <v>2.3899999999999997</v>
      </c>
      <c r="AR538" s="10">
        <f>'2015'!R63</f>
        <v>0.316</v>
      </c>
      <c r="AS538" s="10">
        <f>'2015'!S63</f>
        <v>0.317</v>
      </c>
      <c r="AT538" s="10">
        <f>'2015'!T63</f>
        <v>0.35</v>
      </c>
      <c r="AU538" s="10">
        <f>'2015'!U63</f>
        <v>0.35199999999999998</v>
      </c>
      <c r="AV538" s="10">
        <f>'2015'!V63</f>
        <v>0.33200000000000002</v>
      </c>
      <c r="AW538" s="10">
        <f>'2015'!W63</f>
        <v>0</v>
      </c>
      <c r="AX538" s="10">
        <f>'2015'!X63</f>
        <v>0.28599999999999998</v>
      </c>
      <c r="AY538" s="10">
        <f>'2015'!Y63</f>
        <v>0.29099999999999998</v>
      </c>
      <c r="AZ538" s="10">
        <f>'2015'!Z63</f>
        <v>0.24099999999999999</v>
      </c>
      <c r="BA538" s="10">
        <f>'2015'!AA63</f>
        <v>0.246</v>
      </c>
      <c r="BB538" s="10">
        <f>'2015'!AB63</f>
        <v>0.26600000000000001</v>
      </c>
      <c r="BC538" s="10">
        <f>'2015'!AC63</f>
        <v>0.314</v>
      </c>
      <c r="BD538" s="10">
        <f>'2015'!AD63</f>
        <v>0.35199999999999998</v>
      </c>
      <c r="BE538" s="10">
        <f>'2015'!AE63</f>
        <v>0.36699999999999999</v>
      </c>
      <c r="BF538" s="10">
        <f>'2015'!AF63</f>
        <v>0.32400000000000001</v>
      </c>
      <c r="BG538" s="10">
        <f>'2015'!AG63</f>
        <v>0.32800000000000001</v>
      </c>
      <c r="BH538" s="10">
        <f>'2015'!AH63</f>
        <v>0.34100000000000003</v>
      </c>
      <c r="BI538" s="10">
        <f>'2015'!AI63</f>
        <v>0.41299999999999998</v>
      </c>
      <c r="BJ538" s="10">
        <f>'2015'!AJ63</f>
        <v>0.437</v>
      </c>
      <c r="BK538" s="10">
        <f>'2015'!AK63</f>
        <v>0</v>
      </c>
      <c r="BL538" s="10">
        <f>'2015'!AL63</f>
        <v>0.54700000000000004</v>
      </c>
      <c r="BM538" s="10">
        <f>'2015'!AM63</f>
        <v>0.65700000000000003</v>
      </c>
      <c r="BN538" s="10">
        <f>'2015'!AN63</f>
        <v>0.69399999999999995</v>
      </c>
      <c r="BO538" s="10">
        <f>'2015'!AO63</f>
        <v>0.71399999999999997</v>
      </c>
      <c r="BP538" s="10">
        <f>'2015'!AP63</f>
        <v>0.72199999999999998</v>
      </c>
      <c r="BQ538" s="10">
        <f>'2015'!AQ63</f>
        <v>0.72099999999999997</v>
      </c>
      <c r="BR538" s="10">
        <f>'2015'!AR63</f>
        <v>0.69499999999999995</v>
      </c>
      <c r="BS538" s="10">
        <f>'2015'!AS63</f>
        <v>0.68100000000000005</v>
      </c>
      <c r="BT538" s="10">
        <f>'2015'!AT63</f>
        <v>0.67100000000000004</v>
      </c>
      <c r="BU538" s="10">
        <f>'2015'!AU63</f>
        <v>0.63</v>
      </c>
      <c r="BV538" s="10">
        <f>'2015'!AV63</f>
        <v>0.59</v>
      </c>
      <c r="BW538" s="10">
        <f>'2015'!AW63</f>
        <v>0.54800000000000004</v>
      </c>
      <c r="BX538" s="10">
        <f>'2015'!AX63</f>
        <v>0.55700000000000005</v>
      </c>
      <c r="BY538" s="10">
        <f>'2015'!AY63</f>
        <v>0.51200000000000001</v>
      </c>
      <c r="BZ538" s="10">
        <f>'2015'!AZ63</f>
        <v>0.43099999999999999</v>
      </c>
      <c r="CA538" s="10">
        <f>'2015'!BA63</f>
        <v>0.33700000000000002</v>
      </c>
      <c r="CB538" s="10">
        <f>'2015'!BB63</f>
        <v>0.313</v>
      </c>
      <c r="CC538" s="10">
        <f>'2015'!BC63</f>
        <v>0.26600000000000001</v>
      </c>
      <c r="CD538" s="10">
        <f>'2015'!BD63</f>
        <v>0.246</v>
      </c>
      <c r="CE538" s="10">
        <f>'2015'!BE63</f>
        <v>0.23599999999999999</v>
      </c>
      <c r="CF538" s="10">
        <f>'2015'!BF63</f>
        <v>0.23599999999999999</v>
      </c>
      <c r="CG538" s="10">
        <f>'2015'!BG63</f>
        <v>0.23799999999999999</v>
      </c>
      <c r="CH538" s="10">
        <f>'2015'!BH63</f>
        <v>0.24</v>
      </c>
      <c r="CI538" s="10">
        <f>'2015'!BI63</f>
        <v>0.26200000000000001</v>
      </c>
      <c r="CJ538" s="10">
        <f>'2015'!BJ63</f>
        <v>0</v>
      </c>
      <c r="CK538" s="10">
        <f>'2015'!BK63</f>
        <v>0.215</v>
      </c>
      <c r="CL538" s="10">
        <f>'2015'!BL63</f>
        <v>0.20399999999999999</v>
      </c>
      <c r="CM538" s="10">
        <f>'2015'!BM63</f>
        <v>0.20499999999999999</v>
      </c>
      <c r="CN538" s="10">
        <f>'2015'!BN63</f>
        <v>0</v>
      </c>
      <c r="CO538" s="10">
        <f>'2015'!BO63</f>
        <v>0</v>
      </c>
      <c r="CP538" s="10">
        <f>'2015'!BP63</f>
        <v>0</v>
      </c>
      <c r="CQ538" s="10">
        <f>'2015'!BQ63</f>
        <v>0</v>
      </c>
    </row>
    <row r="539" spans="1:95" x14ac:dyDescent="0.25">
      <c r="A539" s="10" t="str">
        <f>'2015'!A64</f>
        <v>Свитанок</v>
      </c>
      <c r="B539" s="10" t="str">
        <f>'2015'!B64</f>
        <v>Масив 2</v>
      </c>
      <c r="C539" s="10">
        <f>'2015'!C64</f>
        <v>37</v>
      </c>
      <c r="D539" s="10">
        <f>'2015'!D64</f>
        <v>6.16</v>
      </c>
      <c r="E539" s="10">
        <f>'2015'!E64</f>
        <v>6.16</v>
      </c>
      <c r="F539" s="10">
        <f>'2015'!F64</f>
        <v>6.16</v>
      </c>
      <c r="Q539" s="10"/>
      <c r="R539" s="10"/>
      <c r="W539" s="10">
        <f>'2015'!I64</f>
        <v>0</v>
      </c>
      <c r="X539" s="10">
        <f>'2015'!J64</f>
        <v>0</v>
      </c>
      <c r="AC539" s="10"/>
      <c r="AD539" s="10"/>
      <c r="AE539" s="10">
        <f>'2015'!M64</f>
        <v>0</v>
      </c>
      <c r="AF539" s="10">
        <f>'2015'!N64</f>
        <v>0</v>
      </c>
      <c r="AG539" s="10">
        <f>'2015'!P64</f>
        <v>0</v>
      </c>
      <c r="AH539" s="10">
        <f>'2015'!Q64</f>
        <v>0</v>
      </c>
      <c r="AI539" s="10"/>
      <c r="AJ539" s="10"/>
      <c r="AK539" s="10"/>
      <c r="AL539" s="10"/>
      <c r="AM539" s="10"/>
      <c r="AN539" s="10"/>
      <c r="AO539" s="10"/>
      <c r="AP539" s="10">
        <f>SUMIF('2015'!C:C,C539,'2015'!O:O)</f>
        <v>0</v>
      </c>
      <c r="AR539" s="10">
        <f>'2015'!R64</f>
        <v>0.30299999999999999</v>
      </c>
      <c r="AS539" s="10">
        <f>'2015'!S64</f>
        <v>0.307</v>
      </c>
      <c r="AT539" s="10">
        <f>'2015'!T64</f>
        <v>0.29499999999999998</v>
      </c>
      <c r="AU539" s="10">
        <f>'2015'!U64</f>
        <v>0.26700000000000002</v>
      </c>
      <c r="AV539" s="10">
        <f>'2015'!V64</f>
        <v>0.248</v>
      </c>
      <c r="AW539" s="10">
        <f>'2015'!W64</f>
        <v>0</v>
      </c>
      <c r="AX539" s="10">
        <f>'2015'!X64</f>
        <v>0.22800000000000001</v>
      </c>
      <c r="AY539" s="10">
        <f>'2015'!Y64</f>
        <v>0.215</v>
      </c>
      <c r="AZ539" s="10">
        <f>'2015'!Z64</f>
        <v>0.20100000000000001</v>
      </c>
      <c r="BA539" s="10">
        <f>'2015'!AA64</f>
        <v>0.20699999999999999</v>
      </c>
      <c r="BB539" s="10">
        <f>'2015'!AB64</f>
        <v>0.224</v>
      </c>
      <c r="BC539" s="10">
        <f>'2015'!AC64</f>
        <v>0.22800000000000001</v>
      </c>
      <c r="BD539" s="10">
        <f>'2015'!AD64</f>
        <v>0.23699999999999999</v>
      </c>
      <c r="BE539" s="10">
        <f>'2015'!AE64</f>
        <v>0.23799999999999999</v>
      </c>
      <c r="BF539" s="10">
        <f>'2015'!AF64</f>
        <v>0.25900000000000001</v>
      </c>
      <c r="BG539" s="10">
        <f>'2015'!AG64</f>
        <v>0.30299999999999999</v>
      </c>
      <c r="BH539" s="10">
        <f>'2015'!AH64</f>
        <v>0.313</v>
      </c>
      <c r="BI539" s="10">
        <f>'2015'!AI64</f>
        <v>0.34399999999999997</v>
      </c>
      <c r="BJ539" s="10">
        <f>'2015'!AJ64</f>
        <v>0.41099999999999998</v>
      </c>
      <c r="BK539" s="10">
        <f>'2015'!AK64</f>
        <v>0</v>
      </c>
      <c r="BL539" s="10">
        <f>'2015'!AL64</f>
        <v>0.44800000000000001</v>
      </c>
      <c r="BM539" s="10">
        <f>'2015'!AM64</f>
        <v>0.50800000000000001</v>
      </c>
      <c r="BN539" s="10">
        <f>'2015'!AN64</f>
        <v>0.48</v>
      </c>
      <c r="BO539" s="10">
        <f>'2015'!AO64</f>
        <v>0.56200000000000006</v>
      </c>
      <c r="BP539" s="10">
        <f>'2015'!AP64</f>
        <v>0.627</v>
      </c>
      <c r="BQ539" s="10">
        <f>'2015'!AQ64</f>
        <v>0.623</v>
      </c>
      <c r="BR539" s="10">
        <f>'2015'!AR64</f>
        <v>0.58699999999999997</v>
      </c>
      <c r="BS539" s="10">
        <f>'2015'!AS64</f>
        <v>0.60899999999999999</v>
      </c>
      <c r="BT539" s="10">
        <f>'2015'!AT64</f>
        <v>0.64900000000000002</v>
      </c>
      <c r="BU539" s="10">
        <f>'2015'!AU64</f>
        <v>0.68600000000000005</v>
      </c>
      <c r="BV539" s="10">
        <f>'2015'!AV64</f>
        <v>0.70499999999999996</v>
      </c>
      <c r="BW539" s="10">
        <f>'2015'!AW64</f>
        <v>0.65100000000000002</v>
      </c>
      <c r="BX539" s="10">
        <f>'2015'!AX64</f>
        <v>0.61699999999999999</v>
      </c>
      <c r="BY539" s="10">
        <f>'2015'!AY64</f>
        <v>0.60799999999999998</v>
      </c>
      <c r="BZ539" s="10">
        <f>'2015'!AZ64</f>
        <v>0.501</v>
      </c>
      <c r="CA539" s="10">
        <f>'2015'!BA64</f>
        <v>0.434</v>
      </c>
      <c r="CB539" s="10">
        <f>'2015'!BB64</f>
        <v>0.40899999999999997</v>
      </c>
      <c r="CC539" s="10">
        <f>'2015'!BC64</f>
        <v>0.311</v>
      </c>
      <c r="CD539" s="10">
        <f>'2015'!BD64</f>
        <v>0.27700000000000002</v>
      </c>
      <c r="CE539" s="10">
        <f>'2015'!BE64</f>
        <v>0.26</v>
      </c>
      <c r="CF539" s="10">
        <f>'2015'!BF64</f>
        <v>0.24099999999999999</v>
      </c>
      <c r="CG539" s="10">
        <f>'2015'!BG64</f>
        <v>0.24099999999999999</v>
      </c>
      <c r="CH539" s="10">
        <f>'2015'!BH64</f>
        <v>0.23899999999999999</v>
      </c>
      <c r="CI539" s="10">
        <f>'2015'!BI64</f>
        <v>0.23</v>
      </c>
      <c r="CJ539" s="10">
        <f>'2015'!BJ64</f>
        <v>0</v>
      </c>
      <c r="CK539" s="10">
        <f>'2015'!BK64</f>
        <v>0.218</v>
      </c>
      <c r="CL539" s="10">
        <f>'2015'!BL64</f>
        <v>0.22600000000000001</v>
      </c>
      <c r="CM539" s="10">
        <f>'2015'!BM64</f>
        <v>0.23200000000000001</v>
      </c>
      <c r="CN539" s="10">
        <f>'2015'!BN64</f>
        <v>0.23599999999999999</v>
      </c>
      <c r="CO539" s="10">
        <f>'2015'!BO64</f>
        <v>0</v>
      </c>
      <c r="CP539" s="10">
        <f>'2015'!BP64</f>
        <v>0</v>
      </c>
      <c r="CQ539" s="10">
        <f>'2015'!BQ64</f>
        <v>0</v>
      </c>
    </row>
    <row r="540" spans="1:95" x14ac:dyDescent="0.25">
      <c r="A540" s="10" t="str">
        <f>'2015'!A65</f>
        <v>Свитанок</v>
      </c>
      <c r="B540" s="10" t="str">
        <f>'2015'!B65</f>
        <v>Масив 2</v>
      </c>
      <c r="C540" s="10" t="str">
        <f>'2015'!C65</f>
        <v>37-1</v>
      </c>
      <c r="D540" s="10">
        <f>'2015'!D65</f>
        <v>19.920000000000002</v>
      </c>
      <c r="E540" s="10">
        <f>'2015'!E65</f>
        <v>19.920000000000002</v>
      </c>
      <c r="F540" s="10">
        <f>'2015'!F65</f>
        <v>19.920000000000002</v>
      </c>
      <c r="Q540" s="10"/>
      <c r="R540" s="10"/>
      <c r="W540" s="10" t="str">
        <f>'2015'!I65</f>
        <v>Подсолнечник</v>
      </c>
      <c r="X540" s="10">
        <f>'2015'!J65</f>
        <v>0</v>
      </c>
      <c r="AC540" s="10"/>
      <c r="AD540" s="10"/>
      <c r="AE540" s="10" t="str">
        <f>'2015'!M65</f>
        <v>Неома</v>
      </c>
      <c r="AF540" s="10">
        <f>'2015'!N65</f>
        <v>2.78</v>
      </c>
      <c r="AG540" s="10">
        <f>'2015'!P65</f>
        <v>42109</v>
      </c>
      <c r="AH540" s="10">
        <f>'2015'!Q65</f>
        <v>42246</v>
      </c>
      <c r="AI540" s="10"/>
      <c r="AJ540" s="10"/>
      <c r="AK540" s="10"/>
      <c r="AL540" s="10"/>
      <c r="AM540" s="10"/>
      <c r="AN540" s="10"/>
      <c r="AO540" s="10"/>
      <c r="AP540" s="10">
        <f>SUMIF('2015'!C:C,C540,'2015'!O:O)</f>
        <v>1.5</v>
      </c>
      <c r="AR540" s="10">
        <f>'2015'!R65</f>
        <v>0.33800000000000002</v>
      </c>
      <c r="AS540" s="10">
        <f>'2015'!S65</f>
        <v>0.32600000000000001</v>
      </c>
      <c r="AT540" s="10">
        <f>'2015'!T65</f>
        <v>0.307</v>
      </c>
      <c r="AU540" s="10">
        <f>'2015'!U65</f>
        <v>0.28999999999999998</v>
      </c>
      <c r="AV540" s="10">
        <f>'2015'!V65</f>
        <v>0.252</v>
      </c>
      <c r="AW540" s="10">
        <f>'2015'!W65</f>
        <v>0</v>
      </c>
      <c r="AX540" s="10">
        <f>'2015'!X65</f>
        <v>0.24399999999999999</v>
      </c>
      <c r="AY540" s="10">
        <f>'2015'!Y65</f>
        <v>0.24399999999999999</v>
      </c>
      <c r="AZ540" s="10">
        <f>'2015'!Z65</f>
        <v>0.193</v>
      </c>
      <c r="BA540" s="10">
        <f>'2015'!AA65</f>
        <v>0.193</v>
      </c>
      <c r="BB540" s="10">
        <f>'2015'!AB65</f>
        <v>0.20300000000000001</v>
      </c>
      <c r="BC540" s="10">
        <f>'2015'!AC65</f>
        <v>0.20899999999999999</v>
      </c>
      <c r="BD540" s="10">
        <f>'2015'!AD65</f>
        <v>0.222</v>
      </c>
      <c r="BE540" s="10">
        <f>'2015'!AE65</f>
        <v>0.219</v>
      </c>
      <c r="BF540" s="10">
        <f>'2015'!AF65</f>
        <v>0.23</v>
      </c>
      <c r="BG540" s="10">
        <f>'2015'!AG65</f>
        <v>0.23799999999999999</v>
      </c>
      <c r="BH540" s="10">
        <f>'2015'!AH65</f>
        <v>0.25600000000000001</v>
      </c>
      <c r="BI540" s="10">
        <f>'2015'!AI65</f>
        <v>0.26100000000000001</v>
      </c>
      <c r="BJ540" s="10">
        <f>'2015'!AJ65</f>
        <v>0.27500000000000002</v>
      </c>
      <c r="BK540" s="10">
        <f>'2015'!AK65</f>
        <v>0</v>
      </c>
      <c r="BL540" s="10">
        <f>'2015'!AL65</f>
        <v>0.33800000000000002</v>
      </c>
      <c r="BM540" s="10">
        <f>'2015'!AM65</f>
        <v>0.376</v>
      </c>
      <c r="BN540" s="10">
        <f>'2015'!AN65</f>
        <v>0.38900000000000001</v>
      </c>
      <c r="BO540" s="10">
        <f>'2015'!AO65</f>
        <v>0.41</v>
      </c>
      <c r="BP540" s="10">
        <f>'2015'!AP65</f>
        <v>0.45900000000000002</v>
      </c>
      <c r="BQ540" s="10">
        <f>'2015'!AQ65</f>
        <v>0.504</v>
      </c>
      <c r="BR540" s="10">
        <f>'2015'!AR65</f>
        <v>0.52300000000000002</v>
      </c>
      <c r="BS540" s="10">
        <f>'2015'!AS65</f>
        <v>0.52</v>
      </c>
      <c r="BT540" s="10">
        <f>'2015'!AT65</f>
        <v>0.55500000000000005</v>
      </c>
      <c r="BU540" s="10">
        <f>'2015'!AU65</f>
        <v>0.66300000000000003</v>
      </c>
      <c r="BV540" s="10">
        <f>'2015'!AV65</f>
        <v>0.67800000000000005</v>
      </c>
      <c r="BW540" s="10">
        <f>'2015'!AW65</f>
        <v>0.65500000000000003</v>
      </c>
      <c r="BX540" s="10">
        <f>'2015'!AX65</f>
        <v>0.65200000000000002</v>
      </c>
      <c r="BY540" s="10">
        <f>'2015'!AY65</f>
        <v>0.623</v>
      </c>
      <c r="BZ540" s="10">
        <f>'2015'!AZ65</f>
        <v>0.59</v>
      </c>
      <c r="CA540" s="10">
        <f>'2015'!BA65</f>
        <v>0.495</v>
      </c>
      <c r="CB540" s="10">
        <f>'2015'!BB65</f>
        <v>0.44800000000000001</v>
      </c>
      <c r="CC540" s="10">
        <f>'2015'!BC65</f>
        <v>0.39300000000000002</v>
      </c>
      <c r="CD540" s="10">
        <f>'2015'!BD65</f>
        <v>0.30299999999999999</v>
      </c>
      <c r="CE540" s="10">
        <f>'2015'!BE65</f>
        <v>0.29399999999999998</v>
      </c>
      <c r="CF540" s="10">
        <f>'2015'!BF65</f>
        <v>0.26800000000000002</v>
      </c>
      <c r="CG540" s="10">
        <f>'2015'!BG65</f>
        <v>0.251</v>
      </c>
      <c r="CH540" s="10">
        <f>'2015'!BH65</f>
        <v>0.249</v>
      </c>
      <c r="CI540" s="10">
        <f>'2015'!BI65</f>
        <v>0.24199999999999999</v>
      </c>
      <c r="CJ540" s="10">
        <f>'2015'!BJ65</f>
        <v>0</v>
      </c>
      <c r="CK540" s="10">
        <f>'2015'!BK65</f>
        <v>0.222</v>
      </c>
      <c r="CL540" s="10">
        <f>'2015'!BL65</f>
        <v>0.23499999999999999</v>
      </c>
      <c r="CM540" s="10">
        <f>'2015'!BM65</f>
        <v>0.23599999999999999</v>
      </c>
      <c r="CN540" s="10">
        <f>'2015'!BN65</f>
        <v>0.23599999999999999</v>
      </c>
      <c r="CO540" s="10">
        <f>'2015'!BO65</f>
        <v>0</v>
      </c>
      <c r="CP540" s="10">
        <f>'2015'!BP65</f>
        <v>0</v>
      </c>
      <c r="CQ540" s="10">
        <f>'2015'!BQ65</f>
        <v>0</v>
      </c>
    </row>
    <row r="541" spans="1:95" x14ac:dyDescent="0.25">
      <c r="A541" s="10" t="str">
        <f>'2015'!A66</f>
        <v>Свитанок</v>
      </c>
      <c r="B541" s="10" t="str">
        <f>'2015'!B66</f>
        <v>Масив 2</v>
      </c>
      <c r="C541" s="10" t="str">
        <f>'2015'!C66</f>
        <v>37-2</v>
      </c>
      <c r="D541" s="10">
        <f>'2015'!D66</f>
        <v>12.27</v>
      </c>
      <c r="E541" s="10">
        <f>'2015'!E66</f>
        <v>12.27</v>
      </c>
      <c r="F541" s="10">
        <f>'2015'!F66</f>
        <v>12.27</v>
      </c>
      <c r="Q541" s="10"/>
      <c r="R541" s="10"/>
      <c r="W541" s="10" t="str">
        <f>'2015'!I66</f>
        <v>Подсолнечник</v>
      </c>
      <c r="X541" s="10">
        <f>'2015'!J66</f>
        <v>0</v>
      </c>
      <c r="AC541" s="10"/>
      <c r="AD541" s="10"/>
      <c r="AE541" s="10" t="str">
        <f>'2015'!M66</f>
        <v>Неома</v>
      </c>
      <c r="AF541" s="10">
        <f>'2015'!N66</f>
        <v>2.78</v>
      </c>
      <c r="AG541" s="10">
        <f>'2015'!P66</f>
        <v>42108</v>
      </c>
      <c r="AH541" s="10">
        <f>'2015'!Q66</f>
        <v>42246</v>
      </c>
      <c r="AI541" s="10"/>
      <c r="AJ541" s="10"/>
      <c r="AK541" s="10"/>
      <c r="AL541" s="10"/>
      <c r="AM541" s="10"/>
      <c r="AN541" s="10"/>
      <c r="AO541" s="10"/>
      <c r="AP541" s="10">
        <f>SUMIF('2015'!C:C,C541,'2015'!O:O)</f>
        <v>2</v>
      </c>
      <c r="AR541" s="10">
        <f>'2015'!R66</f>
        <v>0.308</v>
      </c>
      <c r="AS541" s="10">
        <f>'2015'!S66</f>
        <v>0.29699999999999999</v>
      </c>
      <c r="AT541" s="10">
        <f>'2015'!T66</f>
        <v>0.29699999999999999</v>
      </c>
      <c r="AU541" s="10">
        <f>'2015'!U66</f>
        <v>0.27700000000000002</v>
      </c>
      <c r="AV541" s="10">
        <f>'2015'!V66</f>
        <v>0.25600000000000001</v>
      </c>
      <c r="AW541" s="10">
        <f>'2015'!W66</f>
        <v>0</v>
      </c>
      <c r="AX541" s="10">
        <f>'2015'!X66</f>
        <v>0.24</v>
      </c>
      <c r="AY541" s="10">
        <f>'2015'!Y66</f>
        <v>0.24</v>
      </c>
      <c r="AZ541" s="10">
        <f>'2015'!Z66</f>
        <v>0.20499999999999999</v>
      </c>
      <c r="BA541" s="10">
        <f>'2015'!AA66</f>
        <v>0.21199999999999999</v>
      </c>
      <c r="BB541" s="10">
        <f>'2015'!AB66</f>
        <v>0.23499999999999999</v>
      </c>
      <c r="BC541" s="10">
        <f>'2015'!AC66</f>
        <v>0.23899999999999999</v>
      </c>
      <c r="BD541" s="10">
        <f>'2015'!AD66</f>
        <v>0.248</v>
      </c>
      <c r="BE541" s="10">
        <f>'2015'!AE66</f>
        <v>0.26300000000000001</v>
      </c>
      <c r="BF541" s="10">
        <f>'2015'!AF66</f>
        <v>0.28999999999999998</v>
      </c>
      <c r="BG541" s="10">
        <f>'2015'!AG66</f>
        <v>0.29699999999999999</v>
      </c>
      <c r="BH541" s="10">
        <f>'2015'!AH66</f>
        <v>0.311</v>
      </c>
      <c r="BI541" s="10">
        <f>'2015'!AI66</f>
        <v>0.34399999999999997</v>
      </c>
      <c r="BJ541" s="10">
        <f>'2015'!AJ66</f>
        <v>0.42599999999999999</v>
      </c>
      <c r="BK541" s="10">
        <f>'2015'!AK66</f>
        <v>0</v>
      </c>
      <c r="BL541" s="10">
        <f>'2015'!AL66</f>
        <v>0.49399999999999999</v>
      </c>
      <c r="BM541" s="10">
        <f>'2015'!AM66</f>
        <v>0.56000000000000005</v>
      </c>
      <c r="BN541" s="10">
        <f>'2015'!AN66</f>
        <v>0.60299999999999998</v>
      </c>
      <c r="BO541" s="10">
        <f>'2015'!AO66</f>
        <v>0.68</v>
      </c>
      <c r="BP541" s="10">
        <f>'2015'!AP66</f>
        <v>0.67400000000000004</v>
      </c>
      <c r="BQ541" s="10">
        <f>'2015'!AQ66</f>
        <v>0.66300000000000003</v>
      </c>
      <c r="BR541" s="10">
        <f>'2015'!AR66</f>
        <v>0.67800000000000005</v>
      </c>
      <c r="BS541" s="10">
        <f>'2015'!AS66</f>
        <v>0.67500000000000004</v>
      </c>
      <c r="BT541" s="10">
        <f>'2015'!AT66</f>
        <v>0.64400000000000002</v>
      </c>
      <c r="BU541" s="10">
        <f>'2015'!AU66</f>
        <v>0.66600000000000004</v>
      </c>
      <c r="BV541" s="10">
        <f>'2015'!AV66</f>
        <v>0.61899999999999999</v>
      </c>
      <c r="BW541" s="10">
        <f>'2015'!AW66</f>
        <v>0.50700000000000001</v>
      </c>
      <c r="BX541" s="10">
        <f>'2015'!AX66</f>
        <v>0.498</v>
      </c>
      <c r="BY541" s="10">
        <f>'2015'!AY66</f>
        <v>0.47599999999999998</v>
      </c>
      <c r="BZ541" s="10">
        <f>'2015'!AZ66</f>
        <v>0.42799999999999999</v>
      </c>
      <c r="CA541" s="10">
        <f>'2015'!BA66</f>
        <v>0.34100000000000003</v>
      </c>
      <c r="CB541" s="10">
        <f>'2015'!BB66</f>
        <v>0.33200000000000002</v>
      </c>
      <c r="CC541" s="10">
        <f>'2015'!BC66</f>
        <v>0.27600000000000002</v>
      </c>
      <c r="CD541" s="10">
        <f>'2015'!BD66</f>
        <v>0.23899999999999999</v>
      </c>
      <c r="CE541" s="10">
        <f>'2015'!BE66</f>
        <v>0.23</v>
      </c>
      <c r="CF541" s="10">
        <f>'2015'!BF66</f>
        <v>0.221</v>
      </c>
      <c r="CG541" s="10">
        <f>'2015'!BG66</f>
        <v>0.216</v>
      </c>
      <c r="CH541" s="10">
        <f>'2015'!BH66</f>
        <v>0.224</v>
      </c>
      <c r="CI541" s="10">
        <f>'2015'!BI66</f>
        <v>0.22</v>
      </c>
      <c r="CJ541" s="10">
        <f>'2015'!BJ66</f>
        <v>0</v>
      </c>
      <c r="CK541" s="10">
        <f>'2015'!BK66</f>
        <v>0.19400000000000001</v>
      </c>
      <c r="CL541" s="10">
        <f>'2015'!BL66</f>
        <v>0.19700000000000001</v>
      </c>
      <c r="CM541" s="10">
        <f>'2015'!BM66</f>
        <v>0.217</v>
      </c>
      <c r="CN541" s="10">
        <f>'2015'!BN66</f>
        <v>0.26400000000000001</v>
      </c>
      <c r="CO541" s="10">
        <f>'2015'!BO66</f>
        <v>0</v>
      </c>
      <c r="CP541" s="10">
        <f>'2015'!BP66</f>
        <v>0</v>
      </c>
      <c r="CQ541" s="10">
        <f>'2015'!BQ66</f>
        <v>0</v>
      </c>
    </row>
    <row r="542" spans="1:95" x14ac:dyDescent="0.25">
      <c r="A542" s="10" t="str">
        <f>'2015'!A67</f>
        <v>Свитанок</v>
      </c>
      <c r="B542" s="10" t="str">
        <f>'2015'!B67</f>
        <v>Масив 2</v>
      </c>
      <c r="C542" s="10" t="str">
        <f>'2015'!C67</f>
        <v>37-3</v>
      </c>
      <c r="D542" s="10">
        <f>'2015'!D67</f>
        <v>4.38</v>
      </c>
      <c r="E542" s="10">
        <f>'2015'!E67</f>
        <v>4.38</v>
      </c>
      <c r="F542" s="10">
        <f>'2015'!F67</f>
        <v>4.38</v>
      </c>
      <c r="Q542" s="10"/>
      <c r="R542" s="10"/>
      <c r="W542" s="10" t="str">
        <f>'2015'!I67</f>
        <v>Горох</v>
      </c>
      <c r="X542" s="10">
        <f>'2015'!J67</f>
        <v>0</v>
      </c>
      <c r="AC542" s="10"/>
      <c r="AD542" s="10"/>
      <c r="AE542" s="10" t="str">
        <f>'2015'!M67</f>
        <v>Мадонна</v>
      </c>
      <c r="AF542" s="10">
        <f>'2015'!N67</f>
        <v>2.0099999999999998</v>
      </c>
      <c r="AG542" s="10">
        <f>'2015'!P67</f>
        <v>42088</v>
      </c>
      <c r="AH542" s="10">
        <f>'2015'!Q67</f>
        <v>42192</v>
      </c>
      <c r="AI542" s="10"/>
      <c r="AJ542" s="10"/>
      <c r="AK542" s="10"/>
      <c r="AL542" s="10"/>
      <c r="AM542" s="10"/>
      <c r="AN542" s="10"/>
      <c r="AO542" s="10"/>
      <c r="AP542" s="10">
        <f>SUMIF('2015'!C:C,C542,'2015'!O:O)</f>
        <v>1.92</v>
      </c>
      <c r="AR542" s="10">
        <f>'2015'!R67</f>
        <v>0.31</v>
      </c>
      <c r="AS542" s="10">
        <f>'2015'!S67</f>
        <v>0.29699999999999999</v>
      </c>
      <c r="AT542" s="10">
        <f>'2015'!T67</f>
        <v>0.28399999999999997</v>
      </c>
      <c r="AU542" s="10">
        <f>'2015'!U67</f>
        <v>0.253</v>
      </c>
      <c r="AV542" s="10">
        <f>'2015'!V67</f>
        <v>0.25600000000000001</v>
      </c>
      <c r="AW542" s="10">
        <f>'2015'!W67</f>
        <v>0</v>
      </c>
      <c r="AX542" s="10">
        <f>'2015'!X67</f>
        <v>0.248</v>
      </c>
      <c r="AY542" s="10">
        <f>'2015'!Y67</f>
        <v>0.23599999999999999</v>
      </c>
      <c r="AZ542" s="10">
        <f>'2015'!Z67</f>
        <v>0.216</v>
      </c>
      <c r="BA542" s="10">
        <f>'2015'!AA67</f>
        <v>0.21099999999999999</v>
      </c>
      <c r="BB542" s="10">
        <f>'2015'!AB67</f>
        <v>0.23599999999999999</v>
      </c>
      <c r="BC542" s="10">
        <f>'2015'!AC67</f>
        <v>0.23699999999999999</v>
      </c>
      <c r="BD542" s="10">
        <f>'2015'!AD67</f>
        <v>0.24299999999999999</v>
      </c>
      <c r="BE542" s="10">
        <f>'2015'!AE67</f>
        <v>0.248</v>
      </c>
      <c r="BF542" s="10">
        <f>'2015'!AF67</f>
        <v>0.27</v>
      </c>
      <c r="BG542" s="10">
        <f>'2015'!AG67</f>
        <v>0.26900000000000002</v>
      </c>
      <c r="BH542" s="10">
        <f>'2015'!AH67</f>
        <v>0.30599999999999999</v>
      </c>
      <c r="BI542" s="10">
        <f>'2015'!AI67</f>
        <v>0.32</v>
      </c>
      <c r="BJ542" s="10">
        <f>'2015'!AJ67</f>
        <v>0.34899999999999998</v>
      </c>
      <c r="BK542" s="10">
        <f>'2015'!AK67</f>
        <v>0</v>
      </c>
      <c r="BL542" s="10">
        <f>'2015'!AL67</f>
        <v>0.39800000000000002</v>
      </c>
      <c r="BM542" s="10">
        <f>'2015'!AM67</f>
        <v>0.47899999999999998</v>
      </c>
      <c r="BN542" s="10">
        <f>'2015'!AN67</f>
        <v>0.47899999999999998</v>
      </c>
      <c r="BO542" s="10">
        <f>'2015'!AO67</f>
        <v>0.47599999999999998</v>
      </c>
      <c r="BP542" s="10">
        <f>'2015'!AP67</f>
        <v>0.52200000000000002</v>
      </c>
      <c r="BQ542" s="10">
        <f>'2015'!AQ67</f>
        <v>0.54500000000000004</v>
      </c>
      <c r="BR542" s="10">
        <f>'2015'!AR67</f>
        <v>0.56899999999999995</v>
      </c>
      <c r="BS542" s="10">
        <f>'2015'!AS67</f>
        <v>0.55100000000000005</v>
      </c>
      <c r="BT542" s="10">
        <f>'2015'!AT67</f>
        <v>0.60499999999999998</v>
      </c>
      <c r="BU542" s="10">
        <f>'2015'!AU67</f>
        <v>0.70399999999999996</v>
      </c>
      <c r="BV542" s="10">
        <f>'2015'!AV67</f>
        <v>0.70799999999999996</v>
      </c>
      <c r="BW542" s="10">
        <f>'2015'!AW67</f>
        <v>0.66200000000000003</v>
      </c>
      <c r="BX542" s="10">
        <f>'2015'!AX67</f>
        <v>0.65900000000000003</v>
      </c>
      <c r="BY542" s="10">
        <f>'2015'!AY67</f>
        <v>0.64300000000000002</v>
      </c>
      <c r="BZ542" s="10">
        <f>'2015'!AZ67</f>
        <v>0.52100000000000002</v>
      </c>
      <c r="CA542" s="10">
        <f>'2015'!BA67</f>
        <v>0.41299999999999998</v>
      </c>
      <c r="CB542" s="10">
        <f>'2015'!BB67</f>
        <v>0.40300000000000002</v>
      </c>
      <c r="CC542" s="10">
        <f>'2015'!BC67</f>
        <v>0.315</v>
      </c>
      <c r="CD542" s="10">
        <f>'2015'!BD67</f>
        <v>0.27600000000000002</v>
      </c>
      <c r="CE542" s="10">
        <f>'2015'!BE67</f>
        <v>0.254</v>
      </c>
      <c r="CF542" s="10">
        <f>'2015'!BF67</f>
        <v>0.24399999999999999</v>
      </c>
      <c r="CG542" s="10">
        <f>'2015'!BG67</f>
        <v>0.23599999999999999</v>
      </c>
      <c r="CH542" s="10">
        <f>'2015'!BH67</f>
        <v>0.22500000000000001</v>
      </c>
      <c r="CI542" s="10">
        <f>'2015'!BI67</f>
        <v>0.217</v>
      </c>
      <c r="CJ542" s="10">
        <f>'2015'!BJ67</f>
        <v>0</v>
      </c>
      <c r="CK542" s="10">
        <f>'2015'!BK67</f>
        <v>0.20799999999999999</v>
      </c>
      <c r="CL542" s="10">
        <f>'2015'!BL67</f>
        <v>0.21099999999999999</v>
      </c>
      <c r="CM542" s="10">
        <f>'2015'!BM67</f>
        <v>0.21299999999999999</v>
      </c>
      <c r="CN542" s="10">
        <f>'2015'!BN67</f>
        <v>0.20899999999999999</v>
      </c>
      <c r="CO542" s="10">
        <f>'2015'!BO67</f>
        <v>0</v>
      </c>
      <c r="CP542" s="10">
        <f>'2015'!BP67</f>
        <v>0</v>
      </c>
      <c r="CQ542" s="10">
        <f>'2015'!BQ67</f>
        <v>0</v>
      </c>
    </row>
    <row r="543" spans="1:95" x14ac:dyDescent="0.25">
      <c r="A543" s="10" t="str">
        <f>'2015'!A68</f>
        <v>Свитанок</v>
      </c>
      <c r="B543" s="10" t="str">
        <f>'2015'!B68</f>
        <v>Масив 2</v>
      </c>
      <c r="C543" s="10" t="str">
        <f>'2015'!C68</f>
        <v>37-4</v>
      </c>
      <c r="D543" s="10">
        <f>'2015'!D68</f>
        <v>12.7</v>
      </c>
      <c r="E543" s="10">
        <f>'2015'!E68</f>
        <v>15</v>
      </c>
      <c r="F543" s="10">
        <f>'2015'!F68</f>
        <v>15</v>
      </c>
      <c r="Q543" s="10"/>
      <c r="R543" s="10"/>
      <c r="W543" s="10" t="str">
        <f>'2015'!I68</f>
        <v>Пшеница озимая</v>
      </c>
      <c r="X543" s="10">
        <f>'2015'!J68</f>
        <v>0</v>
      </c>
      <c r="AC543" s="10"/>
      <c r="AD543" s="10"/>
      <c r="AE543" s="10" t="str">
        <f>'2015'!M68</f>
        <v>Годувальниця</v>
      </c>
      <c r="AF543" s="10">
        <f>'2015'!N68</f>
        <v>3.14</v>
      </c>
      <c r="AG543" s="10">
        <f>'2015'!P68</f>
        <v>41729</v>
      </c>
      <c r="AH543" s="10">
        <f>'2015'!Q68</f>
        <v>42199</v>
      </c>
      <c r="AI543" s="10"/>
      <c r="AJ543" s="10"/>
      <c r="AK543" s="10"/>
      <c r="AL543" s="10"/>
      <c r="AM543" s="10"/>
      <c r="AN543" s="10"/>
      <c r="AO543" s="10">
        <f>AF543</f>
        <v>3.14</v>
      </c>
      <c r="AP543" s="10">
        <f>SUMIF('2015'!C:C,C543,'2015'!O:O)</f>
        <v>2.5100000000000002</v>
      </c>
      <c r="AR543" s="10">
        <f>'2015'!R68</f>
        <v>0.33800000000000002</v>
      </c>
      <c r="AS543" s="10">
        <f>'2015'!S68</f>
        <v>0.32600000000000001</v>
      </c>
      <c r="AT543" s="10">
        <f>'2015'!T68</f>
        <v>0.307</v>
      </c>
      <c r="AU543" s="10">
        <f>'2015'!U68</f>
        <v>0.28999999999999998</v>
      </c>
      <c r="AV543" s="10">
        <f>'2015'!V68</f>
        <v>0.252</v>
      </c>
      <c r="AW543" s="10"/>
      <c r="AX543" s="10">
        <f>'2015'!X68</f>
        <v>0.24399999999999999</v>
      </c>
      <c r="AY543" s="10">
        <f>'2015'!Y68</f>
        <v>0.24399999999999999</v>
      </c>
      <c r="AZ543" s="10">
        <f>'2015'!Z68</f>
        <v>0.193</v>
      </c>
      <c r="BA543" s="10">
        <f>'2015'!AA68</f>
        <v>0.193</v>
      </c>
      <c r="BB543" s="10">
        <f>'2015'!AB68</f>
        <v>0.20300000000000001</v>
      </c>
      <c r="BC543" s="10">
        <f>'2015'!AC68</f>
        <v>0.20899999999999999</v>
      </c>
      <c r="BD543" s="10">
        <f>'2015'!AD68</f>
        <v>0.222</v>
      </c>
      <c r="BE543" s="10">
        <f>'2015'!AE68</f>
        <v>0.219</v>
      </c>
      <c r="BF543" s="10">
        <f>'2015'!AF68</f>
        <v>0.23</v>
      </c>
      <c r="BG543" s="10">
        <f>'2015'!AG68</f>
        <v>0.23799999999999999</v>
      </c>
      <c r="BH543" s="10">
        <f>'2015'!AH68</f>
        <v>0.25600000000000001</v>
      </c>
      <c r="BI543" s="10">
        <f>'2015'!AI68</f>
        <v>0.26100000000000001</v>
      </c>
      <c r="BJ543" s="10">
        <f>'2015'!AJ68</f>
        <v>0.27500000000000002</v>
      </c>
      <c r="BK543" s="10"/>
      <c r="BL543" s="10">
        <f>'2015'!AL68</f>
        <v>0.33800000000000002</v>
      </c>
      <c r="BM543" s="10">
        <f>'2015'!AM68</f>
        <v>0.376</v>
      </c>
      <c r="BN543" s="10">
        <f>'2015'!AN68</f>
        <v>0.38900000000000001</v>
      </c>
      <c r="BO543" s="10">
        <f>'2015'!AO68</f>
        <v>0.41</v>
      </c>
      <c r="BP543" s="10">
        <f>'2015'!AP68</f>
        <v>0.45900000000000002</v>
      </c>
      <c r="BQ543" s="10">
        <f>'2015'!AQ68</f>
        <v>0.504</v>
      </c>
      <c r="BR543" s="10">
        <f>'2015'!AR68</f>
        <v>0.52300000000000002</v>
      </c>
      <c r="BS543" s="10">
        <f>'2015'!AS68</f>
        <v>0.52</v>
      </c>
      <c r="BT543" s="10">
        <f>'2015'!AT68</f>
        <v>0.55500000000000005</v>
      </c>
      <c r="BU543" s="10">
        <f>'2015'!AU68</f>
        <v>0.66300000000000003</v>
      </c>
      <c r="BV543" s="10">
        <f>'2015'!AV68</f>
        <v>0.67800000000000005</v>
      </c>
      <c r="BW543" s="10">
        <f>'2015'!AW68</f>
        <v>0.65500000000000003</v>
      </c>
      <c r="BX543" s="10">
        <f>'2015'!AX68</f>
        <v>0.65200000000000002</v>
      </c>
      <c r="BY543" s="10">
        <f>'2015'!AY68</f>
        <v>0.623</v>
      </c>
      <c r="BZ543" s="10">
        <f>'2015'!AZ68</f>
        <v>0.59</v>
      </c>
      <c r="CA543" s="10">
        <f>'2015'!BA68</f>
        <v>0.495</v>
      </c>
      <c r="CB543" s="10">
        <f>'2015'!BB68</f>
        <v>0.44800000000000001</v>
      </c>
      <c r="CC543" s="10">
        <f>'2015'!BC68</f>
        <v>0.39300000000000002</v>
      </c>
      <c r="CD543" s="10">
        <f>'2015'!BD68</f>
        <v>0.30299999999999999</v>
      </c>
      <c r="CE543" s="10">
        <f>'2015'!BE68</f>
        <v>0.29399999999999998</v>
      </c>
      <c r="CF543" s="10">
        <f>'2015'!BF68</f>
        <v>0.26800000000000002</v>
      </c>
      <c r="CG543" s="10">
        <f>'2015'!BG68</f>
        <v>0.251</v>
      </c>
      <c r="CH543" s="10">
        <f>'2015'!BH68</f>
        <v>0.249</v>
      </c>
      <c r="CI543" s="10">
        <f>'2015'!BI68</f>
        <v>0.24199999999999999</v>
      </c>
      <c r="CJ543" s="10"/>
      <c r="CK543" s="10">
        <f>'2015'!BK68</f>
        <v>0.222</v>
      </c>
      <c r="CL543" s="10">
        <f>'2015'!BL68</f>
        <v>0.23499999999999999</v>
      </c>
      <c r="CM543" s="10">
        <f>'2015'!BM68</f>
        <v>0.23599999999999999</v>
      </c>
      <c r="CN543" s="10">
        <f>'2015'!BN68</f>
        <v>0.23599999999999999</v>
      </c>
      <c r="CO543" s="10"/>
      <c r="CP543" s="10"/>
      <c r="CQ543" s="10"/>
    </row>
    <row r="544" spans="1:95" x14ac:dyDescent="0.25">
      <c r="A544" s="10" t="str">
        <f>'2015'!A69</f>
        <v>Свитанок</v>
      </c>
      <c r="B544" s="10" t="str">
        <f>'2015'!B69</f>
        <v>Масив 2</v>
      </c>
      <c r="C544" s="10">
        <f>'2015'!C69</f>
        <v>38</v>
      </c>
      <c r="D544" s="10">
        <f>'2015'!D69</f>
        <v>63.49</v>
      </c>
      <c r="E544" s="10">
        <f>'2015'!E69</f>
        <v>63.49</v>
      </c>
      <c r="F544" s="10">
        <f>'2015'!F69</f>
        <v>63.49</v>
      </c>
      <c r="Q544" s="10"/>
      <c r="R544" s="10"/>
      <c r="W544" s="10" t="str">
        <f>'2015'!I69</f>
        <v>Подсолнечник</v>
      </c>
      <c r="X544" s="10">
        <f>'2015'!J69</f>
        <v>0</v>
      </c>
      <c r="AC544" s="10"/>
      <c r="AD544" s="10"/>
      <c r="AE544" s="10" t="str">
        <f>'2015'!M69</f>
        <v>Ададжіо</v>
      </c>
      <c r="AF544" s="10">
        <f>'2015'!N69</f>
        <v>2.57</v>
      </c>
      <c r="AG544" s="10">
        <f>'2015'!P69</f>
        <v>42129</v>
      </c>
      <c r="AH544" s="10">
        <f>'2015'!Q69</f>
        <v>42257</v>
      </c>
      <c r="AI544" s="10"/>
      <c r="AJ544" s="10"/>
      <c r="AK544" s="10"/>
      <c r="AL544" s="10"/>
      <c r="AM544" s="10"/>
      <c r="AN544" s="10"/>
      <c r="AO544" s="10"/>
      <c r="AP544" s="10">
        <f>SUMIF('2015'!C:C,C544,'2015'!O:O)</f>
        <v>2.3199999999999998</v>
      </c>
      <c r="AR544" s="10">
        <f>'2015'!R69</f>
        <v>0.307</v>
      </c>
      <c r="AS544" s="10">
        <f>'2015'!S69</f>
        <v>0.3</v>
      </c>
      <c r="AT544" s="10">
        <f>'2015'!T69</f>
        <v>0.30399999999999999</v>
      </c>
      <c r="AU544" s="10">
        <f>'2015'!U69</f>
        <v>0.29599999999999999</v>
      </c>
      <c r="AV544" s="10">
        <f>'2015'!V69</f>
        <v>0.27</v>
      </c>
      <c r="AW544" s="10">
        <f>'2015'!W69</f>
        <v>0</v>
      </c>
      <c r="AX544" s="10">
        <f>'2015'!X69</f>
        <v>0.22900000000000001</v>
      </c>
      <c r="AY544" s="10">
        <f>'2015'!Y69</f>
        <v>0.23</v>
      </c>
      <c r="AZ544" s="10">
        <f>'2015'!Z69</f>
        <v>0.187</v>
      </c>
      <c r="BA544" s="10">
        <f>'2015'!AA69</f>
        <v>0.20599999999999999</v>
      </c>
      <c r="BB544" s="10">
        <f>'2015'!AB69</f>
        <v>0.21099999999999999</v>
      </c>
      <c r="BC544" s="10">
        <f>'2015'!AC69</f>
        <v>0.21199999999999999</v>
      </c>
      <c r="BD544" s="10">
        <f>'2015'!AD69</f>
        <v>0.216</v>
      </c>
      <c r="BE544" s="10">
        <f>'2015'!AE69</f>
        <v>0.224</v>
      </c>
      <c r="BF544" s="10">
        <f>'2015'!AF69</f>
        <v>0.26300000000000001</v>
      </c>
      <c r="BG544" s="10">
        <f>'2015'!AG69</f>
        <v>0.26900000000000002</v>
      </c>
      <c r="BH544" s="10">
        <f>'2015'!AH69</f>
        <v>0.317</v>
      </c>
      <c r="BI544" s="10">
        <f>'2015'!AI69</f>
        <v>0.313</v>
      </c>
      <c r="BJ544" s="10">
        <f>'2015'!AJ69</f>
        <v>0.311</v>
      </c>
      <c r="BK544" s="10">
        <f>'2015'!AK69</f>
        <v>0</v>
      </c>
      <c r="BL544" s="10">
        <f>'2015'!AL69</f>
        <v>0.42299999999999999</v>
      </c>
      <c r="BM544" s="10">
        <f>'2015'!AM69</f>
        <v>0.59199999999999997</v>
      </c>
      <c r="BN544" s="10">
        <f>'2015'!AN69</f>
        <v>0.60599999999999998</v>
      </c>
      <c r="BO544" s="10">
        <f>'2015'!AO69</f>
        <v>0.61899999999999999</v>
      </c>
      <c r="BP544" s="10">
        <f>'2015'!AP69</f>
        <v>0.622</v>
      </c>
      <c r="BQ544" s="10">
        <f>'2015'!AQ69</f>
        <v>0.629</v>
      </c>
      <c r="BR544" s="10">
        <f>'2015'!AR69</f>
        <v>0.625</v>
      </c>
      <c r="BS544" s="10">
        <f>'2015'!AS69</f>
        <v>0.623</v>
      </c>
      <c r="BT544" s="10">
        <f>'2015'!AT69</f>
        <v>0.63400000000000001</v>
      </c>
      <c r="BU544" s="10">
        <f>'2015'!AU69</f>
        <v>0.66200000000000003</v>
      </c>
      <c r="BV544" s="10">
        <f>'2015'!AV69</f>
        <v>0.64400000000000002</v>
      </c>
      <c r="BW544" s="10">
        <f>'2015'!AW69</f>
        <v>0.58399999999999996</v>
      </c>
      <c r="BX544" s="10">
        <f>'2015'!AX69</f>
        <v>0.58799999999999997</v>
      </c>
      <c r="BY544" s="10">
        <f>'2015'!AY69</f>
        <v>0.55800000000000005</v>
      </c>
      <c r="BZ544" s="10">
        <f>'2015'!AZ69</f>
        <v>0.49199999999999999</v>
      </c>
      <c r="CA544" s="10">
        <f>'2015'!BA69</f>
        <v>0.40899999999999997</v>
      </c>
      <c r="CB544" s="10">
        <f>'2015'!BB69</f>
        <v>0.36199999999999999</v>
      </c>
      <c r="CC544" s="10">
        <f>'2015'!BC69</f>
        <v>0.316</v>
      </c>
      <c r="CD544" s="10">
        <f>'2015'!BD69</f>
        <v>0.28199999999999997</v>
      </c>
      <c r="CE544" s="10">
        <f>'2015'!BE69</f>
        <v>0.27100000000000002</v>
      </c>
      <c r="CF544" s="10">
        <f>'2015'!BF69</f>
        <v>0.255</v>
      </c>
      <c r="CG544" s="10">
        <f>'2015'!BG69</f>
        <v>0.246</v>
      </c>
      <c r="CH544" s="10">
        <f>'2015'!BH69</f>
        <v>0.246</v>
      </c>
      <c r="CI544" s="10">
        <f>'2015'!BI69</f>
        <v>0.24</v>
      </c>
      <c r="CJ544" s="10">
        <f>'2015'!BJ69</f>
        <v>0</v>
      </c>
      <c r="CK544" s="10">
        <f>'2015'!BK69</f>
        <v>0.20899999999999999</v>
      </c>
      <c r="CL544" s="10">
        <f>'2015'!BL69</f>
        <v>0.20200000000000001</v>
      </c>
      <c r="CM544" s="10">
        <f>'2015'!BM69</f>
        <v>0.19900000000000001</v>
      </c>
      <c r="CN544" s="10">
        <f>'2015'!BN69</f>
        <v>0</v>
      </c>
      <c r="CO544" s="10">
        <f>'2015'!BO69</f>
        <v>0</v>
      </c>
      <c r="CP544" s="10">
        <f>'2015'!BP69</f>
        <v>0</v>
      </c>
      <c r="CQ544" s="10">
        <f>'2015'!BQ69</f>
        <v>0</v>
      </c>
    </row>
    <row r="545" spans="1:95" x14ac:dyDescent="0.25">
      <c r="A545" s="10" t="str">
        <f>'2015'!A70</f>
        <v>Свитанок</v>
      </c>
      <c r="B545" s="10" t="str">
        <f>'2015'!B70</f>
        <v>Масив 2</v>
      </c>
      <c r="C545" s="10" t="str">
        <f>'2015'!C70</f>
        <v>39-40</v>
      </c>
      <c r="D545" s="10">
        <f>'2015'!D70</f>
        <v>183.89</v>
      </c>
      <c r="E545" s="10">
        <f>'2015'!E70</f>
        <v>183.89</v>
      </c>
      <c r="F545" s="10">
        <f>'2015'!F70</f>
        <v>183.89</v>
      </c>
      <c r="Q545" s="10"/>
      <c r="R545" s="10"/>
      <c r="W545" s="10" t="str">
        <f>'2015'!I70</f>
        <v>Подсолнечник</v>
      </c>
      <c r="X545" s="10">
        <f>'2015'!J70</f>
        <v>0</v>
      </c>
      <c r="AC545" s="10"/>
      <c r="AD545" s="10"/>
      <c r="AE545" s="10" t="str">
        <f>'2015'!M70</f>
        <v>Ададжіо</v>
      </c>
      <c r="AF545" s="10">
        <f>'2015'!N70</f>
        <v>2.42</v>
      </c>
      <c r="AG545" s="10">
        <f>'2015'!P70</f>
        <v>42122</v>
      </c>
      <c r="AH545" s="10">
        <f>'2015'!Q70</f>
        <v>42267</v>
      </c>
      <c r="AI545" s="10"/>
      <c r="AJ545" s="10"/>
      <c r="AK545" s="10"/>
      <c r="AL545" s="10"/>
      <c r="AM545" s="10"/>
      <c r="AN545" s="10"/>
      <c r="AO545" s="10"/>
      <c r="AP545" s="10">
        <f>SUMIF('2015'!C:C,C545,'2015'!O:O)</f>
        <v>2.2199999999999998</v>
      </c>
      <c r="AR545" s="10">
        <f>'2015'!R70</f>
        <v>0.37</v>
      </c>
      <c r="AS545" s="10">
        <f>'2015'!S70</f>
        <v>0.36399999999999999</v>
      </c>
      <c r="AT545" s="10">
        <f>'2015'!T70</f>
        <v>0.36499999999999999</v>
      </c>
      <c r="AU545" s="10">
        <f>'2015'!U70</f>
        <v>0.32</v>
      </c>
      <c r="AV545" s="10">
        <f>'2015'!V70</f>
        <v>0.29499999999999998</v>
      </c>
      <c r="AW545" s="10">
        <f>'2015'!W70</f>
        <v>0</v>
      </c>
      <c r="AX545" s="10">
        <f>'2015'!X70</f>
        <v>0.26800000000000002</v>
      </c>
      <c r="AY545" s="10">
        <f>'2015'!Y70</f>
        <v>0.25800000000000001</v>
      </c>
      <c r="AZ545" s="10">
        <f>'2015'!Z70</f>
        <v>0.215</v>
      </c>
      <c r="BA545" s="10">
        <f>'2015'!AA70</f>
        <v>0.218</v>
      </c>
      <c r="BB545" s="10">
        <f>'2015'!AB70</f>
        <v>0.22800000000000001</v>
      </c>
      <c r="BC545" s="10">
        <f>'2015'!AC70</f>
        <v>0.23</v>
      </c>
      <c r="BD545" s="10">
        <f>'2015'!AD70</f>
        <v>0.24199999999999999</v>
      </c>
      <c r="BE545" s="10">
        <f>'2015'!AE70</f>
        <v>0.254</v>
      </c>
      <c r="BF545" s="10">
        <f>'2015'!AF70</f>
        <v>0.34899999999999998</v>
      </c>
      <c r="BG545" s="10">
        <f>'2015'!AG70</f>
        <v>0.38900000000000001</v>
      </c>
      <c r="BH545" s="10">
        <f>'2015'!AH70</f>
        <v>0.39200000000000002</v>
      </c>
      <c r="BI545" s="10">
        <f>'2015'!AI70</f>
        <v>0.41199999999999998</v>
      </c>
      <c r="BJ545" s="10">
        <f>'2015'!AJ70</f>
        <v>0.443</v>
      </c>
      <c r="BK545" s="10">
        <f>'2015'!AK70</f>
        <v>0</v>
      </c>
      <c r="BL545" s="10">
        <f>'2015'!AL70</f>
        <v>0.64500000000000002</v>
      </c>
      <c r="BM545" s="10">
        <f>'2015'!AM70</f>
        <v>0.71699999999999997</v>
      </c>
      <c r="BN545" s="10">
        <f>'2015'!AN70</f>
        <v>0.73599999999999999</v>
      </c>
      <c r="BO545" s="10">
        <f>'2015'!AO70</f>
        <v>0.73599999999999999</v>
      </c>
      <c r="BP545" s="10">
        <f>'2015'!AP70</f>
        <v>0.73799999999999999</v>
      </c>
      <c r="BQ545" s="10">
        <f>'2015'!AQ70</f>
        <v>0.754</v>
      </c>
      <c r="BR545" s="10">
        <f>'2015'!AR70</f>
        <v>0.72799999999999998</v>
      </c>
      <c r="BS545" s="10">
        <f>'2015'!AS70</f>
        <v>0.68200000000000005</v>
      </c>
      <c r="BT545" s="10">
        <f>'2015'!AT70</f>
        <v>0.63700000000000001</v>
      </c>
      <c r="BU545" s="10">
        <f>'2015'!AU70</f>
        <v>0.59099999999999997</v>
      </c>
      <c r="BV545" s="10">
        <f>'2015'!AV70</f>
        <v>0.54300000000000004</v>
      </c>
      <c r="BW545" s="10">
        <f>'2015'!AW70</f>
        <v>0.47</v>
      </c>
      <c r="BX545" s="10">
        <f>'2015'!AX70</f>
        <v>0.41399999999999998</v>
      </c>
      <c r="BY545" s="10">
        <f>'2015'!AY70</f>
        <v>0.374</v>
      </c>
      <c r="BZ545" s="10">
        <f>'2015'!AZ70</f>
        <v>0.317</v>
      </c>
      <c r="CA545" s="10">
        <f>'2015'!BA70</f>
        <v>0.30499999999999999</v>
      </c>
      <c r="CB545" s="10">
        <f>'2015'!BB70</f>
        <v>0.318</v>
      </c>
      <c r="CC545" s="10">
        <f>'2015'!BC70</f>
        <v>0.24099999999999999</v>
      </c>
      <c r="CD545" s="10">
        <f>'2015'!BD70</f>
        <v>0.223</v>
      </c>
      <c r="CE545" s="10">
        <f>'2015'!BE70</f>
        <v>0</v>
      </c>
      <c r="CF545" s="10">
        <f>'2015'!BF70</f>
        <v>0.21099999999999999</v>
      </c>
      <c r="CG545" s="10">
        <f>'2015'!BG70</f>
        <v>0.214</v>
      </c>
      <c r="CH545" s="10">
        <f>'2015'!BH70</f>
        <v>0.217</v>
      </c>
      <c r="CI545" s="10">
        <f>'2015'!BI70</f>
        <v>0.21199999999999999</v>
      </c>
      <c r="CJ545" s="10">
        <f>'2015'!BJ70</f>
        <v>0</v>
      </c>
      <c r="CK545" s="10">
        <f>'2015'!BK70</f>
        <v>0.19700000000000001</v>
      </c>
      <c r="CL545" s="10">
        <f>'2015'!BL70</f>
        <v>0.20200000000000001</v>
      </c>
      <c r="CM545" s="10">
        <f>'2015'!BM70</f>
        <v>0.184</v>
      </c>
      <c r="CN545" s="10">
        <f>'2015'!BN70</f>
        <v>0</v>
      </c>
      <c r="CO545" s="10">
        <f>'2015'!BO70</f>
        <v>0</v>
      </c>
      <c r="CP545" s="10">
        <f>'2015'!BP70</f>
        <v>0</v>
      </c>
      <c r="CQ545" s="10">
        <f>'2015'!BQ70</f>
        <v>0</v>
      </c>
    </row>
    <row r="546" spans="1:95" x14ac:dyDescent="0.25">
      <c r="A546" s="10" t="str">
        <f>'2015'!A71</f>
        <v>Свитанок</v>
      </c>
      <c r="B546" s="10" t="str">
        <f>'2015'!B71</f>
        <v>Масив 2</v>
      </c>
      <c r="C546" s="10">
        <f>'2015'!C71</f>
        <v>43</v>
      </c>
      <c r="D546" s="10">
        <f>'2015'!D71</f>
        <v>100.38</v>
      </c>
      <c r="E546" s="10">
        <f>'2015'!E71</f>
        <v>100.38</v>
      </c>
      <c r="F546" s="10">
        <f>'2015'!F71</f>
        <v>100.38</v>
      </c>
      <c r="Q546" s="10"/>
      <c r="R546" s="10"/>
      <c r="W546" s="10" t="str">
        <f>'2015'!I71</f>
        <v>Подсолнечник</v>
      </c>
      <c r="X546" s="10">
        <f>'2015'!J71</f>
        <v>0</v>
      </c>
      <c r="AC546" s="10"/>
      <c r="AD546" s="10"/>
      <c r="AE546" s="10" t="str">
        <f>'2015'!M71</f>
        <v>LG 5451</v>
      </c>
      <c r="AF546" s="10">
        <f>'2015'!N71</f>
        <v>1.73</v>
      </c>
      <c r="AG546" s="10">
        <f>'2015'!P71</f>
        <v>42121</v>
      </c>
      <c r="AH546" s="10">
        <f>'2015'!Q71</f>
        <v>42254</v>
      </c>
      <c r="AI546" s="10"/>
      <c r="AJ546" s="10"/>
      <c r="AK546" s="10"/>
      <c r="AL546" s="10"/>
      <c r="AM546" s="10"/>
      <c r="AN546" s="10"/>
      <c r="AO546" s="10"/>
      <c r="AP546" s="10">
        <f>SUMIF('2015'!C:C,C546,'2015'!O:O)</f>
        <v>1.75</v>
      </c>
      <c r="AR546" s="10">
        <f>'2015'!R71</f>
        <v>0.33800000000000002</v>
      </c>
      <c r="AS546" s="10">
        <f>'2015'!S71</f>
        <v>0.32400000000000001</v>
      </c>
      <c r="AT546" s="10">
        <f>'2015'!T71</f>
        <v>0.32300000000000001</v>
      </c>
      <c r="AU546" s="10">
        <f>'2015'!U71</f>
        <v>0.30499999999999999</v>
      </c>
      <c r="AV546" s="10">
        <f>'2015'!V71</f>
        <v>0.27500000000000002</v>
      </c>
      <c r="AW546" s="10">
        <f>'2015'!W71</f>
        <v>0</v>
      </c>
      <c r="AX546" s="10">
        <f>'2015'!X71</f>
        <v>0.24199999999999999</v>
      </c>
      <c r="AY546" s="10">
        <f>'2015'!Y71</f>
        <v>0</v>
      </c>
      <c r="AZ546" s="10">
        <f>'2015'!Z71</f>
        <v>0.20300000000000001</v>
      </c>
      <c r="BA546" s="10">
        <f>'2015'!AA71</f>
        <v>0.20200000000000001</v>
      </c>
      <c r="BB546" s="10">
        <f>'2015'!AB71</f>
        <v>0.20799999999999999</v>
      </c>
      <c r="BC546" s="10">
        <f>'2015'!AC71</f>
        <v>0.20899999999999999</v>
      </c>
      <c r="BD546" s="10">
        <f>'2015'!AD71</f>
        <v>0.222</v>
      </c>
      <c r="BE546" s="10">
        <f>'2015'!AE71</f>
        <v>0.223</v>
      </c>
      <c r="BF546" s="10">
        <f>'2015'!AF71</f>
        <v>0.22800000000000001</v>
      </c>
      <c r="BG546" s="10">
        <f>'2015'!AG71</f>
        <v>0.23599999999999999</v>
      </c>
      <c r="BH546" s="10">
        <f>'2015'!AH71</f>
        <v>0.26200000000000001</v>
      </c>
      <c r="BI546" s="10">
        <f>'2015'!AI71</f>
        <v>0.312</v>
      </c>
      <c r="BJ546" s="10">
        <f>'2015'!AJ71</f>
        <v>0.312</v>
      </c>
      <c r="BK546" s="10">
        <f>'2015'!AK71</f>
        <v>0</v>
      </c>
      <c r="BL546" s="10">
        <f>'2015'!AL71</f>
        <v>0.41399999999999998</v>
      </c>
      <c r="BM546" s="10">
        <f>'2015'!AM71</f>
        <v>0.55200000000000005</v>
      </c>
      <c r="BN546" s="10">
        <f>'2015'!AN71</f>
        <v>0.622</v>
      </c>
      <c r="BO546" s="10">
        <f>'2015'!AO71</f>
        <v>0.65700000000000003</v>
      </c>
      <c r="BP546" s="10">
        <f>'2015'!AP71</f>
        <v>0.66600000000000004</v>
      </c>
      <c r="BQ546" s="10">
        <f>'2015'!AQ71</f>
        <v>0.66700000000000004</v>
      </c>
      <c r="BR546" s="10">
        <f>'2015'!AR71</f>
        <v>0.625</v>
      </c>
      <c r="BS546" s="10">
        <f>'2015'!AS71</f>
        <v>0.63900000000000001</v>
      </c>
      <c r="BT546" s="10">
        <f>'2015'!AT71</f>
        <v>0.63500000000000001</v>
      </c>
      <c r="BU546" s="10">
        <f>'2015'!AU71</f>
        <v>0.61399999999999999</v>
      </c>
      <c r="BV546" s="10">
        <f>'2015'!AV71</f>
        <v>0.55300000000000005</v>
      </c>
      <c r="BW546" s="10">
        <f>'2015'!AW71</f>
        <v>0.46100000000000002</v>
      </c>
      <c r="BX546" s="10">
        <f>'2015'!AX71</f>
        <v>0.46300000000000002</v>
      </c>
      <c r="BY546" s="10">
        <f>'2015'!AY71</f>
        <v>0.44600000000000001</v>
      </c>
      <c r="BZ546" s="10">
        <f>'2015'!AZ71</f>
        <v>0.378</v>
      </c>
      <c r="CA546" s="10">
        <f>'2015'!BA71</f>
        <v>0.33</v>
      </c>
      <c r="CB546" s="10">
        <f>'2015'!BB71</f>
        <v>0.34300000000000003</v>
      </c>
      <c r="CC546" s="10">
        <f>'2015'!BC71</f>
        <v>0.248</v>
      </c>
      <c r="CD546" s="10">
        <f>'2015'!BD71</f>
        <v>0.219</v>
      </c>
      <c r="CE546" s="10">
        <f>'2015'!BE71</f>
        <v>0.21299999999999999</v>
      </c>
      <c r="CF546" s="10">
        <f>'2015'!BF71</f>
        <v>0.214</v>
      </c>
      <c r="CG546" s="10">
        <f>'2015'!BG71</f>
        <v>0.214</v>
      </c>
      <c r="CH546" s="10">
        <f>'2015'!BH71</f>
        <v>0.214</v>
      </c>
      <c r="CI546" s="10">
        <f>'2015'!BI71</f>
        <v>0.21299999999999999</v>
      </c>
      <c r="CJ546" s="10">
        <f>'2015'!BJ71</f>
        <v>0</v>
      </c>
      <c r="CK546" s="10">
        <f>'2015'!BK71</f>
        <v>0.19400000000000001</v>
      </c>
      <c r="CL546" s="10">
        <f>'2015'!BL71</f>
        <v>0.19400000000000001</v>
      </c>
      <c r="CM546" s="10">
        <f>'2015'!BM71</f>
        <v>0.21</v>
      </c>
      <c r="CN546" s="10">
        <f>'2015'!BN71</f>
        <v>0.24299999999999999</v>
      </c>
      <c r="CO546" s="10">
        <f>'2015'!BO71</f>
        <v>0</v>
      </c>
      <c r="CP546" s="10">
        <f>'2015'!BP71</f>
        <v>0</v>
      </c>
      <c r="CQ546" s="10">
        <f>'2015'!BQ71</f>
        <v>0</v>
      </c>
    </row>
    <row r="547" spans="1:95" x14ac:dyDescent="0.25">
      <c r="A547" s="10" t="str">
        <f>'2015'!A72</f>
        <v>Свитанок</v>
      </c>
      <c r="B547" s="10" t="str">
        <f>'2015'!B72</f>
        <v>Масив 2</v>
      </c>
      <c r="C547" s="10" t="str">
        <f>'2015'!C72</f>
        <v>44-1</v>
      </c>
      <c r="D547" s="10">
        <f>'2015'!D72</f>
        <v>17.5</v>
      </c>
      <c r="E547" s="10">
        <f>'2015'!E72</f>
        <v>17.5</v>
      </c>
      <c r="F547" s="10">
        <f>'2015'!F72</f>
        <v>17.5</v>
      </c>
      <c r="Q547" s="10"/>
      <c r="R547" s="10"/>
      <c r="W547" s="10" t="str">
        <f>'2015'!I72</f>
        <v>Подсолнечник</v>
      </c>
      <c r="X547" s="10">
        <f>'2015'!J72</f>
        <v>0</v>
      </c>
      <c r="AC547" s="10"/>
      <c r="AD547" s="10"/>
      <c r="AE547" s="10" t="str">
        <f>'2015'!M72</f>
        <v>Ададжіо</v>
      </c>
      <c r="AF547" s="10">
        <f>'2015'!N72</f>
        <v>1.89</v>
      </c>
      <c r="AG547" s="10">
        <f>'2015'!P72</f>
        <v>42110</v>
      </c>
      <c r="AH547" s="10">
        <f>'2015'!Q72</f>
        <v>42246</v>
      </c>
      <c r="AI547" s="10"/>
      <c r="AJ547" s="10"/>
      <c r="AK547" s="10"/>
      <c r="AL547" s="10"/>
      <c r="AM547" s="10"/>
      <c r="AN547" s="10"/>
      <c r="AO547" s="10"/>
      <c r="AP547" s="10">
        <f>SUMIF('2015'!C:C,C547,'2015'!O:O)</f>
        <v>2.0699999999999998</v>
      </c>
      <c r="AR547" s="10">
        <f>'2015'!R72</f>
        <v>0.30199999999999999</v>
      </c>
      <c r="AS547" s="10">
        <f>'2015'!S72</f>
        <v>0.29499999999999998</v>
      </c>
      <c r="AT547" s="10">
        <f>'2015'!T72</f>
        <v>0.29499999999999998</v>
      </c>
      <c r="AU547" s="10">
        <f>'2015'!U72</f>
        <v>0.27100000000000002</v>
      </c>
      <c r="AV547" s="10">
        <f>'2015'!V72</f>
        <v>0.24</v>
      </c>
      <c r="AW547" s="10">
        <f>'2015'!W72</f>
        <v>0</v>
      </c>
      <c r="AX547" s="10">
        <f>'2015'!X72</f>
        <v>0.20100000000000001</v>
      </c>
      <c r="AY547" s="10">
        <f>'2015'!Y72</f>
        <v>0</v>
      </c>
      <c r="AZ547" s="10">
        <f>'2015'!Z72</f>
        <v>0.19600000000000001</v>
      </c>
      <c r="BA547" s="10">
        <f>'2015'!AA72</f>
        <v>0.19500000000000001</v>
      </c>
      <c r="BB547" s="10">
        <f>'2015'!AB72</f>
        <v>0.19500000000000001</v>
      </c>
      <c r="BC547" s="10">
        <f>'2015'!AC72</f>
        <v>0.20499999999999999</v>
      </c>
      <c r="BD547" s="10">
        <f>'2015'!AD72</f>
        <v>0.216</v>
      </c>
      <c r="BE547" s="10">
        <f>'2015'!AE72</f>
        <v>0.22500000000000001</v>
      </c>
      <c r="BF547" s="10">
        <f>'2015'!AF72</f>
        <v>0.248</v>
      </c>
      <c r="BG547" s="10">
        <f>'2015'!AG72</f>
        <v>0.27700000000000002</v>
      </c>
      <c r="BH547" s="10">
        <f>'2015'!AH72</f>
        <v>0.307</v>
      </c>
      <c r="BI547" s="10">
        <f>'2015'!AI72</f>
        <v>0.376</v>
      </c>
      <c r="BJ547" s="10">
        <f>'2015'!AJ72</f>
        <v>0.41699999999999998</v>
      </c>
      <c r="BK547" s="10">
        <f>'2015'!AK72</f>
        <v>0</v>
      </c>
      <c r="BL547" s="10">
        <f>'2015'!AL72</f>
        <v>0.44400000000000001</v>
      </c>
      <c r="BM547" s="10">
        <f>'2015'!AM72</f>
        <v>0.56999999999999995</v>
      </c>
      <c r="BN547" s="10">
        <f>'2015'!AN72</f>
        <v>0.55500000000000005</v>
      </c>
      <c r="BO547" s="10">
        <f>'2015'!AO72</f>
        <v>0.61099999999999999</v>
      </c>
      <c r="BP547" s="10">
        <f>'2015'!AP72</f>
        <v>0.61299999999999999</v>
      </c>
      <c r="BQ547" s="10">
        <f>'2015'!AQ72</f>
        <v>0.61</v>
      </c>
      <c r="BR547" s="10">
        <f>'2015'!AR72</f>
        <v>0.61299999999999999</v>
      </c>
      <c r="BS547" s="10">
        <f>'2015'!AS72</f>
        <v>0.60899999999999999</v>
      </c>
      <c r="BT547" s="10">
        <f>'2015'!AT72</f>
        <v>0.66200000000000003</v>
      </c>
      <c r="BU547" s="10">
        <f>'2015'!AU72</f>
        <v>0.64600000000000002</v>
      </c>
      <c r="BV547" s="10">
        <f>'2015'!AV72</f>
        <v>0.63900000000000001</v>
      </c>
      <c r="BW547" s="10">
        <f>'2015'!AW72</f>
        <v>0.60799999999999998</v>
      </c>
      <c r="BX547" s="10">
        <f>'2015'!AX72</f>
        <v>0.60199999999999998</v>
      </c>
      <c r="BY547" s="10">
        <f>'2015'!AY72</f>
        <v>0.57599999999999996</v>
      </c>
      <c r="BZ547" s="10">
        <f>'2015'!AZ72</f>
        <v>0.48599999999999999</v>
      </c>
      <c r="CA547" s="10">
        <f>'2015'!BA72</f>
        <v>0.38800000000000001</v>
      </c>
      <c r="CB547" s="10">
        <f>'2015'!BB72</f>
        <v>0.38</v>
      </c>
      <c r="CC547" s="10">
        <f>'2015'!BC72</f>
        <v>0.32500000000000001</v>
      </c>
      <c r="CD547" s="10">
        <f>'2015'!BD72</f>
        <v>0.25600000000000001</v>
      </c>
      <c r="CE547" s="10">
        <f>'2015'!BE72</f>
        <v>0</v>
      </c>
      <c r="CF547" s="10">
        <f>'2015'!BF72</f>
        <v>0.23599999999999999</v>
      </c>
      <c r="CG547" s="10">
        <f>'2015'!BG72</f>
        <v>0.23599999999999999</v>
      </c>
      <c r="CH547" s="10">
        <f>'2015'!BH72</f>
        <v>0.23100000000000001</v>
      </c>
      <c r="CI547" s="10">
        <f>'2015'!BI72</f>
        <v>0.223</v>
      </c>
      <c r="CJ547" s="10">
        <f>'2015'!BJ72</f>
        <v>0</v>
      </c>
      <c r="CK547" s="10">
        <f>'2015'!BK72</f>
        <v>0.20899999999999999</v>
      </c>
      <c r="CL547" s="10">
        <f>'2015'!BL72</f>
        <v>0.20499999999999999</v>
      </c>
      <c r="CM547" s="10">
        <f>'2015'!BM72</f>
        <v>0.20899999999999999</v>
      </c>
      <c r="CN547" s="10">
        <f>'2015'!BN72</f>
        <v>0</v>
      </c>
      <c r="CO547" s="10">
        <f>'2015'!BO72</f>
        <v>0</v>
      </c>
      <c r="CP547" s="10">
        <f>'2015'!BP72</f>
        <v>0</v>
      </c>
      <c r="CQ547" s="10">
        <f>'2015'!BQ72</f>
        <v>0</v>
      </c>
    </row>
    <row r="548" spans="1:95" x14ac:dyDescent="0.25">
      <c r="A548" s="10" t="str">
        <f>'2015'!A73</f>
        <v>Свитанок</v>
      </c>
      <c r="B548" s="10" t="str">
        <f>'2015'!B73</f>
        <v>Масив 2</v>
      </c>
      <c r="C548" s="10" t="str">
        <f>'2015'!C73</f>
        <v>44-2</v>
      </c>
      <c r="D548" s="10">
        <f>'2015'!D73</f>
        <v>4.95</v>
      </c>
      <c r="E548" s="10">
        <f>'2015'!E73</f>
        <v>4.95</v>
      </c>
      <c r="F548" s="10">
        <f>'2015'!F73</f>
        <v>4.95</v>
      </c>
      <c r="Q548" s="10"/>
      <c r="R548" s="10"/>
      <c r="W548" s="10" t="str">
        <f>'2015'!I73</f>
        <v>Пшеница озимая</v>
      </c>
      <c r="X548" s="10">
        <f>'2015'!J73</f>
        <v>0</v>
      </c>
      <c r="AC548" s="10"/>
      <c r="AD548" s="10"/>
      <c r="AE548" s="10" t="str">
        <f>'2015'!M73</f>
        <v>Годувальница</v>
      </c>
      <c r="AF548" s="10">
        <f>'2015'!N73</f>
        <v>3.49</v>
      </c>
      <c r="AG548" s="10">
        <f>'2015'!P73</f>
        <v>41909</v>
      </c>
      <c r="AH548" s="10">
        <f>'2015'!Q73</f>
        <v>42203</v>
      </c>
      <c r="AI548" s="10"/>
      <c r="AJ548" s="10"/>
      <c r="AK548" s="10"/>
      <c r="AL548" s="10"/>
      <c r="AM548" s="10"/>
      <c r="AN548" s="10"/>
      <c r="AO548" s="10">
        <f t="shared" ref="AO548:AO549" si="31">AF548</f>
        <v>3.49</v>
      </c>
      <c r="AP548" s="10">
        <f>SUMIF('2015'!C:C,C548,'2015'!O:O)</f>
        <v>2.54</v>
      </c>
      <c r="AR548" s="10">
        <f>'2015'!R73</f>
        <v>0.30599999999999999</v>
      </c>
      <c r="AS548" s="10">
        <f>'2015'!S73</f>
        <v>0.28299999999999997</v>
      </c>
      <c r="AT548" s="10">
        <f>'2015'!T73</f>
        <v>0.28799999999999998</v>
      </c>
      <c r="AU548" s="10">
        <f>'2015'!U73</f>
        <v>0.27900000000000003</v>
      </c>
      <c r="AV548" s="10">
        <f>'2015'!V73</f>
        <v>0.252</v>
      </c>
      <c r="AW548" s="10"/>
      <c r="AX548" s="10">
        <f>'2015'!X73</f>
        <v>0.24</v>
      </c>
      <c r="AY548" s="10"/>
      <c r="AZ548" s="10">
        <f>'2015'!Z73</f>
        <v>0.182</v>
      </c>
      <c r="BA548" s="10">
        <f>'2015'!AA73</f>
        <v>0.19400000000000001</v>
      </c>
      <c r="BB548" s="10">
        <f>'2015'!AB73</f>
        <v>0.223</v>
      </c>
      <c r="BC548" s="10">
        <f>'2015'!AC73</f>
        <v>0.222</v>
      </c>
      <c r="BD548" s="10">
        <f>'2015'!AD73</f>
        <v>0.22900000000000001</v>
      </c>
      <c r="BE548" s="10">
        <f>'2015'!AE73</f>
        <v>0.23599999999999999</v>
      </c>
      <c r="BF548" s="10">
        <f>'2015'!AF73</f>
        <v>0.23699999999999999</v>
      </c>
      <c r="BG548" s="10">
        <f>'2015'!AG73</f>
        <v>0.251</v>
      </c>
      <c r="BH548" s="10">
        <f>'2015'!AH73</f>
        <v>0.26100000000000001</v>
      </c>
      <c r="BI548" s="10">
        <f>'2015'!AI73</f>
        <v>0.29099999999999998</v>
      </c>
      <c r="BJ548" s="10">
        <f>'2015'!AJ73</f>
        <v>0.27500000000000002</v>
      </c>
      <c r="BK548" s="10"/>
      <c r="BL548" s="10">
        <f>'2015'!AL73</f>
        <v>0.441</v>
      </c>
      <c r="BM548" s="10">
        <f>'2015'!AM73</f>
        <v>0.505</v>
      </c>
      <c r="BN548" s="10">
        <f>'2015'!AN73</f>
        <v>0.54700000000000004</v>
      </c>
      <c r="BO548" s="10">
        <f>'2015'!AO73</f>
        <v>0.57999999999999996</v>
      </c>
      <c r="BP548" s="10">
        <f>'2015'!AP73</f>
        <v>0.6</v>
      </c>
      <c r="BQ548" s="10">
        <f>'2015'!AQ73</f>
        <v>0.61799999999999999</v>
      </c>
      <c r="BR548" s="10">
        <f>'2015'!AR73</f>
        <v>0.61699999999999999</v>
      </c>
      <c r="BS548" s="10">
        <f>'2015'!AS73</f>
        <v>0.57899999999999996</v>
      </c>
      <c r="BT548" s="10">
        <f>'2015'!AT73</f>
        <v>0.627</v>
      </c>
      <c r="BU548" s="10">
        <f>'2015'!AU73</f>
        <v>0.64900000000000002</v>
      </c>
      <c r="BV548" s="10">
        <f>'2015'!AV73</f>
        <v>0.61899999999999999</v>
      </c>
      <c r="BW548" s="10">
        <f>'2015'!AW73</f>
        <v>0.57399999999999995</v>
      </c>
      <c r="BX548" s="10">
        <f>'2015'!AX73</f>
        <v>0.59399999999999997</v>
      </c>
      <c r="BY548" s="10">
        <f>'2015'!AY73</f>
        <v>0.47499999999999998</v>
      </c>
      <c r="BZ548" s="10">
        <f>'2015'!AZ73</f>
        <v>0.47699999999999998</v>
      </c>
      <c r="CA548" s="10">
        <f>'2015'!BA73</f>
        <v>0.46600000000000003</v>
      </c>
      <c r="CB548" s="10">
        <f>'2015'!BB73</f>
        <v>0.46400000000000002</v>
      </c>
      <c r="CC548" s="10">
        <f>'2015'!BC73</f>
        <v>0.32800000000000001</v>
      </c>
      <c r="CD548" s="10">
        <f>'2015'!BD73</f>
        <v>0.30199999999999999</v>
      </c>
      <c r="CE548" s="10"/>
      <c r="CF548" s="10">
        <f>'2015'!BF73</f>
        <v>0.253</v>
      </c>
      <c r="CG548" s="10">
        <f>'2015'!BG73</f>
        <v>0.24399999999999999</v>
      </c>
      <c r="CH548" s="10">
        <f>'2015'!BH73</f>
        <v>0.24299999999999999</v>
      </c>
      <c r="CI548" s="10">
        <f>'2015'!BI73</f>
        <v>0.23200000000000001</v>
      </c>
      <c r="CJ548" s="10"/>
      <c r="CK548" s="10">
        <f>'2015'!BK73</f>
        <v>0.20200000000000001</v>
      </c>
      <c r="CL548" s="10">
        <f>'2015'!BL73</f>
        <v>0.20100000000000001</v>
      </c>
      <c r="CM548" s="10">
        <f>'2015'!BM73</f>
        <v>0.20100000000000001</v>
      </c>
      <c r="CN548" s="10"/>
      <c r="CO548" s="10"/>
      <c r="CP548" s="10"/>
      <c r="CQ548" s="10"/>
    </row>
    <row r="549" spans="1:95" x14ac:dyDescent="0.25">
      <c r="A549" s="10" t="str">
        <f>'2015'!A74</f>
        <v>Свитанок</v>
      </c>
      <c r="B549" s="10" t="str">
        <f>'2015'!B74</f>
        <v>Масив 2</v>
      </c>
      <c r="C549" s="10" t="str">
        <f>'2015'!C74</f>
        <v>44-3</v>
      </c>
      <c r="D549" s="10">
        <f>'2015'!D74</f>
        <v>35.14</v>
      </c>
      <c r="E549" s="10">
        <f>'2015'!E74</f>
        <v>35.14</v>
      </c>
      <c r="F549" s="10">
        <f>'2015'!F74</f>
        <v>35.14</v>
      </c>
      <c r="Q549" s="10"/>
      <c r="R549" s="10"/>
      <c r="W549" s="10" t="str">
        <f>'2015'!I74</f>
        <v>Пшеница озимая</v>
      </c>
      <c r="X549" s="10">
        <f>'2015'!J74</f>
        <v>0</v>
      </c>
      <c r="AC549" s="10"/>
      <c r="AD549" s="10"/>
      <c r="AE549" s="10" t="str">
        <f>'2015'!M74</f>
        <v>Годувальниця</v>
      </c>
      <c r="AF549" s="10">
        <f>'2015'!N74</f>
        <v>3.16</v>
      </c>
      <c r="AG549" s="10">
        <f>'2015'!P74</f>
        <v>41909</v>
      </c>
      <c r="AH549" s="10">
        <f>'2015'!Q74</f>
        <v>42204</v>
      </c>
      <c r="AI549" s="10"/>
      <c r="AJ549" s="10"/>
      <c r="AK549" s="10"/>
      <c r="AL549" s="10"/>
      <c r="AM549" s="10"/>
      <c r="AN549" s="10"/>
      <c r="AO549" s="10">
        <f t="shared" si="31"/>
        <v>3.16</v>
      </c>
      <c r="AP549" s="10">
        <f>SUMIF('2015'!C:C,C549,'2015'!O:O)</f>
        <v>2.7399999999999998</v>
      </c>
      <c r="AR549" s="10">
        <f>'2015'!R74</f>
        <v>0.32300000000000001</v>
      </c>
      <c r="AS549" s="10">
        <f>'2015'!S74</f>
        <v>0.29499999999999998</v>
      </c>
      <c r="AT549" s="10">
        <f>'2015'!T74</f>
        <v>0.307</v>
      </c>
      <c r="AU549" s="10">
        <f>'2015'!U74</f>
        <v>0.28499999999999998</v>
      </c>
      <c r="AV549" s="10">
        <f>'2015'!V74</f>
        <v>0.26400000000000001</v>
      </c>
      <c r="AW549" s="10"/>
      <c r="AX549" s="10">
        <f>'2015'!X74</f>
        <v>0.224</v>
      </c>
      <c r="AY549" s="10"/>
      <c r="AZ549" s="10">
        <f>'2015'!Z74</f>
        <v>0.192</v>
      </c>
      <c r="BA549" s="10">
        <f>'2015'!AA74</f>
        <v>0.182</v>
      </c>
      <c r="BB549" s="10">
        <f>'2015'!AB74</f>
        <v>0.188</v>
      </c>
      <c r="BC549" s="10">
        <f>'2015'!AC74</f>
        <v>0.192</v>
      </c>
      <c r="BD549" s="10">
        <f>'2015'!AD74</f>
        <v>0.20399999999999999</v>
      </c>
      <c r="BE549" s="10">
        <f>'2015'!AE74</f>
        <v>0.20300000000000001</v>
      </c>
      <c r="BF549" s="10">
        <f>'2015'!AF74</f>
        <v>0.20799999999999999</v>
      </c>
      <c r="BG549" s="10">
        <f>'2015'!AG74</f>
        <v>0.217</v>
      </c>
      <c r="BH549" s="10">
        <f>'2015'!AH74</f>
        <v>0.22500000000000001</v>
      </c>
      <c r="BI549" s="10">
        <f>'2015'!AI74</f>
        <v>0.24099999999999999</v>
      </c>
      <c r="BJ549" s="10">
        <f>'2015'!AJ74</f>
        <v>0.28799999999999998</v>
      </c>
      <c r="BK549" s="10">
        <f>'2015'!AK74</f>
        <v>0.315</v>
      </c>
      <c r="BL549" s="10">
        <f>'2015'!AL74</f>
        <v>0.32</v>
      </c>
      <c r="BM549" s="10">
        <f>'2015'!AM74</f>
        <v>0.35</v>
      </c>
      <c r="BN549" s="10">
        <f>'2015'!AN74</f>
        <v>0.35199999999999998</v>
      </c>
      <c r="BO549" s="10">
        <f>'2015'!AO74</f>
        <v>0.379</v>
      </c>
      <c r="BP549" s="10">
        <f>'2015'!AP74</f>
        <v>0.41099999999999998</v>
      </c>
      <c r="BQ549" s="10">
        <f>'2015'!AQ74</f>
        <v>0.45200000000000001</v>
      </c>
      <c r="BR549" s="10">
        <f>'2015'!AR74</f>
        <v>0.437</v>
      </c>
      <c r="BS549" s="10">
        <f>'2015'!AS74</f>
        <v>0.40100000000000002</v>
      </c>
      <c r="BT549" s="10">
        <f>'2015'!AT74</f>
        <v>0.49199999999999999</v>
      </c>
      <c r="BU549" s="10">
        <f>'2015'!AU74</f>
        <v>0.63600000000000001</v>
      </c>
      <c r="BV549" s="10">
        <f>'2015'!AV74</f>
        <v>0.67600000000000005</v>
      </c>
      <c r="BW549" s="10">
        <f>'2015'!AW74</f>
        <v>0.69599999999999995</v>
      </c>
      <c r="BX549" s="10">
        <f>'2015'!AX74</f>
        <v>0.72</v>
      </c>
      <c r="BY549" s="10">
        <f>'2015'!AY74</f>
        <v>0.70399999999999996</v>
      </c>
      <c r="BZ549" s="10">
        <f>'2015'!AZ74</f>
        <v>0.61399999999999999</v>
      </c>
      <c r="CA549" s="10">
        <f>'2015'!BA74</f>
        <v>0.55600000000000005</v>
      </c>
      <c r="CB549" s="10">
        <f>'2015'!BB74</f>
        <v>0.50900000000000001</v>
      </c>
      <c r="CC549" s="10">
        <f>'2015'!BC74</f>
        <v>0.40799999999999997</v>
      </c>
      <c r="CD549" s="10">
        <f>'2015'!BD74</f>
        <v>0.34699999999999998</v>
      </c>
      <c r="CE549" s="10">
        <f>'2015'!BE74</f>
        <v>0.32</v>
      </c>
      <c r="CF549" s="10">
        <f>'2015'!BF74</f>
        <v>0.27900000000000003</v>
      </c>
      <c r="CG549" s="10">
        <f>'2015'!BG74</f>
        <v>0.249</v>
      </c>
      <c r="CH549" s="10">
        <f>'2015'!BH74</f>
        <v>0.24199999999999999</v>
      </c>
      <c r="CI549" s="10">
        <f>'2015'!BI74</f>
        <v>0.23599999999999999</v>
      </c>
      <c r="CJ549" s="10"/>
      <c r="CK549" s="10">
        <f>'2015'!BK74</f>
        <v>0.20699999999999999</v>
      </c>
      <c r="CL549" s="10">
        <f>'2015'!BL74</f>
        <v>0.22</v>
      </c>
      <c r="CM549" s="10">
        <f>'2015'!BM74</f>
        <v>0.222</v>
      </c>
      <c r="CN549" s="10"/>
      <c r="CO549" s="10"/>
      <c r="CP549" s="10"/>
      <c r="CQ549" s="10"/>
    </row>
    <row r="550" spans="1:95" x14ac:dyDescent="0.25">
      <c r="A550" s="10" t="str">
        <f>'2015'!A75</f>
        <v>Свитанок</v>
      </c>
      <c r="B550" s="10" t="str">
        <f>'2015'!B75</f>
        <v>Масив 2</v>
      </c>
      <c r="C550" s="10">
        <f>'2015'!C75</f>
        <v>45</v>
      </c>
      <c r="D550" s="10">
        <f>'2015'!D75</f>
        <v>11.88</v>
      </c>
      <c r="E550" s="10">
        <f>'2015'!E75</f>
        <v>11.88</v>
      </c>
      <c r="F550" s="10">
        <f>'2015'!F75</f>
        <v>11.88</v>
      </c>
      <c r="Q550" s="10"/>
      <c r="R550" s="10"/>
      <c r="W550" s="10">
        <f>'2015'!I75</f>
        <v>0</v>
      </c>
      <c r="X550" s="10">
        <f>'2015'!J75</f>
        <v>0</v>
      </c>
      <c r="AC550" s="10"/>
      <c r="AD550" s="10"/>
      <c r="AE550" s="10">
        <f>'2015'!M75</f>
        <v>0</v>
      </c>
      <c r="AF550" s="10">
        <f>'2015'!N75</f>
        <v>0</v>
      </c>
      <c r="AG550" s="10">
        <f>'2015'!P75</f>
        <v>0</v>
      </c>
      <c r="AH550" s="10">
        <f>'2015'!Q75</f>
        <v>0</v>
      </c>
      <c r="AI550" s="10"/>
      <c r="AJ550" s="10"/>
      <c r="AK550" s="10"/>
      <c r="AL550" s="10"/>
      <c r="AM550" s="10"/>
      <c r="AN550" s="10"/>
      <c r="AO550" s="10"/>
      <c r="AP550" s="10">
        <f>SUMIF('2015'!C:C,C550,'2015'!O:O)</f>
        <v>0</v>
      </c>
      <c r="AR550" s="10">
        <f>'2015'!R75</f>
        <v>0.26500000000000001</v>
      </c>
      <c r="AS550" s="10">
        <f>'2015'!S75</f>
        <v>0.25600000000000001</v>
      </c>
      <c r="AT550" s="10">
        <f>'2015'!T75</f>
        <v>0.26500000000000001</v>
      </c>
      <c r="AU550" s="10">
        <f>'2015'!U75</f>
        <v>0.23300000000000001</v>
      </c>
      <c r="AV550" s="10">
        <f>'2015'!V75</f>
        <v>0.23</v>
      </c>
      <c r="AW550" s="10">
        <f>'2015'!W75</f>
        <v>0</v>
      </c>
      <c r="AX550" s="10">
        <f>'2015'!X75</f>
        <v>0.215</v>
      </c>
      <c r="AY550" s="10">
        <f>'2015'!Y75</f>
        <v>0</v>
      </c>
      <c r="AZ550" s="10">
        <f>'2015'!Z75</f>
        <v>0.224</v>
      </c>
      <c r="BA550" s="10">
        <f>'2015'!AA75</f>
        <v>0.23200000000000001</v>
      </c>
      <c r="BB550" s="10">
        <f>'2015'!AB75</f>
        <v>0.23200000000000001</v>
      </c>
      <c r="BC550" s="10">
        <f>'2015'!AC75</f>
        <v>0.249</v>
      </c>
      <c r="BD550" s="10">
        <f>'2015'!AD75</f>
        <v>0.245</v>
      </c>
      <c r="BE550" s="10">
        <f>'2015'!AE75</f>
        <v>0.246</v>
      </c>
      <c r="BF550" s="10">
        <f>'2015'!AF75</f>
        <v>0.28299999999999997</v>
      </c>
      <c r="BG550" s="10">
        <f>'2015'!AG75</f>
        <v>0.29299999999999998</v>
      </c>
      <c r="BH550" s="10">
        <f>'2015'!AH75</f>
        <v>0.307</v>
      </c>
      <c r="BI550" s="10">
        <f>'2015'!AI75</f>
        <v>0.32</v>
      </c>
      <c r="BJ550" s="10">
        <f>'2015'!AJ75</f>
        <v>0.35299999999999998</v>
      </c>
      <c r="BK550" s="10">
        <f>'2015'!AK75</f>
        <v>0</v>
      </c>
      <c r="BL550" s="10">
        <f>'2015'!AL75</f>
        <v>0.44900000000000001</v>
      </c>
      <c r="BM550" s="10">
        <f>'2015'!AM75</f>
        <v>0.54</v>
      </c>
      <c r="BN550" s="10">
        <f>'2015'!AN75</f>
        <v>0.54700000000000004</v>
      </c>
      <c r="BO550" s="10">
        <f>'2015'!AO75</f>
        <v>0.56100000000000005</v>
      </c>
      <c r="BP550" s="10">
        <f>'2015'!AP75</f>
        <v>0.6</v>
      </c>
      <c r="BQ550" s="10">
        <f>'2015'!AQ75</f>
        <v>0.58599999999999997</v>
      </c>
      <c r="BR550" s="10">
        <f>'2015'!AR75</f>
        <v>0.57299999999999995</v>
      </c>
      <c r="BS550" s="10">
        <f>'2015'!AS75</f>
        <v>0.55900000000000005</v>
      </c>
      <c r="BT550" s="10">
        <f>'2015'!AT75</f>
        <v>0.59799999999999998</v>
      </c>
      <c r="BU550" s="10">
        <f>'2015'!AU75</f>
        <v>0.627</v>
      </c>
      <c r="BV550" s="10">
        <f>'2015'!AV75</f>
        <v>0.61599999999999999</v>
      </c>
      <c r="BW550" s="10">
        <f>'2015'!AW75</f>
        <v>0.59</v>
      </c>
      <c r="BX550" s="10">
        <f>'2015'!AX75</f>
        <v>0.59399999999999997</v>
      </c>
      <c r="BY550" s="10">
        <f>'2015'!AY75</f>
        <v>0.57599999999999996</v>
      </c>
      <c r="BZ550" s="10">
        <f>'2015'!AZ75</f>
        <v>0.52300000000000002</v>
      </c>
      <c r="CA550" s="10">
        <f>'2015'!BA75</f>
        <v>0.40300000000000002</v>
      </c>
      <c r="CB550" s="10">
        <f>'2015'!BB75</f>
        <v>0.35899999999999999</v>
      </c>
      <c r="CC550" s="10">
        <f>'2015'!BC75</f>
        <v>0.28399999999999997</v>
      </c>
      <c r="CD550" s="10">
        <f>'2015'!BD75</f>
        <v>0.24099999999999999</v>
      </c>
      <c r="CE550" s="10">
        <f>'2015'!BE75</f>
        <v>0</v>
      </c>
      <c r="CF550" s="10">
        <f>'2015'!BF75</f>
        <v>0.23200000000000001</v>
      </c>
      <c r="CG550" s="10">
        <f>'2015'!BG75</f>
        <v>0.221</v>
      </c>
      <c r="CH550" s="10">
        <f>'2015'!BH75</f>
        <v>0.217</v>
      </c>
      <c r="CI550" s="10">
        <f>'2015'!BI75</f>
        <v>0.19800000000000001</v>
      </c>
      <c r="CJ550" s="10">
        <f>'2015'!BJ75</f>
        <v>0</v>
      </c>
      <c r="CK550" s="10">
        <f>'2015'!BK75</f>
        <v>0.189</v>
      </c>
      <c r="CL550" s="10">
        <f>'2015'!BL75</f>
        <v>0.193</v>
      </c>
      <c r="CM550" s="10">
        <f>'2015'!BM75</f>
        <v>0.17899999999999999</v>
      </c>
      <c r="CN550" s="10">
        <f>'2015'!BN75</f>
        <v>0</v>
      </c>
      <c r="CO550" s="10">
        <f>'2015'!BO75</f>
        <v>0</v>
      </c>
      <c r="CP550" s="10">
        <f>'2015'!BP75</f>
        <v>0</v>
      </c>
      <c r="CQ550" s="10">
        <f>'2015'!BQ75</f>
        <v>0</v>
      </c>
    </row>
    <row r="551" spans="1:95" x14ac:dyDescent="0.25">
      <c r="A551" s="10" t="str">
        <f>'2015'!A76</f>
        <v>Свитанок</v>
      </c>
      <c r="B551" s="10" t="str">
        <f>'2015'!B76</f>
        <v>Масив 2</v>
      </c>
      <c r="C551" s="10" t="str">
        <f>'2015'!C76</f>
        <v>45-1</v>
      </c>
      <c r="D551" s="10">
        <f>'2015'!D76</f>
        <v>5</v>
      </c>
      <c r="E551" s="10">
        <f>'2015'!E76</f>
        <v>5</v>
      </c>
      <c r="F551" s="10">
        <f>'2015'!F76</f>
        <v>5</v>
      </c>
      <c r="Q551" s="10"/>
      <c r="R551" s="10"/>
      <c r="W551" s="10" t="str">
        <f>'2015'!I76</f>
        <v>Пшеница озимая</v>
      </c>
      <c r="X551" s="10">
        <f>'2015'!J76</f>
        <v>0</v>
      </c>
      <c r="AC551" s="10"/>
      <c r="AD551" s="10"/>
      <c r="AE551" s="10" t="str">
        <f>'2015'!M76</f>
        <v>Годувальница</v>
      </c>
      <c r="AF551" s="10">
        <f>'2015'!N76</f>
        <v>2.56</v>
      </c>
      <c r="AG551" s="10">
        <f>'2015'!P76</f>
        <v>41910</v>
      </c>
      <c r="AH551" s="10">
        <f>'2015'!Q76</f>
        <v>42204</v>
      </c>
      <c r="AI551" s="10"/>
      <c r="AJ551" s="10"/>
      <c r="AK551" s="10"/>
      <c r="AL551" s="10"/>
      <c r="AM551" s="10"/>
      <c r="AN551" s="10"/>
      <c r="AO551" s="10">
        <f t="shared" ref="AO551:AO555" si="32">AF551</f>
        <v>2.56</v>
      </c>
      <c r="AP551" s="10">
        <f>SUMIF('2015'!C:C,C551,'2015'!O:O)</f>
        <v>2.73</v>
      </c>
      <c r="AR551" s="10">
        <f>'2015'!R76</f>
        <v>0.26600000000000001</v>
      </c>
      <c r="AS551" s="10">
        <f>'2015'!S76</f>
        <v>0.27600000000000002</v>
      </c>
      <c r="AT551" s="10">
        <f>'2015'!T76</f>
        <v>0.251</v>
      </c>
      <c r="AU551" s="10">
        <f>'2015'!U76</f>
        <v>0.23100000000000001</v>
      </c>
      <c r="AV551" s="10">
        <f>'2015'!V76</f>
        <v>0.217</v>
      </c>
      <c r="AW551" s="10"/>
      <c r="AX551" s="10">
        <f>'2015'!X76</f>
        <v>0.20699999999999999</v>
      </c>
      <c r="AY551" s="10"/>
      <c r="AZ551" s="10">
        <f>'2015'!Z76</f>
        <v>0.19900000000000001</v>
      </c>
      <c r="BA551" s="10">
        <f>'2015'!AA76</f>
        <v>0.20100000000000001</v>
      </c>
      <c r="BB551" s="10">
        <f>'2015'!AB76</f>
        <v>0.19900000000000001</v>
      </c>
      <c r="BC551" s="10">
        <f>'2015'!AC76</f>
        <v>0.2</v>
      </c>
      <c r="BD551" s="10">
        <f>'2015'!AD76</f>
        <v>0.20699999999999999</v>
      </c>
      <c r="BE551" s="10">
        <f>'2015'!AE76</f>
        <v>0.23899999999999999</v>
      </c>
      <c r="BF551" s="10">
        <f>'2015'!AF76</f>
        <v>0.307</v>
      </c>
      <c r="BG551" s="10">
        <f>'2015'!AG76</f>
        <v>0.36299999999999999</v>
      </c>
      <c r="BH551" s="10">
        <f>'2015'!AH76</f>
        <v>0.38200000000000001</v>
      </c>
      <c r="BI551" s="10">
        <f>'2015'!AI76</f>
        <v>0.32300000000000001</v>
      </c>
      <c r="BJ551" s="10">
        <f>'2015'!AJ76</f>
        <v>0.318</v>
      </c>
      <c r="BK551" s="10"/>
      <c r="BL551" s="10">
        <f>'2015'!AL76</f>
        <v>0.39</v>
      </c>
      <c r="BM551" s="10">
        <f>'2015'!AM76</f>
        <v>0.49199999999999999</v>
      </c>
      <c r="BN551" s="10">
        <f>'2015'!AN76</f>
        <v>0.49199999999999999</v>
      </c>
      <c r="BO551" s="10">
        <f>'2015'!AO76</f>
        <v>0.53700000000000003</v>
      </c>
      <c r="BP551" s="10">
        <f>'2015'!AP76</f>
        <v>0.54800000000000004</v>
      </c>
      <c r="BQ551" s="10">
        <f>'2015'!AQ76</f>
        <v>0.56200000000000006</v>
      </c>
      <c r="BR551" s="10">
        <f>'2015'!AR76</f>
        <v>0.55900000000000005</v>
      </c>
      <c r="BS551" s="10">
        <f>'2015'!AS76</f>
        <v>0.58699999999999997</v>
      </c>
      <c r="BT551" s="10">
        <f>'2015'!AT76</f>
        <v>0.55900000000000005</v>
      </c>
      <c r="BU551" s="10">
        <f>'2015'!AU76</f>
        <v>0.63500000000000001</v>
      </c>
      <c r="BV551" s="10">
        <f>'2015'!AV76</f>
        <v>0.64400000000000002</v>
      </c>
      <c r="BW551" s="10">
        <f>'2015'!AW76</f>
        <v>0.60199999999999998</v>
      </c>
      <c r="BX551" s="10">
        <f>'2015'!AX76</f>
        <v>0.59399999999999997</v>
      </c>
      <c r="BY551" s="10">
        <f>'2015'!AY76</f>
        <v>0.56000000000000005</v>
      </c>
      <c r="BZ551" s="10">
        <f>'2015'!AZ76</f>
        <v>0.501</v>
      </c>
      <c r="CA551" s="10">
        <f>'2015'!BA76</f>
        <v>0.433</v>
      </c>
      <c r="CB551" s="10">
        <f>'2015'!BB76</f>
        <v>0.41599999999999998</v>
      </c>
      <c r="CC551" s="10">
        <f>'2015'!BC76</f>
        <v>0.30399999999999999</v>
      </c>
      <c r="CD551" s="10">
        <f>'2015'!BD76</f>
        <v>0.26900000000000002</v>
      </c>
      <c r="CE551" s="10"/>
      <c r="CF551" s="10">
        <f>'2015'!BF76</f>
        <v>0.253</v>
      </c>
      <c r="CG551" s="10">
        <f>'2015'!BG76</f>
        <v>0.23599999999999999</v>
      </c>
      <c r="CH551" s="10">
        <f>'2015'!BH76</f>
        <v>0.219</v>
      </c>
      <c r="CI551" s="10">
        <f>'2015'!BI76</f>
        <v>0.20899999999999999</v>
      </c>
      <c r="CJ551" s="10"/>
      <c r="CK551" s="10">
        <f>'2015'!BK76</f>
        <v>0.20899999999999999</v>
      </c>
      <c r="CL551" s="10">
        <f>'2015'!BL76</f>
        <v>0.20699999999999999</v>
      </c>
      <c r="CM551" s="10">
        <f>'2015'!BM76</f>
        <v>0.20100000000000001</v>
      </c>
      <c r="CN551" s="10"/>
      <c r="CO551" s="10"/>
      <c r="CP551" s="10"/>
      <c r="CQ551" s="10"/>
    </row>
    <row r="552" spans="1:95" x14ac:dyDescent="0.25">
      <c r="A552" s="10" t="str">
        <f>'2015'!A77</f>
        <v>Свитанок</v>
      </c>
      <c r="B552" s="10" t="str">
        <f>'2015'!B77</f>
        <v>Масив 2</v>
      </c>
      <c r="C552" s="10" t="str">
        <f>'2015'!C77</f>
        <v>45-2</v>
      </c>
      <c r="D552" s="10">
        <f>'2015'!D77</f>
        <v>4.53</v>
      </c>
      <c r="E552" s="10">
        <f>'2015'!E77</f>
        <v>4.53</v>
      </c>
      <c r="F552" s="10">
        <f>'2015'!F77</f>
        <v>4.53</v>
      </c>
      <c r="Q552" s="10"/>
      <c r="R552" s="10"/>
      <c r="W552" s="10" t="str">
        <f>'2015'!I77</f>
        <v>Пшеница озимая</v>
      </c>
      <c r="X552" s="10">
        <f>'2015'!J77</f>
        <v>0</v>
      </c>
      <c r="AC552" s="10"/>
      <c r="AD552" s="10"/>
      <c r="AE552" s="10" t="str">
        <f>'2015'!M77</f>
        <v>Годувальниця</v>
      </c>
      <c r="AF552" s="10">
        <f>'2015'!N77</f>
        <v>3.28</v>
      </c>
      <c r="AG552" s="10">
        <f>'2015'!P77</f>
        <v>41910</v>
      </c>
      <c r="AH552" s="10">
        <f>'2015'!Q77</f>
        <v>42204</v>
      </c>
      <c r="AI552" s="10"/>
      <c r="AJ552" s="10"/>
      <c r="AK552" s="10"/>
      <c r="AL552" s="10"/>
      <c r="AM552" s="10"/>
      <c r="AN552" s="10"/>
      <c r="AO552" s="10">
        <f t="shared" si="32"/>
        <v>3.28</v>
      </c>
      <c r="AP552" s="10">
        <f>SUMIF('2015'!C:C,C552,'2015'!O:O)</f>
        <v>2.52</v>
      </c>
      <c r="AR552" s="10">
        <f>'2015'!R77</f>
        <v>0.28999999999999998</v>
      </c>
      <c r="AS552" s="10">
        <f>'2015'!S77</f>
        <v>0.29099999999999998</v>
      </c>
      <c r="AT552" s="10">
        <f>'2015'!T77</f>
        <v>0.27800000000000002</v>
      </c>
      <c r="AU552" s="10">
        <f>'2015'!U77</f>
        <v>0.252</v>
      </c>
      <c r="AV552" s="10">
        <f>'2015'!V77</f>
        <v>0.22800000000000001</v>
      </c>
      <c r="AW552" s="10"/>
      <c r="AX552" s="10">
        <f>'2015'!X77</f>
        <v>0.22</v>
      </c>
      <c r="AY552" s="10"/>
      <c r="AZ552" s="10">
        <f>'2015'!Z77</f>
        <v>0.21099999999999999</v>
      </c>
      <c r="BA552" s="10">
        <f>'2015'!AA77</f>
        <v>0.21099999999999999</v>
      </c>
      <c r="BB552" s="10">
        <f>'2015'!AB77</f>
        <v>0.20899999999999999</v>
      </c>
      <c r="BC552" s="10">
        <f>'2015'!AC77</f>
        <v>0.216</v>
      </c>
      <c r="BD552" s="10">
        <f>'2015'!AD77</f>
        <v>0.22800000000000001</v>
      </c>
      <c r="BE552" s="10">
        <f>'2015'!AE77</f>
        <v>0.22900000000000001</v>
      </c>
      <c r="BF552" s="10">
        <f>'2015'!AF77</f>
        <v>0.29299999999999998</v>
      </c>
      <c r="BG552" s="10">
        <f>'2015'!AG77</f>
        <v>0.31</v>
      </c>
      <c r="BH552" s="10">
        <f>'2015'!AH77</f>
        <v>0.313</v>
      </c>
      <c r="BI552" s="10">
        <f>'2015'!AI77</f>
        <v>0.32600000000000001</v>
      </c>
      <c r="BJ552" s="10">
        <f>'2015'!AJ77</f>
        <v>0.34399999999999997</v>
      </c>
      <c r="BK552" s="10"/>
      <c r="BL552" s="10">
        <f>'2015'!AL77</f>
        <v>0.39900000000000002</v>
      </c>
      <c r="BM552" s="10">
        <f>'2015'!AM77</f>
        <v>0.47599999999999998</v>
      </c>
      <c r="BN552" s="10">
        <f>'2015'!AN77</f>
        <v>0.45200000000000001</v>
      </c>
      <c r="BO552" s="10">
        <f>'2015'!AO77</f>
        <v>0.48899999999999999</v>
      </c>
      <c r="BP552" s="10">
        <f>'2015'!AP77</f>
        <v>0.52500000000000002</v>
      </c>
      <c r="BQ552" s="10">
        <f>'2015'!AQ77</f>
        <v>0.52200000000000002</v>
      </c>
      <c r="BR552" s="10">
        <f>'2015'!AR77</f>
        <v>0.49399999999999999</v>
      </c>
      <c r="BS552" s="10">
        <f>'2015'!AS77</f>
        <v>0.44400000000000001</v>
      </c>
      <c r="BT552" s="10">
        <f>'2015'!AT77</f>
        <v>0.50800000000000001</v>
      </c>
      <c r="BU552" s="10">
        <f>'2015'!AU77</f>
        <v>0.64700000000000002</v>
      </c>
      <c r="BV552" s="10">
        <f>'2015'!AV77</f>
        <v>0.66800000000000004</v>
      </c>
      <c r="BW552" s="10">
        <f>'2015'!AW77</f>
        <v>0.65400000000000003</v>
      </c>
      <c r="BX552" s="10">
        <f>'2015'!AX77</f>
        <v>0.64700000000000002</v>
      </c>
      <c r="BY552" s="10">
        <f>'2015'!AY77</f>
        <v>0.622</v>
      </c>
      <c r="BZ552" s="10">
        <f>'2015'!AZ77</f>
        <v>0.55900000000000005</v>
      </c>
      <c r="CA552" s="10">
        <f>'2015'!BA77</f>
        <v>0.46100000000000002</v>
      </c>
      <c r="CB552" s="10">
        <f>'2015'!BB77</f>
        <v>0.42</v>
      </c>
      <c r="CC552" s="10">
        <f>'2015'!BC77</f>
        <v>0.32600000000000001</v>
      </c>
      <c r="CD552" s="10">
        <f>'2015'!BD77</f>
        <v>0.27300000000000002</v>
      </c>
      <c r="CE552" s="10"/>
      <c r="CF552" s="10">
        <f>'2015'!BF77</f>
        <v>0.23499999999999999</v>
      </c>
      <c r="CG552" s="10">
        <f>'2015'!BG77</f>
        <v>0.222</v>
      </c>
      <c r="CH552" s="10">
        <f>'2015'!BH77</f>
        <v>0.22</v>
      </c>
      <c r="CI552" s="10">
        <f>'2015'!BI77</f>
        <v>0.218</v>
      </c>
      <c r="CJ552" s="10"/>
      <c r="CK552" s="10">
        <f>'2015'!BK77</f>
        <v>0.20599999999999999</v>
      </c>
      <c r="CL552" s="10">
        <f>'2015'!BL77</f>
        <v>0.20300000000000001</v>
      </c>
      <c r="CM552" s="10">
        <f>'2015'!BM77</f>
        <v>0.20399999999999999</v>
      </c>
      <c r="CN552" s="10"/>
      <c r="CO552" s="10"/>
      <c r="CP552" s="10"/>
      <c r="CQ552" s="10"/>
    </row>
    <row r="553" spans="1:95" x14ac:dyDescent="0.25">
      <c r="A553" s="10" t="str">
        <f>'2015'!A78</f>
        <v>Свитанок</v>
      </c>
      <c r="B553" s="10" t="str">
        <f>'2015'!B78</f>
        <v>Масив 2</v>
      </c>
      <c r="C553" s="10">
        <f>'2015'!C78</f>
        <v>48</v>
      </c>
      <c r="D553" s="10">
        <f>'2015'!D78</f>
        <v>3.1</v>
      </c>
      <c r="E553" s="10">
        <f>'2015'!E78</f>
        <v>3.1</v>
      </c>
      <c r="F553" s="10">
        <f>'2015'!F78</f>
        <v>3.1</v>
      </c>
      <c r="Q553" s="10"/>
      <c r="R553" s="10"/>
      <c r="W553" s="10" t="str">
        <f>'2015'!I78</f>
        <v>Пшеница озимая</v>
      </c>
      <c r="X553" s="10">
        <f>'2015'!J78</f>
        <v>0</v>
      </c>
      <c r="AC553" s="10"/>
      <c r="AD553" s="10"/>
      <c r="AE553" s="10" t="str">
        <f>'2015'!M78</f>
        <v>Годувальница</v>
      </c>
      <c r="AF553" s="10">
        <f>'2015'!N78</f>
        <v>4.28</v>
      </c>
      <c r="AG553" s="10">
        <f>'2015'!P78</f>
        <v>41909</v>
      </c>
      <c r="AH553" s="10">
        <f>'2015'!Q78</f>
        <v>42203</v>
      </c>
      <c r="AI553" s="10"/>
      <c r="AJ553" s="10"/>
      <c r="AK553" s="10"/>
      <c r="AL553" s="10"/>
      <c r="AM553" s="10"/>
      <c r="AN553" s="10"/>
      <c r="AO553" s="10">
        <f t="shared" si="32"/>
        <v>4.28</v>
      </c>
      <c r="AP553" s="10">
        <f>SUMIF('2015'!C:C,C553,'2015'!O:O)</f>
        <v>2.69</v>
      </c>
      <c r="AR553" s="10">
        <f>'2015'!R78</f>
        <v>0.32500000000000001</v>
      </c>
      <c r="AS553" s="10">
        <f>'2015'!S78</f>
        <v>0.33200000000000002</v>
      </c>
      <c r="AT553" s="10">
        <f>'2015'!T78</f>
        <v>0.34499999999999997</v>
      </c>
      <c r="AU553" s="10">
        <f>'2015'!U78</f>
        <v>0.314</v>
      </c>
      <c r="AV553" s="10">
        <f>'2015'!V78</f>
        <v>0.29499999999999998</v>
      </c>
      <c r="AW553" s="10"/>
      <c r="AX553" s="10">
        <f>'2015'!X78</f>
        <v>0.28000000000000003</v>
      </c>
      <c r="AY553" s="10"/>
      <c r="AZ553" s="10">
        <f>'2015'!Z78</f>
        <v>0.26</v>
      </c>
      <c r="BA553" s="10">
        <f>'2015'!AA78</f>
        <v>0.25800000000000001</v>
      </c>
      <c r="BB553" s="10">
        <f>'2015'!AB78</f>
        <v>0.26</v>
      </c>
      <c r="BC553" s="10">
        <f>'2015'!AC78</f>
        <v>0.28599999999999998</v>
      </c>
      <c r="BD553" s="10">
        <f>'2015'!AD78</f>
        <v>0.312</v>
      </c>
      <c r="BE553" s="10">
        <f>'2015'!AE78</f>
        <v>0.32600000000000001</v>
      </c>
      <c r="BF553" s="10">
        <f>'2015'!AF78</f>
        <v>0.32400000000000001</v>
      </c>
      <c r="BG553" s="10">
        <f>'2015'!AG78</f>
        <v>0.33100000000000002</v>
      </c>
      <c r="BH553" s="10">
        <f>'2015'!AH78</f>
        <v>0.35699999999999998</v>
      </c>
      <c r="BI553" s="10">
        <f>'2015'!AI78</f>
        <v>0.36599999999999999</v>
      </c>
      <c r="BJ553" s="10">
        <f>'2015'!AJ78</f>
        <v>0.35799999999999998</v>
      </c>
      <c r="BK553" s="10">
        <f>'2015'!AK78</f>
        <v>0.37</v>
      </c>
      <c r="BL553" s="10">
        <f>'2015'!AL78</f>
        <v>0.437</v>
      </c>
      <c r="BM553" s="10">
        <f>'2015'!AM78</f>
        <v>0.47399999999999998</v>
      </c>
      <c r="BN553" s="10">
        <f>'2015'!AN78</f>
        <v>0.48499999999999999</v>
      </c>
      <c r="BO553" s="10">
        <f>'2015'!AO78</f>
        <v>0.46600000000000003</v>
      </c>
      <c r="BP553" s="10">
        <f>'2015'!AP78</f>
        <v>0.45900000000000002</v>
      </c>
      <c r="BQ553" s="10">
        <f>'2015'!AQ78</f>
        <v>0.51400000000000001</v>
      </c>
      <c r="BR553" s="10">
        <f>'2015'!AR78</f>
        <v>0.503</v>
      </c>
      <c r="BS553" s="10">
        <f>'2015'!AS78</f>
        <v>0.45500000000000002</v>
      </c>
      <c r="BT553" s="10">
        <f>'2015'!AT78</f>
        <v>0.55300000000000005</v>
      </c>
      <c r="BU553" s="10">
        <f>'2015'!AU78</f>
        <v>0.63700000000000001</v>
      </c>
      <c r="BV553" s="10">
        <f>'2015'!AV78</f>
        <v>0.68500000000000005</v>
      </c>
      <c r="BW553" s="10">
        <f>'2015'!AW78</f>
        <v>0.70499999999999996</v>
      </c>
      <c r="BX553" s="10">
        <f>'2015'!AX78</f>
        <v>0.71699999999999997</v>
      </c>
      <c r="BY553" s="10">
        <f>'2015'!AY78</f>
        <v>0.65400000000000003</v>
      </c>
      <c r="BZ553" s="10">
        <f>'2015'!AZ78</f>
        <v>0.59799999999999998</v>
      </c>
      <c r="CA553" s="10">
        <f>'2015'!BA78</f>
        <v>0.51700000000000002</v>
      </c>
      <c r="CB553" s="10">
        <f>'2015'!BB78</f>
        <v>0.51</v>
      </c>
      <c r="CC553" s="10">
        <f>'2015'!BC78</f>
        <v>0.39500000000000002</v>
      </c>
      <c r="CD553" s="10">
        <f>'2015'!BD78</f>
        <v>0.375</v>
      </c>
      <c r="CE553" s="10">
        <f>'2015'!BE78</f>
        <v>0.34</v>
      </c>
      <c r="CF553" s="10">
        <f>'2015'!BF78</f>
        <v>0.30099999999999999</v>
      </c>
      <c r="CG553" s="10">
        <f>'2015'!BG78</f>
        <v>0.27500000000000002</v>
      </c>
      <c r="CH553" s="10">
        <f>'2015'!BH78</f>
        <v>0.26300000000000001</v>
      </c>
      <c r="CI553" s="10">
        <f>'2015'!BI78</f>
        <v>0.26</v>
      </c>
      <c r="CJ553" s="10"/>
      <c r="CK553" s="10">
        <f>'2015'!BK78</f>
        <v>0.247</v>
      </c>
      <c r="CL553" s="10">
        <f>'2015'!BL78</f>
        <v>0.24299999999999999</v>
      </c>
      <c r="CM553" s="10">
        <f>'2015'!BM78</f>
        <v>0.252</v>
      </c>
      <c r="CN553" s="10"/>
      <c r="CO553" s="10"/>
      <c r="CP553" s="10"/>
      <c r="CQ553" s="10"/>
    </row>
    <row r="554" spans="1:95" x14ac:dyDescent="0.25">
      <c r="A554" s="10" t="str">
        <f>'2015'!A79</f>
        <v>Свитанок</v>
      </c>
      <c r="B554" s="10" t="str">
        <f>'2015'!B79</f>
        <v>Масив 2</v>
      </c>
      <c r="C554" s="10">
        <f>'2015'!C79</f>
        <v>72</v>
      </c>
      <c r="D554" s="10">
        <f>'2015'!D79</f>
        <v>90</v>
      </c>
      <c r="E554" s="10">
        <f>'2015'!E79</f>
        <v>90</v>
      </c>
      <c r="F554" s="10">
        <f>'2015'!F79</f>
        <v>90</v>
      </c>
      <c r="Q554" s="10"/>
      <c r="R554" s="10"/>
      <c r="W554" s="10" t="str">
        <f>'2015'!I79</f>
        <v>Пшеница озимая</v>
      </c>
      <c r="X554" s="10">
        <f>'2015'!J79</f>
        <v>0</v>
      </c>
      <c r="AC554" s="10"/>
      <c r="AD554" s="10"/>
      <c r="AE554" s="10" t="str">
        <f>'2015'!M79</f>
        <v>Полёвик</v>
      </c>
      <c r="AF554" s="10">
        <f>'2015'!N79</f>
        <v>3.6</v>
      </c>
      <c r="AG554" s="10">
        <f>'2015'!P79</f>
        <v>41897</v>
      </c>
      <c r="AH554" s="10">
        <f>'2015'!Q79</f>
        <v>42198</v>
      </c>
      <c r="AI554" s="10"/>
      <c r="AJ554" s="10"/>
      <c r="AK554" s="10"/>
      <c r="AL554" s="10"/>
      <c r="AM554" s="10"/>
      <c r="AN554" s="10"/>
      <c r="AO554" s="10">
        <f t="shared" si="32"/>
        <v>3.6</v>
      </c>
      <c r="AP554" s="10">
        <f>SUMIF('2015'!C:C,C554,'2015'!O:O)</f>
        <v>3.3899999999999997</v>
      </c>
      <c r="AR554" s="10">
        <f>'2015'!R79</f>
        <v>0.33900000000000002</v>
      </c>
      <c r="AS554" s="10">
        <f>'2015'!S79</f>
        <v>0.32800000000000001</v>
      </c>
      <c r="AT554" s="10">
        <f>'2015'!T79</f>
        <v>0.32200000000000001</v>
      </c>
      <c r="AU554" s="10">
        <f>'2015'!U79</f>
        <v>0.307</v>
      </c>
      <c r="AV554" s="10">
        <f>'2015'!V79</f>
        <v>0.28100000000000003</v>
      </c>
      <c r="AW554" s="10"/>
      <c r="AX554" s="10">
        <f>'2015'!X79</f>
        <v>0.23899999999999999</v>
      </c>
      <c r="AY554" s="10"/>
      <c r="AZ554" s="10">
        <f>'2015'!Z79</f>
        <v>0.187</v>
      </c>
      <c r="BA554" s="10">
        <f>'2015'!AA79</f>
        <v>0.184</v>
      </c>
      <c r="BB554" s="10">
        <f>'2015'!AB79</f>
        <v>0.183</v>
      </c>
      <c r="BC554" s="10">
        <f>'2015'!AC79</f>
        <v>0.17899999999999999</v>
      </c>
      <c r="BD554" s="10">
        <f>'2015'!AD79</f>
        <v>0.193</v>
      </c>
      <c r="BE554" s="10">
        <f>'2015'!AE79</f>
        <v>0.20200000000000001</v>
      </c>
      <c r="BF554" s="10">
        <f>'2015'!AF79</f>
        <v>0.20899999999999999</v>
      </c>
      <c r="BG554" s="10">
        <f>'2015'!AG79</f>
        <v>0.20799999999999999</v>
      </c>
      <c r="BH554" s="10">
        <f>'2015'!AH79</f>
        <v>0.20799999999999999</v>
      </c>
      <c r="BI554" s="10">
        <f>'2015'!AI79</f>
        <v>0.221</v>
      </c>
      <c r="BJ554" s="10">
        <f>'2015'!AJ79</f>
        <v>0.223</v>
      </c>
      <c r="BK554" s="10"/>
      <c r="BL554" s="10">
        <f>'2015'!AL79</f>
        <v>0.25800000000000001</v>
      </c>
      <c r="BM554" s="10">
        <f>'2015'!AM79</f>
        <v>0.26900000000000002</v>
      </c>
      <c r="BN554" s="10">
        <f>'2015'!AN79</f>
        <v>0.251</v>
      </c>
      <c r="BO554" s="10">
        <f>'2015'!AO79</f>
        <v>0.26600000000000001</v>
      </c>
      <c r="BP554" s="10">
        <f>'2015'!AP79</f>
        <v>0.30299999999999999</v>
      </c>
      <c r="BQ554" s="10">
        <f>'2015'!AQ79</f>
        <v>0.375</v>
      </c>
      <c r="BR554" s="10">
        <f>'2015'!AR79</f>
        <v>0.43</v>
      </c>
      <c r="BS554" s="10">
        <f>'2015'!AS79</f>
        <v>0.432</v>
      </c>
      <c r="BT554" s="10">
        <f>'2015'!AT79</f>
        <v>0.55200000000000005</v>
      </c>
      <c r="BU554" s="10">
        <f>'2015'!AU79</f>
        <v>0.69099999999999995</v>
      </c>
      <c r="BV554" s="10">
        <f>'2015'!AV79</f>
        <v>0.75</v>
      </c>
      <c r="BW554" s="10">
        <f>'2015'!AW79</f>
        <v>0.76</v>
      </c>
      <c r="BX554" s="10">
        <f>'2015'!AX79</f>
        <v>0.77100000000000002</v>
      </c>
      <c r="BY554" s="10">
        <f>'2015'!AY79</f>
        <v>0.76300000000000001</v>
      </c>
      <c r="BZ554" s="10">
        <f>'2015'!AZ79</f>
        <v>0.73799999999999999</v>
      </c>
      <c r="CA554" s="10">
        <f>'2015'!BA79</f>
        <v>0.65400000000000003</v>
      </c>
      <c r="CB554" s="10">
        <f>'2015'!BB79</f>
        <v>0.55700000000000005</v>
      </c>
      <c r="CC554" s="10">
        <f>'2015'!BC79</f>
        <v>0.45200000000000001</v>
      </c>
      <c r="CD554" s="10">
        <f>'2015'!BD79</f>
        <v>0.39</v>
      </c>
      <c r="CE554" s="10">
        <f>'2015'!BE79</f>
        <v>0.379</v>
      </c>
      <c r="CF554" s="10">
        <f>'2015'!BF79</f>
        <v>0.312</v>
      </c>
      <c r="CG554" s="10">
        <f>'2015'!BG79</f>
        <v>0.28699999999999998</v>
      </c>
      <c r="CH554" s="10">
        <f>'2015'!BH79</f>
        <v>0.28699999999999998</v>
      </c>
      <c r="CI554" s="10">
        <f>'2015'!BI79</f>
        <v>0.27600000000000002</v>
      </c>
      <c r="CJ554" s="10"/>
      <c r="CK554" s="10">
        <f>'2015'!BK79</f>
        <v>0.23799999999999999</v>
      </c>
      <c r="CL554" s="10">
        <f>'2015'!BL79</f>
        <v>0.27600000000000002</v>
      </c>
      <c r="CM554" s="10">
        <f>'2015'!BM79</f>
        <v>0.28399999999999997</v>
      </c>
      <c r="CN554" s="10">
        <f>'2015'!BN79</f>
        <v>0.29299999999999998</v>
      </c>
      <c r="CO554" s="10"/>
      <c r="CP554" s="10"/>
      <c r="CQ554" s="10"/>
    </row>
    <row r="555" spans="1:95" x14ac:dyDescent="0.25">
      <c r="A555" s="10" t="str">
        <f>'2015'!A80</f>
        <v>Свитанок</v>
      </c>
      <c r="B555" s="10" t="str">
        <f>'2015'!B80</f>
        <v>Масив 2</v>
      </c>
      <c r="C555" s="10">
        <f>'2015'!C80</f>
        <v>88</v>
      </c>
      <c r="D555" s="10">
        <f>'2015'!D80</f>
        <v>25.04</v>
      </c>
      <c r="E555" s="10">
        <f>'2015'!E80</f>
        <v>25.04</v>
      </c>
      <c r="F555" s="10">
        <f>'2015'!F80</f>
        <v>25.04</v>
      </c>
      <c r="Q555" s="10"/>
      <c r="R555" s="10"/>
      <c r="W555" s="10" t="str">
        <f>'2015'!I80</f>
        <v>Пшеница озимая</v>
      </c>
      <c r="X555" s="10">
        <f>'2015'!J80</f>
        <v>0</v>
      </c>
      <c r="AC555" s="10"/>
      <c r="AD555" s="10"/>
      <c r="AE555" s="10" t="str">
        <f>'2015'!M80</f>
        <v>Зиск с/ел</v>
      </c>
      <c r="AF555" s="10">
        <f>'2015'!N80</f>
        <v>3.09</v>
      </c>
      <c r="AG555" s="10">
        <f>'2015'!P80</f>
        <v>41903</v>
      </c>
      <c r="AH555" s="10">
        <f>'2015'!Q80</f>
        <v>42197</v>
      </c>
      <c r="AI555" s="10"/>
      <c r="AJ555" s="10"/>
      <c r="AK555" s="10"/>
      <c r="AL555" s="10"/>
      <c r="AM555" s="10"/>
      <c r="AN555" s="10"/>
      <c r="AO555" s="10">
        <f t="shared" si="32"/>
        <v>3.09</v>
      </c>
      <c r="AP555" s="10">
        <f>SUMIF('2015'!C:C,C555,'2015'!O:O)</f>
        <v>3</v>
      </c>
      <c r="AR555" s="10">
        <f>'2015'!R80</f>
        <v>0.38200000000000001</v>
      </c>
      <c r="AS555" s="10">
        <f>'2015'!S80</f>
        <v>0.375</v>
      </c>
      <c r="AT555" s="10">
        <f>'2015'!T80</f>
        <v>0.36499999999999999</v>
      </c>
      <c r="AU555" s="10">
        <f>'2015'!U80</f>
        <v>0.35299999999999998</v>
      </c>
      <c r="AV555" s="10">
        <f>'2015'!V80</f>
        <v>0.32700000000000001</v>
      </c>
      <c r="AW555" s="10"/>
      <c r="AX555" s="10">
        <f>'2015'!X80</f>
        <v>0.29099999999999998</v>
      </c>
      <c r="AY555" s="10">
        <f>'2015'!Y80</f>
        <v>0.25600000000000001</v>
      </c>
      <c r="AZ555" s="10">
        <f>'2015'!Z80</f>
        <v>0.215</v>
      </c>
      <c r="BA555" s="10">
        <f>'2015'!AA80</f>
        <v>0.20699999999999999</v>
      </c>
      <c r="BB555" s="10">
        <f>'2015'!AB80</f>
        <v>0.193</v>
      </c>
      <c r="BC555" s="10">
        <f>'2015'!AC80</f>
        <v>0.216</v>
      </c>
      <c r="BD555" s="10">
        <f>'2015'!AD80</f>
        <v>0.23100000000000001</v>
      </c>
      <c r="BE555" s="10">
        <f>'2015'!AE80</f>
        <v>0.22600000000000001</v>
      </c>
      <c r="BF555" s="10">
        <f>'2015'!AF80</f>
        <v>0.253</v>
      </c>
      <c r="BG555" s="10">
        <f>'2015'!AG80</f>
        <v>0.24099999999999999</v>
      </c>
      <c r="BH555" s="10">
        <f>'2015'!AH80</f>
        <v>0.29599999999999999</v>
      </c>
      <c r="BI555" s="10">
        <f>'2015'!AI80</f>
        <v>0.26200000000000001</v>
      </c>
      <c r="BJ555" s="10">
        <f>'2015'!AJ80</f>
        <v>0.25800000000000001</v>
      </c>
      <c r="BK555" s="10"/>
      <c r="BL555" s="10">
        <f>'2015'!AL80</f>
        <v>0.28299999999999997</v>
      </c>
      <c r="BM555" s="10">
        <f>'2015'!AM80</f>
        <v>0.29899999999999999</v>
      </c>
      <c r="BN555" s="10">
        <f>'2015'!AN80</f>
        <v>0.26600000000000001</v>
      </c>
      <c r="BO555" s="10">
        <f>'2015'!AO80</f>
        <v>0.28199999999999997</v>
      </c>
      <c r="BP555" s="10">
        <f>'2015'!AP80</f>
        <v>0.316</v>
      </c>
      <c r="BQ555" s="10">
        <f>'2015'!AQ80</f>
        <v>0.38400000000000001</v>
      </c>
      <c r="BR555" s="10">
        <f>'2015'!AR80</f>
        <v>0.35799999999999998</v>
      </c>
      <c r="BS555" s="10">
        <f>'2015'!AS80</f>
        <v>0.41799999999999998</v>
      </c>
      <c r="BT555" s="10">
        <f>'2015'!AT80</f>
        <v>0.51900000000000002</v>
      </c>
      <c r="BU555" s="10">
        <f>'2015'!AU80</f>
        <v>0.67300000000000004</v>
      </c>
      <c r="BV555" s="10">
        <f>'2015'!AV80</f>
        <v>0.7</v>
      </c>
      <c r="BW555" s="10">
        <f>'2015'!AW80</f>
        <v>0.70499999999999996</v>
      </c>
      <c r="BX555" s="10">
        <f>'2015'!AX80</f>
        <v>0.73099999999999998</v>
      </c>
      <c r="BY555" s="10">
        <f>'2015'!AY80</f>
        <v>0.70099999999999996</v>
      </c>
      <c r="BZ555" s="10">
        <f>'2015'!AZ80</f>
        <v>0.625</v>
      </c>
      <c r="CA555" s="10">
        <f>'2015'!BA80</f>
        <v>0.55500000000000005</v>
      </c>
      <c r="CB555" s="10">
        <f>'2015'!BB80</f>
        <v>0.51100000000000001</v>
      </c>
      <c r="CC555" s="10">
        <f>'2015'!BC80</f>
        <v>0.39100000000000001</v>
      </c>
      <c r="CD555" s="10">
        <f>'2015'!BD80</f>
        <v>0.32200000000000001</v>
      </c>
      <c r="CE555" s="10">
        <f>'2015'!BE80</f>
        <v>0.29199999999999998</v>
      </c>
      <c r="CF555" s="10">
        <f>'2015'!BF80</f>
        <v>0.25600000000000001</v>
      </c>
      <c r="CG555" s="10">
        <f>'2015'!BG80</f>
        <v>0.255</v>
      </c>
      <c r="CH555" s="10">
        <f>'2015'!BH80</f>
        <v>0.24099999999999999</v>
      </c>
      <c r="CI555" s="10">
        <f>'2015'!BI80</f>
        <v>0.23799999999999999</v>
      </c>
      <c r="CJ555" s="10"/>
      <c r="CK555" s="10">
        <f>'2015'!BK80</f>
        <v>0.20100000000000001</v>
      </c>
      <c r="CL555" s="10">
        <f>'2015'!BL80</f>
        <v>0.20100000000000001</v>
      </c>
      <c r="CM555" s="10">
        <f>'2015'!BM80</f>
        <v>0.20499999999999999</v>
      </c>
      <c r="CN555" s="10"/>
      <c r="CO555" s="10"/>
      <c r="CP555" s="10"/>
      <c r="CQ555" s="10"/>
    </row>
    <row r="556" spans="1:95" x14ac:dyDescent="0.25">
      <c r="A556" s="10" t="str">
        <f>'2015'!A81</f>
        <v>Свитанок</v>
      </c>
      <c r="B556" s="10" t="str">
        <f>'2015'!B81</f>
        <v>Масив 2</v>
      </c>
      <c r="C556" s="10">
        <f>'2015'!C81</f>
        <v>89</v>
      </c>
      <c r="D556" s="10">
        <f>'2015'!D81</f>
        <v>35.57</v>
      </c>
      <c r="E556" s="10">
        <f>'2015'!E81</f>
        <v>35.57</v>
      </c>
      <c r="F556" s="10">
        <f>'2015'!F81</f>
        <v>35.57</v>
      </c>
      <c r="Q556" s="10"/>
      <c r="R556" s="10"/>
      <c r="W556" s="10" t="str">
        <f>'2015'!I81</f>
        <v>Ячмень озимый</v>
      </c>
      <c r="X556" s="10">
        <f>'2015'!J81</f>
        <v>0</v>
      </c>
      <c r="AC556" s="10"/>
      <c r="AD556" s="10"/>
      <c r="AE556" s="10" t="str">
        <f>'2015'!M81</f>
        <v>Достойний</v>
      </c>
      <c r="AF556" s="10">
        <f>'2015'!N81</f>
        <v>3.9</v>
      </c>
      <c r="AG556" s="10">
        <f>'2015'!P81</f>
        <v>41910</v>
      </c>
      <c r="AH556" s="10">
        <f>'2015'!Q81</f>
        <v>42182</v>
      </c>
      <c r="AI556" s="10"/>
      <c r="AJ556" s="10"/>
      <c r="AK556" s="10"/>
      <c r="AL556" s="10"/>
      <c r="AM556" s="10"/>
      <c r="AN556" s="10"/>
      <c r="AO556" s="10"/>
      <c r="AP556" s="10">
        <f>SUMIF('2015'!C:C,C556,'2015'!O:O)</f>
        <v>4.08</v>
      </c>
      <c r="AR556" s="10">
        <f>'2015'!R81</f>
        <v>0.32200000000000001</v>
      </c>
      <c r="AS556" s="10">
        <f>'2015'!S81</f>
        <v>0.34100000000000003</v>
      </c>
      <c r="AT556" s="10">
        <f>'2015'!T81</f>
        <v>0.33</v>
      </c>
      <c r="AU556" s="10">
        <f>'2015'!U81</f>
        <v>0.318</v>
      </c>
      <c r="AV556" s="10">
        <f>'2015'!V81</f>
        <v>0.29499999999999998</v>
      </c>
      <c r="AW556" s="10">
        <f>'2015'!W81</f>
        <v>0</v>
      </c>
      <c r="AX556" s="10">
        <f>'2015'!X81</f>
        <v>0.224</v>
      </c>
      <c r="AY556" s="10">
        <f>'2015'!Y81</f>
        <v>0.21299999999999999</v>
      </c>
      <c r="AZ556" s="10">
        <f>'2015'!Z81</f>
        <v>0.20200000000000001</v>
      </c>
      <c r="BA556" s="10">
        <f>'2015'!AA81</f>
        <v>0.20100000000000001</v>
      </c>
      <c r="BB556" s="10">
        <f>'2015'!AB81</f>
        <v>0.19900000000000001</v>
      </c>
      <c r="BC556" s="10">
        <f>'2015'!AC81</f>
        <v>0.20499999999999999</v>
      </c>
      <c r="BD556" s="10">
        <f>'2015'!AD81</f>
        <v>0.23699999999999999</v>
      </c>
      <c r="BE556" s="10">
        <f>'2015'!AE81</f>
        <v>0.28399999999999997</v>
      </c>
      <c r="BF556" s="10">
        <f>'2015'!AF81</f>
        <v>0.32</v>
      </c>
      <c r="BG556" s="10">
        <f>'2015'!AG81</f>
        <v>0.307</v>
      </c>
      <c r="BH556" s="10">
        <f>'2015'!AH81</f>
        <v>0.30499999999999999</v>
      </c>
      <c r="BI556" s="10">
        <f>'2015'!AI81</f>
        <v>0.27600000000000002</v>
      </c>
      <c r="BJ556" s="10">
        <f>'2015'!AJ81</f>
        <v>0.32</v>
      </c>
      <c r="BK556" s="10">
        <f>'2015'!AK81</f>
        <v>0.35599999999999998</v>
      </c>
      <c r="BL556" s="10">
        <f>'2015'!AL81</f>
        <v>0.35499999999999998</v>
      </c>
      <c r="BM556" s="10">
        <f>'2015'!AM81</f>
        <v>0.35199999999999998</v>
      </c>
      <c r="BN556" s="10">
        <f>'2015'!AN81</f>
        <v>0.35</v>
      </c>
      <c r="BO556" s="10">
        <f>'2015'!AO81</f>
        <v>0.38300000000000001</v>
      </c>
      <c r="BP556" s="10">
        <f>'2015'!AP81</f>
        <v>0.39400000000000002</v>
      </c>
      <c r="BQ556" s="10">
        <f>'2015'!AQ81</f>
        <v>0.42099999999999999</v>
      </c>
      <c r="BR556" s="10">
        <f>'2015'!AR81</f>
        <v>0.39900000000000002</v>
      </c>
      <c r="BS556" s="10">
        <f>'2015'!AS81</f>
        <v>0.34100000000000003</v>
      </c>
      <c r="BT556" s="10">
        <f>'2015'!AT81</f>
        <v>0.42199999999999999</v>
      </c>
      <c r="BU556" s="10">
        <f>'2015'!AU81</f>
        <v>0.63600000000000001</v>
      </c>
      <c r="BV556" s="10">
        <f>'2015'!AV81</f>
        <v>0.73799999999999999</v>
      </c>
      <c r="BW556" s="10">
        <f>'2015'!AW81</f>
        <v>0.752</v>
      </c>
      <c r="BX556" s="10">
        <f>'2015'!AX81</f>
        <v>0.79100000000000004</v>
      </c>
      <c r="BY556" s="10">
        <f>'2015'!AY81</f>
        <v>0.79900000000000004</v>
      </c>
      <c r="BZ556" s="10">
        <f>'2015'!AZ81</f>
        <v>0.73499999999999999</v>
      </c>
      <c r="CA556" s="10">
        <f>'2015'!BA81</f>
        <v>0.61299999999999999</v>
      </c>
      <c r="CB556" s="10">
        <f>'2015'!BB81</f>
        <v>0.54900000000000004</v>
      </c>
      <c r="CC556" s="10">
        <f>'2015'!BC81</f>
        <v>0.39800000000000002</v>
      </c>
      <c r="CD556" s="10">
        <f>'2015'!BD81</f>
        <v>0.32200000000000001</v>
      </c>
      <c r="CE556" s="10">
        <f>'2015'!BE81</f>
        <v>0.28499999999999998</v>
      </c>
      <c r="CF556" s="10">
        <f>'2015'!BF81</f>
        <v>0.27300000000000002</v>
      </c>
      <c r="CG556" s="10">
        <f>'2015'!BG81</f>
        <v>0.26800000000000002</v>
      </c>
      <c r="CH556" s="10">
        <f>'2015'!BH81</f>
        <v>0.26500000000000001</v>
      </c>
      <c r="CI556" s="10">
        <f>'2015'!BI81</f>
        <v>0.26500000000000001</v>
      </c>
      <c r="CJ556" s="10">
        <f>'2015'!BJ81</f>
        <v>0</v>
      </c>
      <c r="CK556" s="10">
        <f>'2015'!BK81</f>
        <v>0.21199999999999999</v>
      </c>
      <c r="CL556" s="10">
        <f>'2015'!BL81</f>
        <v>0.20899999999999999</v>
      </c>
      <c r="CM556" s="10">
        <f>'2015'!BM81</f>
        <v>0.24</v>
      </c>
      <c r="CN556" s="10">
        <f>'2015'!BN81</f>
        <v>0</v>
      </c>
      <c r="CO556" s="10">
        <f>'2015'!BO81</f>
        <v>0</v>
      </c>
      <c r="CP556" s="10">
        <f>'2015'!BP81</f>
        <v>0</v>
      </c>
      <c r="CQ556" s="10">
        <f>'2015'!BQ81</f>
        <v>0</v>
      </c>
    </row>
    <row r="557" spans="1:95" x14ac:dyDescent="0.25">
      <c r="A557" s="10" t="str">
        <f>'2015'!A82</f>
        <v>Свитанок</v>
      </c>
      <c r="B557" s="10" t="str">
        <f>'2015'!B82</f>
        <v>Масив 3</v>
      </c>
      <c r="C557" s="10">
        <f>'2015'!C82</f>
        <v>128</v>
      </c>
      <c r="D557" s="10">
        <f>'2015'!D82</f>
        <v>7.97</v>
      </c>
      <c r="E557" s="10">
        <f>'2015'!E82</f>
        <v>7.97</v>
      </c>
      <c r="F557" s="10">
        <f>'2015'!F82</f>
        <v>7.97</v>
      </c>
      <c r="Q557" s="10"/>
      <c r="R557" s="10"/>
      <c r="W557" s="10" t="str">
        <f>'2015'!I82</f>
        <v>Пшеница озимая</v>
      </c>
      <c r="X557" s="10">
        <f>'2015'!J82</f>
        <v>0</v>
      </c>
      <c r="AC557" s="10"/>
      <c r="AD557" s="10"/>
      <c r="AE557" s="10" t="str">
        <f>'2015'!M82</f>
        <v>Шестопаловка</v>
      </c>
      <c r="AF557" s="10">
        <f>'2015'!N82</f>
        <v>3.79</v>
      </c>
      <c r="AG557" s="10">
        <f>'2015'!P82</f>
        <v>41907</v>
      </c>
      <c r="AH557" s="10">
        <f>'2015'!Q82</f>
        <v>42203</v>
      </c>
      <c r="AI557" s="10"/>
      <c r="AJ557" s="10"/>
      <c r="AK557" s="10"/>
      <c r="AL557" s="10"/>
      <c r="AM557" s="10"/>
      <c r="AN557" s="10"/>
      <c r="AO557" s="10">
        <f t="shared" ref="AO557:AO562" si="33">AF557</f>
        <v>3.79</v>
      </c>
      <c r="AP557" s="10">
        <f>SUMIF('2015'!C:C,C557,'2015'!O:O)</f>
        <v>3</v>
      </c>
      <c r="AR557" s="10">
        <f>'2015'!R82</f>
        <v>0.22</v>
      </c>
      <c r="AS557" s="10">
        <f>'2015'!S82</f>
        <v>0.23899999999999999</v>
      </c>
      <c r="AT557" s="10">
        <f>'2015'!T82</f>
        <v>0.25800000000000001</v>
      </c>
      <c r="AU557" s="10">
        <f>'2015'!U82</f>
        <v>0.25600000000000001</v>
      </c>
      <c r="AV557" s="10">
        <f>'2015'!V82</f>
        <v>0.24</v>
      </c>
      <c r="AW557" s="10"/>
      <c r="AX557" s="10">
        <f>'2015'!X82</f>
        <v>0.23799999999999999</v>
      </c>
      <c r="AY557" s="10"/>
      <c r="AZ557" s="10">
        <f>'2015'!Z82</f>
        <v>0.23699999999999999</v>
      </c>
      <c r="BA557" s="10">
        <f>'2015'!AA82</f>
        <v>0.248</v>
      </c>
      <c r="BB557" s="10">
        <f>'2015'!AB82</f>
        <v>0.251</v>
      </c>
      <c r="BC557" s="10">
        <f>'2015'!AC82</f>
        <v>0.26</v>
      </c>
      <c r="BD557" s="10">
        <f>'2015'!AD82</f>
        <v>0.27100000000000002</v>
      </c>
      <c r="BE557" s="10">
        <f>'2015'!AE82</f>
        <v>0.28899999999999998</v>
      </c>
      <c r="BF557" s="10">
        <f>'2015'!AF82</f>
        <v>0.313</v>
      </c>
      <c r="BG557" s="10">
        <f>'2015'!AG82</f>
        <v>0.32100000000000001</v>
      </c>
      <c r="BH557" s="10">
        <f>'2015'!AH82</f>
        <v>0.33700000000000002</v>
      </c>
      <c r="BI557" s="10">
        <f>'2015'!AI82</f>
        <v>0.35699999999999998</v>
      </c>
      <c r="BJ557" s="10">
        <f>'2015'!AJ82</f>
        <v>0.36099999999999999</v>
      </c>
      <c r="BK557" s="10"/>
      <c r="BL557" s="10">
        <f>'2015'!AL82</f>
        <v>0.42899999999999999</v>
      </c>
      <c r="BM557" s="10">
        <f>'2015'!AM82</f>
        <v>0.505</v>
      </c>
      <c r="BN557" s="10">
        <f>'2015'!AN82</f>
        <v>0.495</v>
      </c>
      <c r="BO557" s="10">
        <f>'2015'!AO82</f>
        <v>0.56999999999999995</v>
      </c>
      <c r="BP557" s="10">
        <f>'2015'!AP82</f>
        <v>0.56399999999999995</v>
      </c>
      <c r="BQ557" s="10">
        <f>'2015'!AQ82</f>
        <v>0.59499999999999997</v>
      </c>
      <c r="BR557" s="10">
        <f>'2015'!AR82</f>
        <v>0.58899999999999997</v>
      </c>
      <c r="BS557" s="10">
        <f>'2015'!AS82</f>
        <v>0.53900000000000003</v>
      </c>
      <c r="BT557" s="10">
        <f>'2015'!AT82</f>
        <v>0.57999999999999996</v>
      </c>
      <c r="BU557" s="10">
        <f>'2015'!AU82</f>
        <v>0.68500000000000005</v>
      </c>
      <c r="BV557" s="10">
        <f>'2015'!AV82</f>
        <v>0.70699999999999996</v>
      </c>
      <c r="BW557" s="10">
        <f>'2015'!AW82</f>
        <v>0.66800000000000004</v>
      </c>
      <c r="BX557" s="10">
        <f>'2015'!AX82</f>
        <v>0.66300000000000003</v>
      </c>
      <c r="BY557" s="10">
        <f>'2015'!AY82</f>
        <v>0.65500000000000003</v>
      </c>
      <c r="BZ557" s="10">
        <f>'2015'!AZ82</f>
        <v>0.56200000000000006</v>
      </c>
      <c r="CA557" s="10">
        <f>'2015'!BA82</f>
        <v>0.48899999999999999</v>
      </c>
      <c r="CB557" s="10">
        <f>'2015'!BB82</f>
        <v>0.44900000000000001</v>
      </c>
      <c r="CC557" s="10">
        <f>'2015'!BC82</f>
        <v>0.35799999999999998</v>
      </c>
      <c r="CD557" s="10">
        <f>'2015'!BD82</f>
        <v>0.28999999999999998</v>
      </c>
      <c r="CE557" s="10"/>
      <c r="CF557" s="10">
        <f>'2015'!BF82</f>
        <v>0.26300000000000001</v>
      </c>
      <c r="CG557" s="10">
        <f>'2015'!BG82</f>
        <v>0.27600000000000002</v>
      </c>
      <c r="CH557" s="10">
        <f>'2015'!BH82</f>
        <v>0.28199999999999997</v>
      </c>
      <c r="CI557" s="10">
        <f>'2015'!BI82</f>
        <v>0.27400000000000002</v>
      </c>
      <c r="CJ557" s="10"/>
      <c r="CK557" s="10">
        <f>'2015'!BK82</f>
        <v>0.253</v>
      </c>
      <c r="CL557" s="10">
        <f>'2015'!BL82</f>
        <v>0.252</v>
      </c>
      <c r="CM557" s="10">
        <f>'2015'!BM82</f>
        <v>0.23200000000000001</v>
      </c>
      <c r="CN557" s="10"/>
      <c r="CO557" s="10"/>
      <c r="CP557" s="10"/>
      <c r="CQ557" s="10"/>
    </row>
    <row r="558" spans="1:95" x14ac:dyDescent="0.25">
      <c r="A558" s="10" t="str">
        <f>'2015'!A83</f>
        <v>Свитанок</v>
      </c>
      <c r="B558" s="10" t="str">
        <f>'2015'!B83</f>
        <v>Масив 3</v>
      </c>
      <c r="C558" s="10">
        <f>'2015'!C83</f>
        <v>131</v>
      </c>
      <c r="D558" s="10">
        <f>'2015'!D83</f>
        <v>66.09</v>
      </c>
      <c r="E558" s="10">
        <f>'2015'!E83</f>
        <v>66.09</v>
      </c>
      <c r="F558" s="10">
        <f>'2015'!F83</f>
        <v>66.09</v>
      </c>
      <c r="Q558" s="10"/>
      <c r="R558" s="10"/>
      <c r="W558" s="10" t="str">
        <f>'2015'!I83</f>
        <v>Пшеница озимая</v>
      </c>
      <c r="X558" s="10">
        <f>'2015'!J83</f>
        <v>0</v>
      </c>
      <c r="AC558" s="10"/>
      <c r="AD558" s="10"/>
      <c r="AE558" s="10" t="str">
        <f>'2015'!M83</f>
        <v>Антонівка</v>
      </c>
      <c r="AF558" s="10">
        <f>'2015'!N83</f>
        <v>2.5499999999999998</v>
      </c>
      <c r="AG558" s="10">
        <f>'2015'!P83</f>
        <v>41903</v>
      </c>
      <c r="AH558" s="10">
        <f>'2015'!Q83</f>
        <v>42202</v>
      </c>
      <c r="AI558" s="10"/>
      <c r="AJ558" s="10"/>
      <c r="AK558" s="10"/>
      <c r="AL558" s="10"/>
      <c r="AM558" s="10"/>
      <c r="AN558" s="10"/>
      <c r="AO558" s="10">
        <f t="shared" si="33"/>
        <v>2.5499999999999998</v>
      </c>
      <c r="AP558" s="10">
        <f>SUMIF('2015'!C:C,C558,'2015'!O:O)</f>
        <v>2.94</v>
      </c>
      <c r="AR558" s="10">
        <f>'2015'!R83</f>
        <v>0.22500000000000001</v>
      </c>
      <c r="AS558" s="10">
        <f>'2015'!S83</f>
        <v>0.23899999999999999</v>
      </c>
      <c r="AT558" s="10">
        <f>'2015'!T83</f>
        <v>0.249</v>
      </c>
      <c r="AU558" s="10">
        <f>'2015'!U83</f>
        <v>0.23699999999999999</v>
      </c>
      <c r="AV558" s="10">
        <f>'2015'!V83</f>
        <v>0.23499999999999999</v>
      </c>
      <c r="AW558" s="10"/>
      <c r="AX558" s="10">
        <f>'2015'!X83</f>
        <v>0.224</v>
      </c>
      <c r="AY558" s="10"/>
      <c r="AZ558" s="10">
        <f>'2015'!Z83</f>
        <v>0.221</v>
      </c>
      <c r="BA558" s="10">
        <f>'2015'!AA83</f>
        <v>0.223</v>
      </c>
      <c r="BB558" s="10">
        <f>'2015'!AB83</f>
        <v>0.20699999999999999</v>
      </c>
      <c r="BC558" s="10">
        <f>'2015'!AC83</f>
        <v>0.21099999999999999</v>
      </c>
      <c r="BD558" s="10">
        <f>'2015'!AD83</f>
        <v>0.224</v>
      </c>
      <c r="BE558" s="10">
        <f>'2015'!AE83</f>
        <v>0.22700000000000001</v>
      </c>
      <c r="BF558" s="10">
        <f>'2015'!AF83</f>
        <v>0.23599999999999999</v>
      </c>
      <c r="BG558" s="10">
        <f>'2015'!AG83</f>
        <v>0.23499999999999999</v>
      </c>
      <c r="BH558" s="10">
        <f>'2015'!AH83</f>
        <v>0.23400000000000001</v>
      </c>
      <c r="BI558" s="10">
        <f>'2015'!AI83</f>
        <v>0.24399999999999999</v>
      </c>
      <c r="BJ558" s="10">
        <f>'2015'!AJ83</f>
        <v>0.246</v>
      </c>
      <c r="BK558" s="10"/>
      <c r="BL558" s="10">
        <f>'2015'!AL83</f>
        <v>0.26400000000000001</v>
      </c>
      <c r="BM558" s="10">
        <f>'2015'!AM83</f>
        <v>0.27200000000000002</v>
      </c>
      <c r="BN558" s="10">
        <f>'2015'!AN83</f>
        <v>0.27300000000000002</v>
      </c>
      <c r="BO558" s="10">
        <f>'2015'!AO83</f>
        <v>0.29499999999999998</v>
      </c>
      <c r="BP558" s="10">
        <f>'2015'!AP83</f>
        <v>0.318</v>
      </c>
      <c r="BQ558" s="10">
        <f>'2015'!AQ83</f>
        <v>0.34799999999999998</v>
      </c>
      <c r="BR558" s="10">
        <f>'2015'!AR83</f>
        <v>0.38800000000000001</v>
      </c>
      <c r="BS558" s="10">
        <f>'2015'!AS83</f>
        <v>0.38900000000000001</v>
      </c>
      <c r="BT558" s="10">
        <f>'2015'!AT83</f>
        <v>0.48299999999999998</v>
      </c>
      <c r="BU558" s="10">
        <f>'2015'!AU83</f>
        <v>0.60499999999999998</v>
      </c>
      <c r="BV558" s="10">
        <f>'2015'!AV83</f>
        <v>0.63900000000000001</v>
      </c>
      <c r="BW558" s="10">
        <f>'2015'!AW83</f>
        <v>0.70899999999999996</v>
      </c>
      <c r="BX558" s="10">
        <f>'2015'!AX83</f>
        <v>0.73899999999999999</v>
      </c>
      <c r="BY558" s="10">
        <f>'2015'!AY83</f>
        <v>0.71499999999999997</v>
      </c>
      <c r="BZ558" s="10">
        <f>'2015'!AZ83</f>
        <v>0.68600000000000005</v>
      </c>
      <c r="CA558" s="10">
        <f>'2015'!BA83</f>
        <v>0.55700000000000005</v>
      </c>
      <c r="CB558" s="10">
        <f>'2015'!BB83</f>
        <v>0.51700000000000002</v>
      </c>
      <c r="CC558" s="10">
        <f>'2015'!BC83</f>
        <v>0.379</v>
      </c>
      <c r="CD558" s="10">
        <f>'2015'!BD83</f>
        <v>0.35599999999999998</v>
      </c>
      <c r="CE558" s="10"/>
      <c r="CF558" s="10">
        <f>'2015'!BF83</f>
        <v>0.30299999999999999</v>
      </c>
      <c r="CG558" s="10">
        <f>'2015'!BG83</f>
        <v>0.28599999999999998</v>
      </c>
      <c r="CH558" s="10">
        <f>'2015'!BH83</f>
        <v>0.26900000000000002</v>
      </c>
      <c r="CI558" s="10">
        <f>'2015'!BI83</f>
        <v>0.26</v>
      </c>
      <c r="CJ558" s="10"/>
      <c r="CK558" s="10">
        <f>'2015'!BK83</f>
        <v>0.24099999999999999</v>
      </c>
      <c r="CL558" s="10">
        <f>'2015'!BL83</f>
        <v>0.25900000000000001</v>
      </c>
      <c r="CM558" s="10">
        <f>'2015'!BM83</f>
        <v>0.26100000000000001</v>
      </c>
      <c r="CN558" s="10">
        <f>'2015'!BN83</f>
        <v>0.23599999999999999</v>
      </c>
      <c r="CO558" s="10"/>
      <c r="CP558" s="10"/>
      <c r="CQ558" s="10"/>
    </row>
    <row r="559" spans="1:95" x14ac:dyDescent="0.25">
      <c r="A559" s="10" t="str">
        <f>'2015'!A84</f>
        <v>Свитанок</v>
      </c>
      <c r="B559" s="10" t="str">
        <f>'2015'!B84</f>
        <v>Масив 3</v>
      </c>
      <c r="C559" s="10">
        <f>'2015'!C84</f>
        <v>132</v>
      </c>
      <c r="D559" s="10">
        <f>'2015'!D84</f>
        <v>17.5</v>
      </c>
      <c r="E559" s="10">
        <f>'2015'!E84</f>
        <v>17.5</v>
      </c>
      <c r="F559" s="10">
        <f>'2015'!F84</f>
        <v>17.5</v>
      </c>
      <c r="Q559" s="10"/>
      <c r="R559" s="10"/>
      <c r="W559" s="10" t="str">
        <f>'2015'!I84</f>
        <v>Пшеница озимая</v>
      </c>
      <c r="X559" s="10">
        <f>'2015'!J84</f>
        <v>0</v>
      </c>
      <c r="AC559" s="10"/>
      <c r="AD559" s="10"/>
      <c r="AE559" s="10" t="str">
        <f>'2015'!M84</f>
        <v>Антонівка</v>
      </c>
      <c r="AF559" s="10">
        <f>'2015'!N84</f>
        <v>2.87</v>
      </c>
      <c r="AG559" s="10">
        <f>'2015'!P84</f>
        <v>41903</v>
      </c>
      <c r="AH559" s="10">
        <f>'2015'!Q84</f>
        <v>42202</v>
      </c>
      <c r="AI559" s="10"/>
      <c r="AJ559" s="10"/>
      <c r="AK559" s="10"/>
      <c r="AL559" s="10"/>
      <c r="AM559" s="10"/>
      <c r="AN559" s="10"/>
      <c r="AO559" s="10">
        <f t="shared" si="33"/>
        <v>2.87</v>
      </c>
      <c r="AP559" s="10">
        <f>SUMIF('2015'!C:C,C559,'2015'!O:O)</f>
        <v>2.8600000000000003</v>
      </c>
      <c r="AR559" s="10">
        <f>'2015'!R84</f>
        <v>0.249</v>
      </c>
      <c r="AS559" s="10">
        <f>'2015'!S84</f>
        <v>0.26</v>
      </c>
      <c r="AT559" s="10">
        <f>'2015'!T84</f>
        <v>0.27800000000000002</v>
      </c>
      <c r="AU559" s="10">
        <f>'2015'!U84</f>
        <v>0.27200000000000002</v>
      </c>
      <c r="AV559" s="10">
        <f>'2015'!V84</f>
        <v>0.27500000000000002</v>
      </c>
      <c r="AW559" s="10"/>
      <c r="AX559" s="10">
        <f>'2015'!X84</f>
        <v>0.252</v>
      </c>
      <c r="AY559" s="10"/>
      <c r="AZ559" s="10">
        <f>'2015'!Z84</f>
        <v>0.254</v>
      </c>
      <c r="BA559" s="10">
        <f>'2015'!AA84</f>
        <v>0.248</v>
      </c>
      <c r="BB559" s="10">
        <f>'2015'!AB84</f>
        <v>0.248</v>
      </c>
      <c r="BC559" s="10">
        <f>'2015'!AC84</f>
        <v>0.246</v>
      </c>
      <c r="BD559" s="10">
        <f>'2015'!AD84</f>
        <v>0.26300000000000001</v>
      </c>
      <c r="BE559" s="10">
        <f>'2015'!AE84</f>
        <v>0.26100000000000001</v>
      </c>
      <c r="BF559" s="10">
        <f>'2015'!AF84</f>
        <v>0.25900000000000001</v>
      </c>
      <c r="BG559" s="10">
        <f>'2015'!AG84</f>
        <v>0.26400000000000001</v>
      </c>
      <c r="BH559" s="10">
        <f>'2015'!AH84</f>
        <v>0.26700000000000002</v>
      </c>
      <c r="BI559" s="10">
        <f>'2015'!AI84</f>
        <v>0.28899999999999998</v>
      </c>
      <c r="BJ559" s="10">
        <f>'2015'!AJ84</f>
        <v>0.28299999999999997</v>
      </c>
      <c r="BK559" s="10"/>
      <c r="BL559" s="10">
        <f>'2015'!AL84</f>
        <v>0.29099999999999998</v>
      </c>
      <c r="BM559" s="10">
        <f>'2015'!AM84</f>
        <v>0.316</v>
      </c>
      <c r="BN559" s="10">
        <f>'2015'!AN84</f>
        <v>0.318</v>
      </c>
      <c r="BO559" s="10">
        <f>'2015'!AO84</f>
        <v>0.36099999999999999</v>
      </c>
      <c r="BP559" s="10">
        <f>'2015'!AP84</f>
        <v>0.379</v>
      </c>
      <c r="BQ559" s="10">
        <f>'2015'!AQ84</f>
        <v>0.41</v>
      </c>
      <c r="BR559" s="10">
        <f>'2015'!AR84</f>
        <v>0.45900000000000002</v>
      </c>
      <c r="BS559" s="10">
        <f>'2015'!AS84</f>
        <v>0.504</v>
      </c>
      <c r="BT559" s="10">
        <f>'2015'!AT84</f>
        <v>0.59299999999999997</v>
      </c>
      <c r="BU559" s="10">
        <f>'2015'!AU84</f>
        <v>0.64900000000000002</v>
      </c>
      <c r="BV559" s="10">
        <f>'2015'!AV84</f>
        <v>0.66400000000000003</v>
      </c>
      <c r="BW559" s="10">
        <f>'2015'!AW84</f>
        <v>0.71599999999999997</v>
      </c>
      <c r="BX559" s="10">
        <f>'2015'!AX84</f>
        <v>0.74399999999999999</v>
      </c>
      <c r="BY559" s="10">
        <f>'2015'!AY84</f>
        <v>0.72799999999999998</v>
      </c>
      <c r="BZ559" s="10">
        <f>'2015'!AZ84</f>
        <v>0.65400000000000003</v>
      </c>
      <c r="CA559" s="10">
        <f>'2015'!BA84</f>
        <v>0.57599999999999996</v>
      </c>
      <c r="CB559" s="10">
        <f>'2015'!BB84</f>
        <v>0.53200000000000003</v>
      </c>
      <c r="CC559" s="10">
        <f>'2015'!BC84</f>
        <v>0.38900000000000001</v>
      </c>
      <c r="CD559" s="10">
        <f>'2015'!BD84</f>
        <v>0.35799999999999998</v>
      </c>
      <c r="CE559" s="10"/>
      <c r="CF559" s="10">
        <f>'2015'!BF84</f>
        <v>0.30399999999999999</v>
      </c>
      <c r="CG559" s="10">
        <f>'2015'!BG84</f>
        <v>0.29499999999999998</v>
      </c>
      <c r="CH559" s="10">
        <f>'2015'!BH84</f>
        <v>0.27900000000000003</v>
      </c>
      <c r="CI559" s="10">
        <f>'2015'!BI84</f>
        <v>0.26800000000000002</v>
      </c>
      <c r="CJ559" s="10"/>
      <c r="CK559" s="10">
        <f>'2015'!BK84</f>
        <v>0.25</v>
      </c>
      <c r="CL559" s="10">
        <f>'2015'!BL84</f>
        <v>0.26900000000000002</v>
      </c>
      <c r="CM559" s="10">
        <f>'2015'!BM84</f>
        <v>0.27200000000000002</v>
      </c>
      <c r="CN559" s="10">
        <f>'2015'!BN84</f>
        <v>0.24399999999999999</v>
      </c>
      <c r="CO559" s="10"/>
      <c r="CP559" s="10"/>
      <c r="CQ559" s="10"/>
    </row>
    <row r="560" spans="1:95" x14ac:dyDescent="0.25">
      <c r="A560" s="10" t="str">
        <f>'2015'!A85</f>
        <v>Свитанок</v>
      </c>
      <c r="B560" s="10" t="str">
        <f>'2015'!B85</f>
        <v>Масив 3</v>
      </c>
      <c r="C560" s="10">
        <f>'2015'!C85</f>
        <v>133</v>
      </c>
      <c r="D560" s="10">
        <f>'2015'!D85</f>
        <v>10.97</v>
      </c>
      <c r="E560" s="10">
        <f>'2015'!E85</f>
        <v>10.97</v>
      </c>
      <c r="F560" s="10">
        <f>'2015'!F85</f>
        <v>10.97</v>
      </c>
      <c r="Q560" s="10"/>
      <c r="R560" s="10"/>
      <c r="W560" s="10" t="str">
        <f>'2015'!I85</f>
        <v>Пшеница озимая</v>
      </c>
      <c r="X560" s="10">
        <f>'2015'!J85</f>
        <v>0</v>
      </c>
      <c r="AC560" s="10"/>
      <c r="AD560" s="10"/>
      <c r="AE560" s="10" t="str">
        <f>'2015'!M85</f>
        <v>Годувальниця</v>
      </c>
      <c r="AF560" s="10">
        <f>'2015'!N85</f>
        <v>3.98</v>
      </c>
      <c r="AG560" s="10">
        <f>'2015'!P85</f>
        <v>41907</v>
      </c>
      <c r="AH560" s="10">
        <f>'2015'!Q85</f>
        <v>42203</v>
      </c>
      <c r="AI560" s="10"/>
      <c r="AJ560" s="10"/>
      <c r="AK560" s="10"/>
      <c r="AL560" s="10"/>
      <c r="AM560" s="10"/>
      <c r="AN560" s="10"/>
      <c r="AO560" s="10">
        <f t="shared" si="33"/>
        <v>3.98</v>
      </c>
      <c r="AP560" s="10">
        <f>SUMIF('2015'!C:C,C560,'2015'!O:O)</f>
        <v>3.3899999999999997</v>
      </c>
      <c r="AR560" s="10"/>
      <c r="AS560" s="10">
        <f>'2015'!S85</f>
        <v>0.249</v>
      </c>
      <c r="AT560" s="10">
        <f>'2015'!T85</f>
        <v>0.23899999999999999</v>
      </c>
      <c r="AU560" s="10">
        <f>'2015'!U85</f>
        <v>0.20100000000000001</v>
      </c>
      <c r="AV560" s="10">
        <f>'2015'!V85</f>
        <v>0.217</v>
      </c>
      <c r="AW560" s="10"/>
      <c r="AX560" s="10">
        <f>'2015'!X85</f>
        <v>0.23200000000000001</v>
      </c>
      <c r="AY560" s="10"/>
      <c r="AZ560" s="10">
        <f>'2015'!Z85</f>
        <v>0.215</v>
      </c>
      <c r="BA560" s="10">
        <f>'2015'!AA85</f>
        <v>0.21</v>
      </c>
      <c r="BB560" s="10">
        <f>'2015'!AB85</f>
        <v>0.20499999999999999</v>
      </c>
      <c r="BC560" s="10">
        <f>'2015'!AC85</f>
        <v>0.215</v>
      </c>
      <c r="BD560" s="10">
        <f>'2015'!AD85</f>
        <v>0.23</v>
      </c>
      <c r="BE560" s="10">
        <f>'2015'!AE85</f>
        <v>0.24</v>
      </c>
      <c r="BF560" s="10">
        <f>'2015'!AF85</f>
        <v>0.24099999999999999</v>
      </c>
      <c r="BG560" s="10">
        <f>'2015'!AG85</f>
        <v>0.24399999999999999</v>
      </c>
      <c r="BH560" s="10">
        <f>'2015'!AH85</f>
        <v>0.254</v>
      </c>
      <c r="BI560" s="10">
        <f>'2015'!AI85</f>
        <v>0.255</v>
      </c>
      <c r="BJ560" s="10">
        <f>'2015'!AJ85</f>
        <v>0.253</v>
      </c>
      <c r="BK560" s="10"/>
      <c r="BL560" s="10">
        <f>'2015'!AL85</f>
        <v>0.29499999999999998</v>
      </c>
      <c r="BM560" s="10">
        <f>'2015'!AM85</f>
        <v>0.29899999999999999</v>
      </c>
      <c r="BN560" s="10">
        <f>'2015'!AN85</f>
        <v>0.28199999999999997</v>
      </c>
      <c r="BO560" s="10">
        <f>'2015'!AO85</f>
        <v>0.314</v>
      </c>
      <c r="BP560" s="10">
        <f>'2015'!AP85</f>
        <v>0.33600000000000002</v>
      </c>
      <c r="BQ560" s="10">
        <f>'2015'!AQ85</f>
        <v>0.33500000000000002</v>
      </c>
      <c r="BR560" s="10">
        <f>'2015'!AR85</f>
        <v>0.34100000000000003</v>
      </c>
      <c r="BS560" s="10">
        <f>'2015'!AS85</f>
        <v>0.41199999999999998</v>
      </c>
      <c r="BT560" s="10">
        <f>'2015'!AT85</f>
        <v>0.52300000000000002</v>
      </c>
      <c r="BU560" s="10">
        <f>'2015'!AU85</f>
        <v>0.70699999999999996</v>
      </c>
      <c r="BV560" s="10">
        <f>'2015'!AV85</f>
        <v>0.74199999999999999</v>
      </c>
      <c r="BW560" s="10">
        <f>'2015'!AW85</f>
        <v>0.76600000000000001</v>
      </c>
      <c r="BX560" s="10">
        <f>'2015'!AX85</f>
        <v>0.79900000000000004</v>
      </c>
      <c r="BY560" s="10">
        <f>'2015'!AY85</f>
        <v>0.80300000000000005</v>
      </c>
      <c r="BZ560" s="10">
        <f>'2015'!AZ85</f>
        <v>0.69099999999999995</v>
      </c>
      <c r="CA560" s="10">
        <f>'2015'!BA85</f>
        <v>0.629</v>
      </c>
      <c r="CB560" s="10">
        <f>'2015'!BB85</f>
        <v>0.61399999999999999</v>
      </c>
      <c r="CC560" s="10">
        <f>'2015'!BC85</f>
        <v>0.39400000000000002</v>
      </c>
      <c r="CD560" s="10">
        <f>'2015'!BD85</f>
        <v>0.36899999999999999</v>
      </c>
      <c r="CE560" s="10"/>
      <c r="CF560" s="10">
        <f>'2015'!BF85</f>
        <v>0.28499999999999998</v>
      </c>
      <c r="CG560" s="10">
        <f>'2015'!BG85</f>
        <v>0.27600000000000002</v>
      </c>
      <c r="CH560" s="10">
        <f>'2015'!BH85</f>
        <v>0.28299999999999997</v>
      </c>
      <c r="CI560" s="10">
        <f>'2015'!BI85</f>
        <v>0.27200000000000002</v>
      </c>
      <c r="CJ560" s="10"/>
      <c r="CK560" s="10">
        <f>'2015'!BK85</f>
        <v>0.23</v>
      </c>
      <c r="CL560" s="10">
        <f>'2015'!BL85</f>
        <v>0.23200000000000001</v>
      </c>
      <c r="CM560" s="10">
        <f>'2015'!BM85</f>
        <v>0.22</v>
      </c>
      <c r="CN560" s="10"/>
      <c r="CO560" s="10"/>
      <c r="CP560" s="10"/>
      <c r="CQ560" s="10"/>
    </row>
    <row r="561" spans="1:95" x14ac:dyDescent="0.25">
      <c r="A561" s="10" t="str">
        <f>'2015'!A86</f>
        <v>Свитанок</v>
      </c>
      <c r="B561" s="10" t="str">
        <f>'2015'!B86</f>
        <v>Масив 3</v>
      </c>
      <c r="C561" s="10">
        <f>'2015'!C86</f>
        <v>134</v>
      </c>
      <c r="D561" s="10">
        <f>'2015'!D86</f>
        <v>68.06</v>
      </c>
      <c r="E561" s="10">
        <f>'2015'!E86</f>
        <v>68.06</v>
      </c>
      <c r="F561" s="10">
        <f>'2015'!F86</f>
        <v>68.06</v>
      </c>
      <c r="Q561" s="10"/>
      <c r="R561" s="10"/>
      <c r="W561" s="10" t="str">
        <f>'2015'!I86</f>
        <v>Пшеница озимая</v>
      </c>
      <c r="X561" s="10">
        <f>'2015'!J86</f>
        <v>0</v>
      </c>
      <c r="AC561" s="10"/>
      <c r="AD561" s="10"/>
      <c r="AE561" s="10" t="str">
        <f>'2015'!M86</f>
        <v>Антонівка</v>
      </c>
      <c r="AF561" s="10">
        <f>'2015'!N86</f>
        <v>2.85</v>
      </c>
      <c r="AG561" s="10">
        <f>'2015'!P86</f>
        <v>41903</v>
      </c>
      <c r="AH561" s="10">
        <f>'2015'!Q86</f>
        <v>42202</v>
      </c>
      <c r="AI561" s="10"/>
      <c r="AJ561" s="10"/>
      <c r="AK561" s="10"/>
      <c r="AL561" s="10"/>
      <c r="AM561" s="10"/>
      <c r="AN561" s="10"/>
      <c r="AO561" s="10">
        <f t="shared" si="33"/>
        <v>2.85</v>
      </c>
      <c r="AP561" s="10">
        <f>SUMIF('2015'!C:C,C561,'2015'!O:O)</f>
        <v>3.2600000000000002</v>
      </c>
      <c r="AR561" s="10">
        <f>'2015'!R86</f>
        <v>0.24199999999999999</v>
      </c>
      <c r="AS561" s="10">
        <f>'2015'!S86</f>
        <v>0.24299999999999999</v>
      </c>
      <c r="AT561" s="10">
        <f>'2015'!T86</f>
        <v>0.26400000000000001</v>
      </c>
      <c r="AU561" s="10">
        <f>'2015'!U86</f>
        <v>0.252</v>
      </c>
      <c r="AV561" s="10">
        <f>'2015'!V86</f>
        <v>0.221</v>
      </c>
      <c r="AW561" s="10"/>
      <c r="AX561" s="10">
        <f>'2015'!X86</f>
        <v>0.22600000000000001</v>
      </c>
      <c r="AY561" s="10"/>
      <c r="AZ561" s="10">
        <f>'2015'!Z86</f>
        <v>0.22700000000000001</v>
      </c>
      <c r="BA561" s="10">
        <f>'2015'!AA86</f>
        <v>0.224</v>
      </c>
      <c r="BB561" s="10">
        <f>'2015'!AB86</f>
        <v>0.22</v>
      </c>
      <c r="BC561" s="10">
        <f>'2015'!AC86</f>
        <v>0.216</v>
      </c>
      <c r="BD561" s="10">
        <f>'2015'!AD86</f>
        <v>0.22600000000000001</v>
      </c>
      <c r="BE561" s="10">
        <f>'2015'!AE86</f>
        <v>0.24399999999999999</v>
      </c>
      <c r="BF561" s="10">
        <f>'2015'!AF86</f>
        <v>0.25</v>
      </c>
      <c r="BG561" s="10">
        <f>'2015'!AG86</f>
        <v>0.245</v>
      </c>
      <c r="BH561" s="10">
        <f>'2015'!AH86</f>
        <v>0.24099999999999999</v>
      </c>
      <c r="BI561" s="10">
        <f>'2015'!AI86</f>
        <v>0.255</v>
      </c>
      <c r="BJ561" s="10">
        <f>'2015'!AJ86</f>
        <v>0.26900000000000002</v>
      </c>
      <c r="BK561" s="10">
        <f>'2015'!AK86</f>
        <v>0.27200000000000002</v>
      </c>
      <c r="BL561" s="10">
        <f>'2015'!AL86</f>
        <v>0.28000000000000003</v>
      </c>
      <c r="BM561" s="10">
        <f>'2015'!AM86</f>
        <v>0.29799999999999999</v>
      </c>
      <c r="BN561" s="10">
        <f>'2015'!AN86</f>
        <v>0.3</v>
      </c>
      <c r="BO561" s="10">
        <f>'2015'!AO86</f>
        <v>0.33600000000000002</v>
      </c>
      <c r="BP561" s="10">
        <f>'2015'!AP86</f>
        <v>0.378</v>
      </c>
      <c r="BQ561" s="10">
        <f>'2015'!AQ86</f>
        <v>0.39600000000000002</v>
      </c>
      <c r="BR561" s="10">
        <f>'2015'!AR86</f>
        <v>0.40799999999999997</v>
      </c>
      <c r="BS561" s="10">
        <f>'2015'!AS86</f>
        <v>0.48899999999999999</v>
      </c>
      <c r="BT561" s="10">
        <f>'2015'!AT86</f>
        <v>0.55500000000000005</v>
      </c>
      <c r="BU561" s="10">
        <f>'2015'!AU86</f>
        <v>0.68200000000000005</v>
      </c>
      <c r="BV561" s="10">
        <f>'2015'!AV86</f>
        <v>0.70899999999999996</v>
      </c>
      <c r="BW561" s="10">
        <f>'2015'!AW86</f>
        <v>0.70599999999999996</v>
      </c>
      <c r="BX561" s="10">
        <f>'2015'!AX86</f>
        <v>0.77200000000000002</v>
      </c>
      <c r="BY561" s="10">
        <f>'2015'!AY86</f>
        <v>0.68</v>
      </c>
      <c r="BZ561" s="10">
        <f>'2015'!AZ86</f>
        <v>0.621</v>
      </c>
      <c r="CA561" s="10">
        <f>'2015'!BA86</f>
        <v>0.53700000000000003</v>
      </c>
      <c r="CB561" s="10">
        <f>'2015'!BB86</f>
        <v>0.52</v>
      </c>
      <c r="CC561" s="10">
        <f>'2015'!BC86</f>
        <v>0.41199999999999998</v>
      </c>
      <c r="CD561" s="10">
        <f>'2015'!BD86</f>
        <v>0.33300000000000002</v>
      </c>
      <c r="CE561" s="10"/>
      <c r="CF561" s="10">
        <f>'2015'!BF86</f>
        <v>0.29899999999999999</v>
      </c>
      <c r="CG561" s="10">
        <f>'2015'!BG86</f>
        <v>0.27700000000000002</v>
      </c>
      <c r="CH561" s="10">
        <f>'2015'!BH86</f>
        <v>0.27300000000000002</v>
      </c>
      <c r="CI561" s="10">
        <f>'2015'!BI86</f>
        <v>0.26600000000000001</v>
      </c>
      <c r="CJ561" s="10"/>
      <c r="CK561" s="10">
        <f>'2015'!BK86</f>
        <v>0.24199999999999999</v>
      </c>
      <c r="CL561" s="10">
        <f>'2015'!BL86</f>
        <v>0.25900000000000001</v>
      </c>
      <c r="CM561" s="10">
        <f>'2015'!BM86</f>
        <v>0.26100000000000001</v>
      </c>
      <c r="CN561" s="10"/>
      <c r="CO561" s="10"/>
      <c r="CP561" s="10"/>
      <c r="CQ561" s="10"/>
    </row>
    <row r="562" spans="1:95" x14ac:dyDescent="0.25">
      <c r="A562" s="10" t="str">
        <f>'2015'!A87</f>
        <v>Свитанок</v>
      </c>
      <c r="B562" s="10" t="str">
        <f>'2015'!B87</f>
        <v>Масив 3</v>
      </c>
      <c r="C562" s="10">
        <f>'2015'!C87</f>
        <v>137</v>
      </c>
      <c r="D562" s="10">
        <f>'2015'!D87</f>
        <v>15.96</v>
      </c>
      <c r="E562" s="10">
        <f>'2015'!E87</f>
        <v>15.96</v>
      </c>
      <c r="F562" s="10">
        <f>'2015'!F87</f>
        <v>15.96</v>
      </c>
      <c r="Q562" s="10"/>
      <c r="R562" s="10"/>
      <c r="W562" s="10" t="str">
        <f>'2015'!I87</f>
        <v>Пшеница озимая</v>
      </c>
      <c r="X562" s="10">
        <f>'2015'!J87</f>
        <v>0</v>
      </c>
      <c r="AC562" s="10"/>
      <c r="AD562" s="10"/>
      <c r="AE562" s="10" t="str">
        <f>'2015'!M87</f>
        <v>Шестопаловка</v>
      </c>
      <c r="AF562" s="10">
        <f>'2015'!N87</f>
        <v>1.67</v>
      </c>
      <c r="AG562" s="10">
        <f>'2015'!P87</f>
        <v>41906</v>
      </c>
      <c r="AH562" s="10">
        <f>'2015'!Q87</f>
        <v>42202</v>
      </c>
      <c r="AI562" s="10"/>
      <c r="AJ562" s="10"/>
      <c r="AK562" s="10"/>
      <c r="AL562" s="10"/>
      <c r="AM562" s="10"/>
      <c r="AN562" s="10"/>
      <c r="AO562" s="10">
        <f t="shared" si="33"/>
        <v>1.67</v>
      </c>
      <c r="AP562" s="10">
        <f>SUMIF('2015'!C:C,C562,'2015'!O:O)</f>
        <v>2.82</v>
      </c>
      <c r="AR562" s="10">
        <f>'2015'!R87</f>
        <v>0.22600000000000001</v>
      </c>
      <c r="AS562" s="10">
        <f>'2015'!S87</f>
        <v>0.23499999999999999</v>
      </c>
      <c r="AT562" s="10">
        <f>'2015'!T87</f>
        <v>0.23699999999999999</v>
      </c>
      <c r="AU562" s="10">
        <f>'2015'!U87</f>
        <v>0.23499999999999999</v>
      </c>
      <c r="AV562" s="10">
        <f>'2015'!V87</f>
        <v>0.23899999999999999</v>
      </c>
      <c r="AW562" s="10"/>
      <c r="AX562" s="10">
        <f>'2015'!X87</f>
        <v>0.24099999999999999</v>
      </c>
      <c r="AY562" s="10"/>
      <c r="AZ562" s="10">
        <f>'2015'!Z87</f>
        <v>0.23799999999999999</v>
      </c>
      <c r="BA562" s="10">
        <f>'2015'!AA87</f>
        <v>0.23899999999999999</v>
      </c>
      <c r="BB562" s="10">
        <f>'2015'!AB87</f>
        <v>0.25</v>
      </c>
      <c r="BC562" s="10">
        <f>'2015'!AC87</f>
        <v>0.251</v>
      </c>
      <c r="BD562" s="10">
        <f>'2015'!AD87</f>
        <v>0.26100000000000001</v>
      </c>
      <c r="BE562" s="10">
        <f>'2015'!AE87</f>
        <v>0.27</v>
      </c>
      <c r="BF562" s="10">
        <f>'2015'!AF87</f>
        <v>0.28699999999999998</v>
      </c>
      <c r="BG562" s="10">
        <f>'2015'!AG87</f>
        <v>0.29099999999999998</v>
      </c>
      <c r="BH562" s="10">
        <f>'2015'!AH87</f>
        <v>0.29399999999999998</v>
      </c>
      <c r="BI562" s="10">
        <f>'2015'!AI87</f>
        <v>0.28999999999999998</v>
      </c>
      <c r="BJ562" s="10">
        <f>'2015'!AJ87</f>
        <v>0.314</v>
      </c>
      <c r="BK562" s="10">
        <f>'2015'!AK87</f>
        <v>0.33300000000000002</v>
      </c>
      <c r="BL562" s="10">
        <f>'2015'!AL87</f>
        <v>0.33400000000000002</v>
      </c>
      <c r="BM562" s="10">
        <f>'2015'!AM87</f>
        <v>0.33600000000000002</v>
      </c>
      <c r="BN562" s="10">
        <f>'2015'!AN87</f>
        <v>0.34899999999999998</v>
      </c>
      <c r="BO562" s="10">
        <f>'2015'!AO87</f>
        <v>0.36499999999999999</v>
      </c>
      <c r="BP562" s="10">
        <f>'2015'!AP87</f>
        <v>0.41199999999999998</v>
      </c>
      <c r="BQ562" s="10">
        <f>'2015'!AQ87</f>
        <v>0.45400000000000001</v>
      </c>
      <c r="BR562" s="10">
        <f>'2015'!AR87</f>
        <v>0.45600000000000002</v>
      </c>
      <c r="BS562" s="10">
        <f>'2015'!AS87</f>
        <v>0.49199999999999999</v>
      </c>
      <c r="BT562" s="10">
        <f>'2015'!AT87</f>
        <v>0.56799999999999995</v>
      </c>
      <c r="BU562" s="10">
        <f>'2015'!AU87</f>
        <v>0.64500000000000002</v>
      </c>
      <c r="BV562" s="10">
        <f>'2015'!AV87</f>
        <v>0.67600000000000005</v>
      </c>
      <c r="BW562" s="10">
        <f>'2015'!AW87</f>
        <v>0.68799999999999994</v>
      </c>
      <c r="BX562" s="10">
        <f>'2015'!AX87</f>
        <v>0.69499999999999995</v>
      </c>
      <c r="BY562" s="10">
        <f>'2015'!AY87</f>
        <v>0.63700000000000001</v>
      </c>
      <c r="BZ562" s="10">
        <f>'2015'!AZ87</f>
        <v>0.60699999999999998</v>
      </c>
      <c r="CA562" s="10">
        <f>'2015'!BA87</f>
        <v>0.49399999999999999</v>
      </c>
      <c r="CB562" s="10">
        <f>'2015'!BB87</f>
        <v>0.41899999999999998</v>
      </c>
      <c r="CC562" s="10">
        <f>'2015'!BC87</f>
        <v>0.35</v>
      </c>
      <c r="CD562" s="10">
        <f>'2015'!BD87</f>
        <v>0.29899999999999999</v>
      </c>
      <c r="CE562" s="10"/>
      <c r="CF562" s="10">
        <f>'2015'!BF87</f>
        <v>0.27800000000000002</v>
      </c>
      <c r="CG562" s="10">
        <f>'2015'!BG87</f>
        <v>0.26800000000000002</v>
      </c>
      <c r="CH562" s="10">
        <f>'2015'!BH87</f>
        <v>0.26100000000000001</v>
      </c>
      <c r="CI562" s="10">
        <f>'2015'!BI87</f>
        <v>0.25</v>
      </c>
      <c r="CJ562" s="10"/>
      <c r="CK562" s="10">
        <f>'2015'!BK87</f>
        <v>0.24</v>
      </c>
      <c r="CL562" s="10">
        <f>'2015'!BL87</f>
        <v>0.252</v>
      </c>
      <c r="CM562" s="10">
        <f>'2015'!BM87</f>
        <v>0.253</v>
      </c>
      <c r="CN562" s="10"/>
      <c r="CO562" s="10"/>
      <c r="CP562" s="10"/>
      <c r="CQ562" s="10"/>
    </row>
    <row r="563" spans="1:95" x14ac:dyDescent="0.25">
      <c r="A563" s="10" t="str">
        <f>'2015'!A88</f>
        <v>Свитанок</v>
      </c>
      <c r="B563" s="10" t="str">
        <f>'2015'!B88</f>
        <v>Масив 3</v>
      </c>
      <c r="C563" s="10">
        <f>'2015'!C88</f>
        <v>140</v>
      </c>
      <c r="D563" s="10">
        <f>'2015'!D88</f>
        <v>14.62</v>
      </c>
      <c r="E563" s="10">
        <f>'2015'!E88</f>
        <v>14.62</v>
      </c>
      <c r="F563" s="10">
        <f>'2015'!F88</f>
        <v>14.62</v>
      </c>
      <c r="Q563" s="10"/>
      <c r="R563" s="10"/>
      <c r="W563" s="10" t="str">
        <f>'2015'!I88</f>
        <v>Подсолнечник</v>
      </c>
      <c r="X563" s="10">
        <f>'2015'!J88</f>
        <v>0</v>
      </c>
      <c r="AC563" s="10"/>
      <c r="AD563" s="10"/>
      <c r="AE563" s="10" t="str">
        <f>'2015'!M88</f>
        <v>Неома</v>
      </c>
      <c r="AF563" s="10">
        <f>'2015'!N88</f>
        <v>1.1299999999999999</v>
      </c>
      <c r="AG563" s="10">
        <f>'2015'!P88</f>
        <v>42123</v>
      </c>
      <c r="AH563" s="10">
        <f>'2015'!Q88</f>
        <v>42252</v>
      </c>
      <c r="AI563" s="10"/>
      <c r="AJ563" s="10"/>
      <c r="AK563" s="10"/>
      <c r="AL563" s="10"/>
      <c r="AM563" s="10"/>
      <c r="AN563" s="10"/>
      <c r="AO563" s="10"/>
      <c r="AP563" s="10">
        <f>SUMIF('2015'!C:C,C563,'2015'!O:O)</f>
        <v>1.47</v>
      </c>
      <c r="AR563" s="10">
        <f>'2015'!R88</f>
        <v>0.28699999999999998</v>
      </c>
      <c r="AS563" s="10">
        <f>'2015'!S88</f>
        <v>0.255</v>
      </c>
      <c r="AT563" s="10">
        <f>'2015'!T88</f>
        <v>0.28399999999999997</v>
      </c>
      <c r="AU563" s="10">
        <f>'2015'!U88</f>
        <v>0.30299999999999999</v>
      </c>
      <c r="AV563" s="10">
        <f>'2015'!V88</f>
        <v>0.255</v>
      </c>
      <c r="AW563" s="10">
        <f>'2015'!W88</f>
        <v>0</v>
      </c>
      <c r="AX563" s="10">
        <f>'2015'!X88</f>
        <v>0.214</v>
      </c>
      <c r="AY563" s="10">
        <f>'2015'!Y88</f>
        <v>0</v>
      </c>
      <c r="AZ563" s="10">
        <f>'2015'!Z88</f>
        <v>0.216</v>
      </c>
      <c r="BA563" s="10">
        <f>'2015'!AA88</f>
        <v>0.216</v>
      </c>
      <c r="BB563" s="10">
        <f>'2015'!AB88</f>
        <v>0</v>
      </c>
      <c r="BC563" s="10">
        <f>'2015'!AC88</f>
        <v>0.217</v>
      </c>
      <c r="BD563" s="10">
        <f>'2015'!AD88</f>
        <v>0.22600000000000001</v>
      </c>
      <c r="BE563" s="10">
        <f>'2015'!AE88</f>
        <v>0.255</v>
      </c>
      <c r="BF563" s="10">
        <f>'2015'!AF88</f>
        <v>0.25700000000000001</v>
      </c>
      <c r="BG563" s="10">
        <f>'2015'!AG88</f>
        <v>0.26200000000000001</v>
      </c>
      <c r="BH563" s="10">
        <f>'2015'!AH88</f>
        <v>0.29299999999999998</v>
      </c>
      <c r="BI563" s="10">
        <f>'2015'!AI88</f>
        <v>0.33200000000000002</v>
      </c>
      <c r="BJ563" s="10">
        <f>'2015'!AJ88</f>
        <v>0.35299999999999998</v>
      </c>
      <c r="BK563" s="10">
        <f>'2015'!AK88</f>
        <v>0.33500000000000002</v>
      </c>
      <c r="BL563" s="10">
        <f>'2015'!AL88</f>
        <v>0.32700000000000001</v>
      </c>
      <c r="BM563" s="10">
        <f>'2015'!AM88</f>
        <v>0.51200000000000001</v>
      </c>
      <c r="BN563" s="10">
        <f>'2015'!AN88</f>
        <v>0.55400000000000005</v>
      </c>
      <c r="BO563" s="10">
        <f>'2015'!AO88</f>
        <v>0.53700000000000003</v>
      </c>
      <c r="BP563" s="10">
        <f>'2015'!AP88</f>
        <v>0.56699999999999995</v>
      </c>
      <c r="BQ563" s="10">
        <f>'2015'!AQ88</f>
        <v>0.56499999999999995</v>
      </c>
      <c r="BR563" s="10">
        <f>'2015'!AR88</f>
        <v>0.52800000000000002</v>
      </c>
      <c r="BS563" s="10">
        <f>'2015'!AS88</f>
        <v>0.50600000000000001</v>
      </c>
      <c r="BT563" s="10">
        <f>'2015'!AT88</f>
        <v>0.55200000000000005</v>
      </c>
      <c r="BU563" s="10">
        <f>'2015'!AU88</f>
        <v>0.58799999999999997</v>
      </c>
      <c r="BV563" s="10">
        <f>'2015'!AV88</f>
        <v>0.57199999999999995</v>
      </c>
      <c r="BW563" s="10">
        <f>'2015'!AW88</f>
        <v>0.49299999999999999</v>
      </c>
      <c r="BX563" s="10">
        <f>'2015'!AX88</f>
        <v>0.46800000000000003</v>
      </c>
      <c r="BY563" s="10">
        <f>'2015'!AY88</f>
        <v>0.44500000000000001</v>
      </c>
      <c r="BZ563" s="10">
        <f>'2015'!AZ88</f>
        <v>0.36</v>
      </c>
      <c r="CA563" s="10">
        <f>'2015'!BA88</f>
        <v>0.316</v>
      </c>
      <c r="CB563" s="10">
        <f>'2015'!BB88</f>
        <v>0.29299999999999998</v>
      </c>
      <c r="CC563" s="10">
        <f>'2015'!BC88</f>
        <v>0.24199999999999999</v>
      </c>
      <c r="CD563" s="10">
        <f>'2015'!BD88</f>
        <v>0.219</v>
      </c>
      <c r="CE563" s="10">
        <f>'2015'!BE88</f>
        <v>0</v>
      </c>
      <c r="CF563" s="10">
        <f>'2015'!BF88</f>
        <v>0.20799999999999999</v>
      </c>
      <c r="CG563" s="10">
        <f>'2015'!BG88</f>
        <v>0.21099999999999999</v>
      </c>
      <c r="CH563" s="10">
        <f>'2015'!BH88</f>
        <v>0.20799999999999999</v>
      </c>
      <c r="CI563" s="10">
        <f>'2015'!BI88</f>
        <v>0.20799999999999999</v>
      </c>
      <c r="CJ563" s="10">
        <f>'2015'!BJ88</f>
        <v>0</v>
      </c>
      <c r="CK563" s="10">
        <f>'2015'!BK88</f>
        <v>0.2</v>
      </c>
      <c r="CL563" s="10">
        <f>'2015'!BL88</f>
        <v>0.19700000000000001</v>
      </c>
      <c r="CM563" s="10">
        <f>'2015'!BM88</f>
        <v>0.19700000000000001</v>
      </c>
      <c r="CN563" s="10">
        <f>'2015'!BN88</f>
        <v>0</v>
      </c>
      <c r="CO563" s="10">
        <f>'2015'!BO88</f>
        <v>0</v>
      </c>
      <c r="CP563" s="10">
        <f>'2015'!BP88</f>
        <v>0</v>
      </c>
      <c r="CQ563" s="10">
        <f>'2015'!BQ88</f>
        <v>0</v>
      </c>
    </row>
    <row r="564" spans="1:95" x14ac:dyDescent="0.25">
      <c r="A564" s="10" t="str">
        <f>'2015'!A89</f>
        <v>Свитанок</v>
      </c>
      <c r="B564" s="10" t="str">
        <f>'2015'!B89</f>
        <v>Масив 3</v>
      </c>
      <c r="C564" s="10">
        <f>'2015'!C89</f>
        <v>141</v>
      </c>
      <c r="D564" s="10">
        <f>'2015'!D89</f>
        <v>28.21</v>
      </c>
      <c r="E564" s="10">
        <f>'2015'!E89</f>
        <v>28.21</v>
      </c>
      <c r="F564" s="10">
        <f>'2015'!F89</f>
        <v>28.21</v>
      </c>
      <c r="Q564" s="10"/>
      <c r="R564" s="10"/>
      <c r="W564" s="10" t="str">
        <f>'2015'!I89</f>
        <v>Ячмень озимый</v>
      </c>
      <c r="X564" s="10">
        <f>'2015'!J89</f>
        <v>0</v>
      </c>
      <c r="AC564" s="10"/>
      <c r="AD564" s="10"/>
      <c r="AE564" s="10" t="str">
        <f>'2015'!M89</f>
        <v>Достойний</v>
      </c>
      <c r="AF564" s="10">
        <f>'2015'!N89</f>
        <v>3.21</v>
      </c>
      <c r="AG564" s="10">
        <f>'2015'!P89</f>
        <v>41908</v>
      </c>
      <c r="AH564" s="10">
        <f>'2015'!Q89</f>
        <v>42183</v>
      </c>
      <c r="AI564" s="10"/>
      <c r="AJ564" s="10"/>
      <c r="AK564" s="10"/>
      <c r="AL564" s="10"/>
      <c r="AM564" s="10"/>
      <c r="AN564" s="10"/>
      <c r="AO564" s="10"/>
      <c r="AP564" s="10">
        <f>SUMIF('2015'!C:C,C564,'2015'!O:O)</f>
        <v>4.07</v>
      </c>
      <c r="AR564" s="10">
        <f>'2015'!R89</f>
        <v>0.218</v>
      </c>
      <c r="AS564" s="10">
        <f>'2015'!S89</f>
        <v>0.22800000000000001</v>
      </c>
      <c r="AT564" s="10">
        <f>'2015'!T89</f>
        <v>0.27700000000000002</v>
      </c>
      <c r="AU564" s="10">
        <f>'2015'!U89</f>
        <v>0.26300000000000001</v>
      </c>
      <c r="AV564" s="10">
        <f>'2015'!V89</f>
        <v>0.249</v>
      </c>
      <c r="AW564" s="10">
        <f>'2015'!W89</f>
        <v>0</v>
      </c>
      <c r="AX564" s="10">
        <f>'2015'!X89</f>
        <v>0.24</v>
      </c>
      <c r="AY564" s="10">
        <f>'2015'!Y89</f>
        <v>0</v>
      </c>
      <c r="AZ564" s="10">
        <f>'2015'!Z89</f>
        <v>0.22500000000000001</v>
      </c>
      <c r="BA564" s="10">
        <f>'2015'!AA89</f>
        <v>0.22800000000000001</v>
      </c>
      <c r="BB564" s="10">
        <f>'2015'!AB89</f>
        <v>0.22900000000000001</v>
      </c>
      <c r="BC564" s="10">
        <f>'2015'!AC89</f>
        <v>0.23100000000000001</v>
      </c>
      <c r="BD564" s="10">
        <f>'2015'!AD89</f>
        <v>0.23699999999999999</v>
      </c>
      <c r="BE564" s="10">
        <f>'2015'!AE89</f>
        <v>0.23499999999999999</v>
      </c>
      <c r="BF564" s="10">
        <f>'2015'!AF89</f>
        <v>0.22900000000000001</v>
      </c>
      <c r="BG564" s="10">
        <f>'2015'!AG89</f>
        <v>0.23400000000000001</v>
      </c>
      <c r="BH564" s="10">
        <f>'2015'!AH89</f>
        <v>0.26900000000000002</v>
      </c>
      <c r="BI564" s="10">
        <f>'2015'!AI89</f>
        <v>0.27900000000000003</v>
      </c>
      <c r="BJ564" s="10">
        <f>'2015'!AJ89</f>
        <v>0.28999999999999998</v>
      </c>
      <c r="BK564" s="10">
        <f>'2015'!AK89</f>
        <v>0</v>
      </c>
      <c r="BL564" s="10">
        <f>'2015'!AL89</f>
        <v>0.29099999999999998</v>
      </c>
      <c r="BM564" s="10">
        <f>'2015'!AM89</f>
        <v>0.29499999999999998</v>
      </c>
      <c r="BN564" s="10">
        <f>'2015'!AN89</f>
        <v>0.27600000000000002</v>
      </c>
      <c r="BO564" s="10">
        <f>'2015'!AO89</f>
        <v>0.29699999999999999</v>
      </c>
      <c r="BP564" s="10">
        <f>'2015'!AP89</f>
        <v>0.36599999999999999</v>
      </c>
      <c r="BQ564" s="10">
        <f>'2015'!AQ89</f>
        <v>0.40500000000000003</v>
      </c>
      <c r="BR564" s="10">
        <f>'2015'!AR89</f>
        <v>0.37</v>
      </c>
      <c r="BS564" s="10">
        <f>'2015'!AS89</f>
        <v>0.371</v>
      </c>
      <c r="BT564" s="10">
        <f>'2015'!AT89</f>
        <v>0.45200000000000001</v>
      </c>
      <c r="BU564" s="10">
        <f>'2015'!AU89</f>
        <v>0.63900000000000001</v>
      </c>
      <c r="BV564" s="10">
        <f>'2015'!AV89</f>
        <v>0.74299999999999999</v>
      </c>
      <c r="BW564" s="10">
        <f>'2015'!AW89</f>
        <v>0.75800000000000001</v>
      </c>
      <c r="BX564" s="10">
        <f>'2015'!AX89</f>
        <v>0.77600000000000002</v>
      </c>
      <c r="BY564" s="10">
        <f>'2015'!AY89</f>
        <v>0.76</v>
      </c>
      <c r="BZ564" s="10">
        <f>'2015'!AZ89</f>
        <v>0.65500000000000003</v>
      </c>
      <c r="CA564" s="10">
        <f>'2015'!BA89</f>
        <v>0.56399999999999995</v>
      </c>
      <c r="CB564" s="10">
        <f>'2015'!BB89</f>
        <v>0.51600000000000001</v>
      </c>
      <c r="CC564" s="10">
        <f>'2015'!BC89</f>
        <v>0.36899999999999999</v>
      </c>
      <c r="CD564" s="10">
        <f>'2015'!BD89</f>
        <v>0.316</v>
      </c>
      <c r="CE564" s="10">
        <f>'2015'!BE89</f>
        <v>0</v>
      </c>
      <c r="CF564" s="10">
        <f>'2015'!BF89</f>
        <v>0.25900000000000001</v>
      </c>
      <c r="CG564" s="10">
        <f>'2015'!BG89</f>
        <v>0.255</v>
      </c>
      <c r="CH564" s="10">
        <f>'2015'!BH89</f>
        <v>0.247</v>
      </c>
      <c r="CI564" s="10">
        <f>'2015'!BI89</f>
        <v>0.24399999999999999</v>
      </c>
      <c r="CJ564" s="10">
        <f>'2015'!BJ89</f>
        <v>0</v>
      </c>
      <c r="CK564" s="10">
        <f>'2015'!BK89</f>
        <v>0.224</v>
      </c>
      <c r="CL564" s="10">
        <f>'2015'!BL89</f>
        <v>0.22800000000000001</v>
      </c>
      <c r="CM564" s="10">
        <f>'2015'!BM89</f>
        <v>0.22800000000000001</v>
      </c>
      <c r="CN564" s="10">
        <f>'2015'!BN89</f>
        <v>0</v>
      </c>
      <c r="CO564" s="10">
        <f>'2015'!BO89</f>
        <v>0</v>
      </c>
      <c r="CP564" s="10">
        <f>'2015'!BP89</f>
        <v>0</v>
      </c>
      <c r="CQ564" s="10">
        <f>'2015'!BQ89</f>
        <v>0</v>
      </c>
    </row>
    <row r="565" spans="1:95" x14ac:dyDescent="0.25">
      <c r="A565" s="10" t="str">
        <f>'2015'!A90</f>
        <v>Свитанок</v>
      </c>
      <c r="B565" s="10" t="str">
        <f>'2015'!B90</f>
        <v>Масив 3</v>
      </c>
      <c r="C565" s="10">
        <f>'2015'!C90</f>
        <v>142</v>
      </c>
      <c r="D565" s="10">
        <f>'2015'!D90</f>
        <v>22.89</v>
      </c>
      <c r="E565" s="10">
        <f>'2015'!E90</f>
        <v>22.89</v>
      </c>
      <c r="F565" s="10">
        <f>'2015'!F90</f>
        <v>22.89</v>
      </c>
      <c r="Q565" s="10"/>
      <c r="R565" s="10"/>
      <c r="W565" s="10" t="str">
        <f>'2015'!I90</f>
        <v>Пшеница озимая</v>
      </c>
      <c r="X565" s="10">
        <f>'2015'!J90</f>
        <v>0</v>
      </c>
      <c r="AC565" s="10"/>
      <c r="AD565" s="10"/>
      <c r="AE565" s="10">
        <f>'2015'!M90</f>
        <v>0</v>
      </c>
      <c r="AF565" s="10">
        <f>'2015'!N90</f>
        <v>1.69</v>
      </c>
      <c r="AG565" s="10">
        <f>'2015'!P90</f>
        <v>41912</v>
      </c>
      <c r="AH565" s="10">
        <f>'2015'!Q90</f>
        <v>42203</v>
      </c>
      <c r="AI565" s="10"/>
      <c r="AJ565" s="10"/>
      <c r="AK565" s="10"/>
      <c r="AL565" s="10"/>
      <c r="AM565" s="10"/>
      <c r="AN565" s="10"/>
      <c r="AO565" s="10">
        <f>AF565</f>
        <v>1.69</v>
      </c>
      <c r="AP565" s="10">
        <f>SUMIF('2015'!C:C,C565,'2015'!O:O)</f>
        <v>2.5</v>
      </c>
      <c r="AR565" s="10">
        <f>'2015'!R90</f>
        <v>0.24099999999999999</v>
      </c>
      <c r="AS565" s="10">
        <f>'2015'!S90</f>
        <v>0.23100000000000001</v>
      </c>
      <c r="AT565" s="10">
        <f>'2015'!T90</f>
        <v>0.23400000000000001</v>
      </c>
      <c r="AU565" s="10">
        <f>'2015'!U90</f>
        <v>0.22500000000000001</v>
      </c>
      <c r="AV565" s="10">
        <f>'2015'!V90</f>
        <v>0.22800000000000001</v>
      </c>
      <c r="AW565" s="10"/>
      <c r="AX565" s="10">
        <f>'2015'!X90</f>
        <v>0.22700000000000001</v>
      </c>
      <c r="AY565" s="10"/>
      <c r="AZ565" s="10">
        <f>'2015'!Z90</f>
        <v>0.22800000000000001</v>
      </c>
      <c r="BA565" s="10">
        <f>'2015'!AA90</f>
        <v>0.23499999999999999</v>
      </c>
      <c r="BB565" s="10">
        <f>'2015'!AB90</f>
        <v>0.23599999999999999</v>
      </c>
      <c r="BC565" s="10">
        <f>'2015'!AC90</f>
        <v>0.24199999999999999</v>
      </c>
      <c r="BD565" s="10">
        <f>'2015'!AD90</f>
        <v>0.24299999999999999</v>
      </c>
      <c r="BE565" s="10">
        <f>'2015'!AE90</f>
        <v>0.251</v>
      </c>
      <c r="BF565" s="10">
        <f>'2015'!AF90</f>
        <v>0.249</v>
      </c>
      <c r="BG565" s="10">
        <f>'2015'!AG90</f>
        <v>0.254</v>
      </c>
      <c r="BH565" s="10">
        <f>'2015'!AH90</f>
        <v>0.25600000000000001</v>
      </c>
      <c r="BI565" s="10">
        <f>'2015'!AI90</f>
        <v>0.26500000000000001</v>
      </c>
      <c r="BJ565" s="10">
        <f>'2015'!AJ90</f>
        <v>0.27400000000000002</v>
      </c>
      <c r="BK565" s="10"/>
      <c r="BL565" s="10">
        <f>'2015'!AL90</f>
        <v>0.30099999999999999</v>
      </c>
      <c r="BM565" s="10">
        <f>'2015'!AM90</f>
        <v>0.30599999999999999</v>
      </c>
      <c r="BN565" s="10">
        <f>'2015'!AN90</f>
        <v>0.31</v>
      </c>
      <c r="BO565" s="10">
        <f>'2015'!AO90</f>
        <v>0.39500000000000002</v>
      </c>
      <c r="BP565" s="10">
        <f>'2015'!AP90</f>
        <v>0.51100000000000001</v>
      </c>
      <c r="BQ565" s="10">
        <f>'2015'!AQ90</f>
        <v>0.49099999999999999</v>
      </c>
      <c r="BR565" s="10">
        <f>'2015'!AR90</f>
        <v>0.47799999999999998</v>
      </c>
      <c r="BS565" s="10">
        <f>'2015'!AS90</f>
        <v>0.496</v>
      </c>
      <c r="BT565" s="10">
        <f>'2015'!AT90</f>
        <v>0.54600000000000004</v>
      </c>
      <c r="BU565" s="10">
        <f>'2015'!AU90</f>
        <v>0.6</v>
      </c>
      <c r="BV565" s="10">
        <f>'2015'!AV90</f>
        <v>0.63</v>
      </c>
      <c r="BW565" s="10">
        <f>'2015'!AW90</f>
        <v>0.61</v>
      </c>
      <c r="BX565" s="10">
        <f>'2015'!AX90</f>
        <v>0.62</v>
      </c>
      <c r="BY565" s="10">
        <f>'2015'!AY90</f>
        <v>0.49199999999999999</v>
      </c>
      <c r="BZ565" s="10">
        <f>'2015'!AZ90</f>
        <v>0.47399999999999998</v>
      </c>
      <c r="CA565" s="10">
        <f>'2015'!BA90</f>
        <v>0.38800000000000001</v>
      </c>
      <c r="CB565" s="10">
        <f>'2015'!BB90</f>
        <v>0.34899999999999998</v>
      </c>
      <c r="CC565" s="10">
        <f>'2015'!BC90</f>
        <v>0.26</v>
      </c>
      <c r="CD565" s="10">
        <f>'2015'!BD90</f>
        <v>0.23899999999999999</v>
      </c>
      <c r="CE565" s="10"/>
      <c r="CF565" s="10">
        <f>'2015'!BF90</f>
        <v>0.23799999999999999</v>
      </c>
      <c r="CG565" s="10">
        <f>'2015'!BG90</f>
        <v>0.24299999999999999</v>
      </c>
      <c r="CH565" s="10">
        <f>'2015'!BH90</f>
        <v>0.24099999999999999</v>
      </c>
      <c r="CI565" s="10">
        <f>'2015'!BI90</f>
        <v>0.24399999999999999</v>
      </c>
      <c r="CJ565" s="10"/>
      <c r="CK565" s="10">
        <f>'2015'!BK90</f>
        <v>0.22900000000000001</v>
      </c>
      <c r="CL565" s="10">
        <f>'2015'!BL90</f>
        <v>0.22</v>
      </c>
      <c r="CM565" s="10">
        <f>'2015'!BM90</f>
        <v>0.193</v>
      </c>
      <c r="CN565" s="10"/>
      <c r="CO565" s="10"/>
      <c r="CP565" s="10"/>
      <c r="CQ565" s="10"/>
    </row>
    <row r="566" spans="1:95" x14ac:dyDescent="0.25">
      <c r="A566" s="10" t="str">
        <f>'2015'!A91</f>
        <v>Свитанок</v>
      </c>
      <c r="B566" s="10" t="str">
        <f>'2015'!B91</f>
        <v>Масив 3</v>
      </c>
      <c r="C566" s="10">
        <f>'2015'!C91</f>
        <v>143</v>
      </c>
      <c r="D566" s="10">
        <f>'2015'!D91</f>
        <v>6.29</v>
      </c>
      <c r="E566" s="10">
        <f>'2015'!E91</f>
        <v>6.29</v>
      </c>
      <c r="F566" s="10">
        <f>'2015'!F91</f>
        <v>6.29</v>
      </c>
      <c r="Q566" s="10"/>
      <c r="R566" s="10"/>
      <c r="W566" s="10">
        <f>'2015'!I91</f>
        <v>0</v>
      </c>
      <c r="X566" s="10">
        <f>'2015'!J91</f>
        <v>0</v>
      </c>
      <c r="AC566" s="10"/>
      <c r="AD566" s="10"/>
      <c r="AE566" s="10">
        <f>'2015'!M91</f>
        <v>0</v>
      </c>
      <c r="AF566" s="10">
        <f>'2015'!N91</f>
        <v>0</v>
      </c>
      <c r="AG566" s="10">
        <f>'2015'!P91</f>
        <v>0</v>
      </c>
      <c r="AH566" s="10">
        <f>'2015'!Q91</f>
        <v>0</v>
      </c>
      <c r="AI566" s="10"/>
      <c r="AJ566" s="10"/>
      <c r="AK566" s="10"/>
      <c r="AL566" s="10"/>
      <c r="AM566" s="10"/>
      <c r="AN566" s="10"/>
      <c r="AO566" s="10"/>
      <c r="AP566" s="10">
        <f>SUMIF('2015'!C:C,C566,'2015'!O:O)</f>
        <v>0</v>
      </c>
      <c r="AR566" s="10">
        <f>'2015'!R91</f>
        <v>0.30199999999999999</v>
      </c>
      <c r="AS566" s="10">
        <f>'2015'!S91</f>
        <v>0.32100000000000001</v>
      </c>
      <c r="AT566" s="10">
        <f>'2015'!T91</f>
        <v>0.32300000000000001</v>
      </c>
      <c r="AU566" s="10">
        <f>'2015'!U91</f>
        <v>0.31900000000000001</v>
      </c>
      <c r="AV566" s="10">
        <f>'2015'!V91</f>
        <v>0.31900000000000001</v>
      </c>
      <c r="AW566" s="10">
        <f>'2015'!W91</f>
        <v>0</v>
      </c>
      <c r="AX566" s="10">
        <f>'2015'!X91</f>
        <v>0.28699999999999998</v>
      </c>
      <c r="AY566" s="10">
        <f>'2015'!Y91</f>
        <v>0</v>
      </c>
      <c r="AZ566" s="10">
        <f>'2015'!Z91</f>
        <v>0.28899999999999998</v>
      </c>
      <c r="BA566" s="10">
        <f>'2015'!AA91</f>
        <v>0.308</v>
      </c>
      <c r="BB566" s="10">
        <f>'2015'!AB91</f>
        <v>0.28399999999999997</v>
      </c>
      <c r="BC566" s="10">
        <f>'2015'!AC91</f>
        <v>0.252</v>
      </c>
      <c r="BD566" s="10">
        <f>'2015'!AD91</f>
        <v>0.28000000000000003</v>
      </c>
      <c r="BE566" s="10">
        <f>'2015'!AE91</f>
        <v>0.34100000000000003</v>
      </c>
      <c r="BF566" s="10">
        <f>'2015'!AF91</f>
        <v>0.33900000000000002</v>
      </c>
      <c r="BG566" s="10">
        <f>'2015'!AG91</f>
        <v>0.35699999999999998</v>
      </c>
      <c r="BH566" s="10">
        <f>'2015'!AH91</f>
        <v>0.36799999999999999</v>
      </c>
      <c r="BI566" s="10">
        <f>'2015'!AI91</f>
        <v>0.39200000000000002</v>
      </c>
      <c r="BJ566" s="10">
        <f>'2015'!AJ91</f>
        <v>0.375</v>
      </c>
      <c r="BK566" s="10">
        <f>'2015'!AK91</f>
        <v>0.39200000000000002</v>
      </c>
      <c r="BL566" s="10">
        <f>'2015'!AL91</f>
        <v>0.45100000000000001</v>
      </c>
      <c r="BM566" s="10">
        <f>'2015'!AM91</f>
        <v>0.46600000000000003</v>
      </c>
      <c r="BN566" s="10">
        <f>'2015'!AN91</f>
        <v>0.48</v>
      </c>
      <c r="BO566" s="10">
        <f>'2015'!AO91</f>
        <v>0.49399999999999999</v>
      </c>
      <c r="BP566" s="10">
        <f>'2015'!AP91</f>
        <v>0.502</v>
      </c>
      <c r="BQ566" s="10">
        <f>'2015'!AQ91</f>
        <v>0.48499999999999999</v>
      </c>
      <c r="BR566" s="10">
        <f>'2015'!AR91</f>
        <v>0.50600000000000001</v>
      </c>
      <c r="BS566" s="10">
        <f>'2015'!AS91</f>
        <v>0.51800000000000002</v>
      </c>
      <c r="BT566" s="10">
        <f>'2015'!AT91</f>
        <v>0.58399999999999996</v>
      </c>
      <c r="BU566" s="10">
        <f>'2015'!AU91</f>
        <v>0.64</v>
      </c>
      <c r="BV566" s="10">
        <f>'2015'!AV91</f>
        <v>0.65600000000000003</v>
      </c>
      <c r="BW566" s="10">
        <f>'2015'!AW91</f>
        <v>0.68400000000000005</v>
      </c>
      <c r="BX566" s="10">
        <f>'2015'!AX91</f>
        <v>0.72199999999999998</v>
      </c>
      <c r="BY566" s="10">
        <f>'2015'!AY91</f>
        <v>0</v>
      </c>
      <c r="BZ566" s="10">
        <f>'2015'!AZ91</f>
        <v>0.63900000000000001</v>
      </c>
      <c r="CA566" s="10">
        <f>'2015'!BA91</f>
        <v>0.58399999999999996</v>
      </c>
      <c r="CB566" s="10">
        <f>'2015'!BB91</f>
        <v>0.53800000000000003</v>
      </c>
      <c r="CC566" s="10">
        <f>'2015'!BC91</f>
        <v>0.46899999999999997</v>
      </c>
      <c r="CD566" s="10">
        <f>'2015'!BD91</f>
        <v>0.42</v>
      </c>
      <c r="CE566" s="10">
        <f>'2015'!BE91</f>
        <v>0</v>
      </c>
      <c r="CF566" s="10">
        <f>'2015'!BF91</f>
        <v>0.36399999999999999</v>
      </c>
      <c r="CG566" s="10">
        <f>'2015'!BG91</f>
        <v>0.34499999999999997</v>
      </c>
      <c r="CH566" s="10">
        <f>'2015'!BH91</f>
        <v>0.33400000000000002</v>
      </c>
      <c r="CI566" s="10">
        <f>'2015'!BI91</f>
        <v>0.33700000000000002</v>
      </c>
      <c r="CJ566" s="10">
        <f>'2015'!BJ91</f>
        <v>0</v>
      </c>
      <c r="CK566" s="10">
        <f>'2015'!BK91</f>
        <v>0.29699999999999999</v>
      </c>
      <c r="CL566" s="10">
        <f>'2015'!BL91</f>
        <v>0.312</v>
      </c>
      <c r="CM566" s="10">
        <f>'2015'!BM91</f>
        <v>0.315</v>
      </c>
      <c r="CN566" s="10">
        <f>'2015'!BN91</f>
        <v>0</v>
      </c>
      <c r="CO566" s="10">
        <f>'2015'!BO91</f>
        <v>0</v>
      </c>
      <c r="CP566" s="10">
        <f>'2015'!BP91</f>
        <v>0</v>
      </c>
      <c r="CQ566" s="10">
        <f>'2015'!BQ91</f>
        <v>0</v>
      </c>
    </row>
    <row r="567" spans="1:95" x14ac:dyDescent="0.25">
      <c r="A567" s="10" t="str">
        <f>'2015'!A92</f>
        <v>Свитанок</v>
      </c>
      <c r="B567" s="10" t="str">
        <f>'2015'!B92</f>
        <v>Масив 3</v>
      </c>
      <c r="C567" s="10">
        <f>'2015'!C92</f>
        <v>144</v>
      </c>
      <c r="D567" s="10">
        <f>'2015'!D92</f>
        <v>30.03</v>
      </c>
      <c r="E567" s="10">
        <f>'2015'!E92</f>
        <v>30.03</v>
      </c>
      <c r="F567" s="10">
        <f>'2015'!F92</f>
        <v>30.03</v>
      </c>
      <c r="Q567" s="10"/>
      <c r="R567" s="10"/>
      <c r="W567" s="10" t="str">
        <f>'2015'!I92</f>
        <v>Подсолнечник</v>
      </c>
      <c r="X567" s="10">
        <f>'2015'!J92</f>
        <v>0</v>
      </c>
      <c r="AC567" s="10"/>
      <c r="AD567" s="10"/>
      <c r="AE567" s="10" t="str">
        <f>'2015'!M92</f>
        <v>Трістан</v>
      </c>
      <c r="AF567" s="10">
        <f>'2015'!N92</f>
        <v>0.76</v>
      </c>
      <c r="AG567" s="10">
        <f>'2015'!P92</f>
        <v>42116</v>
      </c>
      <c r="AH567" s="10">
        <f>'2015'!Q92</f>
        <v>42245</v>
      </c>
      <c r="AI567" s="10"/>
      <c r="AJ567" s="10"/>
      <c r="AK567" s="10"/>
      <c r="AL567" s="10"/>
      <c r="AM567" s="10"/>
      <c r="AN567" s="10"/>
      <c r="AO567" s="10"/>
      <c r="AP567" s="10">
        <f>SUMIF('2015'!C:C,C567,'2015'!O:O)</f>
        <v>1.3599999999999999</v>
      </c>
      <c r="AR567" s="10">
        <f>'2015'!R92</f>
        <v>0.26400000000000001</v>
      </c>
      <c r="AS567" s="10">
        <f>'2015'!S92</f>
        <v>0.26</v>
      </c>
      <c r="AT567" s="10">
        <f>'2015'!T92</f>
        <v>0.26100000000000001</v>
      </c>
      <c r="AU567" s="10">
        <f>'2015'!U92</f>
        <v>0.25</v>
      </c>
      <c r="AV567" s="10">
        <f>'2015'!V92</f>
        <v>0.25600000000000001</v>
      </c>
      <c r="AW567" s="10">
        <f>'2015'!W92</f>
        <v>0</v>
      </c>
      <c r="AX567" s="10">
        <f>'2015'!X92</f>
        <v>0.223</v>
      </c>
      <c r="AY567" s="10">
        <f>'2015'!Y92</f>
        <v>0</v>
      </c>
      <c r="AZ567" s="10">
        <f>'2015'!Z92</f>
        <v>0.218</v>
      </c>
      <c r="BA567" s="10">
        <f>'2015'!AA92</f>
        <v>0.22700000000000001</v>
      </c>
      <c r="BB567" s="10">
        <f>'2015'!AB92</f>
        <v>0.22800000000000001</v>
      </c>
      <c r="BC567" s="10">
        <f>'2015'!AC92</f>
        <v>0.23799999999999999</v>
      </c>
      <c r="BD567" s="10">
        <f>'2015'!AD92</f>
        <v>0.251</v>
      </c>
      <c r="BE567" s="10">
        <f>'2015'!AE92</f>
        <v>0.27</v>
      </c>
      <c r="BF567" s="10">
        <f>'2015'!AF92</f>
        <v>0.318</v>
      </c>
      <c r="BG567" s="10">
        <f>'2015'!AG92</f>
        <v>0.33100000000000002</v>
      </c>
      <c r="BH567" s="10">
        <f>'2015'!AH92</f>
        <v>0.34300000000000003</v>
      </c>
      <c r="BI567" s="10">
        <f>'2015'!AI92</f>
        <v>0.36099999999999999</v>
      </c>
      <c r="BJ567" s="10">
        <f>'2015'!AJ92</f>
        <v>0.38400000000000001</v>
      </c>
      <c r="BK567" s="10">
        <f>'2015'!AK92</f>
        <v>0</v>
      </c>
      <c r="BL567" s="10">
        <f>'2015'!AL92</f>
        <v>0.44400000000000001</v>
      </c>
      <c r="BM567" s="10">
        <f>'2015'!AM92</f>
        <v>0.48799999999999999</v>
      </c>
      <c r="BN567" s="10">
        <f>'2015'!AN92</f>
        <v>0.51800000000000002</v>
      </c>
      <c r="BO567" s="10">
        <f>'2015'!AO92</f>
        <v>0.60399999999999998</v>
      </c>
      <c r="BP567" s="10">
        <f>'2015'!AP92</f>
        <v>0.60599999999999998</v>
      </c>
      <c r="BQ567" s="10">
        <f>'2015'!AQ92</f>
        <v>0.61399999999999999</v>
      </c>
      <c r="BR567" s="10">
        <f>'2015'!AR92</f>
        <v>0.61099999999999999</v>
      </c>
      <c r="BS567" s="10">
        <f>'2015'!AS92</f>
        <v>0.60499999999999998</v>
      </c>
      <c r="BT567" s="10">
        <f>'2015'!AT92</f>
        <v>0.60399999999999998</v>
      </c>
      <c r="BU567" s="10">
        <f>'2015'!AU92</f>
        <v>0.61</v>
      </c>
      <c r="BV567" s="10">
        <f>'2015'!AV92</f>
        <v>0.54900000000000004</v>
      </c>
      <c r="BW567" s="10">
        <f>'2015'!AW92</f>
        <v>0.48199999999999998</v>
      </c>
      <c r="BX567" s="10">
        <f>'2015'!AX92</f>
        <v>0.49099999999999999</v>
      </c>
      <c r="BY567" s="10">
        <f>'2015'!AY92</f>
        <v>0.45300000000000001</v>
      </c>
      <c r="BZ567" s="10">
        <f>'2015'!AZ92</f>
        <v>0.42899999999999999</v>
      </c>
      <c r="CA567" s="10">
        <f>'2015'!BA92</f>
        <v>0.35399999999999998</v>
      </c>
      <c r="CB567" s="10">
        <f>'2015'!BB92</f>
        <v>0.35399999999999998</v>
      </c>
      <c r="CC567" s="10">
        <f>'2015'!BC92</f>
        <v>0.255</v>
      </c>
      <c r="CD567" s="10">
        <f>'2015'!BD92</f>
        <v>0.23300000000000001</v>
      </c>
      <c r="CE567" s="10">
        <f>'2015'!BE92</f>
        <v>0</v>
      </c>
      <c r="CF567" s="10">
        <f>'2015'!BF92</f>
        <v>0.22900000000000001</v>
      </c>
      <c r="CG567" s="10">
        <f>'2015'!BG92</f>
        <v>0.22700000000000001</v>
      </c>
      <c r="CH567" s="10">
        <f>'2015'!BH92</f>
        <v>0.224</v>
      </c>
      <c r="CI567" s="10">
        <f>'2015'!BI92</f>
        <v>0.219</v>
      </c>
      <c r="CJ567" s="10">
        <f>'2015'!BJ92</f>
        <v>0</v>
      </c>
      <c r="CK567" s="10">
        <f>'2015'!BK92</f>
        <v>0.217</v>
      </c>
      <c r="CL567" s="10">
        <f>'2015'!BL92</f>
        <v>0.218</v>
      </c>
      <c r="CM567" s="10">
        <f>'2015'!BM92</f>
        <v>0.185</v>
      </c>
      <c r="CN567" s="10">
        <f>'2015'!BN92</f>
        <v>0</v>
      </c>
      <c r="CO567" s="10">
        <f>'2015'!BO92</f>
        <v>0</v>
      </c>
      <c r="CP567" s="10">
        <f>'2015'!BP92</f>
        <v>0</v>
      </c>
      <c r="CQ567" s="10">
        <f>'2015'!BQ92</f>
        <v>0</v>
      </c>
    </row>
    <row r="568" spans="1:95" x14ac:dyDescent="0.25">
      <c r="A568" s="10" t="str">
        <f>'2015'!A93</f>
        <v>Свитанок</v>
      </c>
      <c r="B568" s="10" t="str">
        <f>'2015'!B93</f>
        <v>Масив 3</v>
      </c>
      <c r="C568" s="10">
        <f>'2015'!C93</f>
        <v>300</v>
      </c>
      <c r="D568" s="10">
        <f>'2015'!D93</f>
        <v>10.18</v>
      </c>
      <c r="E568" s="10">
        <f>'2015'!E93</f>
        <v>10.18</v>
      </c>
      <c r="F568" s="10">
        <f>'2015'!F93</f>
        <v>10.18</v>
      </c>
      <c r="Q568" s="10"/>
      <c r="R568" s="10"/>
      <c r="W568" s="10">
        <f>'2015'!I93</f>
        <v>0</v>
      </c>
      <c r="X568" s="10">
        <f>'2015'!J93</f>
        <v>0</v>
      </c>
      <c r="AC568" s="10"/>
      <c r="AD568" s="10"/>
      <c r="AE568" s="10">
        <f>'2015'!M93</f>
        <v>0</v>
      </c>
      <c r="AF568" s="10">
        <f>'2015'!N93</f>
        <v>0</v>
      </c>
      <c r="AG568" s="10">
        <f>'2015'!P93</f>
        <v>0</v>
      </c>
      <c r="AH568" s="10">
        <f>'2015'!Q93</f>
        <v>0</v>
      </c>
      <c r="AI568" s="10"/>
      <c r="AJ568" s="10"/>
      <c r="AK568" s="10"/>
      <c r="AL568" s="10"/>
      <c r="AM568" s="10"/>
      <c r="AN568" s="10"/>
      <c r="AO568" s="10"/>
      <c r="AP568" s="10">
        <f>SUMIF('2015'!C:C,C568,'2015'!O:O)</f>
        <v>0</v>
      </c>
      <c r="AR568" s="10">
        <f>'2015'!R93</f>
        <v>0.19700000000000001</v>
      </c>
      <c r="AS568" s="10">
        <f>'2015'!S93</f>
        <v>0.23100000000000001</v>
      </c>
      <c r="AT568" s="10">
        <f>'2015'!T93</f>
        <v>0.23</v>
      </c>
      <c r="AU568" s="10">
        <f>'2015'!U93</f>
        <v>0.221</v>
      </c>
      <c r="AV568" s="10">
        <f>'2015'!V93</f>
        <v>0.22900000000000001</v>
      </c>
      <c r="AW568" s="10">
        <f>'2015'!W93</f>
        <v>0</v>
      </c>
      <c r="AX568" s="10">
        <f>'2015'!X93</f>
        <v>0.193</v>
      </c>
      <c r="AY568" s="10">
        <f>'2015'!Y93</f>
        <v>0</v>
      </c>
      <c r="AZ568" s="10">
        <f>'2015'!Z93</f>
        <v>0.221</v>
      </c>
      <c r="BA568" s="10">
        <f>'2015'!AA93</f>
        <v>0.22600000000000001</v>
      </c>
      <c r="BB568" s="10">
        <f>'2015'!AB93</f>
        <v>0.23</v>
      </c>
      <c r="BC568" s="10">
        <f>'2015'!AC93</f>
        <v>0.24</v>
      </c>
      <c r="BD568" s="10">
        <f>'2015'!AD93</f>
        <v>0.28899999999999998</v>
      </c>
      <c r="BE568" s="10">
        <f>'2015'!AE93</f>
        <v>0.30099999999999999</v>
      </c>
      <c r="BF568" s="10">
        <f>'2015'!AF93</f>
        <v>0.31900000000000001</v>
      </c>
      <c r="BG568" s="10">
        <f>'2015'!AG93</f>
        <v>0.39</v>
      </c>
      <c r="BH568" s="10">
        <f>'2015'!AH93</f>
        <v>0.44700000000000001</v>
      </c>
      <c r="BI568" s="10">
        <f>'2015'!AI93</f>
        <v>0.5</v>
      </c>
      <c r="BJ568" s="10">
        <f>'2015'!AJ93</f>
        <v>0.54</v>
      </c>
      <c r="BK568" s="10">
        <f>'2015'!AK93</f>
        <v>0</v>
      </c>
      <c r="BL568" s="10">
        <f>'2015'!AL93</f>
        <v>0.61</v>
      </c>
      <c r="BM568" s="10">
        <f>'2015'!AM93</f>
        <v>0.64200000000000002</v>
      </c>
      <c r="BN568" s="10">
        <f>'2015'!AN93</f>
        <v>0.64</v>
      </c>
      <c r="BO568" s="10">
        <f>'2015'!AO93</f>
        <v>0.57899999999999996</v>
      </c>
      <c r="BP568" s="10">
        <f>'2015'!AP93</f>
        <v>0.55800000000000005</v>
      </c>
      <c r="BQ568" s="10">
        <f>'2015'!AQ93</f>
        <v>0.46500000000000002</v>
      </c>
      <c r="BR568" s="10">
        <f>'2015'!AR93</f>
        <v>0.38200000000000001</v>
      </c>
      <c r="BS568" s="10">
        <f>'2015'!AS93</f>
        <v>0.38</v>
      </c>
      <c r="BT568" s="10">
        <f>'2015'!AT93</f>
        <v>0.38100000000000001</v>
      </c>
      <c r="BU568" s="10">
        <f>'2015'!AU93</f>
        <v>0.38800000000000001</v>
      </c>
      <c r="BV568" s="10">
        <f>'2015'!AV93</f>
        <v>0.36599999999999999</v>
      </c>
      <c r="BW568" s="10">
        <f>'2015'!AW93</f>
        <v>0.39900000000000002</v>
      </c>
      <c r="BX568" s="10">
        <f>'2015'!AX93</f>
        <v>0.40400000000000003</v>
      </c>
      <c r="BY568" s="10">
        <f>'2015'!AY93</f>
        <v>0.38600000000000001</v>
      </c>
      <c r="BZ568" s="10">
        <f>'2015'!AZ93</f>
        <v>0.35499999999999998</v>
      </c>
      <c r="CA568" s="10">
        <f>'2015'!BA93</f>
        <v>0.28299999999999997</v>
      </c>
      <c r="CB568" s="10">
        <f>'2015'!BB93</f>
        <v>0.27300000000000002</v>
      </c>
      <c r="CC568" s="10">
        <f>'2015'!BC93</f>
        <v>0.223</v>
      </c>
      <c r="CD568" s="10">
        <f>'2015'!BD93</f>
        <v>0.20799999999999999</v>
      </c>
      <c r="CE568" s="10">
        <f>'2015'!BE93</f>
        <v>0</v>
      </c>
      <c r="CF568" s="10">
        <f>'2015'!BF93</f>
        <v>0.19400000000000001</v>
      </c>
      <c r="CG568" s="10">
        <f>'2015'!BG93</f>
        <v>0.21299999999999999</v>
      </c>
      <c r="CH568" s="10">
        <f>'2015'!BH93</f>
        <v>0.218</v>
      </c>
      <c r="CI568" s="10">
        <f>'2015'!BI93</f>
        <v>0.216</v>
      </c>
      <c r="CJ568" s="10">
        <f>'2015'!BJ93</f>
        <v>0</v>
      </c>
      <c r="CK568" s="10">
        <f>'2015'!BK93</f>
        <v>0.185</v>
      </c>
      <c r="CL568" s="10">
        <f>'2015'!BL93</f>
        <v>0.17299999999999999</v>
      </c>
      <c r="CM568" s="10">
        <f>'2015'!BM93</f>
        <v>0.16500000000000001</v>
      </c>
      <c r="CN568" s="10">
        <f>'2015'!BN93</f>
        <v>0</v>
      </c>
      <c r="CO568" s="10">
        <f>'2015'!BO93</f>
        <v>0</v>
      </c>
      <c r="CP568" s="10">
        <f>'2015'!BP93</f>
        <v>0</v>
      </c>
      <c r="CQ568" s="10">
        <f>'2015'!BQ93</f>
        <v>0</v>
      </c>
    </row>
    <row r="569" spans="1:95" x14ac:dyDescent="0.25">
      <c r="A569" s="10" t="str">
        <f>'2015'!A94</f>
        <v>Свитанок</v>
      </c>
      <c r="B569" s="10" t="str">
        <f>'2015'!B94</f>
        <v>Масив 3</v>
      </c>
      <c r="C569" s="10">
        <f>'2015'!C94</f>
        <v>41</v>
      </c>
      <c r="D569" s="10">
        <f>'2015'!D94</f>
        <v>40.51</v>
      </c>
      <c r="E569" s="10">
        <f>'2015'!E94</f>
        <v>40.51</v>
      </c>
      <c r="F569" s="10">
        <f>'2015'!F94</f>
        <v>40.51</v>
      </c>
      <c r="Q569" s="10"/>
      <c r="R569" s="10"/>
      <c r="W569" s="10" t="str">
        <f>'2015'!I94</f>
        <v>Пшеница озимая</v>
      </c>
      <c r="X569" s="10">
        <f>'2015'!J94</f>
        <v>0</v>
      </c>
      <c r="AC569" s="10"/>
      <c r="AD569" s="10"/>
      <c r="AE569" s="10" t="str">
        <f>'2015'!M94</f>
        <v>Ватажок с.ел/Куяльник с.ел</v>
      </c>
      <c r="AF569" s="10">
        <f>'2015'!N94</f>
        <v>2.12</v>
      </c>
      <c r="AG569" s="10">
        <f>'2015'!P94</f>
        <v>41904</v>
      </c>
      <c r="AH569" s="10">
        <f>'2015'!Q94</f>
        <v>42198</v>
      </c>
      <c r="AI569" s="10"/>
      <c r="AJ569" s="10"/>
      <c r="AK569" s="10"/>
      <c r="AL569" s="10"/>
      <c r="AM569" s="10"/>
      <c r="AN569" s="10"/>
      <c r="AO569" s="10">
        <f>AF569</f>
        <v>2.12</v>
      </c>
      <c r="AP569" s="10">
        <f>SUMIF('2015'!C:C,C569,'2015'!O:O)</f>
        <v>2.4300000000000002</v>
      </c>
      <c r="AR569" s="10">
        <f>'2015'!R94</f>
        <v>0.27400000000000002</v>
      </c>
      <c r="AS569" s="10">
        <f>'2015'!S94</f>
        <v>0.25600000000000001</v>
      </c>
      <c r="AT569" s="10">
        <f>'2015'!T94</f>
        <v>0.28100000000000003</v>
      </c>
      <c r="AU569" s="10">
        <f>'2015'!U94</f>
        <v>0.22600000000000001</v>
      </c>
      <c r="AV569" s="10">
        <f>'2015'!V94</f>
        <v>0.23</v>
      </c>
      <c r="AW569" s="10"/>
      <c r="AX569" s="10">
        <f>'2015'!X94</f>
        <v>0.22800000000000001</v>
      </c>
      <c r="AY569" s="10"/>
      <c r="AZ569" s="10">
        <f>'2015'!Z94</f>
        <v>0.23200000000000001</v>
      </c>
      <c r="BA569" s="10">
        <f>'2015'!AA94</f>
        <v>0.23</v>
      </c>
      <c r="BB569" s="10">
        <f>'2015'!AB94</f>
        <v>0.26</v>
      </c>
      <c r="BC569" s="10">
        <f>'2015'!AC94</f>
        <v>0.26600000000000001</v>
      </c>
      <c r="BD569" s="10">
        <f>'2015'!AD94</f>
        <v>0.26400000000000001</v>
      </c>
      <c r="BE569" s="10">
        <f>'2015'!AE94</f>
        <v>0.28000000000000003</v>
      </c>
      <c r="BF569" s="10">
        <f>'2015'!AF94</f>
        <v>0.27400000000000002</v>
      </c>
      <c r="BG569" s="10">
        <f>'2015'!AG94</f>
        <v>0.253</v>
      </c>
      <c r="BH569" s="10">
        <f>'2015'!AH94</f>
        <v>0.23</v>
      </c>
      <c r="BI569" s="10">
        <f>'2015'!AI94</f>
        <v>0.26600000000000001</v>
      </c>
      <c r="BJ569" s="10">
        <f>'2015'!AJ94</f>
        <v>0.27100000000000002</v>
      </c>
      <c r="BK569" s="10"/>
      <c r="BL569" s="10">
        <f>'2015'!AL94</f>
        <v>0.32700000000000001</v>
      </c>
      <c r="BM569" s="10">
        <f>'2015'!AM94</f>
        <v>0.32600000000000001</v>
      </c>
      <c r="BN569" s="10">
        <f>'2015'!AN94</f>
        <v>0.32400000000000001</v>
      </c>
      <c r="BO569" s="10">
        <f>'2015'!AO94</f>
        <v>0.36099999999999999</v>
      </c>
      <c r="BP569" s="10">
        <f>'2015'!AP94</f>
        <v>0.377</v>
      </c>
      <c r="BQ569" s="10">
        <f>'2015'!AQ94</f>
        <v>0.41299999999999998</v>
      </c>
      <c r="BR569" s="10">
        <f>'2015'!AR94</f>
        <v>0.47899999999999998</v>
      </c>
      <c r="BS569" s="10">
        <f>'2015'!AS94</f>
        <v>0.48799999999999999</v>
      </c>
      <c r="BT569" s="10">
        <f>'2015'!AT94</f>
        <v>0.57699999999999996</v>
      </c>
      <c r="BU569" s="10">
        <f>'2015'!AU94</f>
        <v>0.61799999999999999</v>
      </c>
      <c r="BV569" s="10">
        <f>'2015'!AV94</f>
        <v>0.64800000000000002</v>
      </c>
      <c r="BW569" s="10">
        <f>'2015'!AW94</f>
        <v>0.64300000000000002</v>
      </c>
      <c r="BX569" s="10">
        <f>'2015'!AX94</f>
        <v>0.64600000000000002</v>
      </c>
      <c r="BY569" s="10">
        <f>'2015'!AY94</f>
        <v>0.66300000000000003</v>
      </c>
      <c r="BZ569" s="10">
        <f>'2015'!AZ94</f>
        <v>0.499</v>
      </c>
      <c r="CA569" s="10">
        <f>'2015'!BA94</f>
        <v>0.45100000000000001</v>
      </c>
      <c r="CB569" s="10">
        <f>'2015'!BB94</f>
        <v>0.44900000000000001</v>
      </c>
      <c r="CC569" s="10">
        <f>'2015'!BC94</f>
        <v>0.34699999999999998</v>
      </c>
      <c r="CD569" s="10">
        <f>'2015'!BD94</f>
        <v>0.32300000000000001</v>
      </c>
      <c r="CE569" s="10">
        <f>'2015'!BE94</f>
        <v>0.29199999999999998</v>
      </c>
      <c r="CF569" s="10">
        <f>'2015'!BF94</f>
        <v>0.27800000000000002</v>
      </c>
      <c r="CG569" s="10">
        <f>'2015'!BG94</f>
        <v>0.28799999999999998</v>
      </c>
      <c r="CH569" s="10">
        <f>'2015'!BH94</f>
        <v>0.28699999999999998</v>
      </c>
      <c r="CI569" s="10">
        <f>'2015'!BI94</f>
        <v>0.28000000000000003</v>
      </c>
      <c r="CJ569" s="10"/>
      <c r="CK569" s="10">
        <f>'2015'!BK94</f>
        <v>0.27500000000000002</v>
      </c>
      <c r="CL569" s="10">
        <f>'2015'!BL94</f>
        <v>0.252</v>
      </c>
      <c r="CM569" s="10">
        <f>'2015'!BM94</f>
        <v>0.24</v>
      </c>
      <c r="CN569" s="10">
        <f>'2015'!BN94</f>
        <v>0.22800000000000001</v>
      </c>
      <c r="CO569" s="10"/>
      <c r="CP569" s="10"/>
      <c r="CQ569" s="10"/>
    </row>
    <row r="570" spans="1:95" x14ac:dyDescent="0.25">
      <c r="A570" s="10" t="str">
        <f>'2015'!A95</f>
        <v>Свитанок</v>
      </c>
      <c r="B570" s="10" t="str">
        <f>'2015'!B95</f>
        <v>Масив 3</v>
      </c>
      <c r="C570" s="10">
        <f>'2015'!C95</f>
        <v>46</v>
      </c>
      <c r="D570" s="10">
        <f>'2015'!D95</f>
        <v>43.69</v>
      </c>
      <c r="E570" s="10">
        <f>'2015'!E95</f>
        <v>43.69</v>
      </c>
      <c r="F570" s="10">
        <f>'2015'!F95</f>
        <v>43.69</v>
      </c>
      <c r="Q570" s="10"/>
      <c r="R570" s="10"/>
      <c r="W570" s="10" t="str">
        <f>'2015'!I95</f>
        <v>Ячмень озимый</v>
      </c>
      <c r="X570" s="10">
        <f>'2015'!J95</f>
        <v>0</v>
      </c>
      <c r="AC570" s="10"/>
      <c r="AD570" s="10"/>
      <c r="AE570" s="10" t="str">
        <f>'2015'!M95</f>
        <v>Достойний</v>
      </c>
      <c r="AF570" s="10">
        <f>'2015'!N95</f>
        <v>3.06</v>
      </c>
      <c r="AG570" s="10">
        <f>'2015'!P95</f>
        <v>41909</v>
      </c>
      <c r="AH570" s="10">
        <f>'2015'!Q95</f>
        <v>42180</v>
      </c>
      <c r="AI570" s="10"/>
      <c r="AJ570" s="10"/>
      <c r="AK570" s="10"/>
      <c r="AL570" s="10"/>
      <c r="AM570" s="10"/>
      <c r="AN570" s="10"/>
      <c r="AO570" s="10"/>
      <c r="AP570" s="10">
        <f>SUMIF('2015'!C:C,C570,'2015'!O:O)</f>
        <v>3.5700000000000003</v>
      </c>
      <c r="AR570" s="10">
        <f>'2015'!R95</f>
        <v>0.219</v>
      </c>
      <c r="AS570" s="10">
        <f>'2015'!S95</f>
        <v>0.22500000000000001</v>
      </c>
      <c r="AT570" s="10">
        <f>'2015'!T95</f>
        <v>0.22700000000000001</v>
      </c>
      <c r="AU570" s="10">
        <f>'2015'!U95</f>
        <v>0.223</v>
      </c>
      <c r="AV570" s="10">
        <f>'2015'!V95</f>
        <v>0.22600000000000001</v>
      </c>
      <c r="AW570" s="10">
        <f>'2015'!W95</f>
        <v>0</v>
      </c>
      <c r="AX570" s="10">
        <f>'2015'!X95</f>
        <v>0.224</v>
      </c>
      <c r="AY570" s="10">
        <f>'2015'!Y95</f>
        <v>0</v>
      </c>
      <c r="AZ570" s="10">
        <f>'2015'!Z95</f>
        <v>0.22800000000000001</v>
      </c>
      <c r="BA570" s="10">
        <f>'2015'!AA95</f>
        <v>0.23699999999999999</v>
      </c>
      <c r="BB570" s="10">
        <f>'2015'!AB95</f>
        <v>0.24299999999999999</v>
      </c>
      <c r="BC570" s="10">
        <f>'2015'!AC95</f>
        <v>0.24299999999999999</v>
      </c>
      <c r="BD570" s="10">
        <f>'2015'!AD95</f>
        <v>0.27700000000000002</v>
      </c>
      <c r="BE570" s="10">
        <f>'2015'!AE95</f>
        <v>0.246</v>
      </c>
      <c r="BF570" s="10">
        <f>'2015'!AF95</f>
        <v>0.29399999999999998</v>
      </c>
      <c r="BG570" s="10">
        <f>'2015'!AG95</f>
        <v>0.28899999999999998</v>
      </c>
      <c r="BH570" s="10">
        <f>'2015'!AH95</f>
        <v>0.29399999999999998</v>
      </c>
      <c r="BI570" s="10">
        <f>'2015'!AI95</f>
        <v>0.31</v>
      </c>
      <c r="BJ570" s="10">
        <f>'2015'!AJ95</f>
        <v>0.31900000000000001</v>
      </c>
      <c r="BK570" s="10">
        <f>'2015'!AK95</f>
        <v>0</v>
      </c>
      <c r="BL570" s="10">
        <f>'2015'!AL95</f>
        <v>0.32800000000000001</v>
      </c>
      <c r="BM570" s="10">
        <f>'2015'!AM95</f>
        <v>0.33600000000000002</v>
      </c>
      <c r="BN570" s="10">
        <f>'2015'!AN95</f>
        <v>0.32800000000000001</v>
      </c>
      <c r="BO570" s="10">
        <f>'2015'!AO95</f>
        <v>0.371</v>
      </c>
      <c r="BP570" s="10">
        <f>'2015'!AP95</f>
        <v>0.377</v>
      </c>
      <c r="BQ570" s="10">
        <f>'2015'!AQ95</f>
        <v>0.39600000000000002</v>
      </c>
      <c r="BR570" s="10">
        <f>'2015'!AR95</f>
        <v>0.38300000000000001</v>
      </c>
      <c r="BS570" s="10">
        <f>'2015'!AS95</f>
        <v>0.35899999999999999</v>
      </c>
      <c r="BT570" s="10">
        <f>'2015'!AT95</f>
        <v>0.43</v>
      </c>
      <c r="BU570" s="10">
        <f>'2015'!AU95</f>
        <v>0.56899999999999995</v>
      </c>
      <c r="BV570" s="10">
        <f>'2015'!AV95</f>
        <v>0.68500000000000005</v>
      </c>
      <c r="BW570" s="10">
        <f>'2015'!AW95</f>
        <v>0.68899999999999995</v>
      </c>
      <c r="BX570" s="10">
        <f>'2015'!AX95</f>
        <v>0.71199999999999997</v>
      </c>
      <c r="BY570" s="10">
        <f>'2015'!AY95</f>
        <v>0.67600000000000005</v>
      </c>
      <c r="BZ570" s="10">
        <f>'2015'!AZ95</f>
        <v>0.60099999999999998</v>
      </c>
      <c r="CA570" s="10">
        <f>'2015'!BA95</f>
        <v>0.53300000000000003</v>
      </c>
      <c r="CB570" s="10">
        <f>'2015'!BB95</f>
        <v>0.51700000000000002</v>
      </c>
      <c r="CC570" s="10">
        <f>'2015'!BC95</f>
        <v>0.36299999999999999</v>
      </c>
      <c r="CD570" s="10">
        <f>'2015'!BD95</f>
        <v>0.30399999999999999</v>
      </c>
      <c r="CE570" s="10">
        <f>'2015'!BE95</f>
        <v>0</v>
      </c>
      <c r="CF570" s="10">
        <f>'2015'!BF95</f>
        <v>0.27500000000000002</v>
      </c>
      <c r="CG570" s="10">
        <f>'2015'!BG95</f>
        <v>0.26700000000000002</v>
      </c>
      <c r="CH570" s="10">
        <f>'2015'!BH95</f>
        <v>0.26400000000000001</v>
      </c>
      <c r="CI570" s="10">
        <f>'2015'!BI95</f>
        <v>0.25600000000000001</v>
      </c>
      <c r="CJ570" s="10">
        <f>'2015'!BJ95</f>
        <v>0</v>
      </c>
      <c r="CK570" s="10">
        <f>'2015'!BK95</f>
        <v>0.252</v>
      </c>
      <c r="CL570" s="10">
        <f>'2015'!BL95</f>
        <v>0.25800000000000001</v>
      </c>
      <c r="CM570" s="10">
        <f>'2015'!BM95</f>
        <v>0.252</v>
      </c>
      <c r="CN570" s="10">
        <f>'2015'!BN95</f>
        <v>0.246</v>
      </c>
      <c r="CO570" s="10">
        <f>'2015'!BO95</f>
        <v>0</v>
      </c>
      <c r="CP570" s="10">
        <f>'2015'!BP95</f>
        <v>0</v>
      </c>
      <c r="CQ570" s="10">
        <f>'2015'!BQ95</f>
        <v>0</v>
      </c>
    </row>
    <row r="571" spans="1:95" x14ac:dyDescent="0.25">
      <c r="A571" s="10" t="str">
        <f>'2015'!A96</f>
        <v>Свитанок</v>
      </c>
      <c r="B571" s="10" t="str">
        <f>'2015'!B96</f>
        <v>Масив 3</v>
      </c>
      <c r="C571" s="10">
        <f>'2015'!C96</f>
        <v>47</v>
      </c>
      <c r="D571" s="10">
        <f>'2015'!D96</f>
        <v>86.5</v>
      </c>
      <c r="E571" s="10">
        <f>'2015'!E96</f>
        <v>86.5</v>
      </c>
      <c r="F571" s="10">
        <f>'2015'!F96</f>
        <v>86.5</v>
      </c>
      <c r="Q571" s="10"/>
      <c r="R571" s="10"/>
      <c r="W571" s="10" t="str">
        <f>'2015'!I96</f>
        <v>Подсолнечник</v>
      </c>
      <c r="X571" s="10">
        <f>'2015'!J96</f>
        <v>0</v>
      </c>
      <c r="AC571" s="10"/>
      <c r="AD571" s="10"/>
      <c r="AE571" s="10" t="str">
        <f>'2015'!M96</f>
        <v>Ададжіо</v>
      </c>
      <c r="AF571" s="10">
        <f>'2015'!N96</f>
        <v>1.89</v>
      </c>
      <c r="AG571" s="10">
        <f>'2015'!P96</f>
        <v>42113</v>
      </c>
      <c r="AH571" s="10">
        <f>'2015'!Q96</f>
        <v>42249</v>
      </c>
      <c r="AI571" s="10"/>
      <c r="AJ571" s="10"/>
      <c r="AK571" s="10"/>
      <c r="AL571" s="10"/>
      <c r="AM571" s="10"/>
      <c r="AN571" s="10"/>
      <c r="AO571" s="10"/>
      <c r="AP571" s="10">
        <f>SUMIF('2015'!C:C,C571,'2015'!O:O)</f>
        <v>2.19</v>
      </c>
      <c r="AR571" s="10">
        <f>'2015'!R96</f>
        <v>0.247</v>
      </c>
      <c r="AS571" s="10">
        <f>'2015'!S96</f>
        <v>0.24</v>
      </c>
      <c r="AT571" s="10">
        <f>'2015'!T96</f>
        <v>0.245</v>
      </c>
      <c r="AU571" s="10">
        <f>'2015'!U96</f>
        <v>0.23100000000000001</v>
      </c>
      <c r="AV571" s="10">
        <f>'2015'!V96</f>
        <v>0.22700000000000001</v>
      </c>
      <c r="AW571" s="10">
        <f>'2015'!W96</f>
        <v>0</v>
      </c>
      <c r="AX571" s="10">
        <f>'2015'!X96</f>
        <v>0.22500000000000001</v>
      </c>
      <c r="AY571" s="10">
        <f>'2015'!Y96</f>
        <v>0</v>
      </c>
      <c r="AZ571" s="10">
        <f>'2015'!Z96</f>
        <v>0.23200000000000001</v>
      </c>
      <c r="BA571" s="10">
        <f>'2015'!AA96</f>
        <v>0.24</v>
      </c>
      <c r="BB571" s="10">
        <f>'2015'!AB96</f>
        <v>0.23100000000000001</v>
      </c>
      <c r="BC571" s="10">
        <f>'2015'!AC96</f>
        <v>0.23799999999999999</v>
      </c>
      <c r="BD571" s="10">
        <f>'2015'!AD96</f>
        <v>0.26200000000000001</v>
      </c>
      <c r="BE571" s="10">
        <f>'2015'!AE96</f>
        <v>0.25900000000000001</v>
      </c>
      <c r="BF571" s="10">
        <f>'2015'!AF96</f>
        <v>0.314</v>
      </c>
      <c r="BG571" s="10">
        <f>'2015'!AG96</f>
        <v>0.32100000000000001</v>
      </c>
      <c r="BH571" s="10">
        <f>'2015'!AH96</f>
        <v>0.32400000000000001</v>
      </c>
      <c r="BI571" s="10">
        <f>'2015'!AI96</f>
        <v>0.36299999999999999</v>
      </c>
      <c r="BJ571" s="10">
        <f>'2015'!AJ96</f>
        <v>0.38800000000000001</v>
      </c>
      <c r="BK571" s="10">
        <f>'2015'!AK96</f>
        <v>0</v>
      </c>
      <c r="BL571" s="10">
        <f>'2015'!AL96</f>
        <v>0.44400000000000001</v>
      </c>
      <c r="BM571" s="10">
        <f>'2015'!AM96</f>
        <v>0.56899999999999995</v>
      </c>
      <c r="BN571" s="10">
        <f>'2015'!AN96</f>
        <v>0.61099999999999999</v>
      </c>
      <c r="BO571" s="10">
        <f>'2015'!AO96</f>
        <v>0.64900000000000002</v>
      </c>
      <c r="BP571" s="10">
        <f>'2015'!AP96</f>
        <v>0.66500000000000004</v>
      </c>
      <c r="BQ571" s="10">
        <f>'2015'!AQ96</f>
        <v>0.67200000000000004</v>
      </c>
      <c r="BR571" s="10">
        <f>'2015'!AR96</f>
        <v>0.67700000000000005</v>
      </c>
      <c r="BS571" s="10">
        <f>'2015'!AS96</f>
        <v>0.67100000000000004</v>
      </c>
      <c r="BT571" s="10">
        <f>'2015'!AT96</f>
        <v>0.64200000000000002</v>
      </c>
      <c r="BU571" s="10">
        <f>'2015'!AU96</f>
        <v>0.63900000000000001</v>
      </c>
      <c r="BV571" s="10">
        <f>'2015'!AV96</f>
        <v>0.64300000000000002</v>
      </c>
      <c r="BW571" s="10">
        <f>'2015'!AW96</f>
        <v>0.58499999999999996</v>
      </c>
      <c r="BX571" s="10">
        <f>'2015'!AX96</f>
        <v>0.57899999999999996</v>
      </c>
      <c r="BY571" s="10">
        <f>'2015'!AY96</f>
        <v>0.49</v>
      </c>
      <c r="BZ571" s="10">
        <f>'2015'!AZ96</f>
        <v>0.441</v>
      </c>
      <c r="CA571" s="10">
        <f>'2015'!BA96</f>
        <v>0.35199999999999998</v>
      </c>
      <c r="CB571" s="10">
        <f>'2015'!BB96</f>
        <v>0.33</v>
      </c>
      <c r="CC571" s="10">
        <f>'2015'!BC96</f>
        <v>0.24299999999999999</v>
      </c>
      <c r="CD571" s="10">
        <f>'2015'!BD96</f>
        <v>0.23799999999999999</v>
      </c>
      <c r="CE571" s="10">
        <f>'2015'!BE96</f>
        <v>0.23200000000000001</v>
      </c>
      <c r="CF571" s="10">
        <f>'2015'!BF96</f>
        <v>0.23200000000000001</v>
      </c>
      <c r="CG571" s="10">
        <f>'2015'!BG96</f>
        <v>0.23899999999999999</v>
      </c>
      <c r="CH571" s="10">
        <f>'2015'!BH96</f>
        <v>0.24099999999999999</v>
      </c>
      <c r="CI571" s="10">
        <f>'2015'!BI96</f>
        <v>0.24199999999999999</v>
      </c>
      <c r="CJ571" s="10">
        <f>'2015'!BJ96</f>
        <v>0</v>
      </c>
      <c r="CK571" s="10">
        <f>'2015'!BK96</f>
        <v>0.223</v>
      </c>
      <c r="CL571" s="10">
        <f>'2015'!BL96</f>
        <v>0.22</v>
      </c>
      <c r="CM571" s="10">
        <f>'2015'!BM96</f>
        <v>0.21099999999999999</v>
      </c>
      <c r="CN571" s="10">
        <f>'2015'!BN96</f>
        <v>0</v>
      </c>
      <c r="CO571" s="10">
        <f>'2015'!BO96</f>
        <v>0</v>
      </c>
      <c r="CP571" s="10">
        <f>'2015'!BP96</f>
        <v>0</v>
      </c>
      <c r="CQ571" s="10">
        <f>'2015'!BQ96</f>
        <v>0</v>
      </c>
    </row>
    <row r="572" spans="1:95" x14ac:dyDescent="0.25">
      <c r="A572" s="10" t="str">
        <f>'2015'!A97</f>
        <v>Свитанок</v>
      </c>
      <c r="B572" s="10" t="str">
        <f>'2015'!B97</f>
        <v>Масив 3</v>
      </c>
      <c r="C572" s="10">
        <f>'2015'!C97</f>
        <v>49</v>
      </c>
      <c r="D572" s="10">
        <f>'2015'!D97</f>
        <v>83.06</v>
      </c>
      <c r="E572" s="10">
        <f>'2015'!E97</f>
        <v>83.06</v>
      </c>
      <c r="F572" s="10">
        <f>'2015'!F97</f>
        <v>83.06</v>
      </c>
      <c r="Q572" s="10"/>
      <c r="R572" s="10"/>
      <c r="W572" s="10" t="str">
        <f>'2015'!I97</f>
        <v>Подсолнечник</v>
      </c>
      <c r="X572" s="10">
        <f>'2015'!J97</f>
        <v>0</v>
      </c>
      <c r="AC572" s="10"/>
      <c r="AD572" s="10"/>
      <c r="AE572" s="10" t="str">
        <f>'2015'!M97</f>
        <v>LG 5451 XOCL</v>
      </c>
      <c r="AF572" s="10">
        <f>'2015'!N97</f>
        <v>2.04</v>
      </c>
      <c r="AG572" s="10">
        <f>'2015'!P97</f>
        <v>42121</v>
      </c>
      <c r="AH572" s="10">
        <f>'2015'!Q97</f>
        <v>42254</v>
      </c>
      <c r="AI572" s="10"/>
      <c r="AJ572" s="10"/>
      <c r="AK572" s="10"/>
      <c r="AL572" s="10"/>
      <c r="AM572" s="10"/>
      <c r="AN572" s="10"/>
      <c r="AO572" s="10"/>
      <c r="AP572" s="10">
        <f>SUMIF('2015'!C:C,C572,'2015'!O:O)</f>
        <v>2.0499999999999998</v>
      </c>
      <c r="AR572" s="10">
        <f>'2015'!R97</f>
        <v>0.23699999999999999</v>
      </c>
      <c r="AS572" s="10">
        <f>'2015'!S97</f>
        <v>0.253</v>
      </c>
      <c r="AT572" s="10">
        <f>'2015'!T97</f>
        <v>0.248</v>
      </c>
      <c r="AU572" s="10">
        <f>'2015'!U97</f>
        <v>0.20899999999999999</v>
      </c>
      <c r="AV572" s="10">
        <f>'2015'!V97</f>
        <v>0.20100000000000001</v>
      </c>
      <c r="AW572" s="10">
        <f>'2015'!W97</f>
        <v>0</v>
      </c>
      <c r="AX572" s="10">
        <f>'2015'!X97</f>
        <v>0.217</v>
      </c>
      <c r="AY572" s="10">
        <f>'2015'!Y97</f>
        <v>0</v>
      </c>
      <c r="AZ572" s="10">
        <f>'2015'!Z97</f>
        <v>0.22500000000000001</v>
      </c>
      <c r="BA572" s="10">
        <f>'2015'!AA97</f>
        <v>0.23599999999999999</v>
      </c>
      <c r="BB572" s="10">
        <f>'2015'!AB97</f>
        <v>0.23599999999999999</v>
      </c>
      <c r="BC572" s="10">
        <f>'2015'!AC97</f>
        <v>0.24099999999999999</v>
      </c>
      <c r="BD572" s="10">
        <f>'2015'!AD97</f>
        <v>0.26200000000000001</v>
      </c>
      <c r="BE572" s="10">
        <f>'2015'!AE97</f>
        <v>0.26800000000000002</v>
      </c>
      <c r="BF572" s="10">
        <f>'2015'!AF97</f>
        <v>0.26900000000000002</v>
      </c>
      <c r="BG572" s="10">
        <f>'2015'!AG97</f>
        <v>0.28299999999999997</v>
      </c>
      <c r="BH572" s="10">
        <f>'2015'!AH97</f>
        <v>0.35599999999999998</v>
      </c>
      <c r="BI572" s="10">
        <f>'2015'!AI97</f>
        <v>0.40300000000000002</v>
      </c>
      <c r="BJ572" s="10">
        <f>'2015'!AJ97</f>
        <v>0.39700000000000002</v>
      </c>
      <c r="BK572" s="10">
        <f>'2015'!AK97</f>
        <v>0.443</v>
      </c>
      <c r="BL572" s="10">
        <f>'2015'!AL97</f>
        <v>0.47499999999999998</v>
      </c>
      <c r="BM572" s="10">
        <f>'2015'!AM97</f>
        <v>0.63800000000000001</v>
      </c>
      <c r="BN572" s="10">
        <f>'2015'!AN97</f>
        <v>0.68300000000000005</v>
      </c>
      <c r="BO572" s="10">
        <f>'2015'!AO97</f>
        <v>0.69199999999999995</v>
      </c>
      <c r="BP572" s="10">
        <f>'2015'!AP97</f>
        <v>0.69599999999999995</v>
      </c>
      <c r="BQ572" s="10">
        <f>'2015'!AQ97</f>
        <v>0.69799999999999995</v>
      </c>
      <c r="BR572" s="10">
        <f>'2015'!AR97</f>
        <v>0.67900000000000005</v>
      </c>
      <c r="BS572" s="10">
        <f>'2015'!AS97</f>
        <v>0.68500000000000005</v>
      </c>
      <c r="BT572" s="10">
        <f>'2015'!AT97</f>
        <v>0.65400000000000003</v>
      </c>
      <c r="BU572" s="10">
        <f>'2015'!AU97</f>
        <v>0.60099999999999998</v>
      </c>
      <c r="BV572" s="10">
        <f>'2015'!AV97</f>
        <v>0.56899999999999995</v>
      </c>
      <c r="BW572" s="10">
        <f>'2015'!AW97</f>
        <v>0.52</v>
      </c>
      <c r="BX572" s="10">
        <f>'2015'!AX97</f>
        <v>0.47099999999999997</v>
      </c>
      <c r="BY572" s="10">
        <f>'2015'!AY97</f>
        <v>0.432</v>
      </c>
      <c r="BZ572" s="10">
        <f>'2015'!AZ97</f>
        <v>0.34799999999999998</v>
      </c>
      <c r="CA572" s="10">
        <f>'2015'!BA97</f>
        <v>0.307</v>
      </c>
      <c r="CB572" s="10">
        <f>'2015'!BB97</f>
        <v>0.308</v>
      </c>
      <c r="CC572" s="10">
        <f>'2015'!BC97</f>
        <v>0.23499999999999999</v>
      </c>
      <c r="CD572" s="10">
        <f>'2015'!BD97</f>
        <v>0.22900000000000001</v>
      </c>
      <c r="CE572" s="10">
        <f>'2015'!BE97</f>
        <v>0</v>
      </c>
      <c r="CF572" s="10">
        <f>'2015'!BF97</f>
        <v>0.218</v>
      </c>
      <c r="CG572" s="10">
        <f>'2015'!BG97</f>
        <v>0.224</v>
      </c>
      <c r="CH572" s="10">
        <f>'2015'!BH97</f>
        <v>0.218</v>
      </c>
      <c r="CI572" s="10">
        <f>'2015'!BI97</f>
        <v>0.20699999999999999</v>
      </c>
      <c r="CJ572" s="10">
        <f>'2015'!BJ97</f>
        <v>0</v>
      </c>
      <c r="CK572" s="10">
        <f>'2015'!BK97</f>
        <v>0.19700000000000001</v>
      </c>
      <c r="CL572" s="10">
        <f>'2015'!BL97</f>
        <v>0.19600000000000001</v>
      </c>
      <c r="CM572" s="10">
        <f>'2015'!BM97</f>
        <v>0.19500000000000001</v>
      </c>
      <c r="CN572" s="10">
        <f>'2015'!BN97</f>
        <v>0</v>
      </c>
      <c r="CO572" s="10">
        <f>'2015'!BO97</f>
        <v>0</v>
      </c>
      <c r="CP572" s="10">
        <f>'2015'!BP97</f>
        <v>0</v>
      </c>
      <c r="CQ572" s="10">
        <f>'2015'!BQ97</f>
        <v>0</v>
      </c>
    </row>
    <row r="573" spans="1:95" x14ac:dyDescent="0.25">
      <c r="A573" s="10" t="str">
        <f>'2015'!A98</f>
        <v>Свитанок</v>
      </c>
      <c r="B573" s="10" t="str">
        <f>'2015'!B98</f>
        <v>Масив 3</v>
      </c>
      <c r="C573" s="10" t="str">
        <f>'2015'!C98</f>
        <v>50-1</v>
      </c>
      <c r="D573" s="10">
        <f>'2015'!D98</f>
        <v>15.88</v>
      </c>
      <c r="E573" s="10">
        <f>'2015'!E98</f>
        <v>16.23</v>
      </c>
      <c r="F573" s="10">
        <f>'2015'!F98</f>
        <v>16.23</v>
      </c>
      <c r="Q573" s="10"/>
      <c r="R573" s="10"/>
      <c r="W573" s="10" t="str">
        <f>'2015'!I98</f>
        <v>Подсолнечник</v>
      </c>
      <c r="X573" s="10">
        <f>'2015'!J98</f>
        <v>0</v>
      </c>
      <c r="AC573" s="10"/>
      <c r="AD573" s="10"/>
      <c r="AE573" s="10" t="str">
        <f>'2015'!M98</f>
        <v>Ададжіо</v>
      </c>
      <c r="AF573" s="10">
        <f>'2015'!N98</f>
        <v>1.95</v>
      </c>
      <c r="AG573" s="10">
        <f>'2015'!P98</f>
        <v>42121</v>
      </c>
      <c r="AH573" s="10">
        <f>'2015'!Q98</f>
        <v>42249</v>
      </c>
      <c r="AI573" s="10"/>
      <c r="AJ573" s="10"/>
      <c r="AK573" s="10"/>
      <c r="AL573" s="10"/>
      <c r="AM573" s="10"/>
      <c r="AN573" s="10"/>
      <c r="AO573" s="10"/>
      <c r="AP573" s="10">
        <f>SUMIF('2015'!C:C,C573,'2015'!O:O)</f>
        <v>1.9600000000000002</v>
      </c>
      <c r="AR573" s="10">
        <f>'2015'!R98</f>
        <v>0.22700000000000001</v>
      </c>
      <c r="AS573" s="10">
        <f>'2015'!S98</f>
        <v>0.24099999999999999</v>
      </c>
      <c r="AT573" s="10">
        <f>'2015'!T98</f>
        <v>0.24099999999999999</v>
      </c>
      <c r="AU573" s="10">
        <f>'2015'!U98</f>
        <v>0.24099999999999999</v>
      </c>
      <c r="AV573" s="10">
        <f>'2015'!V98</f>
        <v>0.23400000000000001</v>
      </c>
      <c r="AW573" s="10">
        <f>'2015'!W98</f>
        <v>0</v>
      </c>
      <c r="AX573" s="10">
        <f>'2015'!X98</f>
        <v>0.24099999999999999</v>
      </c>
      <c r="AY573" s="10">
        <f>'2015'!Y98</f>
        <v>0</v>
      </c>
      <c r="AZ573" s="10">
        <f>'2015'!Z98</f>
        <v>0.23799999999999999</v>
      </c>
      <c r="BA573" s="10">
        <f>'2015'!AA98</f>
        <v>0.23100000000000001</v>
      </c>
      <c r="BB573" s="10">
        <f>'2015'!AB98</f>
        <v>0.26100000000000001</v>
      </c>
      <c r="BC573" s="10">
        <f>'2015'!AC98</f>
        <v>0.26100000000000001</v>
      </c>
      <c r="BD573" s="10">
        <f>'2015'!AD98</f>
        <v>0.27700000000000002</v>
      </c>
      <c r="BE573" s="10">
        <f>'2015'!AE98</f>
        <v>0.27400000000000002</v>
      </c>
      <c r="BF573" s="10">
        <f>'2015'!AF98</f>
        <v>0.32800000000000001</v>
      </c>
      <c r="BG573" s="10">
        <f>'2015'!AG98</f>
        <v>0.371</v>
      </c>
      <c r="BH573" s="10">
        <f>'2015'!AH98</f>
        <v>0.4</v>
      </c>
      <c r="BI573" s="10">
        <f>'2015'!AI98</f>
        <v>0.436</v>
      </c>
      <c r="BJ573" s="10">
        <f>'2015'!AJ98</f>
        <v>0.44</v>
      </c>
      <c r="BK573" s="10">
        <f>'2015'!AK98</f>
        <v>0.47199999999999998</v>
      </c>
      <c r="BL573" s="10">
        <f>'2015'!AL98</f>
        <v>0.53900000000000003</v>
      </c>
      <c r="BM573" s="10">
        <f>'2015'!AM98</f>
        <v>0.63300000000000001</v>
      </c>
      <c r="BN573" s="10">
        <f>'2015'!AN98</f>
        <v>0.63900000000000001</v>
      </c>
      <c r="BO573" s="10">
        <f>'2015'!AO98</f>
        <v>0.61799999999999999</v>
      </c>
      <c r="BP573" s="10">
        <f>'2015'!AP98</f>
        <v>0.63600000000000001</v>
      </c>
      <c r="BQ573" s="10">
        <f>'2015'!AQ98</f>
        <v>0.59899999999999998</v>
      </c>
      <c r="BR573" s="10">
        <f>'2015'!AR98</f>
        <v>0.59499999999999997</v>
      </c>
      <c r="BS573" s="10">
        <f>'2015'!AS98</f>
        <v>0.63400000000000001</v>
      </c>
      <c r="BT573" s="10">
        <f>'2015'!AT98</f>
        <v>0.64</v>
      </c>
      <c r="BU573" s="10">
        <f>'2015'!AU98</f>
        <v>0.63800000000000001</v>
      </c>
      <c r="BV573" s="10">
        <f>'2015'!AV98</f>
        <v>0.626</v>
      </c>
      <c r="BW573" s="10">
        <f>'2015'!AW98</f>
        <v>0.61599999999999999</v>
      </c>
      <c r="BX573" s="10">
        <f>'2015'!AX98</f>
        <v>0.61399999999999999</v>
      </c>
      <c r="BY573" s="10">
        <f>'2015'!AY98</f>
        <v>0.57999999999999996</v>
      </c>
      <c r="BZ573" s="10">
        <f>'2015'!AZ98</f>
        <v>0.47499999999999998</v>
      </c>
      <c r="CA573" s="10">
        <f>'2015'!BA98</f>
        <v>0.379</v>
      </c>
      <c r="CB573" s="10">
        <f>'2015'!BB98</f>
        <v>0.36399999999999999</v>
      </c>
      <c r="CC573" s="10">
        <f>'2015'!BC98</f>
        <v>0.28399999999999997</v>
      </c>
      <c r="CD573" s="10">
        <f>'2015'!BD98</f>
        <v>0.252</v>
      </c>
      <c r="CE573" s="10">
        <f>'2015'!BE98</f>
        <v>0</v>
      </c>
      <c r="CF573" s="10">
        <f>'2015'!BF98</f>
        <v>0.23499999999999999</v>
      </c>
      <c r="CG573" s="10">
        <f>'2015'!BG98</f>
        <v>0.23</v>
      </c>
      <c r="CH573" s="10">
        <f>'2015'!BH98</f>
        <v>0.221</v>
      </c>
      <c r="CI573" s="10">
        <f>'2015'!BI98</f>
        <v>0.20399999999999999</v>
      </c>
      <c r="CJ573" s="10">
        <f>'2015'!BJ98</f>
        <v>0</v>
      </c>
      <c r="CK573" s="10">
        <f>'2015'!BK98</f>
        <v>0.21</v>
      </c>
      <c r="CL573" s="10">
        <f>'2015'!BL98</f>
        <v>0.215</v>
      </c>
      <c r="CM573" s="10">
        <f>'2015'!BM98</f>
        <v>0.22</v>
      </c>
      <c r="CN573" s="10">
        <f>'2015'!BN98</f>
        <v>0</v>
      </c>
      <c r="CO573" s="10">
        <f>'2015'!BO98</f>
        <v>0</v>
      </c>
      <c r="CP573" s="10">
        <f>'2015'!BP98</f>
        <v>0</v>
      </c>
      <c r="CQ573" s="10">
        <f>'2015'!BQ98</f>
        <v>0</v>
      </c>
    </row>
    <row r="574" spans="1:95" x14ac:dyDescent="0.25">
      <c r="A574" s="10" t="str">
        <f>'2015'!A99</f>
        <v>Свитанок</v>
      </c>
      <c r="B574" s="10" t="str">
        <f>'2015'!B99</f>
        <v>Масив 3</v>
      </c>
      <c r="C574" s="10" t="str">
        <f>'2015'!C99</f>
        <v>50-2</v>
      </c>
      <c r="D574" s="10">
        <f>'2015'!D99</f>
        <v>55.29</v>
      </c>
      <c r="E574" s="10">
        <f>'2015'!E99</f>
        <v>59.83</v>
      </c>
      <c r="F574" s="10">
        <f>'2015'!F99</f>
        <v>59.83</v>
      </c>
      <c r="Q574" s="10"/>
      <c r="R574" s="10"/>
      <c r="W574" s="10" t="str">
        <f>'2015'!I99</f>
        <v>Подсолнечник</v>
      </c>
      <c r="X574" s="10">
        <f>'2015'!J99</f>
        <v>0</v>
      </c>
      <c r="AC574" s="10"/>
      <c r="AD574" s="10"/>
      <c r="AE574" s="10" t="str">
        <f>'2015'!M99</f>
        <v>Ададжіо</v>
      </c>
      <c r="AF574" s="10">
        <f>'2015'!N99</f>
        <v>1.95</v>
      </c>
      <c r="AG574" s="10">
        <f>'2015'!P99</f>
        <v>42119</v>
      </c>
      <c r="AH574" s="10">
        <f>'2015'!Q99</f>
        <v>42249</v>
      </c>
      <c r="AI574" s="10"/>
      <c r="AJ574" s="10"/>
      <c r="AK574" s="10"/>
      <c r="AL574" s="10"/>
      <c r="AM574" s="10"/>
      <c r="AN574" s="10"/>
      <c r="AO574" s="10"/>
      <c r="AP574" s="10">
        <f>SUMIF('2015'!C:C,C574,'2015'!O:O)</f>
        <v>2.21</v>
      </c>
      <c r="AR574" s="10">
        <f>'2015'!R99</f>
        <v>0.23499999999999999</v>
      </c>
      <c r="AS574" s="10">
        <f>'2015'!S99</f>
        <v>0.23899999999999999</v>
      </c>
      <c r="AT574" s="10">
        <f>'2015'!T99</f>
        <v>0.23499999999999999</v>
      </c>
      <c r="AU574" s="10">
        <f>'2015'!U99</f>
        <v>0.216</v>
      </c>
      <c r="AV574" s="10">
        <f>'2015'!V99</f>
        <v>0.216</v>
      </c>
      <c r="AW574" s="10">
        <f>'2015'!W99</f>
        <v>0</v>
      </c>
      <c r="AX574" s="10">
        <f>'2015'!X99</f>
        <v>0.216</v>
      </c>
      <c r="AY574" s="10">
        <f>'2015'!Y99</f>
        <v>0</v>
      </c>
      <c r="AZ574" s="10">
        <f>'2015'!Z99</f>
        <v>0.22800000000000001</v>
      </c>
      <c r="BA574" s="10">
        <f>'2015'!AA99</f>
        <v>0.22900000000000001</v>
      </c>
      <c r="BB574" s="10">
        <f>'2015'!AB99</f>
        <v>0.23499999999999999</v>
      </c>
      <c r="BC574" s="10">
        <f>'2015'!AC99</f>
        <v>0.246</v>
      </c>
      <c r="BD574" s="10">
        <f>'2015'!AD99</f>
        <v>0.26800000000000002</v>
      </c>
      <c r="BE574" s="10">
        <f>'2015'!AE99</f>
        <v>0.28199999999999997</v>
      </c>
      <c r="BF574" s="10">
        <f>'2015'!AF99</f>
        <v>0.29199999999999998</v>
      </c>
      <c r="BG574" s="10">
        <f>'2015'!AG99</f>
        <v>0.309</v>
      </c>
      <c r="BH574" s="10">
        <f>'2015'!AH99</f>
        <v>0.38300000000000001</v>
      </c>
      <c r="BI574" s="10">
        <f>'2015'!AI99</f>
        <v>0.45</v>
      </c>
      <c r="BJ574" s="10">
        <f>'2015'!AJ99</f>
        <v>0.45300000000000001</v>
      </c>
      <c r="BK574" s="10">
        <f>'2015'!AK99</f>
        <v>0</v>
      </c>
      <c r="BL574" s="10">
        <f>'2015'!AL99</f>
        <v>0.56899999999999995</v>
      </c>
      <c r="BM574" s="10">
        <f>'2015'!AM99</f>
        <v>0.70299999999999996</v>
      </c>
      <c r="BN574" s="10">
        <f>'2015'!AN99</f>
        <v>0.72199999999999998</v>
      </c>
      <c r="BO574" s="10">
        <f>'2015'!AO99</f>
        <v>0.73499999999999999</v>
      </c>
      <c r="BP574" s="10">
        <f>'2015'!AP99</f>
        <v>0.73</v>
      </c>
      <c r="BQ574" s="10">
        <f>'2015'!AQ99</f>
        <v>0.73799999999999999</v>
      </c>
      <c r="BR574" s="10">
        <f>'2015'!AR99</f>
        <v>0.71399999999999997</v>
      </c>
      <c r="BS574" s="10">
        <f>'2015'!AS99</f>
        <v>0.66600000000000004</v>
      </c>
      <c r="BT574" s="10">
        <f>'2015'!AT99</f>
        <v>0.61899999999999999</v>
      </c>
      <c r="BU574" s="10">
        <f>'2015'!AU99</f>
        <v>0.56399999999999995</v>
      </c>
      <c r="BV574" s="10">
        <f>'2015'!AV99</f>
        <v>0.56599999999999995</v>
      </c>
      <c r="BW574" s="10">
        <f>'2015'!AW99</f>
        <v>0.56299999999999994</v>
      </c>
      <c r="BX574" s="10">
        <f>'2015'!AX99</f>
        <v>0.52400000000000002</v>
      </c>
      <c r="BY574" s="10">
        <f>'2015'!AY99</f>
        <v>0.47499999999999998</v>
      </c>
      <c r="BZ574" s="10">
        <f>'2015'!AZ99</f>
        <v>0.372</v>
      </c>
      <c r="CA574" s="10">
        <f>'2015'!BA99</f>
        <v>0.29899999999999999</v>
      </c>
      <c r="CB574" s="10">
        <f>'2015'!BB99</f>
        <v>0.30599999999999999</v>
      </c>
      <c r="CC574" s="10">
        <f>'2015'!BC99</f>
        <v>0.249</v>
      </c>
      <c r="CD574" s="10">
        <f>'2015'!BD99</f>
        <v>0.23599999999999999</v>
      </c>
      <c r="CE574" s="10">
        <f>'2015'!BE99</f>
        <v>0</v>
      </c>
      <c r="CF574" s="10">
        <f>'2015'!BF99</f>
        <v>0.22500000000000001</v>
      </c>
      <c r="CG574" s="10">
        <f>'2015'!BG99</f>
        <v>0.22500000000000001</v>
      </c>
      <c r="CH574" s="10">
        <f>'2015'!BH99</f>
        <v>0.224</v>
      </c>
      <c r="CI574" s="10">
        <f>'2015'!BI99</f>
        <v>0.21299999999999999</v>
      </c>
      <c r="CJ574" s="10">
        <f>'2015'!BJ99</f>
        <v>0</v>
      </c>
      <c r="CK574" s="10">
        <f>'2015'!BK99</f>
        <v>0.2</v>
      </c>
      <c r="CL574" s="10">
        <f>'2015'!BL99</f>
        <v>0.19600000000000001</v>
      </c>
      <c r="CM574" s="10">
        <f>'2015'!BM99</f>
        <v>0.188</v>
      </c>
      <c r="CN574" s="10">
        <f>'2015'!BN99</f>
        <v>0</v>
      </c>
      <c r="CO574" s="10">
        <f>'2015'!BO99</f>
        <v>0</v>
      </c>
      <c r="CP574" s="10">
        <f>'2015'!BP99</f>
        <v>0</v>
      </c>
      <c r="CQ574" s="10">
        <f>'2015'!BQ99</f>
        <v>0</v>
      </c>
    </row>
    <row r="575" spans="1:95" x14ac:dyDescent="0.25">
      <c r="A575" s="10" t="str">
        <f>'2015'!A100</f>
        <v>Свитанок</v>
      </c>
      <c r="B575" s="10" t="str">
        <f>'2015'!B100</f>
        <v>Масив 3</v>
      </c>
      <c r="C575" s="10" t="str">
        <f>'2015'!C100</f>
        <v>50-3</v>
      </c>
      <c r="D575" s="10">
        <f>'2015'!D100</f>
        <v>21.52</v>
      </c>
      <c r="E575" s="10">
        <f>'2015'!E100</f>
        <v>21.52</v>
      </c>
      <c r="F575" s="10">
        <f>'2015'!F100</f>
        <v>21.52</v>
      </c>
      <c r="Q575" s="10"/>
      <c r="R575" s="10"/>
      <c r="W575" s="10" t="str">
        <f>'2015'!I100</f>
        <v>Ячмень озимый</v>
      </c>
      <c r="X575" s="10">
        <f>'2015'!J100</f>
        <v>0</v>
      </c>
      <c r="AC575" s="10"/>
      <c r="AD575" s="10"/>
      <c r="AE575" s="10" t="str">
        <f>'2015'!M100</f>
        <v>Достойний</v>
      </c>
      <c r="AF575" s="10">
        <f>'2015'!N100</f>
        <v>3.91</v>
      </c>
      <c r="AG575" s="10">
        <f>'2015'!P100</f>
        <v>41910</v>
      </c>
      <c r="AH575" s="10">
        <f>'2015'!Q100</f>
        <v>42184</v>
      </c>
      <c r="AI575" s="10"/>
      <c r="AJ575" s="10"/>
      <c r="AK575" s="10"/>
      <c r="AL575" s="10"/>
      <c r="AM575" s="10"/>
      <c r="AN575" s="10"/>
      <c r="AO575" s="10"/>
      <c r="AP575" s="10">
        <f>SUMIF('2015'!C:C,C575,'2015'!O:O)</f>
        <v>3.8</v>
      </c>
      <c r="AR575" s="10">
        <f>'2015'!R100</f>
        <v>0.19400000000000001</v>
      </c>
      <c r="AS575" s="10">
        <f>'2015'!S100</f>
        <v>0.23</v>
      </c>
      <c r="AT575" s="10">
        <f>'2015'!T100</f>
        <v>0.23599999999999999</v>
      </c>
      <c r="AU575" s="10">
        <f>'2015'!U100</f>
        <v>0.24299999999999999</v>
      </c>
      <c r="AV575" s="10">
        <f>'2015'!V100</f>
        <v>0.24399999999999999</v>
      </c>
      <c r="AW575" s="10">
        <f>'2015'!W100</f>
        <v>0</v>
      </c>
      <c r="AX575" s="10">
        <f>'2015'!X100</f>
        <v>0.245</v>
      </c>
      <c r="AY575" s="10">
        <f>'2015'!Y100</f>
        <v>0</v>
      </c>
      <c r="AZ575" s="10">
        <f>'2015'!Z100</f>
        <v>0.24099999999999999</v>
      </c>
      <c r="BA575" s="10">
        <f>'2015'!AA100</f>
        <v>0.25900000000000001</v>
      </c>
      <c r="BB575" s="10">
        <f>'2015'!AB100</f>
        <v>0.25900000000000001</v>
      </c>
      <c r="BC575" s="10">
        <f>'2015'!AC100</f>
        <v>0.27200000000000002</v>
      </c>
      <c r="BD575" s="10">
        <f>'2015'!AD100</f>
        <v>0.30199999999999999</v>
      </c>
      <c r="BE575" s="10">
        <f>'2015'!AE100</f>
        <v>0.30599999999999999</v>
      </c>
      <c r="BF575" s="10">
        <f>'2015'!AF100</f>
        <v>0.33200000000000002</v>
      </c>
      <c r="BG575" s="10">
        <f>'2015'!AG100</f>
        <v>0.33800000000000002</v>
      </c>
      <c r="BH575" s="10">
        <f>'2015'!AH100</f>
        <v>0.33900000000000002</v>
      </c>
      <c r="BI575" s="10">
        <f>'2015'!AI100</f>
        <v>0.35199999999999998</v>
      </c>
      <c r="BJ575" s="10">
        <f>'2015'!AJ100</f>
        <v>0.38</v>
      </c>
      <c r="BK575" s="10">
        <f>'2015'!AK100</f>
        <v>0</v>
      </c>
      <c r="BL575" s="10">
        <f>'2015'!AL100</f>
        <v>0.46800000000000003</v>
      </c>
      <c r="BM575" s="10">
        <f>'2015'!AM100</f>
        <v>0.501</v>
      </c>
      <c r="BN575" s="10">
        <f>'2015'!AN100</f>
        <v>0.46899999999999997</v>
      </c>
      <c r="BO575" s="10">
        <f>'2015'!AO100</f>
        <v>0.48899999999999999</v>
      </c>
      <c r="BP575" s="10">
        <f>'2015'!AP100</f>
        <v>0.51900000000000002</v>
      </c>
      <c r="BQ575" s="10">
        <f>'2015'!AQ100</f>
        <v>0.55100000000000005</v>
      </c>
      <c r="BR575" s="10">
        <f>'2015'!AR100</f>
        <v>0.48499999999999999</v>
      </c>
      <c r="BS575" s="10">
        <f>'2015'!AS100</f>
        <v>0.45500000000000002</v>
      </c>
      <c r="BT575" s="10">
        <f>'2015'!AT100</f>
        <v>0.496</v>
      </c>
      <c r="BU575" s="10">
        <f>'2015'!AU100</f>
        <v>0.61899999999999999</v>
      </c>
      <c r="BV575" s="10">
        <f>'2015'!AV100</f>
        <v>0.70599999999999996</v>
      </c>
      <c r="BW575" s="10">
        <f>'2015'!AW100</f>
        <v>0.70599999999999996</v>
      </c>
      <c r="BX575" s="10">
        <f>'2015'!AX100</f>
        <v>0.70199999999999996</v>
      </c>
      <c r="BY575" s="10">
        <f>'2015'!AY100</f>
        <v>0.68600000000000005</v>
      </c>
      <c r="BZ575" s="10">
        <f>'2015'!AZ100</f>
        <v>0.65800000000000003</v>
      </c>
      <c r="CA575" s="10">
        <f>'2015'!BA100</f>
        <v>0.57999999999999996</v>
      </c>
      <c r="CB575" s="10">
        <f>'2015'!BB100</f>
        <v>0.52900000000000003</v>
      </c>
      <c r="CC575" s="10">
        <f>'2015'!BC100</f>
        <v>0.36699999999999999</v>
      </c>
      <c r="CD575" s="10">
        <f>'2015'!BD100</f>
        <v>0.32800000000000001</v>
      </c>
      <c r="CE575" s="10">
        <f>'2015'!BE100</f>
        <v>0</v>
      </c>
      <c r="CF575" s="10">
        <f>'2015'!BF100</f>
        <v>0.26</v>
      </c>
      <c r="CG575" s="10">
        <f>'2015'!BG100</f>
        <v>0.254</v>
      </c>
      <c r="CH575" s="10">
        <f>'2015'!BH100</f>
        <v>0.248</v>
      </c>
      <c r="CI575" s="10">
        <f>'2015'!BI100</f>
        <v>0.24099999999999999</v>
      </c>
      <c r="CJ575" s="10">
        <f>'2015'!BJ100</f>
        <v>0</v>
      </c>
      <c r="CK575" s="10">
        <f>'2015'!BK100</f>
        <v>0.214</v>
      </c>
      <c r="CL575" s="10">
        <f>'2015'!BL100</f>
        <v>0.217</v>
      </c>
      <c r="CM575" s="10">
        <f>'2015'!BM100</f>
        <v>0.224</v>
      </c>
      <c r="CN575" s="10">
        <f>'2015'!BN100</f>
        <v>0</v>
      </c>
      <c r="CO575" s="10">
        <f>'2015'!BO100</f>
        <v>0</v>
      </c>
      <c r="CP575" s="10">
        <f>'2015'!BP100</f>
        <v>0</v>
      </c>
      <c r="CQ575" s="10">
        <f>'2015'!BQ100</f>
        <v>0</v>
      </c>
    </row>
    <row r="576" spans="1:95" x14ac:dyDescent="0.25">
      <c r="A576" s="10" t="str">
        <f>'2015'!A101</f>
        <v>Свитанок</v>
      </c>
      <c r="B576" s="10" t="str">
        <f>'2015'!B101</f>
        <v>Масив 3</v>
      </c>
      <c r="C576" s="10">
        <f>'2015'!C101</f>
        <v>51</v>
      </c>
      <c r="D576" s="10">
        <f>'2015'!D101</f>
        <v>49.24</v>
      </c>
      <c r="E576" s="10">
        <f>'2015'!E101</f>
        <v>49.24</v>
      </c>
      <c r="F576" s="10">
        <f>'2015'!F101</f>
        <v>49.24</v>
      </c>
      <c r="Q576" s="10"/>
      <c r="R576" s="10"/>
      <c r="W576" s="10" t="str">
        <f>'2015'!I101</f>
        <v>Пшеница озимая</v>
      </c>
      <c r="X576" s="10">
        <f>'2015'!J101</f>
        <v>0</v>
      </c>
      <c r="AC576" s="10"/>
      <c r="AD576" s="10"/>
      <c r="AE576" s="10" t="str">
        <f>'2015'!M101</f>
        <v>Шестопаловка с/ элита</v>
      </c>
      <c r="AF576" s="10">
        <f>'2015'!N101</f>
        <v>2.08</v>
      </c>
      <c r="AG576" s="10">
        <f>'2015'!P101</f>
        <v>41910</v>
      </c>
      <c r="AH576" s="10">
        <f>'2015'!Q101</f>
        <v>42204</v>
      </c>
      <c r="AI576" s="10"/>
      <c r="AJ576" s="10"/>
      <c r="AK576" s="10"/>
      <c r="AL576" s="10"/>
      <c r="AM576" s="10"/>
      <c r="AN576" s="10"/>
      <c r="AO576" s="10">
        <f t="shared" ref="AO576:AO585" si="34">AF576</f>
        <v>2.08</v>
      </c>
      <c r="AP576" s="10">
        <f>SUMIF('2015'!C:C,C576,'2015'!O:O)</f>
        <v>2.59</v>
      </c>
      <c r="AR576" s="10">
        <f>'2015'!R101</f>
        <v>0.245</v>
      </c>
      <c r="AS576" s="10">
        <f>'2015'!S101</f>
        <v>0.252</v>
      </c>
      <c r="AT576" s="10">
        <f>'2015'!T101</f>
        <v>0.25600000000000001</v>
      </c>
      <c r="AU576" s="10">
        <f>'2015'!U101</f>
        <v>0.25700000000000001</v>
      </c>
      <c r="AV576" s="10">
        <f>'2015'!V101</f>
        <v>0.24199999999999999</v>
      </c>
      <c r="AW576" s="10"/>
      <c r="AX576" s="10">
        <f>'2015'!X101</f>
        <v>0.22700000000000001</v>
      </c>
      <c r="AY576" s="10"/>
      <c r="AZ576" s="10">
        <f>'2015'!Z101</f>
        <v>0.24</v>
      </c>
      <c r="BA576" s="10">
        <f>'2015'!AA101</f>
        <v>0.25700000000000001</v>
      </c>
      <c r="BB576" s="10">
        <f>'2015'!AB101</f>
        <v>0.251</v>
      </c>
      <c r="BC576" s="10">
        <f>'2015'!AC101</f>
        <v>0.253</v>
      </c>
      <c r="BD576" s="10">
        <f>'2015'!AD101</f>
        <v>0.25700000000000001</v>
      </c>
      <c r="BE576" s="10">
        <f>'2015'!AE101</f>
        <v>0.26100000000000001</v>
      </c>
      <c r="BF576" s="10">
        <f>'2015'!AF101</f>
        <v>0.27</v>
      </c>
      <c r="BG576" s="10">
        <f>'2015'!AG101</f>
        <v>0.26900000000000002</v>
      </c>
      <c r="BH576" s="10">
        <f>'2015'!AH101</f>
        <v>0.26600000000000001</v>
      </c>
      <c r="BI576" s="10">
        <f>'2015'!AI101</f>
        <v>0.27500000000000002</v>
      </c>
      <c r="BJ576" s="10">
        <f>'2015'!AJ101</f>
        <v>0.28100000000000003</v>
      </c>
      <c r="BK576" s="10"/>
      <c r="BL576" s="10">
        <f>'2015'!AL101</f>
        <v>0.28499999999999998</v>
      </c>
      <c r="BM576" s="10">
        <f>'2015'!AM101</f>
        <v>0.30499999999999999</v>
      </c>
      <c r="BN576" s="10">
        <f>'2015'!AN101</f>
        <v>0.29499999999999998</v>
      </c>
      <c r="BO576" s="10">
        <f>'2015'!AO101</f>
        <v>0.34599999999999997</v>
      </c>
      <c r="BP576" s="10">
        <f>'2015'!AP101</f>
        <v>0.40500000000000003</v>
      </c>
      <c r="BQ576" s="10">
        <f>'2015'!AQ101</f>
        <v>0.44500000000000001</v>
      </c>
      <c r="BR576" s="10">
        <f>'2015'!AR101</f>
        <v>0.48099999999999998</v>
      </c>
      <c r="BS576" s="10">
        <f>'2015'!AS101</f>
        <v>0.495</v>
      </c>
      <c r="BT576" s="10">
        <f>'2015'!AT101</f>
        <v>0.56699999999999995</v>
      </c>
      <c r="BU576" s="10">
        <f>'2015'!AU101</f>
        <v>0.64500000000000002</v>
      </c>
      <c r="BV576" s="10">
        <f>'2015'!AV101</f>
        <v>0.68799999999999994</v>
      </c>
      <c r="BW576" s="10">
        <f>'2015'!AW101</f>
        <v>0.66400000000000003</v>
      </c>
      <c r="BX576" s="10">
        <f>'2015'!AX101</f>
        <v>0.68100000000000005</v>
      </c>
      <c r="BY576" s="10">
        <f>'2015'!AY101</f>
        <v>0.61299999999999999</v>
      </c>
      <c r="BZ576" s="10">
        <f>'2015'!AZ101</f>
        <v>0.56599999999999995</v>
      </c>
      <c r="CA576" s="10">
        <f>'2015'!BA101</f>
        <v>0.46</v>
      </c>
      <c r="CB576" s="10">
        <f>'2015'!BB101</f>
        <v>0.45100000000000001</v>
      </c>
      <c r="CC576" s="10">
        <f>'2015'!BC101</f>
        <v>0.312</v>
      </c>
      <c r="CD576" s="10">
        <f>'2015'!BD101</f>
        <v>0.27900000000000003</v>
      </c>
      <c r="CE576" s="10"/>
      <c r="CF576" s="10">
        <f>'2015'!BF101</f>
        <v>0.26800000000000002</v>
      </c>
      <c r="CG576" s="10">
        <f>'2015'!BG101</f>
        <v>0.27800000000000002</v>
      </c>
      <c r="CH576" s="10">
        <f>'2015'!BH101</f>
        <v>0.26200000000000001</v>
      </c>
      <c r="CI576" s="10">
        <f>'2015'!BI101</f>
        <v>0.26200000000000001</v>
      </c>
      <c r="CJ576" s="10"/>
      <c r="CK576" s="10">
        <f>'2015'!BK101</f>
        <v>0.25800000000000001</v>
      </c>
      <c r="CL576" s="10">
        <f>'2015'!BL101</f>
        <v>0.26400000000000001</v>
      </c>
      <c r="CM576" s="10">
        <f>'2015'!BM101</f>
        <v>0.27400000000000002</v>
      </c>
      <c r="CN576" s="10">
        <f>'2015'!BN101</f>
        <v>0.27900000000000003</v>
      </c>
      <c r="CO576" s="10"/>
      <c r="CP576" s="10"/>
      <c r="CQ576" s="10"/>
    </row>
    <row r="577" spans="1:95" x14ac:dyDescent="0.25">
      <c r="A577" s="10" t="str">
        <f>'2015'!A102</f>
        <v>Свитанок</v>
      </c>
      <c r="B577" s="10" t="str">
        <f>'2015'!B102</f>
        <v>Масив 3</v>
      </c>
      <c r="C577" s="10">
        <f>'2015'!C102</f>
        <v>54</v>
      </c>
      <c r="D577" s="10">
        <f>'2015'!D102</f>
        <v>83.27</v>
      </c>
      <c r="E577" s="10">
        <f>'2015'!E102</f>
        <v>83.27</v>
      </c>
      <c r="F577" s="10">
        <f>'2015'!F102</f>
        <v>83.27</v>
      </c>
      <c r="Q577" s="10"/>
      <c r="R577" s="10"/>
      <c r="W577" s="10" t="str">
        <f>'2015'!I102</f>
        <v>Пшеница озимая</v>
      </c>
      <c r="X577" s="10">
        <f>'2015'!J102</f>
        <v>0</v>
      </c>
      <c r="AC577" s="10"/>
      <c r="AD577" s="10"/>
      <c r="AE577" s="10" t="str">
        <f>'2015'!M102</f>
        <v>Місія Одеська</v>
      </c>
      <c r="AF577" s="10">
        <f>'2015'!N102</f>
        <v>3.45</v>
      </c>
      <c r="AG577" s="10">
        <f>'2015'!P102</f>
        <v>41901</v>
      </c>
      <c r="AH577" s="10">
        <f>'2015'!Q102</f>
        <v>42193</v>
      </c>
      <c r="AI577" s="10"/>
      <c r="AJ577" s="10"/>
      <c r="AK577" s="10"/>
      <c r="AL577" s="10"/>
      <c r="AM577" s="10"/>
      <c r="AN577" s="10"/>
      <c r="AO577" s="10">
        <f t="shared" si="34"/>
        <v>3.45</v>
      </c>
      <c r="AP577" s="10">
        <f>SUMIF('2015'!C:C,C577,'2015'!O:O)</f>
        <v>3.31</v>
      </c>
      <c r="AR577" s="10">
        <f>'2015'!R102</f>
        <v>0.216</v>
      </c>
      <c r="AS577" s="10">
        <f>'2015'!S102</f>
        <v>0.21299999999999999</v>
      </c>
      <c r="AT577" s="10">
        <f>'2015'!T102</f>
        <v>0.222</v>
      </c>
      <c r="AU577" s="10">
        <f>'2015'!U102</f>
        <v>0.21299999999999999</v>
      </c>
      <c r="AV577" s="10">
        <f>'2015'!V102</f>
        <v>0.214</v>
      </c>
      <c r="AW577" s="10"/>
      <c r="AX577" s="10">
        <f>'2015'!X102</f>
        <v>0.21299999999999999</v>
      </c>
      <c r="AY577" s="10"/>
      <c r="AZ577" s="10">
        <f>'2015'!Z102</f>
        <v>0.21099999999999999</v>
      </c>
      <c r="BA577" s="10">
        <f>'2015'!AA102</f>
        <v>0.219</v>
      </c>
      <c r="BB577" s="10">
        <f>'2015'!AB102</f>
        <v>0.219</v>
      </c>
      <c r="BC577" s="10">
        <f>'2015'!AC102</f>
        <v>0.216</v>
      </c>
      <c r="BD577" s="10">
        <f>'2015'!AD102</f>
        <v>0.21099999999999999</v>
      </c>
      <c r="BE577" s="10">
        <f>'2015'!AE102</f>
        <v>0.22900000000000001</v>
      </c>
      <c r="BF577" s="10">
        <f>'2015'!AF102</f>
        <v>0.23100000000000001</v>
      </c>
      <c r="BG577" s="10">
        <f>'2015'!AG102</f>
        <v>0.23400000000000001</v>
      </c>
      <c r="BH577" s="10">
        <f>'2015'!AH102</f>
        <v>0.224</v>
      </c>
      <c r="BI577" s="10">
        <f>'2015'!AI102</f>
        <v>0.22</v>
      </c>
      <c r="BJ577" s="10">
        <f>'2015'!AJ102</f>
        <v>0.218</v>
      </c>
      <c r="BK577" s="10"/>
      <c r="BL577" s="10">
        <f>'2015'!AL102</f>
        <v>0.27100000000000002</v>
      </c>
      <c r="BM577" s="10">
        <f>'2015'!AM102</f>
        <v>0.26900000000000002</v>
      </c>
      <c r="BN577" s="10">
        <f>'2015'!AN102</f>
        <v>0.27700000000000002</v>
      </c>
      <c r="BO577" s="10">
        <f>'2015'!AO102</f>
        <v>0.28399999999999997</v>
      </c>
      <c r="BP577" s="10">
        <f>'2015'!AP102</f>
        <v>0.28699999999999998</v>
      </c>
      <c r="BQ577" s="10">
        <f>'2015'!AQ102</f>
        <v>0.32800000000000001</v>
      </c>
      <c r="BR577" s="10">
        <f>'2015'!AR102</f>
        <v>0.35199999999999998</v>
      </c>
      <c r="BS577" s="10">
        <f>'2015'!AS102</f>
        <v>0.34100000000000003</v>
      </c>
      <c r="BT577" s="10">
        <f>'2015'!AT102</f>
        <v>0.43099999999999999</v>
      </c>
      <c r="BU577" s="10">
        <f>'2015'!AU102</f>
        <v>0.63300000000000001</v>
      </c>
      <c r="BV577" s="10">
        <f>'2015'!AV102</f>
        <v>0.73599999999999999</v>
      </c>
      <c r="BW577" s="10">
        <f>'2015'!AW102</f>
        <v>0.755</v>
      </c>
      <c r="BX577" s="10">
        <f>'2015'!AX102</f>
        <v>0.76700000000000002</v>
      </c>
      <c r="BY577" s="10">
        <f>'2015'!AY102</f>
        <v>0.76400000000000001</v>
      </c>
      <c r="BZ577" s="10">
        <f>'2015'!AZ102</f>
        <v>0.73499999999999999</v>
      </c>
      <c r="CA577" s="10">
        <f>'2015'!BA102</f>
        <v>0.66100000000000003</v>
      </c>
      <c r="CB577" s="10">
        <f>'2015'!BB102</f>
        <v>0.63900000000000001</v>
      </c>
      <c r="CC577" s="10">
        <f>'2015'!BC102</f>
        <v>0.45700000000000002</v>
      </c>
      <c r="CD577" s="10">
        <f>'2015'!BD102</f>
        <v>0.40200000000000002</v>
      </c>
      <c r="CE577" s="10"/>
      <c r="CF577" s="10">
        <f>'2015'!BF102</f>
        <v>0.318</v>
      </c>
      <c r="CG577" s="10">
        <f>'2015'!BG102</f>
        <v>0.29199999999999998</v>
      </c>
      <c r="CH577" s="10">
        <f>'2015'!BH102</f>
        <v>0.28999999999999998</v>
      </c>
      <c r="CI577" s="10">
        <f>'2015'!BI102</f>
        <v>0.27300000000000002</v>
      </c>
      <c r="CJ577" s="10"/>
      <c r="CK577" s="10">
        <f>'2015'!BK102</f>
        <v>0.248</v>
      </c>
      <c r="CL577" s="10">
        <f>'2015'!BL102</f>
        <v>0.26200000000000001</v>
      </c>
      <c r="CM577" s="10">
        <f>'2015'!BM102</f>
        <v>0.25900000000000001</v>
      </c>
      <c r="CN577" s="10"/>
      <c r="CO577" s="10"/>
      <c r="CP577" s="10"/>
      <c r="CQ577" s="10"/>
    </row>
    <row r="578" spans="1:95" x14ac:dyDescent="0.25">
      <c r="A578" s="10" t="str">
        <f>'2015'!A103</f>
        <v>Свитанок</v>
      </c>
      <c r="B578" s="10" t="str">
        <f>'2015'!B103</f>
        <v>Масив 3</v>
      </c>
      <c r="C578" s="10" t="str">
        <f>'2015'!C103</f>
        <v>56-1</v>
      </c>
      <c r="D578" s="10">
        <f>'2015'!D103</f>
        <v>24.21</v>
      </c>
      <c r="E578" s="10">
        <f>'2015'!E103</f>
        <v>24.21</v>
      </c>
      <c r="F578" s="10">
        <f>'2015'!F103</f>
        <v>24.21</v>
      </c>
      <c r="Q578" s="10"/>
      <c r="R578" s="10"/>
      <c r="W578" s="10" t="str">
        <f>'2015'!I103</f>
        <v>Пшеница озимая</v>
      </c>
      <c r="X578" s="10">
        <f>'2015'!J103</f>
        <v>0</v>
      </c>
      <c r="AC578" s="10"/>
      <c r="AD578" s="10"/>
      <c r="AE578" s="10" t="str">
        <f>'2015'!M103</f>
        <v>Шестопаловка</v>
      </c>
      <c r="AF578" s="10">
        <f>'2015'!N103</f>
        <v>2.76</v>
      </c>
      <c r="AG578" s="10">
        <f>'2015'!P103</f>
        <v>41907</v>
      </c>
      <c r="AH578" s="10">
        <f>'2015'!Q103</f>
        <v>42203</v>
      </c>
      <c r="AI578" s="10"/>
      <c r="AJ578" s="10"/>
      <c r="AK578" s="10"/>
      <c r="AL578" s="10"/>
      <c r="AM578" s="10"/>
      <c r="AN578" s="10"/>
      <c r="AO578" s="10">
        <f t="shared" si="34"/>
        <v>2.76</v>
      </c>
      <c r="AP578" s="10">
        <f>SUMIF('2015'!C:C,C578,'2015'!O:O)</f>
        <v>2.79</v>
      </c>
      <c r="AR578" s="10">
        <f>'2015'!R103</f>
        <v>0.219</v>
      </c>
      <c r="AS578" s="10">
        <f>'2015'!S103</f>
        <v>0.224</v>
      </c>
      <c r="AT578" s="10">
        <f>'2015'!T103</f>
        <v>0.222</v>
      </c>
      <c r="AU578" s="10">
        <f>'2015'!U103</f>
        <v>0.219</v>
      </c>
      <c r="AV578" s="10">
        <f>'2015'!V103</f>
        <v>0.22600000000000001</v>
      </c>
      <c r="AW578" s="10"/>
      <c r="AX578" s="10">
        <f>'2015'!X103</f>
        <v>0.221</v>
      </c>
      <c r="AY578" s="10"/>
      <c r="AZ578" s="10">
        <f>'2015'!Z103</f>
        <v>0.221</v>
      </c>
      <c r="BA578" s="10">
        <f>'2015'!AA103</f>
        <v>0.23100000000000001</v>
      </c>
      <c r="BB578" s="10">
        <f>'2015'!AB103</f>
        <v>0.23499999999999999</v>
      </c>
      <c r="BC578" s="10">
        <f>'2015'!AC103</f>
        <v>0.23300000000000001</v>
      </c>
      <c r="BD578" s="10">
        <f>'2015'!AD103</f>
        <v>0.24199999999999999</v>
      </c>
      <c r="BE578" s="10">
        <f>'2015'!AE103</f>
        <v>0.25700000000000001</v>
      </c>
      <c r="BF578" s="10">
        <f>'2015'!AF103</f>
        <v>0.26900000000000002</v>
      </c>
      <c r="BG578" s="10">
        <f>'2015'!AG103</f>
        <v>0.27500000000000002</v>
      </c>
      <c r="BH578" s="10">
        <f>'2015'!AH103</f>
        <v>0.29799999999999999</v>
      </c>
      <c r="BI578" s="10">
        <f>'2015'!AI103</f>
        <v>0.311</v>
      </c>
      <c r="BJ578" s="10">
        <f>'2015'!AJ103</f>
        <v>0.32300000000000001</v>
      </c>
      <c r="BK578" s="10"/>
      <c r="BL578" s="10">
        <f>'2015'!AL103</f>
        <v>0.33300000000000002</v>
      </c>
      <c r="BM578" s="10">
        <f>'2015'!AM103</f>
        <v>0.35299999999999998</v>
      </c>
      <c r="BN578" s="10">
        <f>'2015'!AN103</f>
        <v>0.34200000000000003</v>
      </c>
      <c r="BO578" s="10">
        <f>'2015'!AO103</f>
        <v>0.374</v>
      </c>
      <c r="BP578" s="10">
        <f>'2015'!AP103</f>
        <v>0.36699999999999999</v>
      </c>
      <c r="BQ578" s="10">
        <f>'2015'!AQ103</f>
        <v>0.442</v>
      </c>
      <c r="BR578" s="10">
        <f>'2015'!AR103</f>
        <v>0.42499999999999999</v>
      </c>
      <c r="BS578" s="10">
        <f>'2015'!AS103</f>
        <v>0.45100000000000001</v>
      </c>
      <c r="BT578" s="10">
        <f>'2015'!AT103</f>
        <v>0.54400000000000004</v>
      </c>
      <c r="BU578" s="10">
        <f>'2015'!AU103</f>
        <v>0.65500000000000003</v>
      </c>
      <c r="BV578" s="10">
        <f>'2015'!AV103</f>
        <v>0.70299999999999996</v>
      </c>
      <c r="BW578" s="10">
        <f>'2015'!AW103</f>
        <v>0.68400000000000005</v>
      </c>
      <c r="BX578" s="10">
        <f>'2015'!AX103</f>
        <v>0.68600000000000005</v>
      </c>
      <c r="BY578" s="10">
        <f>'2015'!AY103</f>
        <v>0.69499999999999995</v>
      </c>
      <c r="BZ578" s="10">
        <f>'2015'!AZ103</f>
        <v>0.66</v>
      </c>
      <c r="CA578" s="10">
        <f>'2015'!BA103</f>
        <v>0.54400000000000004</v>
      </c>
      <c r="CB578" s="10">
        <f>'2015'!BB103</f>
        <v>0.497</v>
      </c>
      <c r="CC578" s="10">
        <f>'2015'!BC103</f>
        <v>0.34699999999999998</v>
      </c>
      <c r="CD578" s="10">
        <f>'2015'!BD103</f>
        <v>0.28699999999999998</v>
      </c>
      <c r="CE578" s="10"/>
      <c r="CF578" s="10">
        <f>'2015'!BF103</f>
        <v>0.252</v>
      </c>
      <c r="CG578" s="10">
        <f>'2015'!BG103</f>
        <v>0.254</v>
      </c>
      <c r="CH578" s="10">
        <f>'2015'!BH103</f>
        <v>0.251</v>
      </c>
      <c r="CI578" s="10">
        <f>'2015'!BI103</f>
        <v>0.23699999999999999</v>
      </c>
      <c r="CJ578" s="10"/>
      <c r="CK578" s="10">
        <f>'2015'!BK103</f>
        <v>0.21099999999999999</v>
      </c>
      <c r="CL578" s="10">
        <f>'2015'!BL103</f>
        <v>0.217</v>
      </c>
      <c r="CM578" s="10">
        <f>'2015'!BM103</f>
        <v>0.19</v>
      </c>
      <c r="CN578" s="10"/>
      <c r="CO578" s="10"/>
      <c r="CP578" s="10"/>
      <c r="CQ578" s="10"/>
    </row>
    <row r="579" spans="1:95" x14ac:dyDescent="0.25">
      <c r="A579" s="10" t="str">
        <f>'2015'!A104</f>
        <v>Свитанок</v>
      </c>
      <c r="B579" s="10" t="str">
        <f>'2015'!B104</f>
        <v>Масив 3</v>
      </c>
      <c r="C579" s="10" t="str">
        <f>'2015'!C104</f>
        <v>56-2</v>
      </c>
      <c r="D579" s="10">
        <f>'2015'!D104</f>
        <v>15.25</v>
      </c>
      <c r="E579" s="10">
        <f>'2015'!E104</f>
        <v>15.25</v>
      </c>
      <c r="F579" s="10">
        <f>'2015'!F104</f>
        <v>15.25</v>
      </c>
      <c r="Q579" s="10"/>
      <c r="R579" s="10"/>
      <c r="W579" s="10" t="str">
        <f>'2015'!I104</f>
        <v>Пшеница озимая</v>
      </c>
      <c r="X579" s="10">
        <f>'2015'!J104</f>
        <v>0</v>
      </c>
      <c r="AC579" s="10"/>
      <c r="AD579" s="10"/>
      <c r="AE579" s="10" t="str">
        <f>'2015'!M104</f>
        <v>Шестопалівка</v>
      </c>
      <c r="AF579" s="10">
        <f>'2015'!N104</f>
        <v>2.93</v>
      </c>
      <c r="AG579" s="10">
        <f>'2015'!P104</f>
        <v>41907</v>
      </c>
      <c r="AH579" s="10">
        <f>'2015'!Q104</f>
        <v>42198</v>
      </c>
      <c r="AI579" s="10"/>
      <c r="AJ579" s="10"/>
      <c r="AK579" s="10"/>
      <c r="AL579" s="10"/>
      <c r="AM579" s="10"/>
      <c r="AN579" s="10"/>
      <c r="AO579" s="10">
        <f t="shared" si="34"/>
        <v>2.93</v>
      </c>
      <c r="AP579" s="10">
        <f>SUMIF('2015'!C:C,C579,'2015'!O:O)</f>
        <v>3.45</v>
      </c>
      <c r="AR579" s="10">
        <f>'2015'!R104</f>
        <v>0.21299999999999999</v>
      </c>
      <c r="AS579" s="10">
        <f>'2015'!S104</f>
        <v>0.224</v>
      </c>
      <c r="AT579" s="10">
        <f>'2015'!T104</f>
        <v>0.24399999999999999</v>
      </c>
      <c r="AU579" s="10">
        <f>'2015'!U104</f>
        <v>0.24199999999999999</v>
      </c>
      <c r="AV579" s="10">
        <f>'2015'!V104</f>
        <v>0.24</v>
      </c>
      <c r="AW579" s="10"/>
      <c r="AX579" s="10">
        <f>'2015'!X104</f>
        <v>0.24</v>
      </c>
      <c r="AY579" s="10"/>
      <c r="AZ579" s="10">
        <f>'2015'!Z104</f>
        <v>0.22500000000000001</v>
      </c>
      <c r="BA579" s="10">
        <f>'2015'!AA104</f>
        <v>0.22800000000000001</v>
      </c>
      <c r="BB579" s="10">
        <f>'2015'!AB104</f>
        <v>0.23400000000000001</v>
      </c>
      <c r="BC579" s="10">
        <f>'2015'!AC104</f>
        <v>0.23699999999999999</v>
      </c>
      <c r="BD579" s="10">
        <f>'2015'!AD104</f>
        <v>0.23400000000000001</v>
      </c>
      <c r="BE579" s="10">
        <f>'2015'!AE104</f>
        <v>0.247</v>
      </c>
      <c r="BF579" s="10">
        <f>'2015'!AF104</f>
        <v>0.25800000000000001</v>
      </c>
      <c r="BG579" s="10">
        <f>'2015'!AG104</f>
        <v>0.253</v>
      </c>
      <c r="BH579" s="10">
        <f>'2015'!AH104</f>
        <v>0.25900000000000001</v>
      </c>
      <c r="BI579" s="10">
        <f>'2015'!AI104</f>
        <v>0.28100000000000003</v>
      </c>
      <c r="BJ579" s="10">
        <f>'2015'!AJ104</f>
        <v>0.28000000000000003</v>
      </c>
      <c r="BK579" s="10"/>
      <c r="BL579" s="10">
        <f>'2015'!AL104</f>
        <v>0.34100000000000003</v>
      </c>
      <c r="BM579" s="10">
        <f>'2015'!AM104</f>
        <v>0.33400000000000002</v>
      </c>
      <c r="BN579" s="10">
        <f>'2015'!AN104</f>
        <v>0.33900000000000002</v>
      </c>
      <c r="BO579" s="10">
        <f>'2015'!AO104</f>
        <v>0.35199999999999998</v>
      </c>
      <c r="BP579" s="10">
        <f>'2015'!AP104</f>
        <v>0.35599999999999998</v>
      </c>
      <c r="BQ579" s="10">
        <f>'2015'!AQ104</f>
        <v>0.40699999999999997</v>
      </c>
      <c r="BR579" s="10">
        <f>'2015'!AR104</f>
        <v>0.43099999999999999</v>
      </c>
      <c r="BS579" s="10">
        <f>'2015'!AS104</f>
        <v>0.45</v>
      </c>
      <c r="BT579" s="10">
        <f>'2015'!AT104</f>
        <v>0.53400000000000003</v>
      </c>
      <c r="BU579" s="10">
        <f>'2015'!AU104</f>
        <v>0.66100000000000003</v>
      </c>
      <c r="BV579" s="10">
        <f>'2015'!AV104</f>
        <v>0.73699999999999999</v>
      </c>
      <c r="BW579" s="10">
        <f>'2015'!AW104</f>
        <v>0.746</v>
      </c>
      <c r="BX579" s="10">
        <f>'2015'!AX104</f>
        <v>0.78</v>
      </c>
      <c r="BY579" s="10">
        <f>'2015'!AY104</f>
        <v>0.78</v>
      </c>
      <c r="BZ579" s="10">
        <f>'2015'!AZ104</f>
        <v>0.68100000000000005</v>
      </c>
      <c r="CA579" s="10">
        <f>'2015'!BA104</f>
        <v>0.59799999999999998</v>
      </c>
      <c r="CB579" s="10">
        <f>'2015'!BB104</f>
        <v>0.51300000000000001</v>
      </c>
      <c r="CC579" s="10">
        <f>'2015'!BC104</f>
        <v>0.40799999999999997</v>
      </c>
      <c r="CD579" s="10">
        <f>'2015'!BD104</f>
        <v>0.35</v>
      </c>
      <c r="CE579" s="10"/>
      <c r="CF579" s="10">
        <f>'2015'!BF104</f>
        <v>0.28899999999999998</v>
      </c>
      <c r="CG579" s="10">
        <f>'2015'!BG104</f>
        <v>0.27400000000000002</v>
      </c>
      <c r="CH579" s="10">
        <f>'2015'!BH104</f>
        <v>0.26500000000000001</v>
      </c>
      <c r="CI579" s="10">
        <f>'2015'!BI104</f>
        <v>0.25700000000000001</v>
      </c>
      <c r="CJ579" s="10"/>
      <c r="CK579" s="10">
        <f>'2015'!BK104</f>
        <v>0.224</v>
      </c>
      <c r="CL579" s="10">
        <f>'2015'!BL104</f>
        <v>0.224</v>
      </c>
      <c r="CM579" s="10">
        <f>'2015'!BM104</f>
        <v>0.23</v>
      </c>
      <c r="CN579" s="10"/>
      <c r="CO579" s="10"/>
      <c r="CP579" s="10"/>
      <c r="CQ579" s="10"/>
    </row>
    <row r="580" spans="1:95" x14ac:dyDescent="0.25">
      <c r="A580" s="10" t="str">
        <f>'2015'!A105</f>
        <v>Свитанок</v>
      </c>
      <c r="B580" s="10" t="str">
        <f>'2015'!B105</f>
        <v>Масив 3</v>
      </c>
      <c r="C580" s="10" t="str">
        <f>'2015'!C105</f>
        <v>57-1</v>
      </c>
      <c r="D580" s="10">
        <f>'2015'!D105</f>
        <v>12.79</v>
      </c>
      <c r="E580" s="10">
        <f>'2015'!E105</f>
        <v>12.79</v>
      </c>
      <c r="F580" s="10">
        <f>'2015'!F105</f>
        <v>12.79</v>
      </c>
      <c r="Q580" s="10"/>
      <c r="R580" s="10"/>
      <c r="W580" s="10" t="str">
        <f>'2015'!I105</f>
        <v>Пшеница озимая</v>
      </c>
      <c r="X580" s="10">
        <f>'2015'!J105</f>
        <v>0</v>
      </c>
      <c r="AC580" s="10"/>
      <c r="AD580" s="10"/>
      <c r="AE580" s="10" t="str">
        <f>'2015'!M105</f>
        <v>Шестопаловка</v>
      </c>
      <c r="AF580" s="10">
        <f>'2015'!N105</f>
        <v>3.33</v>
      </c>
      <c r="AG580" s="10">
        <f>'2015'!P105</f>
        <v>41906</v>
      </c>
      <c r="AH580" s="10">
        <f>'2015'!Q105</f>
        <v>42198</v>
      </c>
      <c r="AI580" s="10"/>
      <c r="AJ580" s="10"/>
      <c r="AK580" s="10"/>
      <c r="AL580" s="10"/>
      <c r="AM580" s="10"/>
      <c r="AN580" s="10"/>
      <c r="AO580" s="10">
        <f t="shared" si="34"/>
        <v>3.33</v>
      </c>
      <c r="AP580" s="10">
        <f>SUMIF('2015'!C:C,C580,'2015'!O:O)</f>
        <v>2.73</v>
      </c>
      <c r="AR580" s="10">
        <f>'2015'!R105</f>
        <v>0.218</v>
      </c>
      <c r="AS580" s="10">
        <f>'2015'!S105</f>
        <v>0.23699999999999999</v>
      </c>
      <c r="AT580" s="10">
        <f>'2015'!T105</f>
        <v>0.22800000000000001</v>
      </c>
      <c r="AU580" s="10">
        <f>'2015'!U105</f>
        <v>0.22</v>
      </c>
      <c r="AV580" s="10">
        <f>'2015'!V105</f>
        <v>0.21299999999999999</v>
      </c>
      <c r="AW580" s="10"/>
      <c r="AX580" s="10">
        <f>'2015'!X105</f>
        <v>0.20699999999999999</v>
      </c>
      <c r="AY580" s="10"/>
      <c r="AZ580" s="10">
        <f>'2015'!Z105</f>
        <v>0.20699999999999999</v>
      </c>
      <c r="BA580" s="10">
        <f>'2015'!AA105</f>
        <v>0.20799999999999999</v>
      </c>
      <c r="BB580" s="10">
        <f>'2015'!AB105</f>
        <v>0.21</v>
      </c>
      <c r="BC580" s="10">
        <f>'2015'!AC105</f>
        <v>0.221</v>
      </c>
      <c r="BD580" s="10">
        <f>'2015'!AD105</f>
        <v>0.255</v>
      </c>
      <c r="BE580" s="10">
        <f>'2015'!AE105</f>
        <v>0.246</v>
      </c>
      <c r="BF580" s="10">
        <f>'2015'!AF105</f>
        <v>0.29899999999999999</v>
      </c>
      <c r="BG580" s="10">
        <f>'2015'!AG105</f>
        <v>0.29599999999999999</v>
      </c>
      <c r="BH580" s="10">
        <f>'2015'!AH105</f>
        <v>0.28999999999999998</v>
      </c>
      <c r="BI580" s="10">
        <f>'2015'!AI105</f>
        <v>0.28699999999999998</v>
      </c>
      <c r="BJ580" s="10">
        <f>'2015'!AJ105</f>
        <v>0.31</v>
      </c>
      <c r="BK580" s="10"/>
      <c r="BL580" s="10">
        <f>'2015'!AL105</f>
        <v>0.34599999999999997</v>
      </c>
      <c r="BM580" s="10">
        <f>'2015'!AM105</f>
        <v>0.36599999999999999</v>
      </c>
      <c r="BN580" s="10">
        <f>'2015'!AN105</f>
        <v>0.34100000000000003</v>
      </c>
      <c r="BO580" s="10">
        <f>'2015'!AO105</f>
        <v>0.373</v>
      </c>
      <c r="BP580" s="10">
        <f>'2015'!AP105</f>
        <v>0.40100000000000002</v>
      </c>
      <c r="BQ580" s="10">
        <f>'2015'!AQ105</f>
        <v>0.442</v>
      </c>
      <c r="BR580" s="10">
        <f>'2015'!AR105</f>
        <v>0.47899999999999998</v>
      </c>
      <c r="BS580" s="10">
        <f>'2015'!AS105</f>
        <v>0.46100000000000002</v>
      </c>
      <c r="BT580" s="10">
        <f>'2015'!AT105</f>
        <v>0.53100000000000003</v>
      </c>
      <c r="BU580" s="10">
        <f>'2015'!AU105</f>
        <v>0.67700000000000005</v>
      </c>
      <c r="BV580" s="10">
        <f>'2015'!AV105</f>
        <v>0.73399999999999999</v>
      </c>
      <c r="BW580" s="10">
        <f>'2015'!AW105</f>
        <v>0.71799999999999997</v>
      </c>
      <c r="BX580" s="10">
        <f>'2015'!AX105</f>
        <v>0.71599999999999997</v>
      </c>
      <c r="BY580" s="10">
        <f>'2015'!AY105</f>
        <v>0.70499999999999996</v>
      </c>
      <c r="BZ580" s="10">
        <f>'2015'!AZ105</f>
        <v>0.628</v>
      </c>
      <c r="CA580" s="10">
        <f>'2015'!BA105</f>
        <v>0.54800000000000004</v>
      </c>
      <c r="CB580" s="10">
        <f>'2015'!BB105</f>
        <v>0.48099999999999998</v>
      </c>
      <c r="CC580" s="10">
        <f>'2015'!BC105</f>
        <v>0.33200000000000002</v>
      </c>
      <c r="CD580" s="10">
        <f>'2015'!BD105</f>
        <v>0.28299999999999997</v>
      </c>
      <c r="CE580" s="10"/>
      <c r="CF580" s="10">
        <f>'2015'!BF105</f>
        <v>0.24299999999999999</v>
      </c>
      <c r="CG580" s="10">
        <f>'2015'!BG105</f>
        <v>0.24299999999999999</v>
      </c>
      <c r="CH580" s="10">
        <f>'2015'!BH105</f>
        <v>0.248</v>
      </c>
      <c r="CI580" s="10">
        <f>'2015'!BI105</f>
        <v>0.23799999999999999</v>
      </c>
      <c r="CJ580" s="10"/>
      <c r="CK580" s="10">
        <f>'2015'!BK105</f>
        <v>0.21</v>
      </c>
      <c r="CL580" s="10">
        <f>'2015'!BL105</f>
        <v>0.20399999999999999</v>
      </c>
      <c r="CM580" s="10">
        <f>'2015'!BM105</f>
        <v>0.193</v>
      </c>
      <c r="CN580" s="10"/>
      <c r="CO580" s="10"/>
      <c r="CP580" s="10"/>
      <c r="CQ580" s="10"/>
    </row>
    <row r="581" spans="1:95" x14ac:dyDescent="0.25">
      <c r="A581" s="10" t="str">
        <f>'2015'!A106</f>
        <v>Свитанок</v>
      </c>
      <c r="B581" s="10" t="str">
        <f>'2015'!B106</f>
        <v>Масив 3</v>
      </c>
      <c r="C581" s="10" t="str">
        <f>'2015'!C106</f>
        <v>57-2</v>
      </c>
      <c r="D581" s="10">
        <f>'2015'!D106</f>
        <v>5.01</v>
      </c>
      <c r="E581" s="10">
        <f>'2015'!E106</f>
        <v>5.01</v>
      </c>
      <c r="F581" s="10">
        <f>'2015'!F106</f>
        <v>5.01</v>
      </c>
      <c r="Q581" s="10"/>
      <c r="R581" s="10"/>
      <c r="W581" s="10" t="str">
        <f>'2015'!I106</f>
        <v>Пшеница озимая</v>
      </c>
      <c r="X581" s="10">
        <f>'2015'!J106</f>
        <v>0</v>
      </c>
      <c r="AC581" s="10"/>
      <c r="AD581" s="10"/>
      <c r="AE581" s="10" t="str">
        <f>'2015'!M106</f>
        <v>Шестопалівка</v>
      </c>
      <c r="AF581" s="10">
        <f>'2015'!N106</f>
        <v>3.32</v>
      </c>
      <c r="AG581" s="10">
        <f>'2015'!P106</f>
        <v>41907</v>
      </c>
      <c r="AH581" s="10">
        <f>'2015'!Q106</f>
        <v>42198</v>
      </c>
      <c r="AI581" s="10"/>
      <c r="AJ581" s="10"/>
      <c r="AK581" s="10"/>
      <c r="AL581" s="10"/>
      <c r="AM581" s="10"/>
      <c r="AN581" s="10"/>
      <c r="AO581" s="10">
        <f t="shared" si="34"/>
        <v>3.32</v>
      </c>
      <c r="AP581" s="10">
        <f>SUMIF('2015'!C:C,C581,'2015'!O:O)</f>
        <v>2.62</v>
      </c>
      <c r="AR581" s="10">
        <f>'2015'!R106</f>
        <v>0.23799999999999999</v>
      </c>
      <c r="AS581" s="10">
        <f>'2015'!S106</f>
        <v>0.22600000000000001</v>
      </c>
      <c r="AT581" s="10">
        <f>'2015'!T106</f>
        <v>0.22700000000000001</v>
      </c>
      <c r="AU581" s="10">
        <f>'2015'!U106</f>
        <v>0.214</v>
      </c>
      <c r="AV581" s="10">
        <f>'2015'!V106</f>
        <v>0.21299999999999999</v>
      </c>
      <c r="AW581" s="10"/>
      <c r="AX581" s="10">
        <f>'2015'!X106</f>
        <v>0.22</v>
      </c>
      <c r="AY581" s="10"/>
      <c r="AZ581" s="10">
        <f>'2015'!Z106</f>
        <v>0.218</v>
      </c>
      <c r="BA581" s="10">
        <f>'2015'!AA106</f>
        <v>0.22800000000000001</v>
      </c>
      <c r="BB581" s="10">
        <f>'2015'!AB106</f>
        <v>0.23799999999999999</v>
      </c>
      <c r="BC581" s="10">
        <f>'2015'!AC106</f>
        <v>0.247</v>
      </c>
      <c r="BD581" s="10">
        <f>'2015'!AD106</f>
        <v>0.27900000000000003</v>
      </c>
      <c r="BE581" s="10">
        <f>'2015'!AE106</f>
        <v>0.28899999999999998</v>
      </c>
      <c r="BF581" s="10">
        <f>'2015'!AF106</f>
        <v>0.33600000000000002</v>
      </c>
      <c r="BG581" s="10">
        <f>'2015'!AG106</f>
        <v>0.34699999999999998</v>
      </c>
      <c r="BH581" s="10">
        <f>'2015'!AH106</f>
        <v>0.373</v>
      </c>
      <c r="BI581" s="10">
        <f>'2015'!AI106</f>
        <v>0.36699999999999999</v>
      </c>
      <c r="BJ581" s="10">
        <f>'2015'!AJ106</f>
        <v>0.40699999999999997</v>
      </c>
      <c r="BK581" s="10"/>
      <c r="BL581" s="10">
        <f>'2015'!AL106</f>
        <v>0.45300000000000001</v>
      </c>
      <c r="BM581" s="10">
        <f>'2015'!AM106</f>
        <v>0.52</v>
      </c>
      <c r="BN581" s="10">
        <f>'2015'!AN106</f>
        <v>0.51700000000000002</v>
      </c>
      <c r="BO581" s="10">
        <f>'2015'!AO106</f>
        <v>0.54100000000000004</v>
      </c>
      <c r="BP581" s="10">
        <f>'2015'!AP106</f>
        <v>0.55000000000000004</v>
      </c>
      <c r="BQ581" s="10">
        <f>'2015'!AQ106</f>
        <v>0.55900000000000005</v>
      </c>
      <c r="BR581" s="10">
        <f>'2015'!AR106</f>
        <v>0.55500000000000005</v>
      </c>
      <c r="BS581" s="10">
        <f>'2015'!AS106</f>
        <v>0.53500000000000003</v>
      </c>
      <c r="BT581" s="10">
        <f>'2015'!AT106</f>
        <v>0.52300000000000002</v>
      </c>
      <c r="BU581" s="10">
        <f>'2015'!AU106</f>
        <v>0.56399999999999995</v>
      </c>
      <c r="BV581" s="10">
        <f>'2015'!AV106</f>
        <v>0.63</v>
      </c>
      <c r="BW581" s="10">
        <f>'2015'!AW106</f>
        <v>0.63600000000000001</v>
      </c>
      <c r="BX581" s="10">
        <f>'2015'!AX106</f>
        <v>0.61499999999999999</v>
      </c>
      <c r="BY581" s="10">
        <f>'2015'!AY106</f>
        <v>0.60199999999999998</v>
      </c>
      <c r="BZ581" s="10">
        <f>'2015'!AZ106</f>
        <v>0.52600000000000002</v>
      </c>
      <c r="CA581" s="10">
        <f>'2015'!BA106</f>
        <v>0.45500000000000002</v>
      </c>
      <c r="CB581" s="10">
        <f>'2015'!BB106</f>
        <v>0.438</v>
      </c>
      <c r="CC581" s="10">
        <f>'2015'!BC106</f>
        <v>0.31</v>
      </c>
      <c r="CD581" s="10">
        <f>'2015'!BD106</f>
        <v>0.245</v>
      </c>
      <c r="CE581" s="10"/>
      <c r="CF581" s="10">
        <f>'2015'!BF106</f>
        <v>0.22900000000000001</v>
      </c>
      <c r="CG581" s="10">
        <f>'2015'!BG106</f>
        <v>0.22700000000000001</v>
      </c>
      <c r="CH581" s="10">
        <f>'2015'!BH106</f>
        <v>0.23200000000000001</v>
      </c>
      <c r="CI581" s="10">
        <f>'2015'!BI106</f>
        <v>0.22600000000000001</v>
      </c>
      <c r="CJ581" s="10"/>
      <c r="CK581" s="10">
        <f>'2015'!BK106</f>
        <v>0.191</v>
      </c>
      <c r="CL581" s="10">
        <f>'2015'!BL106</f>
        <v>0.182</v>
      </c>
      <c r="CM581" s="10">
        <f>'2015'!BM106</f>
        <v>0.17699999999999999</v>
      </c>
      <c r="CN581" s="10"/>
      <c r="CO581" s="10"/>
      <c r="CP581" s="10"/>
      <c r="CQ581" s="10"/>
    </row>
    <row r="582" spans="1:95" x14ac:dyDescent="0.25">
      <c r="A582" s="10" t="str">
        <f>'2015'!A107</f>
        <v>Свитанок</v>
      </c>
      <c r="B582" s="10" t="str">
        <f>'2015'!B107</f>
        <v>Масив 3</v>
      </c>
      <c r="C582" s="10" t="str">
        <f>'2015'!C107</f>
        <v>57-4</v>
      </c>
      <c r="D582" s="10">
        <f>'2015'!D107</f>
        <v>20.66</v>
      </c>
      <c r="E582" s="10">
        <f>'2015'!E107</f>
        <v>20.66</v>
      </c>
      <c r="F582" s="10">
        <f>'2015'!F107</f>
        <v>20.66</v>
      </c>
      <c r="Q582" s="10"/>
      <c r="R582" s="10"/>
      <c r="W582" s="10" t="str">
        <f>'2015'!I107</f>
        <v>Пшеница озимая</v>
      </c>
      <c r="X582" s="10">
        <f>'2015'!J107</f>
        <v>0</v>
      </c>
      <c r="AC582" s="10"/>
      <c r="AD582" s="10"/>
      <c r="AE582" s="10" t="str">
        <f>'2015'!M107</f>
        <v>Зиск с/элита</v>
      </c>
      <c r="AF582" s="10">
        <f>'2015'!N107</f>
        <v>3.36</v>
      </c>
      <c r="AG582" s="10">
        <f>'2015'!P107</f>
        <v>41906</v>
      </c>
      <c r="AH582" s="10">
        <f>'2015'!Q107</f>
        <v>42204</v>
      </c>
      <c r="AI582" s="10"/>
      <c r="AJ582" s="10"/>
      <c r="AK582" s="10"/>
      <c r="AL582" s="10"/>
      <c r="AM582" s="10"/>
      <c r="AN582" s="10"/>
      <c r="AO582" s="10">
        <f t="shared" si="34"/>
        <v>3.36</v>
      </c>
      <c r="AP582" s="10">
        <f>SUMIF('2015'!C:C,C582,'2015'!O:O)</f>
        <v>3.07</v>
      </c>
      <c r="AR582" s="10">
        <f>'2015'!R107</f>
        <v>0.22900000000000001</v>
      </c>
      <c r="AS582" s="10">
        <f>'2015'!S107</f>
        <v>0.255</v>
      </c>
      <c r="AT582" s="10">
        <f>'2015'!T107</f>
        <v>0.25600000000000001</v>
      </c>
      <c r="AU582" s="10">
        <f>'2015'!U107</f>
        <v>0.25600000000000001</v>
      </c>
      <c r="AV582" s="10">
        <f>'2015'!V107</f>
        <v>0.23</v>
      </c>
      <c r="AW582" s="10"/>
      <c r="AX582" s="10">
        <f>'2015'!X107</f>
        <v>0.23100000000000001</v>
      </c>
      <c r="AY582" s="10"/>
      <c r="AZ582" s="10">
        <f>'2015'!Z107</f>
        <v>0.22900000000000001</v>
      </c>
      <c r="BA582" s="10">
        <f>'2015'!AA107</f>
        <v>0.224</v>
      </c>
      <c r="BB582" s="10">
        <f>'2015'!AB107</f>
        <v>0.223</v>
      </c>
      <c r="BC582" s="10">
        <f>'2015'!AC107</f>
        <v>0.22500000000000001</v>
      </c>
      <c r="BD582" s="10">
        <f>'2015'!AD107</f>
        <v>0.26100000000000001</v>
      </c>
      <c r="BE582" s="10">
        <f>'2015'!AE107</f>
        <v>0.27</v>
      </c>
      <c r="BF582" s="10">
        <f>'2015'!AF107</f>
        <v>0.28299999999999997</v>
      </c>
      <c r="BG582" s="10">
        <f>'2015'!AG107</f>
        <v>0.28799999999999998</v>
      </c>
      <c r="BH582" s="10">
        <f>'2015'!AH107</f>
        <v>0.29399999999999998</v>
      </c>
      <c r="BI582" s="10">
        <f>'2015'!AI107</f>
        <v>0.312</v>
      </c>
      <c r="BJ582" s="10">
        <f>'2015'!AJ107</f>
        <v>0.32600000000000001</v>
      </c>
      <c r="BK582" s="10"/>
      <c r="BL582" s="10">
        <f>'2015'!AL107</f>
        <v>0.374</v>
      </c>
      <c r="BM582" s="10">
        <f>'2015'!AM107</f>
        <v>0.42899999999999999</v>
      </c>
      <c r="BN582" s="10">
        <f>'2015'!AN107</f>
        <v>0.442</v>
      </c>
      <c r="BO582" s="10">
        <f>'2015'!AO107</f>
        <v>0.48599999999999999</v>
      </c>
      <c r="BP582" s="10">
        <f>'2015'!AP107</f>
        <v>0.53</v>
      </c>
      <c r="BQ582" s="10">
        <f>'2015'!AQ107</f>
        <v>0.53100000000000003</v>
      </c>
      <c r="BR582" s="10">
        <f>'2015'!AR107</f>
        <v>0.53700000000000003</v>
      </c>
      <c r="BS582" s="10">
        <f>'2015'!AS107</f>
        <v>0.55000000000000004</v>
      </c>
      <c r="BT582" s="10">
        <f>'2015'!AT107</f>
        <v>0.58399999999999996</v>
      </c>
      <c r="BU582" s="10">
        <f>'2015'!AU107</f>
        <v>0.68100000000000005</v>
      </c>
      <c r="BV582" s="10">
        <f>'2015'!AV107</f>
        <v>0.71399999999999997</v>
      </c>
      <c r="BW582" s="10">
        <f>'2015'!AW107</f>
        <v>0.71599999999999997</v>
      </c>
      <c r="BX582" s="10">
        <f>'2015'!AX107</f>
        <v>0.71199999999999997</v>
      </c>
      <c r="BY582" s="10">
        <f>'2015'!AY107</f>
        <v>0.68400000000000005</v>
      </c>
      <c r="BZ582" s="10">
        <f>'2015'!AZ107</f>
        <v>0.61099999999999999</v>
      </c>
      <c r="CA582" s="10">
        <f>'2015'!BA107</f>
        <v>0.54500000000000004</v>
      </c>
      <c r="CB582" s="10">
        <f>'2015'!BB107</f>
        <v>0.48599999999999999</v>
      </c>
      <c r="CC582" s="10">
        <f>'2015'!BC107</f>
        <v>0.33700000000000002</v>
      </c>
      <c r="CD582" s="10">
        <f>'2015'!BD107</f>
        <v>0.314</v>
      </c>
      <c r="CE582" s="10"/>
      <c r="CF582" s="10">
        <f>'2015'!BF107</f>
        <v>0.27300000000000002</v>
      </c>
      <c r="CG582" s="10">
        <f>'2015'!BG107</f>
        <v>0.26200000000000001</v>
      </c>
      <c r="CH582" s="10">
        <f>'2015'!BH107</f>
        <v>0.23100000000000001</v>
      </c>
      <c r="CI582" s="10">
        <f>'2015'!BI107</f>
        <v>0.223</v>
      </c>
      <c r="CJ582" s="10"/>
      <c r="CK582" s="10">
        <f>'2015'!BK107</f>
        <v>0.22700000000000001</v>
      </c>
      <c r="CL582" s="10">
        <f>'2015'!BL107</f>
        <v>0.23699999999999999</v>
      </c>
      <c r="CM582" s="10">
        <f>'2015'!BM107</f>
        <v>0.23799999999999999</v>
      </c>
      <c r="CN582" s="10"/>
      <c r="CO582" s="10"/>
      <c r="CP582" s="10"/>
      <c r="CQ582" s="10"/>
    </row>
    <row r="583" spans="1:95" x14ac:dyDescent="0.25">
      <c r="A583" s="10" t="str">
        <f>'2015'!A108</f>
        <v>Свитанок</v>
      </c>
      <c r="B583" s="10" t="str">
        <f>'2015'!B108</f>
        <v>Масив 3</v>
      </c>
      <c r="C583" s="10">
        <f>'2015'!C108</f>
        <v>58</v>
      </c>
      <c r="D583" s="10">
        <f>'2015'!D108</f>
        <v>27.01</v>
      </c>
      <c r="E583" s="10">
        <f>'2015'!E108</f>
        <v>27.01</v>
      </c>
      <c r="F583" s="10">
        <f>'2015'!F108</f>
        <v>27.01</v>
      </c>
      <c r="Q583" s="10"/>
      <c r="R583" s="10"/>
      <c r="W583" s="10" t="str">
        <f>'2015'!I108</f>
        <v>Пшеница озимая</v>
      </c>
      <c r="X583" s="10">
        <f>'2015'!J108</f>
        <v>0</v>
      </c>
      <c r="AC583" s="10"/>
      <c r="AD583" s="10"/>
      <c r="AE583" s="10" t="str">
        <f>'2015'!M108</f>
        <v>Антонівка</v>
      </c>
      <c r="AF583" s="10">
        <f>'2015'!N108</f>
        <v>2.2799999999999998</v>
      </c>
      <c r="AG583" s="10">
        <f>'2015'!P108</f>
        <v>41902</v>
      </c>
      <c r="AH583" s="10">
        <f>'2015'!Q108</f>
        <v>42204</v>
      </c>
      <c r="AI583" s="10"/>
      <c r="AJ583" s="10"/>
      <c r="AK583" s="10"/>
      <c r="AL583" s="10"/>
      <c r="AM583" s="10"/>
      <c r="AN583" s="10"/>
      <c r="AO583" s="10">
        <f t="shared" si="34"/>
        <v>2.2799999999999998</v>
      </c>
      <c r="AP583" s="10">
        <f>SUMIF('2015'!C:C,C583,'2015'!O:O)</f>
        <v>2.41</v>
      </c>
      <c r="AR583" s="10">
        <f>'2015'!R108</f>
        <v>0.255</v>
      </c>
      <c r="AS583" s="10">
        <f>'2015'!S108</f>
        <v>0.24299999999999999</v>
      </c>
      <c r="AT583" s="10">
        <f>'2015'!T108</f>
        <v>0.28499999999999998</v>
      </c>
      <c r="AU583" s="10">
        <f>'2015'!U108</f>
        <v>0.23799999999999999</v>
      </c>
      <c r="AV583" s="10">
        <f>'2015'!V108</f>
        <v>0.24299999999999999</v>
      </c>
      <c r="AW583" s="10"/>
      <c r="AX583" s="10">
        <f>'2015'!X108</f>
        <v>0.24399999999999999</v>
      </c>
      <c r="AY583" s="10"/>
      <c r="AZ583" s="10">
        <f>'2015'!Z108</f>
        <v>0.24</v>
      </c>
      <c r="BA583" s="10">
        <f>'2015'!AA108</f>
        <v>0.24299999999999999</v>
      </c>
      <c r="BB583" s="10">
        <f>'2015'!AB108</f>
        <v>0.22800000000000001</v>
      </c>
      <c r="BC583" s="10">
        <f>'2015'!AC108</f>
        <v>0.23899999999999999</v>
      </c>
      <c r="BD583" s="10">
        <f>'2015'!AD108</f>
        <v>0.25700000000000001</v>
      </c>
      <c r="BE583" s="10">
        <f>'2015'!AE108</f>
        <v>0.27200000000000002</v>
      </c>
      <c r="BF583" s="10">
        <f>'2015'!AF108</f>
        <v>0.28999999999999998</v>
      </c>
      <c r="BG583" s="10">
        <f>'2015'!AG108</f>
        <v>0.29299999999999998</v>
      </c>
      <c r="BH583" s="10">
        <f>'2015'!AH108</f>
        <v>0.28599999999999998</v>
      </c>
      <c r="BI583" s="10">
        <f>'2015'!AI108</f>
        <v>0.307</v>
      </c>
      <c r="BJ583" s="10">
        <f>'2015'!AJ108</f>
        <v>0.30599999999999999</v>
      </c>
      <c r="BK583" s="10"/>
      <c r="BL583" s="10">
        <f>'2015'!AL108</f>
        <v>0.34399999999999997</v>
      </c>
      <c r="BM583" s="10">
        <f>'2015'!AM108</f>
        <v>0.35199999999999998</v>
      </c>
      <c r="BN583" s="10">
        <f>'2015'!AN108</f>
        <v>0.39100000000000001</v>
      </c>
      <c r="BO583" s="10">
        <f>'2015'!AO108</f>
        <v>0.438</v>
      </c>
      <c r="BP583" s="10">
        <f>'2015'!AP108</f>
        <v>0.48199999999999998</v>
      </c>
      <c r="BQ583" s="10">
        <f>'2015'!AQ108</f>
        <v>0.50900000000000001</v>
      </c>
      <c r="BR583" s="10">
        <f>'2015'!AR108</f>
        <v>0.52400000000000002</v>
      </c>
      <c r="BS583" s="10">
        <f>'2015'!AS108</f>
        <v>0.52800000000000002</v>
      </c>
      <c r="BT583" s="10">
        <f>'2015'!AT108</f>
        <v>0.56399999999999995</v>
      </c>
      <c r="BU583" s="10">
        <f>'2015'!AU108</f>
        <v>0.63200000000000001</v>
      </c>
      <c r="BV583" s="10">
        <f>'2015'!AV108</f>
        <v>0.64100000000000001</v>
      </c>
      <c r="BW583" s="10">
        <f>'2015'!AW108</f>
        <v>0.64</v>
      </c>
      <c r="BX583" s="10">
        <f>'2015'!AX108</f>
        <v>0.65500000000000003</v>
      </c>
      <c r="BY583" s="10">
        <f>'2015'!AY108</f>
        <v>0.54500000000000004</v>
      </c>
      <c r="BZ583" s="10">
        <f>'2015'!AZ108</f>
        <v>0.53900000000000003</v>
      </c>
      <c r="CA583" s="10">
        <f>'2015'!BA108</f>
        <v>0.497</v>
      </c>
      <c r="CB583" s="10">
        <f>'2015'!BB108</f>
        <v>0.495</v>
      </c>
      <c r="CC583" s="10">
        <f>'2015'!BC108</f>
        <v>0.33100000000000002</v>
      </c>
      <c r="CD583" s="10">
        <f>'2015'!BD108</f>
        <v>0.30199999999999999</v>
      </c>
      <c r="CE583" s="10"/>
      <c r="CF583" s="10">
        <f>'2015'!BF108</f>
        <v>0.26500000000000001</v>
      </c>
      <c r="CG583" s="10">
        <f>'2015'!BG108</f>
        <v>0.28000000000000003</v>
      </c>
      <c r="CH583" s="10">
        <f>'2015'!BH108</f>
        <v>0.254</v>
      </c>
      <c r="CI583" s="10">
        <f>'2015'!BI108</f>
        <v>0.245</v>
      </c>
      <c r="CJ583" s="10"/>
      <c r="CK583" s="10">
        <f>'2015'!BK108</f>
        <v>0.24099999999999999</v>
      </c>
      <c r="CL583" s="10">
        <f>'2015'!BL108</f>
        <v>0.245</v>
      </c>
      <c r="CM583" s="10">
        <f>'2015'!BM108</f>
        <v>0.23799999999999999</v>
      </c>
      <c r="CN583" s="10"/>
      <c r="CO583" s="10"/>
      <c r="CP583" s="10"/>
      <c r="CQ583" s="10"/>
    </row>
    <row r="584" spans="1:95" x14ac:dyDescent="0.25">
      <c r="A584" s="10" t="str">
        <f>'2015'!A109</f>
        <v>Свитанок</v>
      </c>
      <c r="B584" s="10" t="str">
        <f>'2015'!B109</f>
        <v>Масив 3</v>
      </c>
      <c r="C584" s="10">
        <f>'2015'!C109</f>
        <v>61</v>
      </c>
      <c r="D584" s="10">
        <f>'2015'!D109</f>
        <v>44.49</v>
      </c>
      <c r="E584" s="10">
        <f>'2015'!E109</f>
        <v>40.22</v>
      </c>
      <c r="F584" s="10">
        <f>'2015'!F109</f>
        <v>40.22</v>
      </c>
      <c r="Q584" s="10"/>
      <c r="R584" s="10"/>
      <c r="W584" s="10" t="str">
        <f>'2015'!I109</f>
        <v>Пшеница озимая</v>
      </c>
      <c r="X584" s="10">
        <f>'2015'!J109</f>
        <v>0</v>
      </c>
      <c r="AC584" s="10"/>
      <c r="AD584" s="10"/>
      <c r="AE584" s="10" t="str">
        <f>'2015'!M109</f>
        <v>Мисия Одеська</v>
      </c>
      <c r="AF584" s="10">
        <f>'2015'!N109</f>
        <v>3.31</v>
      </c>
      <c r="AG584" s="10">
        <f>'2015'!P109</f>
        <v>41902</v>
      </c>
      <c r="AH584" s="10">
        <f>'2015'!Q109</f>
        <v>42186</v>
      </c>
      <c r="AI584" s="10"/>
      <c r="AJ584" s="10"/>
      <c r="AK584" s="10"/>
      <c r="AL584" s="10"/>
      <c r="AM584" s="10"/>
      <c r="AN584" s="10"/>
      <c r="AO584" s="10">
        <f t="shared" si="34"/>
        <v>3.31</v>
      </c>
      <c r="AP584" s="10">
        <f>SUMIF('2015'!C:C,C584,'2015'!O:O)</f>
        <v>2.96</v>
      </c>
      <c r="AR584" s="10">
        <f>'2015'!R109</f>
        <v>0.22700000000000001</v>
      </c>
      <c r="AS584" s="10">
        <f>'2015'!S109</f>
        <v>0.22700000000000001</v>
      </c>
      <c r="AT584" s="10">
        <f>'2015'!T109</f>
        <v>0.24299999999999999</v>
      </c>
      <c r="AU584" s="10">
        <f>'2015'!U109</f>
        <v>0.22800000000000001</v>
      </c>
      <c r="AV584" s="10">
        <f>'2015'!V109</f>
        <v>0.22700000000000001</v>
      </c>
      <c r="AW584" s="10"/>
      <c r="AX584" s="10">
        <f>'2015'!X109</f>
        <v>0.22500000000000001</v>
      </c>
      <c r="AY584" s="10"/>
      <c r="AZ584" s="10">
        <f>'2015'!Z109</f>
        <v>0.22600000000000001</v>
      </c>
      <c r="BA584" s="10">
        <f>'2015'!AA109</f>
        <v>0.24099999999999999</v>
      </c>
      <c r="BB584" s="10">
        <f>'2015'!AB109</f>
        <v>0.23799999999999999</v>
      </c>
      <c r="BC584" s="10">
        <f>'2015'!AC109</f>
        <v>0.24299999999999999</v>
      </c>
      <c r="BD584" s="10">
        <f>'2015'!AD109</f>
        <v>0.255</v>
      </c>
      <c r="BE584" s="10">
        <f>'2015'!AE109</f>
        <v>0.253</v>
      </c>
      <c r="BF584" s="10">
        <f>'2015'!AF109</f>
        <v>0.27</v>
      </c>
      <c r="BG584" s="10">
        <f>'2015'!AG109</f>
        <v>0.27600000000000002</v>
      </c>
      <c r="BH584" s="10">
        <f>'2015'!AH109</f>
        <v>0.28799999999999998</v>
      </c>
      <c r="BI584" s="10">
        <f>'2015'!AI109</f>
        <v>0.28100000000000003</v>
      </c>
      <c r="BJ584" s="10">
        <f>'2015'!AJ109</f>
        <v>0.27</v>
      </c>
      <c r="BK584" s="10"/>
      <c r="BL584" s="10">
        <f>'2015'!AL109</f>
        <v>0.314</v>
      </c>
      <c r="BM584" s="10">
        <f>'2015'!AM109</f>
        <v>0.32300000000000001</v>
      </c>
      <c r="BN584" s="10">
        <f>'2015'!AN109</f>
        <v>0.314</v>
      </c>
      <c r="BO584" s="10">
        <f>'2015'!AO109</f>
        <v>0.32700000000000001</v>
      </c>
      <c r="BP584" s="10">
        <f>'2015'!AP109</f>
        <v>0.32800000000000001</v>
      </c>
      <c r="BQ584" s="10">
        <f>'2015'!AQ109</f>
        <v>0.35</v>
      </c>
      <c r="BR584" s="10">
        <f>'2015'!AR109</f>
        <v>0.35399999999999998</v>
      </c>
      <c r="BS584" s="10">
        <f>'2015'!AS109</f>
        <v>0.35799999999999998</v>
      </c>
      <c r="BT584" s="10">
        <f>'2015'!AT109</f>
        <v>0.435</v>
      </c>
      <c r="BU584" s="10">
        <f>'2015'!AU109</f>
        <v>0.61399999999999999</v>
      </c>
      <c r="BV584" s="10">
        <f>'2015'!AV109</f>
        <v>0.69399999999999995</v>
      </c>
      <c r="BW584" s="10">
        <f>'2015'!AW109</f>
        <v>0.72099999999999997</v>
      </c>
      <c r="BX584" s="10">
        <f>'2015'!AX109</f>
        <v>0.745</v>
      </c>
      <c r="BY584" s="10">
        <f>'2015'!AY109</f>
        <v>0.73599999999999999</v>
      </c>
      <c r="BZ584" s="10">
        <f>'2015'!AZ109</f>
        <v>0.65900000000000003</v>
      </c>
      <c r="CA584" s="10">
        <f>'2015'!BA109</f>
        <v>0.56100000000000005</v>
      </c>
      <c r="CB584" s="10">
        <f>'2015'!BB109</f>
        <v>0.53</v>
      </c>
      <c r="CC584" s="10">
        <f>'2015'!BC109</f>
        <v>0.36799999999999999</v>
      </c>
      <c r="CD584" s="10">
        <f>'2015'!BD109</f>
        <v>0.33400000000000002</v>
      </c>
      <c r="CE584" s="10"/>
      <c r="CF584" s="10">
        <f>'2015'!BF109</f>
        <v>0.28799999999999998</v>
      </c>
      <c r="CG584" s="10">
        <f>'2015'!BG109</f>
        <v>0.27400000000000002</v>
      </c>
      <c r="CH584" s="10">
        <f>'2015'!BH109</f>
        <v>0.26500000000000001</v>
      </c>
      <c r="CI584" s="10">
        <f>'2015'!BI109</f>
        <v>0.26100000000000001</v>
      </c>
      <c r="CJ584" s="10"/>
      <c r="CK584" s="10">
        <f>'2015'!BK109</f>
        <v>0.23100000000000001</v>
      </c>
      <c r="CL584" s="10">
        <f>'2015'!BL109</f>
        <v>0.23699999999999999</v>
      </c>
      <c r="CM584" s="10">
        <f>'2015'!BM109</f>
        <v>0.23200000000000001</v>
      </c>
      <c r="CN584" s="10"/>
      <c r="CO584" s="10"/>
      <c r="CP584" s="10"/>
      <c r="CQ584" s="10"/>
    </row>
    <row r="585" spans="1:95" x14ac:dyDescent="0.25">
      <c r="A585" s="10" t="str">
        <f>'2015'!A110</f>
        <v>Свитанок</v>
      </c>
      <c r="B585" s="10" t="str">
        <f>'2015'!B110</f>
        <v>Масив 3</v>
      </c>
      <c r="C585" s="10" t="str">
        <f>'2015'!C110</f>
        <v>61-1</v>
      </c>
      <c r="D585" s="10">
        <f>'2015'!D110</f>
        <v>34.770000000000003</v>
      </c>
      <c r="E585" s="10">
        <f>'2015'!E110</f>
        <v>34.770000000000003</v>
      </c>
      <c r="F585" s="10">
        <f>'2015'!F110</f>
        <v>34.770000000000003</v>
      </c>
      <c r="Q585" s="10"/>
      <c r="R585" s="10"/>
      <c r="W585" s="10" t="str">
        <f>'2015'!I110</f>
        <v>Пшеница озимая</v>
      </c>
      <c r="X585" s="10">
        <f>'2015'!J110</f>
        <v>0</v>
      </c>
      <c r="AC585" s="10"/>
      <c r="AD585" s="10"/>
      <c r="AE585" s="10" t="str">
        <f>'2015'!M110</f>
        <v>Місія Одеська</v>
      </c>
      <c r="AF585" s="10">
        <f>'2015'!N110</f>
        <v>3.34</v>
      </c>
      <c r="AG585" s="10">
        <f>'2015'!P110</f>
        <v>41901</v>
      </c>
      <c r="AH585" s="10">
        <f>'2015'!Q110</f>
        <v>42203</v>
      </c>
      <c r="AI585" s="10"/>
      <c r="AJ585" s="10"/>
      <c r="AK585" s="10"/>
      <c r="AL585" s="10"/>
      <c r="AM585" s="10"/>
      <c r="AN585" s="10"/>
      <c r="AO585" s="10">
        <f t="shared" si="34"/>
        <v>3.34</v>
      </c>
      <c r="AP585" s="10">
        <f>SUMIF('2015'!C:C,C585,'2015'!O:O)</f>
        <v>3.06</v>
      </c>
      <c r="AR585" s="10">
        <f>'2015'!R110</f>
        <v>0.23400000000000001</v>
      </c>
      <c r="AS585" s="10">
        <f>'2015'!S110</f>
        <v>0.217</v>
      </c>
      <c r="AT585" s="10">
        <f>'2015'!T110</f>
        <v>0.27900000000000003</v>
      </c>
      <c r="AU585" s="10">
        <f>'2015'!U110</f>
        <v>0.27200000000000002</v>
      </c>
      <c r="AV585" s="10">
        <f>'2015'!V110</f>
        <v>0.20499999999999999</v>
      </c>
      <c r="AW585" s="10"/>
      <c r="AX585" s="10">
        <f>'2015'!X110</f>
        <v>0.22</v>
      </c>
      <c r="AY585" s="10"/>
      <c r="AZ585" s="10">
        <f>'2015'!Z110</f>
        <v>0.215</v>
      </c>
      <c r="BA585" s="10">
        <f>'2015'!AA110</f>
        <v>0.20599999999999999</v>
      </c>
      <c r="BB585" s="10">
        <f>'2015'!AB110</f>
        <v>0.19700000000000001</v>
      </c>
      <c r="BC585" s="10">
        <f>'2015'!AC110</f>
        <v>0.193</v>
      </c>
      <c r="BD585" s="10">
        <f>'2015'!AD110</f>
        <v>0.23799999999999999</v>
      </c>
      <c r="BE585" s="10">
        <f>'2015'!AE110</f>
        <v>0.21299999999999999</v>
      </c>
      <c r="BF585" s="10">
        <f>'2015'!AF110</f>
        <v>0.20300000000000001</v>
      </c>
      <c r="BG585" s="10">
        <f>'2015'!AG110</f>
        <v>0.20200000000000001</v>
      </c>
      <c r="BH585" s="10">
        <f>'2015'!AH110</f>
        <v>0.193</v>
      </c>
      <c r="BI585" s="10">
        <f>'2015'!AI110</f>
        <v>0.22600000000000001</v>
      </c>
      <c r="BJ585" s="10">
        <f>'2015'!AJ110</f>
        <v>0.252</v>
      </c>
      <c r="BK585" s="10"/>
      <c r="BL585" s="10">
        <f>'2015'!AL110</f>
        <v>0.254</v>
      </c>
      <c r="BM585" s="10">
        <f>'2015'!AM110</f>
        <v>0.27800000000000002</v>
      </c>
      <c r="BN585" s="10">
        <f>'2015'!AN110</f>
        <v>0.251</v>
      </c>
      <c r="BO585" s="10">
        <f>'2015'!AO110</f>
        <v>0.308</v>
      </c>
      <c r="BP585" s="10">
        <f>'2015'!AP110</f>
        <v>0.34300000000000003</v>
      </c>
      <c r="BQ585" s="10">
        <f>'2015'!AQ110</f>
        <v>0.36099999999999999</v>
      </c>
      <c r="BR585" s="10">
        <f>'2015'!AR110</f>
        <v>0.35399999999999998</v>
      </c>
      <c r="BS585" s="10">
        <f>'2015'!AS110</f>
        <v>0.33500000000000002</v>
      </c>
      <c r="BT585" s="10">
        <f>'2015'!AT110</f>
        <v>0.44500000000000001</v>
      </c>
      <c r="BU585" s="10">
        <f>'2015'!AU110</f>
        <v>0.65100000000000002</v>
      </c>
      <c r="BV585" s="10">
        <f>'2015'!AV110</f>
        <v>0.71</v>
      </c>
      <c r="BW585" s="10">
        <f>'2015'!AW110</f>
        <v>0.67700000000000005</v>
      </c>
      <c r="BX585" s="10">
        <f>'2015'!AX110</f>
        <v>0.76600000000000001</v>
      </c>
      <c r="BY585" s="10">
        <f>'2015'!AY110</f>
        <v>0.76800000000000002</v>
      </c>
      <c r="BZ585" s="10">
        <f>'2015'!AZ110</f>
        <v>0.67</v>
      </c>
      <c r="CA585" s="10">
        <f>'2015'!BA110</f>
        <v>0.57899999999999996</v>
      </c>
      <c r="CB585" s="10">
        <f>'2015'!BB110</f>
        <v>0.52300000000000002</v>
      </c>
      <c r="CC585" s="10">
        <f>'2015'!BC110</f>
        <v>0.37</v>
      </c>
      <c r="CD585" s="10">
        <f>'2015'!BD110</f>
        <v>0.33400000000000002</v>
      </c>
      <c r="CE585" s="10"/>
      <c r="CF585" s="10">
        <f>'2015'!BF110</f>
        <v>0.27800000000000002</v>
      </c>
      <c r="CG585" s="10">
        <f>'2015'!BG110</f>
        <v>0.27800000000000002</v>
      </c>
      <c r="CH585" s="10">
        <f>'2015'!BH110</f>
        <v>0.25900000000000001</v>
      </c>
      <c r="CI585" s="10">
        <f>'2015'!BI110</f>
        <v>0.246</v>
      </c>
      <c r="CJ585" s="10"/>
      <c r="CK585" s="10">
        <f>'2015'!BK110</f>
        <v>0.215</v>
      </c>
      <c r="CL585" s="10">
        <f>'2015'!BL110</f>
        <v>0.21099999999999999</v>
      </c>
      <c r="CM585" s="10">
        <f>'2015'!BM110</f>
        <v>0.20899999999999999</v>
      </c>
      <c r="CN585" s="10"/>
      <c r="CO585" s="10"/>
      <c r="CP585" s="10"/>
      <c r="CQ585" s="10"/>
    </row>
    <row r="586" spans="1:95" x14ac:dyDescent="0.25">
      <c r="A586" s="10" t="str">
        <f>'2015'!A111</f>
        <v>Свитанок</v>
      </c>
      <c r="B586" s="10" t="str">
        <f>'2015'!B111</f>
        <v>Масив 3</v>
      </c>
      <c r="C586" s="10" t="str">
        <f>'2015'!C111</f>
        <v>61-3</v>
      </c>
      <c r="D586" s="10">
        <f>'2015'!D111</f>
        <v>23.89</v>
      </c>
      <c r="E586" s="10">
        <f>'2015'!E111</f>
        <v>24.01</v>
      </c>
      <c r="F586" s="10">
        <f>'2015'!F111</f>
        <v>24.01</v>
      </c>
      <c r="Q586" s="10"/>
      <c r="R586" s="10"/>
      <c r="W586" s="10" t="str">
        <f>'2015'!I111</f>
        <v>Ячмень озимый</v>
      </c>
      <c r="X586" s="10">
        <f>'2015'!J111</f>
        <v>0</v>
      </c>
      <c r="AC586" s="10"/>
      <c r="AD586" s="10"/>
      <c r="AE586" s="10" t="str">
        <f>'2015'!M111</f>
        <v>Достойний</v>
      </c>
      <c r="AF586" s="10">
        <f>'2015'!N111</f>
        <v>3.21</v>
      </c>
      <c r="AG586" s="10">
        <f>'2015'!P111</f>
        <v>41908</v>
      </c>
      <c r="AH586" s="10">
        <f>'2015'!Q111</f>
        <v>42184</v>
      </c>
      <c r="AI586" s="10"/>
      <c r="AJ586" s="10"/>
      <c r="AK586" s="10"/>
      <c r="AL586" s="10"/>
      <c r="AM586" s="10"/>
      <c r="AN586" s="10"/>
      <c r="AO586" s="10"/>
      <c r="AP586" s="10">
        <f>SUMIF('2015'!C:C,C586,'2015'!O:O)</f>
        <v>3.96</v>
      </c>
      <c r="AR586" s="10">
        <f>'2015'!R111</f>
        <v>0.23699999999999999</v>
      </c>
      <c r="AS586" s="10">
        <f>'2015'!S111</f>
        <v>0.23200000000000001</v>
      </c>
      <c r="AT586" s="10">
        <f>'2015'!T111</f>
        <v>0.26100000000000001</v>
      </c>
      <c r="AU586" s="10">
        <f>'2015'!U111</f>
        <v>0.26700000000000002</v>
      </c>
      <c r="AV586" s="10">
        <f>'2015'!V111</f>
        <v>0.26200000000000001</v>
      </c>
      <c r="AW586" s="10">
        <f>'2015'!W111</f>
        <v>0</v>
      </c>
      <c r="AX586" s="10">
        <f>'2015'!X111</f>
        <v>0.249</v>
      </c>
      <c r="AY586" s="10">
        <f>'2015'!Y111</f>
        <v>0</v>
      </c>
      <c r="AZ586" s="10">
        <f>'2015'!Z111</f>
        <v>0.221</v>
      </c>
      <c r="BA586" s="10">
        <f>'2015'!AA111</f>
        <v>0.217</v>
      </c>
      <c r="BB586" s="10">
        <f>'2015'!AB111</f>
        <v>0.214</v>
      </c>
      <c r="BC586" s="10">
        <f>'2015'!AC111</f>
        <v>0.22600000000000001</v>
      </c>
      <c r="BD586" s="10">
        <f>'2015'!AD111</f>
        <v>0.23599999999999999</v>
      </c>
      <c r="BE586" s="10">
        <f>'2015'!AE111</f>
        <v>0.23</v>
      </c>
      <c r="BF586" s="10">
        <f>'2015'!AF111</f>
        <v>0.23499999999999999</v>
      </c>
      <c r="BG586" s="10">
        <f>'2015'!AG111</f>
        <v>0.25</v>
      </c>
      <c r="BH586" s="10">
        <f>'2015'!AH111</f>
        <v>0.26200000000000001</v>
      </c>
      <c r="BI586" s="10">
        <f>'2015'!AI111</f>
        <v>0.27500000000000002</v>
      </c>
      <c r="BJ586" s="10">
        <f>'2015'!AJ111</f>
        <v>0.29199999999999998</v>
      </c>
      <c r="BK586" s="10">
        <f>'2015'!AK111</f>
        <v>0</v>
      </c>
      <c r="BL586" s="10">
        <f>'2015'!AL111</f>
        <v>0.30499999999999999</v>
      </c>
      <c r="BM586" s="10">
        <f>'2015'!AM111</f>
        <v>0.318</v>
      </c>
      <c r="BN586" s="10">
        <f>'2015'!AN111</f>
        <v>0.29899999999999999</v>
      </c>
      <c r="BO586" s="10">
        <f>'2015'!AO111</f>
        <v>0.318</v>
      </c>
      <c r="BP586" s="10">
        <f>'2015'!AP111</f>
        <v>0.373</v>
      </c>
      <c r="BQ586" s="10">
        <f>'2015'!AQ111</f>
        <v>0.39700000000000002</v>
      </c>
      <c r="BR586" s="10">
        <f>'2015'!AR111</f>
        <v>0.371</v>
      </c>
      <c r="BS586" s="10">
        <f>'2015'!AS111</f>
        <v>0.35799999999999998</v>
      </c>
      <c r="BT586" s="10">
        <f>'2015'!AT111</f>
        <v>0.437</v>
      </c>
      <c r="BU586" s="10">
        <f>'2015'!AU111</f>
        <v>0.61599999999999999</v>
      </c>
      <c r="BV586" s="10">
        <f>'2015'!AV111</f>
        <v>0.72099999999999997</v>
      </c>
      <c r="BW586" s="10">
        <f>'2015'!AW111</f>
        <v>0.72699999999999998</v>
      </c>
      <c r="BX586" s="10">
        <f>'2015'!AX111</f>
        <v>0.751</v>
      </c>
      <c r="BY586" s="10">
        <f>'2015'!AY111</f>
        <v>0.73399999999999999</v>
      </c>
      <c r="BZ586" s="10">
        <f>'2015'!AZ111</f>
        <v>0.63600000000000001</v>
      </c>
      <c r="CA586" s="10">
        <f>'2015'!BA111</f>
        <v>0.56200000000000006</v>
      </c>
      <c r="CB586" s="10">
        <f>'2015'!BB111</f>
        <v>0.52100000000000002</v>
      </c>
      <c r="CC586" s="10">
        <f>'2015'!BC111</f>
        <v>0.36899999999999999</v>
      </c>
      <c r="CD586" s="10">
        <f>'2015'!BD111</f>
        <v>0.31900000000000001</v>
      </c>
      <c r="CE586" s="10">
        <f>'2015'!BE111</f>
        <v>0</v>
      </c>
      <c r="CF586" s="10">
        <f>'2015'!BF111</f>
        <v>0.27100000000000002</v>
      </c>
      <c r="CG586" s="10">
        <f>'2015'!BG111</f>
        <v>0.245</v>
      </c>
      <c r="CH586" s="10">
        <f>'2015'!BH111</f>
        <v>0.245</v>
      </c>
      <c r="CI586" s="10">
        <f>'2015'!BI111</f>
        <v>0.24399999999999999</v>
      </c>
      <c r="CJ586" s="10">
        <f>'2015'!BJ111</f>
        <v>0</v>
      </c>
      <c r="CK586" s="10">
        <f>'2015'!BK111</f>
        <v>0.222</v>
      </c>
      <c r="CL586" s="10">
        <f>'2015'!BL111</f>
        <v>0.23699999999999999</v>
      </c>
      <c r="CM586" s="10">
        <f>'2015'!BM111</f>
        <v>0.22800000000000001</v>
      </c>
      <c r="CN586" s="10">
        <f>'2015'!BN111</f>
        <v>0</v>
      </c>
      <c r="CO586" s="10">
        <f>'2015'!BO111</f>
        <v>0</v>
      </c>
      <c r="CP586" s="10">
        <f>'2015'!BP111</f>
        <v>0</v>
      </c>
      <c r="CQ586" s="10">
        <f>'2015'!BQ111</f>
        <v>0</v>
      </c>
    </row>
    <row r="587" spans="1:95" x14ac:dyDescent="0.25">
      <c r="A587" s="10" t="str">
        <f>'2015'!A112</f>
        <v>Свитанок</v>
      </c>
      <c r="B587" s="10" t="str">
        <f>'2015'!B112</f>
        <v>Масив 3</v>
      </c>
      <c r="C587" s="10">
        <f>'2015'!C112</f>
        <v>65</v>
      </c>
      <c r="D587" s="10">
        <f>'2015'!D112</f>
        <v>22.62</v>
      </c>
      <c r="E587" s="10">
        <f>'2015'!E112</f>
        <v>22.62</v>
      </c>
      <c r="F587" s="10">
        <f>'2015'!F112</f>
        <v>22.62</v>
      </c>
      <c r="Q587" s="10"/>
      <c r="R587" s="10"/>
      <c r="W587" s="10" t="str">
        <f>'2015'!I112</f>
        <v>Пшеница озимая</v>
      </c>
      <c r="X587" s="10">
        <f>'2015'!J112</f>
        <v>0</v>
      </c>
      <c r="AC587" s="10"/>
      <c r="AD587" s="10"/>
      <c r="AE587" s="10" t="str">
        <f>'2015'!M112</f>
        <v>Половик</v>
      </c>
      <c r="AF587" s="10">
        <f>'2015'!N112</f>
        <v>2.8</v>
      </c>
      <c r="AG587" s="10">
        <f>'2015'!P112</f>
        <v>41898</v>
      </c>
      <c r="AH587" s="10">
        <f>'2015'!Q112</f>
        <v>42191</v>
      </c>
      <c r="AI587" s="10"/>
      <c r="AJ587" s="10"/>
      <c r="AK587" s="10"/>
      <c r="AL587" s="10"/>
      <c r="AM587" s="10"/>
      <c r="AN587" s="10"/>
      <c r="AO587" s="10">
        <f t="shared" ref="AO587:AO588" si="35">AF587</f>
        <v>2.8</v>
      </c>
      <c r="AP587" s="10">
        <f>SUMIF('2015'!C:C,C587,'2015'!O:O)</f>
        <v>3.56</v>
      </c>
      <c r="AR587" s="10">
        <f>'2015'!R112</f>
        <v>0.20100000000000001</v>
      </c>
      <c r="AS587" s="10">
        <f>'2015'!S112</f>
        <v>0.21299999999999999</v>
      </c>
      <c r="AT587" s="10">
        <f>'2015'!T112</f>
        <v>0.224</v>
      </c>
      <c r="AU587" s="10">
        <f>'2015'!U112</f>
        <v>0.20200000000000001</v>
      </c>
      <c r="AV587" s="10">
        <f>'2015'!V112</f>
        <v>0.193</v>
      </c>
      <c r="AW587" s="10"/>
      <c r="AX587" s="10">
        <f>'2015'!X112</f>
        <v>0.23200000000000001</v>
      </c>
      <c r="AY587" s="10"/>
      <c r="AZ587" s="10">
        <f>'2015'!Z112</f>
        <v>0.214</v>
      </c>
      <c r="BA587" s="10">
        <f>'2015'!AA112</f>
        <v>0.20599999999999999</v>
      </c>
      <c r="BB587" s="10">
        <f>'2015'!AB112</f>
        <v>0.219</v>
      </c>
      <c r="BC587" s="10">
        <f>'2015'!AC112</f>
        <v>0.215</v>
      </c>
      <c r="BD587" s="10">
        <f>'2015'!AD112</f>
        <v>0.22500000000000001</v>
      </c>
      <c r="BE587" s="10">
        <f>'2015'!AE112</f>
        <v>0.223</v>
      </c>
      <c r="BF587" s="10">
        <f>'2015'!AF112</f>
        <v>0.219</v>
      </c>
      <c r="BG587" s="10">
        <f>'2015'!AG112</f>
        <v>0.222</v>
      </c>
      <c r="BH587" s="10">
        <f>'2015'!AH112</f>
        <v>0.24399999999999999</v>
      </c>
      <c r="BI587" s="10">
        <f>'2015'!AI112</f>
        <v>0.28000000000000003</v>
      </c>
      <c r="BJ587" s="10">
        <f>'2015'!AJ112</f>
        <v>0.317</v>
      </c>
      <c r="BK587" s="10"/>
      <c r="BL587" s="10">
        <f>'2015'!AL112</f>
        <v>0.29899999999999999</v>
      </c>
      <c r="BM587" s="10">
        <f>'2015'!AM112</f>
        <v>0.28899999999999998</v>
      </c>
      <c r="BN587" s="10">
        <f>'2015'!AN112</f>
        <v>0.23499999999999999</v>
      </c>
      <c r="BO587" s="10">
        <f>'2015'!AO112</f>
        <v>0.24</v>
      </c>
      <c r="BP587" s="10">
        <f>'2015'!AP112</f>
        <v>0.28100000000000003</v>
      </c>
      <c r="BQ587" s="10">
        <f>'2015'!AQ112</f>
        <v>0.33</v>
      </c>
      <c r="BR587" s="10">
        <f>'2015'!AR112</f>
        <v>0.35199999999999998</v>
      </c>
      <c r="BS587" s="10">
        <f>'2015'!AS112</f>
        <v>0.40100000000000002</v>
      </c>
      <c r="BT587" s="10">
        <f>'2015'!AT112</f>
        <v>0.51800000000000002</v>
      </c>
      <c r="BU587" s="10">
        <f>'2015'!AU112</f>
        <v>0.68899999999999995</v>
      </c>
      <c r="BV587" s="10">
        <f>'2015'!AV112</f>
        <v>0.75600000000000001</v>
      </c>
      <c r="BW587" s="10">
        <f>'2015'!AW112</f>
        <v>0.75700000000000001</v>
      </c>
      <c r="BX587" s="10">
        <f>'2015'!AX112</f>
        <v>0.78300000000000003</v>
      </c>
      <c r="BY587" s="10">
        <f>'2015'!AY112</f>
        <v>0.76800000000000002</v>
      </c>
      <c r="BZ587" s="10">
        <f>'2015'!AZ112</f>
        <v>0.71799999999999997</v>
      </c>
      <c r="CA587" s="10">
        <f>'2015'!BA112</f>
        <v>0.623</v>
      </c>
      <c r="CB587" s="10">
        <f>'2015'!BB112</f>
        <v>0.58199999999999996</v>
      </c>
      <c r="CC587" s="10">
        <f>'2015'!BC112</f>
        <v>0.39300000000000002</v>
      </c>
      <c r="CD587" s="10">
        <f>'2015'!BD112</f>
        <v>0.33</v>
      </c>
      <c r="CE587" s="10"/>
      <c r="CF587" s="10">
        <f>'2015'!BF112</f>
        <v>0.26400000000000001</v>
      </c>
      <c r="CG587" s="10">
        <f>'2015'!BG112</f>
        <v>0.253</v>
      </c>
      <c r="CH587" s="10">
        <f>'2015'!BH112</f>
        <v>0.255</v>
      </c>
      <c r="CI587" s="10">
        <f>'2015'!BI112</f>
        <v>0.249</v>
      </c>
      <c r="CJ587" s="10"/>
      <c r="CK587" s="10">
        <f>'2015'!BK112</f>
        <v>0.216</v>
      </c>
      <c r="CL587" s="10">
        <f>'2015'!BL112</f>
        <v>0.21099999999999999</v>
      </c>
      <c r="CM587" s="10">
        <f>'2015'!BM112</f>
        <v>0.20899999999999999</v>
      </c>
      <c r="CN587" s="10"/>
      <c r="CO587" s="10"/>
      <c r="CP587" s="10"/>
      <c r="CQ587" s="10"/>
    </row>
    <row r="588" spans="1:95" x14ac:dyDescent="0.25">
      <c r="A588" s="10" t="str">
        <f>'2015'!A113</f>
        <v>Свитанок</v>
      </c>
      <c r="B588" s="10" t="str">
        <f>'2015'!B113</f>
        <v>Масив 3</v>
      </c>
      <c r="C588" s="10">
        <f>'2015'!C113</f>
        <v>67</v>
      </c>
      <c r="D588" s="10">
        <f>'2015'!D113</f>
        <v>75.25</v>
      </c>
      <c r="E588" s="10">
        <f>'2015'!E113</f>
        <v>75.25</v>
      </c>
      <c r="F588" s="10">
        <f>'2015'!F113</f>
        <v>75.25</v>
      </c>
      <c r="Q588" s="10"/>
      <c r="R588" s="10"/>
      <c r="W588" s="10" t="str">
        <f>'2015'!I113</f>
        <v>Пшеница озимая</v>
      </c>
      <c r="X588" s="10">
        <f>'2015'!J113</f>
        <v>0</v>
      </c>
      <c r="AC588" s="10"/>
      <c r="AD588" s="10"/>
      <c r="AE588" s="10" t="str">
        <f>'2015'!M113</f>
        <v>Польовик</v>
      </c>
      <c r="AF588" s="10">
        <f>'2015'!N113</f>
        <v>4</v>
      </c>
      <c r="AG588" s="10">
        <f>'2015'!P113</f>
        <v>41898</v>
      </c>
      <c r="AH588" s="10">
        <f>'2015'!Q113</f>
        <v>42192</v>
      </c>
      <c r="AI588" s="10"/>
      <c r="AJ588" s="10"/>
      <c r="AK588" s="10"/>
      <c r="AL588" s="10"/>
      <c r="AM588" s="10"/>
      <c r="AN588" s="10"/>
      <c r="AO588" s="10">
        <f t="shared" si="35"/>
        <v>4</v>
      </c>
      <c r="AP588" s="10">
        <f>SUMIF('2015'!C:C,C588,'2015'!O:O)</f>
        <v>3.62</v>
      </c>
      <c r="AR588" s="10"/>
      <c r="AS588" s="10">
        <f>'2015'!S113</f>
        <v>0.20699999999999999</v>
      </c>
      <c r="AT588" s="10">
        <f>'2015'!T113</f>
        <v>0.224</v>
      </c>
      <c r="AU588" s="10">
        <f>'2015'!U113</f>
        <v>0.222</v>
      </c>
      <c r="AV588" s="10">
        <f>'2015'!V113</f>
        <v>0.21099999999999999</v>
      </c>
      <c r="AW588" s="10"/>
      <c r="AX588" s="10">
        <f>'2015'!X113</f>
        <v>0.20699999999999999</v>
      </c>
      <c r="AY588" s="10"/>
      <c r="AZ588" s="10">
        <f>'2015'!Z113</f>
        <v>0.215</v>
      </c>
      <c r="BA588" s="10">
        <f>'2015'!AA113</f>
        <v>0.20899999999999999</v>
      </c>
      <c r="BB588" s="10">
        <f>'2015'!AB113</f>
        <v>0.20499999999999999</v>
      </c>
      <c r="BC588" s="10">
        <f>'2015'!AC113</f>
        <v>0.215</v>
      </c>
      <c r="BD588" s="10">
        <f>'2015'!AD113</f>
        <v>0.23400000000000001</v>
      </c>
      <c r="BE588" s="10">
        <f>'2015'!AE113</f>
        <v>0.23699999999999999</v>
      </c>
      <c r="BF588" s="10">
        <f>'2015'!AF113</f>
        <v>0.24</v>
      </c>
      <c r="BG588" s="10">
        <f>'2015'!AG113</f>
        <v>0.24299999999999999</v>
      </c>
      <c r="BH588" s="10">
        <f>'2015'!AH113</f>
        <v>0.23699999999999999</v>
      </c>
      <c r="BI588" s="10">
        <f>'2015'!AI113</f>
        <v>0.23400000000000001</v>
      </c>
      <c r="BJ588" s="10">
        <f>'2015'!AJ113</f>
        <v>0.23699999999999999</v>
      </c>
      <c r="BK588" s="10"/>
      <c r="BL588" s="10">
        <f>'2015'!AL113</f>
        <v>0.25700000000000001</v>
      </c>
      <c r="BM588" s="10">
        <f>'2015'!AM113</f>
        <v>0.26400000000000001</v>
      </c>
      <c r="BN588" s="10">
        <f>'2015'!AN113</f>
        <v>0.26</v>
      </c>
      <c r="BO588" s="10">
        <f>'2015'!AO113</f>
        <v>0.26</v>
      </c>
      <c r="BP588" s="10">
        <f>'2015'!AP113</f>
        <v>0.27100000000000002</v>
      </c>
      <c r="BQ588" s="10">
        <f>'2015'!AQ113</f>
        <v>0.30499999999999999</v>
      </c>
      <c r="BR588" s="10">
        <f>'2015'!AR113</f>
        <v>0.35899999999999999</v>
      </c>
      <c r="BS588" s="10">
        <f>'2015'!AS113</f>
        <v>0.39600000000000002</v>
      </c>
      <c r="BT588" s="10">
        <f>'2015'!AT113</f>
        <v>0.53100000000000003</v>
      </c>
      <c r="BU588" s="10">
        <f>'2015'!AU113</f>
        <v>0.72499999999999998</v>
      </c>
      <c r="BV588" s="10">
        <f>'2015'!AV113</f>
        <v>0.77</v>
      </c>
      <c r="BW588" s="10">
        <f>'2015'!AW113</f>
        <v>0.76500000000000001</v>
      </c>
      <c r="BX588" s="10">
        <f>'2015'!AX113</f>
        <v>0.79100000000000004</v>
      </c>
      <c r="BY588" s="10">
        <f>'2015'!AY113</f>
        <v>0.79700000000000004</v>
      </c>
      <c r="BZ588" s="10">
        <f>'2015'!AZ113</f>
        <v>0.69499999999999995</v>
      </c>
      <c r="CA588" s="10">
        <f>'2015'!BA113</f>
        <v>0.63</v>
      </c>
      <c r="CB588" s="10">
        <f>'2015'!BB113</f>
        <v>0.61799999999999999</v>
      </c>
      <c r="CC588" s="10">
        <f>'2015'!BC113</f>
        <v>0.39900000000000002</v>
      </c>
      <c r="CD588" s="10">
        <f>'2015'!BD113</f>
        <v>0.35499999999999998</v>
      </c>
      <c r="CE588" s="10"/>
      <c r="CF588" s="10">
        <f>'2015'!BF113</f>
        <v>0.28599999999999998</v>
      </c>
      <c r="CG588" s="10">
        <f>'2015'!BG113</f>
        <v>0.27500000000000002</v>
      </c>
      <c r="CH588" s="10">
        <f>'2015'!BH113</f>
        <v>0.27800000000000002</v>
      </c>
      <c r="CI588" s="10">
        <f>'2015'!BI113</f>
        <v>0.26500000000000001</v>
      </c>
      <c r="CJ588" s="10"/>
      <c r="CK588" s="10">
        <f>'2015'!BK113</f>
        <v>0.221</v>
      </c>
      <c r="CL588" s="10">
        <f>'2015'!BL113</f>
        <v>0.22900000000000001</v>
      </c>
      <c r="CM588" s="10">
        <f>'2015'!BM113</f>
        <v>0.22700000000000001</v>
      </c>
      <c r="CN588" s="10"/>
      <c r="CO588" s="10"/>
      <c r="CP588" s="10"/>
      <c r="CQ588" s="10"/>
    </row>
    <row r="589" spans="1:95" x14ac:dyDescent="0.25">
      <c r="A589" s="10" t="str">
        <f>'2015'!A114</f>
        <v>Свитанок</v>
      </c>
      <c r="B589" s="10" t="str">
        <f>'2015'!B114</f>
        <v>Масив 3</v>
      </c>
      <c r="C589" s="10">
        <f>'2015'!C114</f>
        <v>68</v>
      </c>
      <c r="D589" s="10">
        <f>'2015'!D114</f>
        <v>4.58</v>
      </c>
      <c r="E589" s="10">
        <f>'2015'!E114</f>
        <v>4.58</v>
      </c>
      <c r="F589" s="10">
        <f>'2015'!F114</f>
        <v>4.58</v>
      </c>
      <c r="Q589" s="10"/>
      <c r="R589" s="10"/>
      <c r="W589" s="10">
        <f>'2015'!I114</f>
        <v>0</v>
      </c>
      <c r="X589" s="10">
        <f>'2015'!J114</f>
        <v>0</v>
      </c>
      <c r="AC589" s="10"/>
      <c r="AD589" s="10"/>
      <c r="AE589" s="10">
        <f>'2015'!M114</f>
        <v>0</v>
      </c>
      <c r="AF589" s="10">
        <f>'2015'!N114</f>
        <v>0</v>
      </c>
      <c r="AG589" s="10">
        <f>'2015'!P114</f>
        <v>0</v>
      </c>
      <c r="AH589" s="10">
        <f>'2015'!Q114</f>
        <v>0</v>
      </c>
      <c r="AI589" s="10"/>
      <c r="AJ589" s="10"/>
      <c r="AK589" s="10"/>
      <c r="AL589" s="10"/>
      <c r="AM589" s="10"/>
      <c r="AN589" s="10"/>
      <c r="AO589" s="10"/>
      <c r="AP589" s="10">
        <f>SUMIF('2015'!C:C,C589,'2015'!O:O)</f>
        <v>0</v>
      </c>
      <c r="AR589" s="10">
        <f>'2015'!R114</f>
        <v>0.224</v>
      </c>
      <c r="AS589" s="10">
        <f>'2015'!S114</f>
        <v>0.23400000000000001</v>
      </c>
      <c r="AT589" s="10">
        <f>'2015'!T114</f>
        <v>0.249</v>
      </c>
      <c r="AU589" s="10">
        <f>'2015'!U114</f>
        <v>0.247</v>
      </c>
      <c r="AV589" s="10">
        <f>'2015'!V114</f>
        <v>0.24</v>
      </c>
      <c r="AW589" s="10">
        <f>'2015'!W114</f>
        <v>0</v>
      </c>
      <c r="AX589" s="10">
        <f>'2015'!X114</f>
        <v>0.251</v>
      </c>
      <c r="AY589" s="10">
        <f>'2015'!Y114</f>
        <v>0</v>
      </c>
      <c r="AZ589" s="10">
        <f>'2015'!Z114</f>
        <v>0.26200000000000001</v>
      </c>
      <c r="BA589" s="10">
        <f>'2015'!AA114</f>
        <v>0.27100000000000002</v>
      </c>
      <c r="BB589" s="10">
        <f>'2015'!AB114</f>
        <v>0.26500000000000001</v>
      </c>
      <c r="BC589" s="10">
        <f>'2015'!AC114</f>
        <v>0.27500000000000002</v>
      </c>
      <c r="BD589" s="10">
        <f>'2015'!AD114</f>
        <v>0.30199999999999999</v>
      </c>
      <c r="BE589" s="10">
        <f>'2015'!AE114</f>
        <v>0.32700000000000001</v>
      </c>
      <c r="BF589" s="10">
        <f>'2015'!AF114</f>
        <v>0.33400000000000002</v>
      </c>
      <c r="BG589" s="10">
        <f>'2015'!AG114</f>
        <v>0.35399999999999998</v>
      </c>
      <c r="BH589" s="10">
        <f>'2015'!AH114</f>
        <v>0.36299999999999999</v>
      </c>
      <c r="BI589" s="10">
        <f>'2015'!AI114</f>
        <v>0.38600000000000001</v>
      </c>
      <c r="BJ589" s="10">
        <f>'2015'!AJ114</f>
        <v>0.41299999999999998</v>
      </c>
      <c r="BK589" s="10">
        <f>'2015'!AK114</f>
        <v>0</v>
      </c>
      <c r="BL589" s="10">
        <f>'2015'!AL114</f>
        <v>0.45700000000000002</v>
      </c>
      <c r="BM589" s="10">
        <f>'2015'!AM114</f>
        <v>0.51200000000000001</v>
      </c>
      <c r="BN589" s="10">
        <f>'2015'!AN114</f>
        <v>0.498</v>
      </c>
      <c r="BO589" s="10">
        <f>'2015'!AO114</f>
        <v>0.52100000000000002</v>
      </c>
      <c r="BP589" s="10">
        <f>'2015'!AP114</f>
        <v>0.53700000000000003</v>
      </c>
      <c r="BQ589" s="10">
        <f>'2015'!AQ114</f>
        <v>0.53900000000000003</v>
      </c>
      <c r="BR589" s="10">
        <f>'2015'!AR114</f>
        <v>0.55600000000000005</v>
      </c>
      <c r="BS589" s="10">
        <f>'2015'!AS114</f>
        <v>0.49399999999999999</v>
      </c>
      <c r="BT589" s="10">
        <f>'2015'!AT114</f>
        <v>0.56100000000000005</v>
      </c>
      <c r="BU589" s="10">
        <f>'2015'!AU114</f>
        <v>0.67</v>
      </c>
      <c r="BV589" s="10">
        <f>'2015'!AV114</f>
        <v>0.73899999999999999</v>
      </c>
      <c r="BW589" s="10">
        <f>'2015'!AW114</f>
        <v>0.73399999999999999</v>
      </c>
      <c r="BX589" s="10">
        <f>'2015'!AX114</f>
        <v>0.73399999999999999</v>
      </c>
      <c r="BY589" s="10">
        <f>'2015'!AY114</f>
        <v>0.71199999999999997</v>
      </c>
      <c r="BZ589" s="10">
        <f>'2015'!AZ114</f>
        <v>0.67200000000000004</v>
      </c>
      <c r="CA589" s="10">
        <f>'2015'!BA114</f>
        <v>0.59</v>
      </c>
      <c r="CB589" s="10">
        <f>'2015'!BB114</f>
        <v>0.52600000000000002</v>
      </c>
      <c r="CC589" s="10">
        <f>'2015'!BC114</f>
        <v>0.38300000000000001</v>
      </c>
      <c r="CD589" s="10">
        <f>'2015'!BD114</f>
        <v>0.32300000000000001</v>
      </c>
      <c r="CE589" s="10">
        <f>'2015'!BE114</f>
        <v>0</v>
      </c>
      <c r="CF589" s="10">
        <f>'2015'!BF114</f>
        <v>0.27700000000000002</v>
      </c>
      <c r="CG589" s="10">
        <f>'2015'!BG114</f>
        <v>0.26600000000000001</v>
      </c>
      <c r="CH589" s="10">
        <f>'2015'!BH114</f>
        <v>0.26700000000000002</v>
      </c>
      <c r="CI589" s="10">
        <f>'2015'!BI114</f>
        <v>0.25600000000000001</v>
      </c>
      <c r="CJ589" s="10">
        <f>'2015'!BJ114</f>
        <v>0</v>
      </c>
      <c r="CK589" s="10">
        <f>'2015'!BK114</f>
        <v>0.222</v>
      </c>
      <c r="CL589" s="10">
        <f>'2015'!BL114</f>
        <v>0.22800000000000001</v>
      </c>
      <c r="CM589" s="10">
        <f>'2015'!BM114</f>
        <v>0.22900000000000001</v>
      </c>
      <c r="CN589" s="10">
        <f>'2015'!BN114</f>
        <v>0</v>
      </c>
      <c r="CO589" s="10">
        <f>'2015'!BO114</f>
        <v>0</v>
      </c>
      <c r="CP589" s="10">
        <f>'2015'!BP114</f>
        <v>0</v>
      </c>
      <c r="CQ589" s="10">
        <f>'2015'!BQ114</f>
        <v>0</v>
      </c>
    </row>
    <row r="590" spans="1:95" x14ac:dyDescent="0.25">
      <c r="A590" s="10" t="str">
        <f>'2015'!A115</f>
        <v>Свитанок</v>
      </c>
      <c r="B590" s="10" t="str">
        <f>'2015'!B115</f>
        <v>Масив 3</v>
      </c>
      <c r="C590" s="10" t="str">
        <f>'2015'!C115</f>
        <v>68-1</v>
      </c>
      <c r="D590" s="10">
        <f>'2015'!D115</f>
        <v>5.0999999999999996</v>
      </c>
      <c r="E590" s="10">
        <f>'2015'!E115</f>
        <v>5.0999999999999996</v>
      </c>
      <c r="F590" s="10">
        <f>'2015'!F115</f>
        <v>5.0999999999999996</v>
      </c>
      <c r="Q590" s="10"/>
      <c r="R590" s="10"/>
      <c r="W590" s="10" t="str">
        <f>'2015'!I115</f>
        <v>Пшеница озимая</v>
      </c>
      <c r="X590" s="10">
        <f>'2015'!J115</f>
        <v>0</v>
      </c>
      <c r="AC590" s="10"/>
      <c r="AD590" s="10"/>
      <c r="AE590" s="10" t="str">
        <f>'2015'!M115</f>
        <v>Илиас</v>
      </c>
      <c r="AF590" s="10">
        <f>'2015'!N115</f>
        <v>3.28</v>
      </c>
      <c r="AG590" s="10">
        <f>'2015'!P115</f>
        <v>41907</v>
      </c>
      <c r="AH590" s="10">
        <f>'2015'!Q115</f>
        <v>42203</v>
      </c>
      <c r="AI590" s="10"/>
      <c r="AJ590" s="10"/>
      <c r="AK590" s="10"/>
      <c r="AL590" s="10"/>
      <c r="AM590" s="10"/>
      <c r="AN590" s="10"/>
      <c r="AO590" s="10">
        <f t="shared" ref="AO590:AO593" si="36">AF590</f>
        <v>3.28</v>
      </c>
      <c r="AP590" s="10">
        <f>SUMIF('2015'!C:C,C590,'2015'!O:O)</f>
        <v>3.15</v>
      </c>
      <c r="AR590" s="10">
        <f>'2015'!R115</f>
        <v>0.24399999999999999</v>
      </c>
      <c r="AS590" s="10">
        <f>'2015'!S115</f>
        <v>0.23300000000000001</v>
      </c>
      <c r="AT590" s="10">
        <f>'2015'!T115</f>
        <v>0.245</v>
      </c>
      <c r="AU590" s="10">
        <f>'2015'!U115</f>
        <v>0.25700000000000001</v>
      </c>
      <c r="AV590" s="10">
        <f>'2015'!V115</f>
        <v>0.23</v>
      </c>
      <c r="AW590" s="10"/>
      <c r="AX590" s="10">
        <f>'2015'!X115</f>
        <v>0.23300000000000001</v>
      </c>
      <c r="AY590" s="10"/>
      <c r="AZ590" s="10">
        <f>'2015'!Z115</f>
        <v>0.22800000000000001</v>
      </c>
      <c r="BA590" s="10">
        <f>'2015'!AA115</f>
        <v>0.248</v>
      </c>
      <c r="BB590" s="10">
        <f>'2015'!AB115</f>
        <v>0.253</v>
      </c>
      <c r="BC590" s="10">
        <f>'2015'!AC115</f>
        <v>0.26</v>
      </c>
      <c r="BD590" s="10">
        <f>'2015'!AD115</f>
        <v>0.28199999999999997</v>
      </c>
      <c r="BE590" s="10">
        <f>'2015'!AE115</f>
        <v>0.28899999999999998</v>
      </c>
      <c r="BF590" s="10">
        <f>'2015'!AF115</f>
        <v>0.29199999999999998</v>
      </c>
      <c r="BG590" s="10">
        <f>'2015'!AG115</f>
        <v>0.30299999999999999</v>
      </c>
      <c r="BH590" s="10">
        <f>'2015'!AH115</f>
        <v>0.31900000000000001</v>
      </c>
      <c r="BI590" s="10">
        <f>'2015'!AI115</f>
        <v>0.32300000000000001</v>
      </c>
      <c r="BJ590" s="10">
        <f>'2015'!AJ115</f>
        <v>0.34499999999999997</v>
      </c>
      <c r="BK590" s="10"/>
      <c r="BL590" s="10">
        <f>'2015'!AL115</f>
        <v>0.39</v>
      </c>
      <c r="BM590" s="10">
        <f>'2015'!AM115</f>
        <v>0.45</v>
      </c>
      <c r="BN590" s="10">
        <f>'2015'!AN115</f>
        <v>0.441</v>
      </c>
      <c r="BO590" s="10">
        <f>'2015'!AO115</f>
        <v>0.47499999999999998</v>
      </c>
      <c r="BP590" s="10">
        <f>'2015'!AP115</f>
        <v>0.48699999999999999</v>
      </c>
      <c r="BQ590" s="10">
        <f>'2015'!AQ115</f>
        <v>0.48699999999999999</v>
      </c>
      <c r="BR590" s="10">
        <f>'2015'!AR115</f>
        <v>0.51500000000000001</v>
      </c>
      <c r="BS590" s="10">
        <f>'2015'!AS115</f>
        <v>0.51400000000000001</v>
      </c>
      <c r="BT590" s="10">
        <f>'2015'!AT115</f>
        <v>0.61099999999999999</v>
      </c>
      <c r="BU590" s="10">
        <f>'2015'!AU115</f>
        <v>0.71299999999999997</v>
      </c>
      <c r="BV590" s="10">
        <f>'2015'!AV115</f>
        <v>0.72199999999999998</v>
      </c>
      <c r="BW590" s="10">
        <f>'2015'!AW115</f>
        <v>0.71799999999999997</v>
      </c>
      <c r="BX590" s="10">
        <f>'2015'!AX115</f>
        <v>0.73199999999999998</v>
      </c>
      <c r="BY590" s="10">
        <f>'2015'!AY115</f>
        <v>0.72199999999999998</v>
      </c>
      <c r="BZ590" s="10">
        <f>'2015'!AZ115</f>
        <v>0.64800000000000002</v>
      </c>
      <c r="CA590" s="10">
        <f>'2015'!BA115</f>
        <v>0.56999999999999995</v>
      </c>
      <c r="CB590" s="10">
        <f>'2015'!BB115</f>
        <v>0.52700000000000002</v>
      </c>
      <c r="CC590" s="10">
        <f>'2015'!BC115</f>
        <v>0.379</v>
      </c>
      <c r="CD590" s="10">
        <f>'2015'!BD115</f>
        <v>0.33600000000000002</v>
      </c>
      <c r="CE590" s="10"/>
      <c r="CF590" s="10">
        <f>'2015'!BF115</f>
        <v>0.28000000000000003</v>
      </c>
      <c r="CG590" s="10">
        <f>'2015'!BG115</f>
        <v>0.26300000000000001</v>
      </c>
      <c r="CH590" s="10">
        <f>'2015'!BH115</f>
        <v>0.26</v>
      </c>
      <c r="CI590" s="10">
        <f>'2015'!BI115</f>
        <v>0.254</v>
      </c>
      <c r="CJ590" s="10"/>
      <c r="CK590" s="10">
        <f>'2015'!BK115</f>
        <v>0.222</v>
      </c>
      <c r="CL590" s="10">
        <f>'2015'!BL115</f>
        <v>0.22500000000000001</v>
      </c>
      <c r="CM590" s="10">
        <f>'2015'!BM115</f>
        <v>0.22700000000000001</v>
      </c>
      <c r="CN590" s="10"/>
      <c r="CO590" s="10"/>
      <c r="CP590" s="10"/>
      <c r="CQ590" s="10"/>
    </row>
    <row r="591" spans="1:95" x14ac:dyDescent="0.25">
      <c r="A591" s="10" t="str">
        <f>'2015'!A116</f>
        <v>Свитанок</v>
      </c>
      <c r="B591" s="10" t="str">
        <f>'2015'!B116</f>
        <v>Масив 3</v>
      </c>
      <c r="C591" s="10" t="str">
        <f>'2015'!C116</f>
        <v>68-2</v>
      </c>
      <c r="D591" s="10">
        <f>'2015'!D116</f>
        <v>4.99</v>
      </c>
      <c r="E591" s="10">
        <f>'2015'!E116</f>
        <v>4.99</v>
      </c>
      <c r="F591" s="10">
        <f>'2015'!F116</f>
        <v>4.99</v>
      </c>
      <c r="Q591" s="10"/>
      <c r="R591" s="10"/>
      <c r="W591" s="10" t="str">
        <f>'2015'!I116</f>
        <v>Пшеница озимая</v>
      </c>
      <c r="X591" s="10">
        <f>'2015'!J116</f>
        <v>0</v>
      </c>
      <c r="AC591" s="10"/>
      <c r="AD591" s="10"/>
      <c r="AE591" s="10" t="str">
        <f>'2015'!M116</f>
        <v>Илиас</v>
      </c>
      <c r="AF591" s="10">
        <f>'2015'!N116</f>
        <v>3.28</v>
      </c>
      <c r="AG591" s="10">
        <f>'2015'!P116</f>
        <v>41907</v>
      </c>
      <c r="AH591" s="10">
        <f>'2015'!Q116</f>
        <v>42203</v>
      </c>
      <c r="AI591" s="10"/>
      <c r="AJ591" s="10"/>
      <c r="AK591" s="10"/>
      <c r="AL591" s="10"/>
      <c r="AM591" s="10"/>
      <c r="AN591" s="10"/>
      <c r="AO591" s="10">
        <f t="shared" si="36"/>
        <v>3.28</v>
      </c>
      <c r="AP591" s="10">
        <f>SUMIF('2015'!C:C,C591,'2015'!O:O)</f>
        <v>3.2399999999999998</v>
      </c>
      <c r="AR591" s="10">
        <f>'2015'!R116</f>
        <v>0.22800000000000001</v>
      </c>
      <c r="AS591" s="10">
        <f>'2015'!S116</f>
        <v>0.26</v>
      </c>
      <c r="AT591" s="10">
        <f>'2015'!T116</f>
        <v>0.27700000000000002</v>
      </c>
      <c r="AU591" s="10">
        <f>'2015'!U116</f>
        <v>0.28899999999999998</v>
      </c>
      <c r="AV591" s="10">
        <f>'2015'!V116</f>
        <v>0.27400000000000002</v>
      </c>
      <c r="AW591" s="10"/>
      <c r="AX591" s="10">
        <f>'2015'!X116</f>
        <v>0.26400000000000001</v>
      </c>
      <c r="AY591" s="10"/>
      <c r="AZ591" s="10">
        <f>'2015'!Z116</f>
        <v>0.26300000000000001</v>
      </c>
      <c r="BA591" s="10">
        <f>'2015'!AA116</f>
        <v>0.26300000000000001</v>
      </c>
      <c r="BB591" s="10">
        <f>'2015'!AB116</f>
        <v>0.26100000000000001</v>
      </c>
      <c r="BC591" s="10">
        <f>'2015'!AC116</f>
        <v>0.25900000000000001</v>
      </c>
      <c r="BD591" s="10">
        <f>'2015'!AD116</f>
        <v>0.29099999999999998</v>
      </c>
      <c r="BE591" s="10">
        <f>'2015'!AE116</f>
        <v>0.309</v>
      </c>
      <c r="BF591" s="10">
        <f>'2015'!AF116</f>
        <v>0.29899999999999999</v>
      </c>
      <c r="BG591" s="10">
        <f>'2015'!AG116</f>
        <v>0.29499999999999998</v>
      </c>
      <c r="BH591" s="10">
        <f>'2015'!AH116</f>
        <v>0.309</v>
      </c>
      <c r="BI591" s="10">
        <f>'2015'!AI116</f>
        <v>0.33900000000000002</v>
      </c>
      <c r="BJ591" s="10">
        <f>'2015'!AJ116</f>
        <v>0.374</v>
      </c>
      <c r="BK591" s="10"/>
      <c r="BL591" s="10">
        <f>'2015'!AL116</f>
        <v>0.46200000000000002</v>
      </c>
      <c r="BM591" s="10">
        <f>'2015'!AM116</f>
        <v>0.44</v>
      </c>
      <c r="BN591" s="10">
        <f>'2015'!AN116</f>
        <v>0.372</v>
      </c>
      <c r="BO591" s="10">
        <f>'2015'!AO116</f>
        <v>0.46500000000000002</v>
      </c>
      <c r="BP591" s="10">
        <f>'2015'!AP116</f>
        <v>0.50700000000000001</v>
      </c>
      <c r="BQ591" s="10">
        <f>'2015'!AQ116</f>
        <v>0.55600000000000005</v>
      </c>
      <c r="BR591" s="10">
        <f>'2015'!AR116</f>
        <v>0.56699999999999995</v>
      </c>
      <c r="BS591" s="10">
        <f>'2015'!AS116</f>
        <v>0.56699999999999995</v>
      </c>
      <c r="BT591" s="10">
        <f>'2015'!AT116</f>
        <v>0.61899999999999999</v>
      </c>
      <c r="BU591" s="10">
        <f>'2015'!AU116</f>
        <v>0.70099999999999996</v>
      </c>
      <c r="BV591" s="10">
        <f>'2015'!AV116</f>
        <v>0.71199999999999997</v>
      </c>
      <c r="BW591" s="10">
        <f>'2015'!AW116</f>
        <v>0.71399999999999997</v>
      </c>
      <c r="BX591" s="10">
        <f>'2015'!AX116</f>
        <v>0.72699999999999998</v>
      </c>
      <c r="BY591" s="10">
        <f>'2015'!AY116</f>
        <v>0.71599999999999997</v>
      </c>
      <c r="BZ591" s="10">
        <f>'2015'!AZ116</f>
        <v>0.68700000000000006</v>
      </c>
      <c r="CA591" s="10">
        <f>'2015'!BA116</f>
        <v>0.60299999999999998</v>
      </c>
      <c r="CB591" s="10">
        <f>'2015'!BB116</f>
        <v>0.51500000000000001</v>
      </c>
      <c r="CC591" s="10">
        <f>'2015'!BC116</f>
        <v>0.35899999999999999</v>
      </c>
      <c r="CD591" s="10">
        <f>'2015'!BD116</f>
        <v>0.317</v>
      </c>
      <c r="CE591" s="10"/>
      <c r="CF591" s="10">
        <f>'2015'!BF116</f>
        <v>0.27500000000000002</v>
      </c>
      <c r="CG591" s="10">
        <f>'2015'!BG116</f>
        <v>0.26700000000000002</v>
      </c>
      <c r="CH591" s="10">
        <f>'2015'!BH116</f>
        <v>0.27</v>
      </c>
      <c r="CI591" s="10">
        <f>'2015'!BI116</f>
        <v>0.25700000000000001</v>
      </c>
      <c r="CJ591" s="10"/>
      <c r="CK591" s="10">
        <f>'2015'!BK116</f>
        <v>0.217</v>
      </c>
      <c r="CL591" s="10">
        <f>'2015'!BL116</f>
        <v>0.216</v>
      </c>
      <c r="CM591" s="10">
        <f>'2015'!BM116</f>
        <v>0.22</v>
      </c>
      <c r="CN591" s="10"/>
      <c r="CO591" s="10"/>
      <c r="CP591" s="10"/>
      <c r="CQ591" s="10"/>
    </row>
    <row r="592" spans="1:95" x14ac:dyDescent="0.25">
      <c r="A592" s="10" t="str">
        <f>'2015'!A117</f>
        <v>Свитанок</v>
      </c>
      <c r="B592" s="10" t="str">
        <f>'2015'!B117</f>
        <v>Масив 3</v>
      </c>
      <c r="C592" s="10" t="str">
        <f>'2015'!C117</f>
        <v>68-3</v>
      </c>
      <c r="D592" s="10">
        <f>'2015'!D117</f>
        <v>21.37</v>
      </c>
      <c r="E592" s="10">
        <f>'2015'!E117</f>
        <v>21.37</v>
      </c>
      <c r="F592" s="10">
        <f>'2015'!F117</f>
        <v>21.37</v>
      </c>
      <c r="Q592" s="10"/>
      <c r="R592" s="10"/>
      <c r="W592" s="10" t="str">
        <f>'2015'!I117</f>
        <v>Пшеница озимая</v>
      </c>
      <c r="X592" s="10">
        <f>'2015'!J117</f>
        <v>0</v>
      </c>
      <c r="AC592" s="10"/>
      <c r="AD592" s="10"/>
      <c r="AE592" s="10" t="str">
        <f>'2015'!M117</f>
        <v>Шестопаловка</v>
      </c>
      <c r="AF592" s="10">
        <f>'2015'!N117</f>
        <v>3.48</v>
      </c>
      <c r="AG592" s="10">
        <f>'2015'!P117</f>
        <v>41907</v>
      </c>
      <c r="AH592" s="10">
        <f>'2015'!Q117</f>
        <v>42203</v>
      </c>
      <c r="AI592" s="10"/>
      <c r="AJ592" s="10"/>
      <c r="AK592" s="10"/>
      <c r="AL592" s="10"/>
      <c r="AM592" s="10"/>
      <c r="AN592" s="10"/>
      <c r="AO592" s="10">
        <f t="shared" si="36"/>
        <v>3.48</v>
      </c>
      <c r="AP592" s="10">
        <f>SUMIF('2015'!C:C,C592,'2015'!O:O)</f>
        <v>4.42</v>
      </c>
      <c r="AR592" s="10"/>
      <c r="AS592" s="10">
        <f>'2015'!S117</f>
        <v>0.20499999999999999</v>
      </c>
      <c r="AT592" s="10">
        <f>'2015'!T117</f>
        <v>0.25700000000000001</v>
      </c>
      <c r="AU592" s="10">
        <f>'2015'!U117</f>
        <v>0.24</v>
      </c>
      <c r="AV592" s="10">
        <f>'2015'!V117</f>
        <v>0.20100000000000001</v>
      </c>
      <c r="AW592" s="10"/>
      <c r="AX592" s="10">
        <f>'2015'!X117</f>
        <v>0.20699999999999999</v>
      </c>
      <c r="AY592" s="10"/>
      <c r="AZ592" s="10">
        <f>'2015'!Z117</f>
        <v>0.20799999999999999</v>
      </c>
      <c r="BA592" s="10">
        <f>'2015'!AA117</f>
        <v>0.20499999999999999</v>
      </c>
      <c r="BB592" s="10">
        <f>'2015'!AB117</f>
        <v>0.20899999999999999</v>
      </c>
      <c r="BC592" s="10">
        <f>'2015'!AC117</f>
        <v>0.215</v>
      </c>
      <c r="BD592" s="10">
        <f>'2015'!AD117</f>
        <v>0.22900000000000001</v>
      </c>
      <c r="BE592" s="10">
        <f>'2015'!AE117</f>
        <v>0.23899999999999999</v>
      </c>
      <c r="BF592" s="10">
        <f>'2015'!AF117</f>
        <v>0.22800000000000001</v>
      </c>
      <c r="BG592" s="10">
        <f>'2015'!AG117</f>
        <v>0.24099999999999999</v>
      </c>
      <c r="BH592" s="10">
        <f>'2015'!AH117</f>
        <v>0.26100000000000001</v>
      </c>
      <c r="BI592" s="10">
        <f>'2015'!AI117</f>
        <v>0.253</v>
      </c>
      <c r="BJ592" s="10">
        <f>'2015'!AJ117</f>
        <v>0.27700000000000002</v>
      </c>
      <c r="BK592" s="10"/>
      <c r="BL592" s="10">
        <f>'2015'!AL117</f>
        <v>0.27800000000000002</v>
      </c>
      <c r="BM592" s="10">
        <f>'2015'!AM117</f>
        <v>0.27800000000000002</v>
      </c>
      <c r="BN592" s="10">
        <f>'2015'!AN117</f>
        <v>0.26</v>
      </c>
      <c r="BO592" s="10">
        <f>'2015'!AO117</f>
        <v>0.28699999999999998</v>
      </c>
      <c r="BP592" s="10">
        <f>'2015'!AP117</f>
        <v>0.32600000000000001</v>
      </c>
      <c r="BQ592" s="10">
        <f>'2015'!AQ117</f>
        <v>0.36899999999999999</v>
      </c>
      <c r="BR592" s="10">
        <f>'2015'!AR117</f>
        <v>0.378</v>
      </c>
      <c r="BS592" s="10">
        <f>'2015'!AS117</f>
        <v>0.42499999999999999</v>
      </c>
      <c r="BT592" s="10">
        <f>'2015'!AT117</f>
        <v>0.54100000000000004</v>
      </c>
      <c r="BU592" s="10">
        <f>'2015'!AU117</f>
        <v>0.73899999999999999</v>
      </c>
      <c r="BV592" s="10">
        <f>'2015'!AV117</f>
        <v>0.76800000000000002</v>
      </c>
      <c r="BW592" s="10">
        <f>'2015'!AW117</f>
        <v>0.78300000000000003</v>
      </c>
      <c r="BX592" s="10">
        <f>'2015'!AX117</f>
        <v>0.82199999999999995</v>
      </c>
      <c r="BY592" s="10">
        <f>'2015'!AY117</f>
        <v>0.83099999999999996</v>
      </c>
      <c r="BZ592" s="10">
        <f>'2015'!AZ117</f>
        <v>0.76300000000000001</v>
      </c>
      <c r="CA592" s="10">
        <f>'2015'!BA117</f>
        <v>0.7</v>
      </c>
      <c r="CB592" s="10">
        <f>'2015'!BB117</f>
        <v>0.66700000000000004</v>
      </c>
      <c r="CC592" s="10">
        <f>'2015'!BC117</f>
        <v>0.48199999999999998</v>
      </c>
      <c r="CD592" s="10">
        <f>'2015'!BD117</f>
        <v>0.42</v>
      </c>
      <c r="CE592" s="10"/>
      <c r="CF592" s="10">
        <f>'2015'!BF117</f>
        <v>0.318</v>
      </c>
      <c r="CG592" s="10">
        <f>'2015'!BG117</f>
        <v>0.30299999999999999</v>
      </c>
      <c r="CH592" s="10">
        <f>'2015'!BH117</f>
        <v>0.28799999999999998</v>
      </c>
      <c r="CI592" s="10">
        <f>'2015'!BI117</f>
        <v>0.27800000000000002</v>
      </c>
      <c r="CJ592" s="10"/>
      <c r="CK592" s="10">
        <f>'2015'!BK117</f>
        <v>0.22900000000000001</v>
      </c>
      <c r="CL592" s="10">
        <f>'2015'!BL117</f>
        <v>0.23100000000000001</v>
      </c>
      <c r="CM592" s="10">
        <f>'2015'!BM117</f>
        <v>0.23200000000000001</v>
      </c>
      <c r="CN592" s="10"/>
      <c r="CO592" s="10"/>
      <c r="CP592" s="10"/>
      <c r="CQ592" s="10"/>
    </row>
    <row r="593" spans="1:95" x14ac:dyDescent="0.25">
      <c r="A593" s="10" t="str">
        <f>'2015'!A118</f>
        <v>Свитанок</v>
      </c>
      <c r="B593" s="10" t="str">
        <f>'2015'!B118</f>
        <v>Масив 3</v>
      </c>
      <c r="C593" s="10">
        <f>'2015'!C118</f>
        <v>69</v>
      </c>
      <c r="D593" s="10">
        <f>'2015'!D118</f>
        <v>43.92</v>
      </c>
      <c r="E593" s="10">
        <f>'2015'!E118</f>
        <v>43.92</v>
      </c>
      <c r="F593" s="10">
        <f>'2015'!F118</f>
        <v>43.92</v>
      </c>
      <c r="Q593" s="10"/>
      <c r="R593" s="10"/>
      <c r="W593" s="10" t="str">
        <f>'2015'!I118</f>
        <v>Пшеница озимая</v>
      </c>
      <c r="X593" s="10">
        <f>'2015'!J118</f>
        <v>0</v>
      </c>
      <c r="AC593" s="10"/>
      <c r="AD593" s="10"/>
      <c r="AE593" s="10" t="str">
        <f>'2015'!M118</f>
        <v>Шестопаловка</v>
      </c>
      <c r="AF593" s="10">
        <f>'2015'!N118</f>
        <v>2.69</v>
      </c>
      <c r="AG593" s="10">
        <f>'2015'!P118</f>
        <v>41907</v>
      </c>
      <c r="AH593" s="10">
        <f>'2015'!Q118</f>
        <v>42203</v>
      </c>
      <c r="AI593" s="10"/>
      <c r="AJ593" s="10"/>
      <c r="AK593" s="10"/>
      <c r="AL593" s="10"/>
      <c r="AM593" s="10"/>
      <c r="AN593" s="10"/>
      <c r="AO593" s="10">
        <f t="shared" si="36"/>
        <v>2.69</v>
      </c>
      <c r="AP593" s="10">
        <f>SUMIF('2015'!C:C,C593,'2015'!O:O)</f>
        <v>2.4</v>
      </c>
      <c r="AR593" s="10">
        <f>'2015'!R118</f>
        <v>0.24199999999999999</v>
      </c>
      <c r="AS593" s="10">
        <f>'2015'!S118</f>
        <v>0.26200000000000001</v>
      </c>
      <c r="AT593" s="10">
        <f>'2015'!T118</f>
        <v>0.27100000000000002</v>
      </c>
      <c r="AU593" s="10">
        <f>'2015'!U118</f>
        <v>0.25800000000000001</v>
      </c>
      <c r="AV593" s="10">
        <f>'2015'!V118</f>
        <v>0.24199999999999999</v>
      </c>
      <c r="AW593" s="10"/>
      <c r="AX593" s="10">
        <f>'2015'!X118</f>
        <v>0.24299999999999999</v>
      </c>
      <c r="AY593" s="10"/>
      <c r="AZ593" s="10">
        <f>'2015'!Z118</f>
        <v>0.22700000000000001</v>
      </c>
      <c r="BA593" s="10">
        <f>'2015'!AA118</f>
        <v>0.218</v>
      </c>
      <c r="BB593" s="10">
        <f>'2015'!AB118</f>
        <v>0.218</v>
      </c>
      <c r="BC593" s="10">
        <f>'2015'!AC118</f>
        <v>0.216</v>
      </c>
      <c r="BD593" s="10">
        <f>'2015'!AD118</f>
        <v>0.217</v>
      </c>
      <c r="BE593" s="10">
        <f>'2015'!AE118</f>
        <v>0.221</v>
      </c>
      <c r="BF593" s="10">
        <f>'2015'!AF118</f>
        <v>0.218</v>
      </c>
      <c r="BG593" s="10">
        <f>'2015'!AG118</f>
        <v>0.22700000000000001</v>
      </c>
      <c r="BH593" s="10">
        <f>'2015'!AH118</f>
        <v>0.25</v>
      </c>
      <c r="BI593" s="10">
        <f>'2015'!AI118</f>
        <v>0.252</v>
      </c>
      <c r="BJ593" s="10">
        <f>'2015'!AJ118</f>
        <v>0.249</v>
      </c>
      <c r="BK593" s="10"/>
      <c r="BL593" s="10">
        <f>'2015'!AL118</f>
        <v>0.314</v>
      </c>
      <c r="BM593" s="10">
        <f>'2015'!AM118</f>
        <v>0.33500000000000002</v>
      </c>
      <c r="BN593" s="10">
        <f>'2015'!AN118</f>
        <v>0.34399999999999997</v>
      </c>
      <c r="BO593" s="10">
        <f>'2015'!AO118</f>
        <v>0.39500000000000002</v>
      </c>
      <c r="BP593" s="10">
        <f>'2015'!AP118</f>
        <v>0.46899999999999997</v>
      </c>
      <c r="BQ593" s="10">
        <f>'2015'!AQ118</f>
        <v>0.495</v>
      </c>
      <c r="BR593" s="10">
        <f>'2015'!AR118</f>
        <v>0.53500000000000003</v>
      </c>
      <c r="BS593" s="10">
        <f>'2015'!AS118</f>
        <v>0.51900000000000002</v>
      </c>
      <c r="BT593" s="10">
        <f>'2015'!AT118</f>
        <v>0.57499999999999996</v>
      </c>
      <c r="BU593" s="10">
        <f>'2015'!AU118</f>
        <v>0.64800000000000002</v>
      </c>
      <c r="BV593" s="10">
        <f>'2015'!AV118</f>
        <v>0.63800000000000001</v>
      </c>
      <c r="BW593" s="10">
        <f>'2015'!AW118</f>
        <v>0.65100000000000002</v>
      </c>
      <c r="BX593" s="10">
        <f>'2015'!AX118</f>
        <v>0.69199999999999995</v>
      </c>
      <c r="BY593" s="10">
        <f>'2015'!AY118</f>
        <v>0.64600000000000002</v>
      </c>
      <c r="BZ593" s="10">
        <f>'2015'!AZ118</f>
        <v>0.60499999999999998</v>
      </c>
      <c r="CA593" s="10">
        <f>'2015'!BA118</f>
        <v>0.52500000000000002</v>
      </c>
      <c r="CB593" s="10">
        <f>'2015'!BB118</f>
        <v>0.497</v>
      </c>
      <c r="CC593" s="10">
        <f>'2015'!BC118</f>
        <v>0.35599999999999998</v>
      </c>
      <c r="CD593" s="10">
        <f>'2015'!BD118</f>
        <v>0.31900000000000001</v>
      </c>
      <c r="CE593" s="10"/>
      <c r="CF593" s="10">
        <f>'2015'!BF118</f>
        <v>0.27800000000000002</v>
      </c>
      <c r="CG593" s="10">
        <f>'2015'!BG118</f>
        <v>0.26700000000000002</v>
      </c>
      <c r="CH593" s="10">
        <f>'2015'!BH118</f>
        <v>0.26500000000000001</v>
      </c>
      <c r="CI593" s="10">
        <f>'2015'!BI118</f>
        <v>0.25700000000000001</v>
      </c>
      <c r="CJ593" s="10"/>
      <c r="CK593" s="10">
        <f>'2015'!BK118</f>
        <v>0.23200000000000001</v>
      </c>
      <c r="CL593" s="10">
        <f>'2015'!BL118</f>
        <v>0.248</v>
      </c>
      <c r="CM593" s="10">
        <f>'2015'!BM118</f>
        <v>0.248</v>
      </c>
      <c r="CN593" s="10"/>
      <c r="CO593" s="10"/>
      <c r="CP593" s="10"/>
      <c r="CQ593" s="10"/>
    </row>
    <row r="594" spans="1:95" x14ac:dyDescent="0.25">
      <c r="A594" s="10" t="str">
        <f>'2015'!A119</f>
        <v>Свитанок</v>
      </c>
      <c r="B594" s="10" t="str">
        <f>'2015'!B119</f>
        <v>Масив 3</v>
      </c>
      <c r="C594" s="10">
        <f>'2015'!C119</f>
        <v>70</v>
      </c>
      <c r="D594" s="10">
        <f>'2015'!D119</f>
        <v>60.07</v>
      </c>
      <c r="E594" s="10">
        <f>'2015'!E119</f>
        <v>60.07</v>
      </c>
      <c r="F594" s="10">
        <f>'2015'!F119</f>
        <v>60.07</v>
      </c>
      <c r="Q594" s="10"/>
      <c r="R594" s="10"/>
      <c r="W594" s="10" t="str">
        <f>'2015'!I119</f>
        <v>Ячмень озимый</v>
      </c>
      <c r="X594" s="10">
        <f>'2015'!J119</f>
        <v>0</v>
      </c>
      <c r="AC594" s="10"/>
      <c r="AD594" s="10"/>
      <c r="AE594" s="10" t="str">
        <f>'2015'!M119</f>
        <v>Достойний</v>
      </c>
      <c r="AF594" s="10">
        <f>'2015'!N119</f>
        <v>3.92</v>
      </c>
      <c r="AG594" s="10">
        <f>'2015'!P119</f>
        <v>41910</v>
      </c>
      <c r="AH594" s="10">
        <f>'2015'!Q119</f>
        <v>42179</v>
      </c>
      <c r="AI594" s="10"/>
      <c r="AJ594" s="10"/>
      <c r="AK594" s="10"/>
      <c r="AL594" s="10"/>
      <c r="AM594" s="10"/>
      <c r="AN594" s="10"/>
      <c r="AO594" s="10"/>
      <c r="AP594" s="10">
        <f>SUMIF('2015'!C:C,C594,'2015'!O:O)</f>
        <v>3.72</v>
      </c>
      <c r="AR594" s="10">
        <f>'2015'!R119</f>
        <v>0.22800000000000001</v>
      </c>
      <c r="AS594" s="10">
        <f>'2015'!S119</f>
        <v>0.222</v>
      </c>
      <c r="AT594" s="10">
        <f>'2015'!T119</f>
        <v>0.23499999999999999</v>
      </c>
      <c r="AU594" s="10">
        <f>'2015'!U119</f>
        <v>0.23300000000000001</v>
      </c>
      <c r="AV594" s="10">
        <f>'2015'!V119</f>
        <v>0.23599999999999999</v>
      </c>
      <c r="AW594" s="10">
        <f>'2015'!W119</f>
        <v>0</v>
      </c>
      <c r="AX594" s="10">
        <f>'2015'!X119</f>
        <v>0.218</v>
      </c>
      <c r="AY594" s="10">
        <f>'2015'!Y119</f>
        <v>0</v>
      </c>
      <c r="AZ594" s="10">
        <f>'2015'!Z119</f>
        <v>0.20100000000000001</v>
      </c>
      <c r="BA594" s="10">
        <f>'2015'!AA119</f>
        <v>0.219</v>
      </c>
      <c r="BB594" s="10">
        <f>'2015'!AB119</f>
        <v>0.223</v>
      </c>
      <c r="BC594" s="10">
        <f>'2015'!AC119</f>
        <v>0.219</v>
      </c>
      <c r="BD594" s="10">
        <f>'2015'!AD119</f>
        <v>0.224</v>
      </c>
      <c r="BE594" s="10">
        <f>'2015'!AE119</f>
        <v>0.23300000000000001</v>
      </c>
      <c r="BF594" s="10">
        <f>'2015'!AF119</f>
        <v>0.23499999999999999</v>
      </c>
      <c r="BG594" s="10">
        <f>'2015'!AG119</f>
        <v>0.23799999999999999</v>
      </c>
      <c r="BH594" s="10">
        <f>'2015'!AH119</f>
        <v>0.247</v>
      </c>
      <c r="BI594" s="10">
        <f>'2015'!AI119</f>
        <v>0.25</v>
      </c>
      <c r="BJ594" s="10">
        <f>'2015'!AJ119</f>
        <v>0.26800000000000002</v>
      </c>
      <c r="BK594" s="10">
        <f>'2015'!AK119</f>
        <v>0</v>
      </c>
      <c r="BL594" s="10">
        <f>'2015'!AL119</f>
        <v>0.27700000000000002</v>
      </c>
      <c r="BM594" s="10">
        <f>'2015'!AM119</f>
        <v>0.29099999999999998</v>
      </c>
      <c r="BN594" s="10">
        <f>'2015'!AN119</f>
        <v>0.28699999999999998</v>
      </c>
      <c r="BO594" s="10">
        <f>'2015'!AO119</f>
        <v>0.29899999999999999</v>
      </c>
      <c r="BP594" s="10">
        <f>'2015'!AP119</f>
        <v>0.34399999999999997</v>
      </c>
      <c r="BQ594" s="10">
        <f>'2015'!AQ119</f>
        <v>0.35299999999999998</v>
      </c>
      <c r="BR594" s="10">
        <f>'2015'!AR119</f>
        <v>0.39600000000000002</v>
      </c>
      <c r="BS594" s="10">
        <f>'2015'!AS119</f>
        <v>0.33</v>
      </c>
      <c r="BT594" s="10">
        <f>'2015'!AT119</f>
        <v>0.38300000000000001</v>
      </c>
      <c r="BU594" s="10">
        <f>'2015'!AU119</f>
        <v>0.496</v>
      </c>
      <c r="BV594" s="10">
        <f>'2015'!AV119</f>
        <v>0.70599999999999996</v>
      </c>
      <c r="BW594" s="10">
        <f>'2015'!AW119</f>
        <v>0.77900000000000003</v>
      </c>
      <c r="BX594" s="10">
        <f>'2015'!AX119</f>
        <v>0.80600000000000005</v>
      </c>
      <c r="BY594" s="10">
        <f>'2015'!AY119</f>
        <v>0.79400000000000004</v>
      </c>
      <c r="BZ594" s="10">
        <f>'2015'!AZ119</f>
        <v>0.747</v>
      </c>
      <c r="CA594" s="10">
        <f>'2015'!BA119</f>
        <v>0.67700000000000005</v>
      </c>
      <c r="CB594" s="10">
        <f>'2015'!BB119</f>
        <v>0.63300000000000001</v>
      </c>
      <c r="CC594" s="10">
        <f>'2015'!BC119</f>
        <v>0.45700000000000002</v>
      </c>
      <c r="CD594" s="10">
        <f>'2015'!BD119</f>
        <v>0.39200000000000002</v>
      </c>
      <c r="CE594" s="10">
        <f>'2015'!BE119</f>
        <v>0</v>
      </c>
      <c r="CF594" s="10">
        <f>'2015'!BF119</f>
        <v>0.29599999999999999</v>
      </c>
      <c r="CG594" s="10">
        <f>'2015'!BG119</f>
        <v>0.27300000000000002</v>
      </c>
      <c r="CH594" s="10">
        <f>'2015'!BH119</f>
        <v>0.26300000000000001</v>
      </c>
      <c r="CI594" s="10">
        <f>'2015'!BI119</f>
        <v>0.25700000000000001</v>
      </c>
      <c r="CJ594" s="10">
        <f>'2015'!BJ119</f>
        <v>0</v>
      </c>
      <c r="CK594" s="10">
        <f>'2015'!BK119</f>
        <v>0.23400000000000001</v>
      </c>
      <c r="CL594" s="10">
        <f>'2015'!BL119</f>
        <v>0.23499999999999999</v>
      </c>
      <c r="CM594" s="10">
        <f>'2015'!BM119</f>
        <v>0.23799999999999999</v>
      </c>
      <c r="CN594" s="10">
        <f>'2015'!BN119</f>
        <v>0</v>
      </c>
      <c r="CO594" s="10">
        <f>'2015'!BO119</f>
        <v>0</v>
      </c>
      <c r="CP594" s="10">
        <f>'2015'!BP119</f>
        <v>0</v>
      </c>
      <c r="CQ594" s="10">
        <f>'2015'!BQ119</f>
        <v>0</v>
      </c>
    </row>
    <row r="595" spans="1:95" x14ac:dyDescent="0.25">
      <c r="A595" s="10" t="str">
        <f>'2015'!A120</f>
        <v>Свитанок</v>
      </c>
      <c r="B595" s="10" t="str">
        <f>'2015'!B120</f>
        <v>Масив 3</v>
      </c>
      <c r="C595" s="10">
        <f>'2015'!C120</f>
        <v>71</v>
      </c>
      <c r="D595" s="10">
        <f>'2015'!D120</f>
        <v>71.400000000000006</v>
      </c>
      <c r="E595" s="10">
        <f>'2015'!E120</f>
        <v>71.400000000000006</v>
      </c>
      <c r="F595" s="10">
        <f>'2015'!F120</f>
        <v>71.400000000000006</v>
      </c>
      <c r="Q595" s="10"/>
      <c r="R595" s="10"/>
      <c r="W595" s="10" t="str">
        <f>'2015'!I120</f>
        <v>Пшеница озимая</v>
      </c>
      <c r="X595" s="10">
        <f>'2015'!J120</f>
        <v>0</v>
      </c>
      <c r="AC595" s="10"/>
      <c r="AD595" s="10"/>
      <c r="AE595" s="10" t="str">
        <f>'2015'!M120</f>
        <v>Антонівка</v>
      </c>
      <c r="AF595" s="10">
        <f>'2015'!N120</f>
        <v>2.5</v>
      </c>
      <c r="AG595" s="10">
        <f>'2015'!P120</f>
        <v>41902</v>
      </c>
      <c r="AH595" s="10">
        <f>'2015'!Q120</f>
        <v>42203</v>
      </c>
      <c r="AI595" s="10"/>
      <c r="AJ595" s="10"/>
      <c r="AK595" s="10"/>
      <c r="AL595" s="10"/>
      <c r="AM595" s="10"/>
      <c r="AN595" s="10"/>
      <c r="AO595" s="10">
        <f t="shared" ref="AO595:AO596" si="37">AF595</f>
        <v>2.5</v>
      </c>
      <c r="AP595" s="10">
        <f>SUMIF('2015'!C:C,C595,'2015'!O:O)</f>
        <v>2.95</v>
      </c>
      <c r="AR595" s="10">
        <f>'2015'!R120</f>
        <v>0.23899999999999999</v>
      </c>
      <c r="AS595" s="10">
        <f>'2015'!S120</f>
        <v>0.23599999999999999</v>
      </c>
      <c r="AT595" s="10">
        <f>'2015'!T120</f>
        <v>0.23799999999999999</v>
      </c>
      <c r="AU595" s="10">
        <f>'2015'!U120</f>
        <v>0.23300000000000001</v>
      </c>
      <c r="AV595" s="10">
        <f>'2015'!V120</f>
        <v>0.219</v>
      </c>
      <c r="AW595" s="10"/>
      <c r="AX595" s="10">
        <f>'2015'!X120</f>
        <v>0.22</v>
      </c>
      <c r="AY595" s="10"/>
      <c r="AZ595" s="10">
        <f>'2015'!Z120</f>
        <v>0.22500000000000001</v>
      </c>
      <c r="BA595" s="10">
        <f>'2015'!AA120</f>
        <v>0.23100000000000001</v>
      </c>
      <c r="BB595" s="10">
        <f>'2015'!AB120</f>
        <v>0.23100000000000001</v>
      </c>
      <c r="BC595" s="10">
        <f>'2015'!AC120</f>
        <v>0.23300000000000001</v>
      </c>
      <c r="BD595" s="10">
        <f>'2015'!AD120</f>
        <v>0.23599999999999999</v>
      </c>
      <c r="BE595" s="10">
        <f>'2015'!AE120</f>
        <v>0.248</v>
      </c>
      <c r="BF595" s="10">
        <f>'2015'!AF120</f>
        <v>0.27600000000000002</v>
      </c>
      <c r="BG595" s="10">
        <f>'2015'!AG120</f>
        <v>0.28100000000000003</v>
      </c>
      <c r="BH595" s="10">
        <f>'2015'!AH120</f>
        <v>0.26400000000000001</v>
      </c>
      <c r="BI595" s="10">
        <f>'2015'!AI120</f>
        <v>0.27</v>
      </c>
      <c r="BJ595" s="10">
        <f>'2015'!AJ120</f>
        <v>0.28699999999999998</v>
      </c>
      <c r="BK595" s="10"/>
      <c r="BL595" s="10">
        <f>'2015'!AL120</f>
        <v>0.30599999999999999</v>
      </c>
      <c r="BM595" s="10">
        <f>'2015'!AM120</f>
        <v>0.30399999999999999</v>
      </c>
      <c r="BN595" s="10">
        <f>'2015'!AN120</f>
        <v>0.29799999999999999</v>
      </c>
      <c r="BO595" s="10">
        <f>'2015'!AO120</f>
        <v>0.35399999999999998</v>
      </c>
      <c r="BP595" s="10">
        <f>'2015'!AP120</f>
        <v>0.42499999999999999</v>
      </c>
      <c r="BQ595" s="10">
        <f>'2015'!AQ120</f>
        <v>0.4</v>
      </c>
      <c r="BR595" s="10">
        <f>'2015'!AR120</f>
        <v>0.41199999999999998</v>
      </c>
      <c r="BS595" s="10">
        <f>'2015'!AS120</f>
        <v>0.442</v>
      </c>
      <c r="BT595" s="10">
        <f>'2015'!AT120</f>
        <v>0.51</v>
      </c>
      <c r="BU595" s="10">
        <f>'2015'!AU120</f>
        <v>0.60399999999999998</v>
      </c>
      <c r="BV595" s="10">
        <f>'2015'!AV120</f>
        <v>0.68200000000000005</v>
      </c>
      <c r="BW595" s="10">
        <f>'2015'!AW120</f>
        <v>0.67400000000000004</v>
      </c>
      <c r="BX595" s="10">
        <f>'2015'!AX120</f>
        <v>0.69199999999999995</v>
      </c>
      <c r="BY595" s="10">
        <f>'2015'!AY120</f>
        <v>0.67900000000000005</v>
      </c>
      <c r="BZ595" s="10">
        <f>'2015'!AZ120</f>
        <v>0.56000000000000005</v>
      </c>
      <c r="CA595" s="10">
        <f>'2015'!BA120</f>
        <v>0.505</v>
      </c>
      <c r="CB595" s="10">
        <f>'2015'!BB120</f>
        <v>0.499</v>
      </c>
      <c r="CC595" s="10">
        <f>'2015'!BC120</f>
        <v>0.35499999999999998</v>
      </c>
      <c r="CD595" s="10">
        <f>'2015'!BD120</f>
        <v>0.32300000000000001</v>
      </c>
      <c r="CE595" s="10"/>
      <c r="CF595" s="10">
        <f>'2015'!BF120</f>
        <v>0.29499999999999998</v>
      </c>
      <c r="CG595" s="10">
        <f>'2015'!BG120</f>
        <v>0.28699999999999998</v>
      </c>
      <c r="CH595" s="10">
        <f>'2015'!BH120</f>
        <v>0.26</v>
      </c>
      <c r="CI595" s="10">
        <f>'2015'!BI120</f>
        <v>0.249</v>
      </c>
      <c r="CJ595" s="10"/>
      <c r="CK595" s="10">
        <f>'2015'!BK120</f>
        <v>0.25</v>
      </c>
      <c r="CL595" s="10">
        <f>'2015'!BL120</f>
        <v>0.248</v>
      </c>
      <c r="CM595" s="10">
        <f>'2015'!BM120</f>
        <v>0.249</v>
      </c>
      <c r="CN595" s="10"/>
      <c r="CO595" s="10"/>
      <c r="CP595" s="10"/>
      <c r="CQ595" s="10"/>
    </row>
    <row r="596" spans="1:95" x14ac:dyDescent="0.25">
      <c r="A596" s="10" t="str">
        <f>'2015'!A121</f>
        <v>Свитанок</v>
      </c>
      <c r="B596" s="10" t="str">
        <f>'2015'!B121</f>
        <v>Масив 3</v>
      </c>
      <c r="C596" s="10">
        <f>'2015'!C121</f>
        <v>73</v>
      </c>
      <c r="D596" s="10">
        <f>'2015'!D121</f>
        <v>6.49</v>
      </c>
      <c r="E596" s="10">
        <f>'2015'!E121</f>
        <v>6.49</v>
      </c>
      <c r="F596" s="10">
        <f>'2015'!F121</f>
        <v>6.49</v>
      </c>
      <c r="Q596" s="10"/>
      <c r="R596" s="10"/>
      <c r="W596" s="10" t="str">
        <f>'2015'!I121</f>
        <v>Пшеница озимая</v>
      </c>
      <c r="X596" s="10">
        <f>'2015'!J121</f>
        <v>0</v>
      </c>
      <c r="AC596" s="10"/>
      <c r="AD596" s="10"/>
      <c r="AE596" s="10" t="str">
        <f>'2015'!M121</f>
        <v>Куяльник с/элита</v>
      </c>
      <c r="AF596" s="10">
        <f>'2015'!N121</f>
        <v>2.5099999999999998</v>
      </c>
      <c r="AG596" s="10">
        <f>'2015'!P121</f>
        <v>41910</v>
      </c>
      <c r="AH596" s="10">
        <f>'2015'!Q121</f>
        <v>42204</v>
      </c>
      <c r="AI596" s="10"/>
      <c r="AJ596" s="10"/>
      <c r="AK596" s="10"/>
      <c r="AL596" s="10"/>
      <c r="AM596" s="10"/>
      <c r="AN596" s="10"/>
      <c r="AO596" s="10">
        <f t="shared" si="37"/>
        <v>2.5099999999999998</v>
      </c>
      <c r="AP596" s="10">
        <f>SUMIF('2015'!C:C,C596,'2015'!O:O)</f>
        <v>2.96</v>
      </c>
      <c r="AR596" s="10">
        <f>'2015'!R121</f>
        <v>0.32100000000000001</v>
      </c>
      <c r="AS596" s="10">
        <f>'2015'!S121</f>
        <v>0.29899999999999999</v>
      </c>
      <c r="AT596" s="10">
        <f>'2015'!T121</f>
        <v>0.311</v>
      </c>
      <c r="AU596" s="10">
        <f>'2015'!U121</f>
        <v>0.309</v>
      </c>
      <c r="AV596" s="10">
        <f>'2015'!V121</f>
        <v>0.311</v>
      </c>
      <c r="AW596" s="10"/>
      <c r="AX596" s="10">
        <f>'2015'!X121</f>
        <v>0.318</v>
      </c>
      <c r="AY596" s="10"/>
      <c r="AZ596" s="10">
        <f>'2015'!Z121</f>
        <v>0.312</v>
      </c>
      <c r="BA596" s="10">
        <f>'2015'!AA121</f>
        <v>0.32800000000000001</v>
      </c>
      <c r="BB596" s="10">
        <f>'2015'!AB121</f>
        <v>0.36599999999999999</v>
      </c>
      <c r="BC596" s="10">
        <f>'2015'!AC121</f>
        <v>0.371</v>
      </c>
      <c r="BD596" s="10">
        <f>'2015'!AD121</f>
        <v>0.375</v>
      </c>
      <c r="BE596" s="10">
        <f>'2015'!AE121</f>
        <v>0.39200000000000002</v>
      </c>
      <c r="BF596" s="10">
        <f>'2015'!AF121</f>
        <v>0.4</v>
      </c>
      <c r="BG596" s="10">
        <f>'2015'!AG121</f>
        <v>0.40300000000000002</v>
      </c>
      <c r="BH596" s="10">
        <f>'2015'!AH121</f>
        <v>0.36299999999999999</v>
      </c>
      <c r="BI596" s="10">
        <f>'2015'!AI121</f>
        <v>0.39200000000000002</v>
      </c>
      <c r="BJ596" s="10">
        <f>'2015'!AJ121</f>
        <v>0.36899999999999999</v>
      </c>
      <c r="BK596" s="10"/>
      <c r="BL596" s="10">
        <f>'2015'!AL121</f>
        <v>0.442</v>
      </c>
      <c r="BM596" s="10">
        <f>'2015'!AM121</f>
        <v>0.45200000000000001</v>
      </c>
      <c r="BN596" s="10">
        <f>'2015'!AN121</f>
        <v>0.46200000000000002</v>
      </c>
      <c r="BO596" s="10">
        <f>'2015'!AO121</f>
        <v>0.46300000000000002</v>
      </c>
      <c r="BP596" s="10">
        <f>'2015'!AP121</f>
        <v>0.44800000000000001</v>
      </c>
      <c r="BQ596" s="10">
        <f>'2015'!AQ121</f>
        <v>0.46600000000000003</v>
      </c>
      <c r="BR596" s="10">
        <f>'2015'!AR121</f>
        <v>0.48499999999999999</v>
      </c>
      <c r="BS596" s="10">
        <f>'2015'!AS121</f>
        <v>0.52700000000000002</v>
      </c>
      <c r="BT596" s="10">
        <f>'2015'!AT121</f>
        <v>0.58299999999999996</v>
      </c>
      <c r="BU596" s="10">
        <f>'2015'!AU121</f>
        <v>0.68500000000000005</v>
      </c>
      <c r="BV596" s="10">
        <f>'2015'!AV121</f>
        <v>0.73199999999999998</v>
      </c>
      <c r="BW596" s="10">
        <f>'2015'!AW121</f>
        <v>0.69099999999999995</v>
      </c>
      <c r="BX596" s="10">
        <f>'2015'!AX121</f>
        <v>0.69899999999999995</v>
      </c>
      <c r="BY596" s="10">
        <f>'2015'!AY121</f>
        <v>0.66700000000000004</v>
      </c>
      <c r="BZ596" s="10">
        <f>'2015'!AZ121</f>
        <v>0.627</v>
      </c>
      <c r="CA596" s="10">
        <f>'2015'!BA121</f>
        <v>0.52200000000000002</v>
      </c>
      <c r="CB596" s="10">
        <f>'2015'!BB121</f>
        <v>0.48799999999999999</v>
      </c>
      <c r="CC596" s="10">
        <f>'2015'!BC121</f>
        <v>0.35899999999999999</v>
      </c>
      <c r="CD596" s="10">
        <f>'2015'!BD121</f>
        <v>0.36</v>
      </c>
      <c r="CE596" s="10"/>
      <c r="CF596" s="10">
        <f>'2015'!BF121</f>
        <v>0.317</v>
      </c>
      <c r="CG596" s="10">
        <f>'2015'!BG121</f>
        <v>0.30399999999999999</v>
      </c>
      <c r="CH596" s="10">
        <f>'2015'!BH121</f>
        <v>0.30099999999999999</v>
      </c>
      <c r="CI596" s="10">
        <f>'2015'!BI121</f>
        <v>0.29799999999999999</v>
      </c>
      <c r="CJ596" s="10"/>
      <c r="CK596" s="10">
        <f>'2015'!BK121</f>
        <v>0.27800000000000002</v>
      </c>
      <c r="CL596" s="10">
        <f>'2015'!BL121</f>
        <v>0.28199999999999997</v>
      </c>
      <c r="CM596" s="10">
        <f>'2015'!BM121</f>
        <v>0.33800000000000002</v>
      </c>
      <c r="CN596" s="10">
        <f>'2015'!BN121</f>
        <v>0.36599999999999999</v>
      </c>
      <c r="CO596" s="10"/>
      <c r="CP596" s="10"/>
      <c r="CQ596" s="10"/>
    </row>
    <row r="597" spans="1:95" x14ac:dyDescent="0.25">
      <c r="A597" s="10" t="str">
        <f>'2015'!A122</f>
        <v>Свитанок</v>
      </c>
      <c r="B597" s="10" t="str">
        <f>'2015'!B122</f>
        <v>Масив 3</v>
      </c>
      <c r="C597" s="10" t="str">
        <f>'2015'!C122</f>
        <v>kancyr</v>
      </c>
      <c r="D597" s="10">
        <f>'2015'!D122</f>
        <v>79.62</v>
      </c>
      <c r="E597" s="10">
        <f>'2015'!E122</f>
        <v>79.62</v>
      </c>
      <c r="F597" s="10">
        <f>'2015'!F122</f>
        <v>79.62</v>
      </c>
      <c r="Q597" s="10"/>
      <c r="R597" s="10"/>
      <c r="W597" s="10">
        <f>'2015'!I122</f>
        <v>0</v>
      </c>
      <c r="X597" s="10">
        <f>'2015'!J122</f>
        <v>0</v>
      </c>
      <c r="AC597" s="10"/>
      <c r="AD597" s="10"/>
      <c r="AE597" s="10">
        <f>'2015'!M122</f>
        <v>0</v>
      </c>
      <c r="AF597" s="10">
        <f>'2015'!N122</f>
        <v>0</v>
      </c>
      <c r="AG597" s="10">
        <f>'2015'!P122</f>
        <v>0</v>
      </c>
      <c r="AH597" s="10">
        <f>'2015'!Q122</f>
        <v>0</v>
      </c>
      <c r="AI597" s="10"/>
      <c r="AJ597" s="10"/>
      <c r="AK597" s="10"/>
      <c r="AL597" s="10"/>
      <c r="AM597" s="10"/>
      <c r="AN597" s="10"/>
      <c r="AO597" s="10"/>
      <c r="AP597" s="10">
        <f>SUMIF('2015'!C:C,C597,'2015'!O:O)</f>
        <v>0</v>
      </c>
      <c r="AR597" s="10">
        <f>'2015'!R122</f>
        <v>0.34100000000000003</v>
      </c>
      <c r="AS597" s="10">
        <f>'2015'!S122</f>
        <v>0.34200000000000003</v>
      </c>
      <c r="AT597" s="10">
        <f>'2015'!T122</f>
        <v>0.33300000000000002</v>
      </c>
      <c r="AU597" s="10">
        <f>'2015'!U122</f>
        <v>0.31900000000000001</v>
      </c>
      <c r="AV597" s="10">
        <f>'2015'!V122</f>
        <v>0.28000000000000003</v>
      </c>
      <c r="AW597" s="10">
        <f>'2015'!W122</f>
        <v>0</v>
      </c>
      <c r="AX597" s="10">
        <f>'2015'!X122</f>
        <v>0.27100000000000002</v>
      </c>
      <c r="AY597" s="10">
        <f>'2015'!Y122</f>
        <v>0</v>
      </c>
      <c r="AZ597" s="10">
        <f>'2015'!Z122</f>
        <v>0.25600000000000001</v>
      </c>
      <c r="BA597" s="10">
        <f>'2015'!AA122</f>
        <v>0.28299999999999997</v>
      </c>
      <c r="BB597" s="10">
        <f>'2015'!AB122</f>
        <v>0.28299999999999997</v>
      </c>
      <c r="BC597" s="10">
        <f>'2015'!AC122</f>
        <v>0.29099999999999998</v>
      </c>
      <c r="BD597" s="10">
        <f>'2015'!AD122</f>
        <v>0.313</v>
      </c>
      <c r="BE597" s="10">
        <f>'2015'!AE122</f>
        <v>0.34300000000000003</v>
      </c>
      <c r="BF597" s="10">
        <f>'2015'!AF122</f>
        <v>0.374</v>
      </c>
      <c r="BG597" s="10">
        <f>'2015'!AG122</f>
        <v>0.379</v>
      </c>
      <c r="BH597" s="10">
        <f>'2015'!AH122</f>
        <v>0.378</v>
      </c>
      <c r="BI597" s="10">
        <f>'2015'!AI122</f>
        <v>0.4</v>
      </c>
      <c r="BJ597" s="10">
        <f>'2015'!AJ122</f>
        <v>0.41599999999999998</v>
      </c>
      <c r="BK597" s="10">
        <f>'2015'!AK122</f>
        <v>0</v>
      </c>
      <c r="BL597" s="10">
        <f>'2015'!AL122</f>
        <v>0.58099999999999996</v>
      </c>
      <c r="BM597" s="10">
        <f>'2015'!AM122</f>
        <v>0.63500000000000001</v>
      </c>
      <c r="BN597" s="10">
        <f>'2015'!AN122</f>
        <v>0.625</v>
      </c>
      <c r="BO597" s="10">
        <f>'2015'!AO122</f>
        <v>0.622</v>
      </c>
      <c r="BP597" s="10">
        <f>'2015'!AP122</f>
        <v>0.61399999999999999</v>
      </c>
      <c r="BQ597" s="10">
        <f>'2015'!AQ122</f>
        <v>0.58899999999999997</v>
      </c>
      <c r="BR597" s="10">
        <f>'2015'!AR122</f>
        <v>0.59799999999999998</v>
      </c>
      <c r="BS597" s="10">
        <f>'2015'!AS122</f>
        <v>0.60399999999999998</v>
      </c>
      <c r="BT597" s="10">
        <f>'2015'!AT122</f>
        <v>0.56399999999999995</v>
      </c>
      <c r="BU597" s="10">
        <f>'2015'!AU122</f>
        <v>0.55700000000000005</v>
      </c>
      <c r="BV597" s="10">
        <f>'2015'!AV122</f>
        <v>0.53300000000000003</v>
      </c>
      <c r="BW597" s="10">
        <f>'2015'!AW122</f>
        <v>0.53900000000000003</v>
      </c>
      <c r="BX597" s="10">
        <f>'2015'!AX122</f>
        <v>0.56499999999999995</v>
      </c>
      <c r="BY597" s="10">
        <f>'2015'!AY122</f>
        <v>0</v>
      </c>
      <c r="BZ597" s="10">
        <f>'2015'!AZ122</f>
        <v>0.47399999999999998</v>
      </c>
      <c r="CA597" s="10">
        <f>'2015'!BA122</f>
        <v>0.33800000000000002</v>
      </c>
      <c r="CB597" s="10">
        <f>'2015'!BB122</f>
        <v>0.33200000000000002</v>
      </c>
      <c r="CC597" s="10">
        <f>'2015'!BC122</f>
        <v>0.27500000000000002</v>
      </c>
      <c r="CD597" s="10">
        <f>'2015'!BD122</f>
        <v>0.23300000000000001</v>
      </c>
      <c r="CE597" s="10">
        <f>'2015'!BE122</f>
        <v>0</v>
      </c>
      <c r="CF597" s="10">
        <f>'2015'!BF122</f>
        <v>0.22800000000000001</v>
      </c>
      <c r="CG597" s="10">
        <f>'2015'!BG122</f>
        <v>0.23400000000000001</v>
      </c>
      <c r="CH597" s="10">
        <f>'2015'!BH122</f>
        <v>0.24099999999999999</v>
      </c>
      <c r="CI597" s="10">
        <f>'2015'!BI122</f>
        <v>0.23300000000000001</v>
      </c>
      <c r="CJ597" s="10">
        <f>'2015'!BJ122</f>
        <v>0.222</v>
      </c>
      <c r="CK597" s="10">
        <f>'2015'!BK122</f>
        <v>0.22500000000000001</v>
      </c>
      <c r="CL597" s="10">
        <f>'2015'!BL122</f>
        <v>0.23300000000000001</v>
      </c>
      <c r="CM597" s="10">
        <f>'2015'!BM122</f>
        <v>0.217</v>
      </c>
      <c r="CN597" s="10">
        <f>'2015'!BN122</f>
        <v>0.217</v>
      </c>
      <c r="CO597" s="10">
        <f>'2015'!BO122</f>
        <v>0</v>
      </c>
      <c r="CP597" s="10">
        <f>'2015'!BP122</f>
        <v>0</v>
      </c>
      <c r="CQ597" s="10">
        <f>'2015'!BQ122</f>
        <v>0</v>
      </c>
    </row>
    <row r="598" spans="1:95" x14ac:dyDescent="0.25">
      <c r="A598" s="10" t="str">
        <f>'2015'!A123</f>
        <v>Свитанок</v>
      </c>
      <c r="B598" s="10" t="str">
        <f>'2015'!B123</f>
        <v>Масив 4</v>
      </c>
      <c r="C598" s="10" t="str">
        <f>'2015'!C123</f>
        <v>1-1</v>
      </c>
      <c r="D598" s="10">
        <f>'2015'!D123</f>
        <v>10.82</v>
      </c>
      <c r="E598" s="10">
        <f>'2015'!E123</f>
        <v>10.82</v>
      </c>
      <c r="F598" s="10">
        <f>'2015'!F123</f>
        <v>10.82</v>
      </c>
      <c r="Q598" s="10"/>
      <c r="R598" s="10"/>
      <c r="W598" s="10" t="str">
        <f>'2015'!I123</f>
        <v>Соя</v>
      </c>
      <c r="X598" s="10">
        <f>'2015'!J123</f>
        <v>0</v>
      </c>
      <c r="AC598" s="10"/>
      <c r="AD598" s="10"/>
      <c r="AE598" s="10" t="str">
        <f>'2015'!M123</f>
        <v>Ювілейна</v>
      </c>
      <c r="AF598" s="10">
        <f>'2015'!N123</f>
        <v>0.38</v>
      </c>
      <c r="AG598" s="10">
        <f>'2015'!P123</f>
        <v>42124</v>
      </c>
      <c r="AH598" s="10">
        <f>'2015'!Q123</f>
        <v>42263</v>
      </c>
      <c r="AI598" s="10"/>
      <c r="AJ598" s="10"/>
      <c r="AK598" s="10"/>
      <c r="AL598" s="10"/>
      <c r="AM598" s="10"/>
      <c r="AN598" s="10"/>
      <c r="AO598" s="10"/>
      <c r="AP598" s="10">
        <f>SUMIF('2015'!C:C,C598,'2015'!O:O)</f>
        <v>0.73</v>
      </c>
      <c r="AR598" s="10">
        <f>'2015'!R123</f>
        <v>0.34300000000000003</v>
      </c>
      <c r="AS598" s="10">
        <f>'2015'!S123</f>
        <v>0.29799999999999999</v>
      </c>
      <c r="AT598" s="10">
        <f>'2015'!T123</f>
        <v>0.30599999999999999</v>
      </c>
      <c r="AU598" s="10">
        <f>'2015'!U123</f>
        <v>0.33100000000000002</v>
      </c>
      <c r="AV598" s="10">
        <f>'2015'!V123</f>
        <v>0.31900000000000001</v>
      </c>
      <c r="AW598" s="10">
        <f>'2015'!W123</f>
        <v>0</v>
      </c>
      <c r="AX598" s="10">
        <f>'2015'!X123</f>
        <v>0.28000000000000003</v>
      </c>
      <c r="AY598" s="10">
        <f>'2015'!Y123</f>
        <v>0.26200000000000001</v>
      </c>
      <c r="AZ598" s="10">
        <f>'2015'!Z123</f>
        <v>0.245</v>
      </c>
      <c r="BA598" s="10">
        <f>'2015'!AA123</f>
        <v>0.28399999999999997</v>
      </c>
      <c r="BB598" s="10">
        <f>'2015'!AB123</f>
        <v>0.28599999999999998</v>
      </c>
      <c r="BC598" s="10">
        <f>'2015'!AC123</f>
        <v>0.28699999999999998</v>
      </c>
      <c r="BD598" s="10">
        <f>'2015'!AD123</f>
        <v>0.30499999999999999</v>
      </c>
      <c r="BE598" s="10">
        <f>'2015'!AE123</f>
        <v>0.317</v>
      </c>
      <c r="BF598" s="10">
        <f>'2015'!AF123</f>
        <v>0.33600000000000002</v>
      </c>
      <c r="BG598" s="10">
        <f>'2015'!AG123</f>
        <v>0.377</v>
      </c>
      <c r="BH598" s="10">
        <f>'2015'!AH123</f>
        <v>0.39</v>
      </c>
      <c r="BI598" s="10">
        <f>'2015'!AI123</f>
        <v>0.377</v>
      </c>
      <c r="BJ598" s="10">
        <f>'2015'!AJ123</f>
        <v>0.42199999999999999</v>
      </c>
      <c r="BK598" s="10">
        <f>'2015'!AK123</f>
        <v>0.46800000000000003</v>
      </c>
      <c r="BL598" s="10">
        <f>'2015'!AL123</f>
        <v>0.51</v>
      </c>
      <c r="BM598" s="10">
        <f>'2015'!AM123</f>
        <v>0.55000000000000004</v>
      </c>
      <c r="BN598" s="10">
        <f>'2015'!AN123</f>
        <v>0.55100000000000005</v>
      </c>
      <c r="BO598" s="10">
        <f>'2015'!AO123</f>
        <v>0.55600000000000005</v>
      </c>
      <c r="BP598" s="10">
        <f>'2015'!AP123</f>
        <v>0.57399999999999995</v>
      </c>
      <c r="BQ598" s="10">
        <f>'2015'!AQ123</f>
        <v>0.60799999999999998</v>
      </c>
      <c r="BR598" s="10">
        <f>'2015'!AR123</f>
        <v>0.623</v>
      </c>
      <c r="BS598" s="10">
        <f>'2015'!AS123</f>
        <v>0.54700000000000004</v>
      </c>
      <c r="BT598" s="10">
        <f>'2015'!AT123</f>
        <v>0.56999999999999995</v>
      </c>
      <c r="BU598" s="10">
        <f>'2015'!AU123</f>
        <v>0.57799999999999996</v>
      </c>
      <c r="BV598" s="10">
        <f>'2015'!AV123</f>
        <v>0.57799999999999996</v>
      </c>
      <c r="BW598" s="10">
        <f>'2015'!AW123</f>
        <v>0.56999999999999995</v>
      </c>
      <c r="BX598" s="10">
        <f>'2015'!AX123</f>
        <v>0.57499999999999996</v>
      </c>
      <c r="BY598" s="10">
        <f>'2015'!AY123</f>
        <v>0</v>
      </c>
      <c r="BZ598" s="10">
        <f>'2015'!AZ123</f>
        <v>0.48499999999999999</v>
      </c>
      <c r="CA598" s="10">
        <f>'2015'!BA123</f>
        <v>0.39100000000000001</v>
      </c>
      <c r="CB598" s="10">
        <f>'2015'!BB123</f>
        <v>0.33800000000000002</v>
      </c>
      <c r="CC598" s="10">
        <f>'2015'!BC123</f>
        <v>0.29199999999999998</v>
      </c>
      <c r="CD598" s="10">
        <f>'2015'!BD123</f>
        <v>0.24399999999999999</v>
      </c>
      <c r="CE598" s="10">
        <f>'2015'!BE123</f>
        <v>0.23599999999999999</v>
      </c>
      <c r="CF598" s="10">
        <f>'2015'!BF123</f>
        <v>0.22800000000000001</v>
      </c>
      <c r="CG598" s="10">
        <f>'2015'!BG123</f>
        <v>0.218</v>
      </c>
      <c r="CH598" s="10">
        <f>'2015'!BH123</f>
        <v>0.217</v>
      </c>
      <c r="CI598" s="10">
        <f>'2015'!BI123</f>
        <v>0.219</v>
      </c>
      <c r="CJ598" s="10">
        <f>'2015'!BJ123</f>
        <v>0</v>
      </c>
      <c r="CK598" s="10">
        <f>'2015'!BK123</f>
        <v>0.214</v>
      </c>
      <c r="CL598" s="10">
        <f>'2015'!BL123</f>
        <v>0.20399999999999999</v>
      </c>
      <c r="CM598" s="10">
        <f>'2015'!BM123</f>
        <v>0.20499999999999999</v>
      </c>
      <c r="CN598" s="10">
        <f>'2015'!BN123</f>
        <v>0</v>
      </c>
      <c r="CO598" s="10">
        <f>'2015'!BO123</f>
        <v>0</v>
      </c>
      <c r="CP598" s="10">
        <f>'2015'!BP123</f>
        <v>0</v>
      </c>
      <c r="CQ598" s="10">
        <f>'2015'!BQ123</f>
        <v>0</v>
      </c>
    </row>
    <row r="599" spans="1:95" x14ac:dyDescent="0.25">
      <c r="A599" s="10" t="str">
        <f>'2015'!A124</f>
        <v>Свитанок</v>
      </c>
      <c r="B599" s="10" t="str">
        <f>'2015'!B124</f>
        <v>Масив 4</v>
      </c>
      <c r="C599" s="10" t="str">
        <f>'2015'!C124</f>
        <v>1-2</v>
      </c>
      <c r="D599" s="10">
        <f>'2015'!D124</f>
        <v>13.62</v>
      </c>
      <c r="E599" s="10">
        <f>'2015'!E124</f>
        <v>13.62</v>
      </c>
      <c r="F599" s="10">
        <f>'2015'!F124</f>
        <v>13.62</v>
      </c>
      <c r="Q599" s="10"/>
      <c r="R599" s="10"/>
      <c r="W599" s="10" t="str">
        <f>'2015'!I124</f>
        <v>Соя</v>
      </c>
      <c r="X599" s="10">
        <f>'2015'!J124</f>
        <v>0</v>
      </c>
      <c r="AC599" s="10"/>
      <c r="AD599" s="10"/>
      <c r="AE599" s="10" t="str">
        <f>'2015'!M124</f>
        <v>Ювілейна</v>
      </c>
      <c r="AF599" s="10">
        <f>'2015'!N124</f>
        <v>0.38</v>
      </c>
      <c r="AG599" s="10">
        <f>'2015'!P124</f>
        <v>42124</v>
      </c>
      <c r="AH599" s="10">
        <f>'2015'!Q124</f>
        <v>42263</v>
      </c>
      <c r="AI599" s="10"/>
      <c r="AJ599" s="10"/>
      <c r="AK599" s="10"/>
      <c r="AL599" s="10"/>
      <c r="AM599" s="10"/>
      <c r="AN599" s="10"/>
      <c r="AO599" s="10"/>
      <c r="AP599" s="10">
        <f>SUMIF('2015'!C:C,C599,'2015'!O:O)</f>
        <v>0.86999999999999988</v>
      </c>
      <c r="AR599" s="10">
        <f>'2015'!R124</f>
        <v>0.38600000000000001</v>
      </c>
      <c r="AS599" s="10">
        <f>'2015'!S124</f>
        <v>0.372</v>
      </c>
      <c r="AT599" s="10">
        <f>'2015'!T124</f>
        <v>0.37</v>
      </c>
      <c r="AU599" s="10">
        <f>'2015'!U124</f>
        <v>0.34100000000000003</v>
      </c>
      <c r="AV599" s="10">
        <f>'2015'!V124</f>
        <v>0.32700000000000001</v>
      </c>
      <c r="AW599" s="10">
        <f>'2015'!W124</f>
        <v>0</v>
      </c>
      <c r="AX599" s="10">
        <f>'2015'!X124</f>
        <v>0.29099999999999998</v>
      </c>
      <c r="AY599" s="10">
        <f>'2015'!Y124</f>
        <v>0.25600000000000001</v>
      </c>
      <c r="AZ599" s="10">
        <f>'2015'!Z124</f>
        <v>0.22600000000000001</v>
      </c>
      <c r="BA599" s="10">
        <f>'2015'!AA124</f>
        <v>0.217</v>
      </c>
      <c r="BB599" s="10">
        <f>'2015'!AB124</f>
        <v>0.22600000000000001</v>
      </c>
      <c r="BC599" s="10">
        <f>'2015'!AC124</f>
        <v>0.22900000000000001</v>
      </c>
      <c r="BD599" s="10">
        <f>'2015'!AD124</f>
        <v>0.248</v>
      </c>
      <c r="BE599" s="10">
        <f>'2015'!AE124</f>
        <v>0.26400000000000001</v>
      </c>
      <c r="BF599" s="10">
        <f>'2015'!AF124</f>
        <v>0.28799999999999998</v>
      </c>
      <c r="BG599" s="10">
        <f>'2015'!AG124</f>
        <v>0.318</v>
      </c>
      <c r="BH599" s="10">
        <f>'2015'!AH124</f>
        <v>0.32500000000000001</v>
      </c>
      <c r="BI599" s="10">
        <f>'2015'!AI124</f>
        <v>0.32</v>
      </c>
      <c r="BJ599" s="10">
        <f>'2015'!AJ124</f>
        <v>0.38300000000000001</v>
      </c>
      <c r="BK599" s="10">
        <f>'2015'!AK124</f>
        <v>0.40600000000000003</v>
      </c>
      <c r="BL599" s="10">
        <f>'2015'!AL124</f>
        <v>0.43</v>
      </c>
      <c r="BM599" s="10">
        <f>'2015'!AM124</f>
        <v>0.44500000000000001</v>
      </c>
      <c r="BN599" s="10">
        <f>'2015'!AN124</f>
        <v>0.39600000000000002</v>
      </c>
      <c r="BO599" s="10">
        <f>'2015'!AO124</f>
        <v>0.435</v>
      </c>
      <c r="BP599" s="10">
        <f>'2015'!AP124</f>
        <v>0.45700000000000002</v>
      </c>
      <c r="BQ599" s="10">
        <f>'2015'!AQ124</f>
        <v>0.45900000000000002</v>
      </c>
      <c r="BR599" s="10">
        <f>'2015'!AR124</f>
        <v>0.47499999999999998</v>
      </c>
      <c r="BS599" s="10">
        <f>'2015'!AS124</f>
        <v>0.42499999999999999</v>
      </c>
      <c r="BT599" s="10">
        <f>'2015'!AT124</f>
        <v>0.46899999999999997</v>
      </c>
      <c r="BU599" s="10">
        <f>'2015'!AU124</f>
        <v>0.50800000000000001</v>
      </c>
      <c r="BV599" s="10">
        <f>'2015'!AV124</f>
        <v>0.56000000000000005</v>
      </c>
      <c r="BW599" s="10">
        <f>'2015'!AW124</f>
        <v>0.55600000000000005</v>
      </c>
      <c r="BX599" s="10">
        <f>'2015'!AX124</f>
        <v>0.57599999999999996</v>
      </c>
      <c r="BY599" s="10">
        <f>'2015'!AY124</f>
        <v>0.56899999999999995</v>
      </c>
      <c r="BZ599" s="10">
        <f>'2015'!AZ124</f>
        <v>0.499</v>
      </c>
      <c r="CA599" s="10">
        <f>'2015'!BA124</f>
        <v>0.441</v>
      </c>
      <c r="CB599" s="10">
        <f>'2015'!BB124</f>
        <v>0.40300000000000002</v>
      </c>
      <c r="CC599" s="10">
        <f>'2015'!BC124</f>
        <v>0.308</v>
      </c>
      <c r="CD599" s="10">
        <f>'2015'!BD124</f>
        <v>0.27100000000000002</v>
      </c>
      <c r="CE599" s="10">
        <f>'2015'!BE124</f>
        <v>0.25600000000000001</v>
      </c>
      <c r="CF599" s="10">
        <f>'2015'!BF124</f>
        <v>0.23499999999999999</v>
      </c>
      <c r="CG599" s="10">
        <f>'2015'!BG124</f>
        <v>0.22900000000000001</v>
      </c>
      <c r="CH599" s="10">
        <f>'2015'!BH124</f>
        <v>0.222</v>
      </c>
      <c r="CI599" s="10">
        <f>'2015'!BI124</f>
        <v>0.214</v>
      </c>
      <c r="CJ599" s="10">
        <f>'2015'!BJ124</f>
        <v>0</v>
      </c>
      <c r="CK599" s="10">
        <f>'2015'!BK124</f>
        <v>0.20599999999999999</v>
      </c>
      <c r="CL599" s="10">
        <f>'2015'!BL124</f>
        <v>0.20200000000000001</v>
      </c>
      <c r="CM599" s="10">
        <f>'2015'!BM124</f>
        <v>0.193</v>
      </c>
      <c r="CN599" s="10">
        <f>'2015'!BN124</f>
        <v>0</v>
      </c>
      <c r="CO599" s="10">
        <f>'2015'!BO124</f>
        <v>0</v>
      </c>
      <c r="CP599" s="10">
        <f>'2015'!BP124</f>
        <v>0</v>
      </c>
      <c r="CQ599" s="10">
        <f>'2015'!BQ124</f>
        <v>0</v>
      </c>
    </row>
    <row r="600" spans="1:95" x14ac:dyDescent="0.25">
      <c r="A600" s="10" t="str">
        <f>'2015'!A125</f>
        <v>Свитанок</v>
      </c>
      <c r="B600" s="10" t="str">
        <f>'2015'!B125</f>
        <v>Масив 4</v>
      </c>
      <c r="C600" s="10">
        <f>'2015'!C125</f>
        <v>120</v>
      </c>
      <c r="D600" s="10">
        <f>'2015'!D125</f>
        <v>71.849999999999994</v>
      </c>
      <c r="E600" s="10">
        <f>'2015'!E125</f>
        <v>71.849999999999994</v>
      </c>
      <c r="F600" s="10">
        <f>'2015'!F125</f>
        <v>71.849999999999994</v>
      </c>
      <c r="Q600" s="10"/>
      <c r="R600" s="10"/>
      <c r="W600" s="10" t="str">
        <f>'2015'!I125</f>
        <v>Кукуруза</v>
      </c>
      <c r="X600" s="10">
        <f>'2015'!J125</f>
        <v>0</v>
      </c>
      <c r="AC600" s="10"/>
      <c r="AD600" s="10"/>
      <c r="AE600" s="10" t="str">
        <f>'2015'!M125</f>
        <v>НК Кобальт</v>
      </c>
      <c r="AF600" s="10">
        <f>'2015'!N125</f>
        <v>1.1299999999999999</v>
      </c>
      <c r="AG600" s="10">
        <f>'2015'!P125</f>
        <v>42117</v>
      </c>
      <c r="AH600" s="10">
        <f>'2015'!Q125</f>
        <v>42262</v>
      </c>
      <c r="AI600" s="10"/>
      <c r="AJ600" s="10"/>
      <c r="AK600" s="10"/>
      <c r="AL600" s="10"/>
      <c r="AM600" s="10"/>
      <c r="AN600" s="10"/>
      <c r="AO600" s="10"/>
      <c r="AP600" s="10">
        <f>SUMIF('2015'!C:C,C600,'2015'!O:O)</f>
        <v>2.2800000000000002</v>
      </c>
      <c r="AR600" s="10">
        <f>'2015'!R125</f>
        <v>0.34100000000000003</v>
      </c>
      <c r="AS600" s="10">
        <f>'2015'!S125</f>
        <v>0.34100000000000003</v>
      </c>
      <c r="AT600" s="10">
        <f>'2015'!T125</f>
        <v>0.33900000000000002</v>
      </c>
      <c r="AU600" s="10">
        <f>'2015'!U125</f>
        <v>0.315</v>
      </c>
      <c r="AV600" s="10">
        <f>'2015'!V125</f>
        <v>0.28100000000000003</v>
      </c>
      <c r="AW600" s="10">
        <f>'2015'!W125</f>
        <v>0</v>
      </c>
      <c r="AX600" s="10">
        <f>'2015'!X125</f>
        <v>0.25600000000000001</v>
      </c>
      <c r="AY600" s="10">
        <f>'2015'!Y125</f>
        <v>0.26</v>
      </c>
      <c r="AZ600" s="10">
        <f>'2015'!Z125</f>
        <v>0.21</v>
      </c>
      <c r="BA600" s="10">
        <f>'2015'!AA125</f>
        <v>0.21199999999999999</v>
      </c>
      <c r="BB600" s="10">
        <f>'2015'!AB125</f>
        <v>0.214</v>
      </c>
      <c r="BC600" s="10">
        <f>'2015'!AC125</f>
        <v>0.217</v>
      </c>
      <c r="BD600" s="10">
        <f>'2015'!AD125</f>
        <v>0.23100000000000001</v>
      </c>
      <c r="BE600" s="10">
        <f>'2015'!AE125</f>
        <v>0.24299999999999999</v>
      </c>
      <c r="BF600" s="10">
        <f>'2015'!AF125</f>
        <v>0.249</v>
      </c>
      <c r="BG600" s="10">
        <f>'2015'!AG125</f>
        <v>0.28699999999999998</v>
      </c>
      <c r="BH600" s="10">
        <f>'2015'!AH125</f>
        <v>0.32</v>
      </c>
      <c r="BI600" s="10">
        <f>'2015'!AI125</f>
        <v>0.33600000000000002</v>
      </c>
      <c r="BJ600" s="10">
        <f>'2015'!AJ125</f>
        <v>0.371</v>
      </c>
      <c r="BK600" s="10">
        <f>'2015'!AK125</f>
        <v>0.44400000000000001</v>
      </c>
      <c r="BL600" s="10">
        <f>'2015'!AL125</f>
        <v>0.47399999999999998</v>
      </c>
      <c r="BM600" s="10">
        <f>'2015'!AM125</f>
        <v>0.52300000000000002</v>
      </c>
      <c r="BN600" s="10">
        <f>'2015'!AN125</f>
        <v>0.55700000000000005</v>
      </c>
      <c r="BO600" s="10">
        <f>'2015'!AO125</f>
        <v>0.59199999999999997</v>
      </c>
      <c r="BP600" s="10">
        <f>'2015'!AP125</f>
        <v>0.621</v>
      </c>
      <c r="BQ600" s="10">
        <f>'2015'!AQ125</f>
        <v>0.60799999999999998</v>
      </c>
      <c r="BR600" s="10">
        <f>'2015'!AR125</f>
        <v>0.58099999999999996</v>
      </c>
      <c r="BS600" s="10">
        <f>'2015'!AS125</f>
        <v>0.54500000000000004</v>
      </c>
      <c r="BT600" s="10">
        <f>'2015'!AT125</f>
        <v>0.44900000000000001</v>
      </c>
      <c r="BU600" s="10">
        <f>'2015'!AU125</f>
        <v>0.46200000000000002</v>
      </c>
      <c r="BV600" s="10">
        <f>'2015'!AV125</f>
        <v>0.48799999999999999</v>
      </c>
      <c r="BW600" s="10">
        <f>'2015'!AW125</f>
        <v>0.45900000000000002</v>
      </c>
      <c r="BX600" s="10">
        <f>'2015'!AX125</f>
        <v>0.48899999999999999</v>
      </c>
      <c r="BY600" s="10">
        <f>'2015'!AY125</f>
        <v>0.50800000000000001</v>
      </c>
      <c r="BZ600" s="10">
        <f>'2015'!AZ125</f>
        <v>0.36099999999999999</v>
      </c>
      <c r="CA600" s="10">
        <f>'2015'!BA125</f>
        <v>0.29099999999999998</v>
      </c>
      <c r="CB600" s="10">
        <f>'2015'!BB125</f>
        <v>0.28000000000000003</v>
      </c>
      <c r="CC600" s="10">
        <f>'2015'!BC125</f>
        <v>0.22700000000000001</v>
      </c>
      <c r="CD600" s="10">
        <f>'2015'!BD125</f>
        <v>0.22800000000000001</v>
      </c>
      <c r="CE600" s="10">
        <f>'2015'!BE125</f>
        <v>0.221</v>
      </c>
      <c r="CF600" s="10">
        <f>'2015'!BF125</f>
        <v>0.214</v>
      </c>
      <c r="CG600" s="10">
        <f>'2015'!BG125</f>
        <v>0.214</v>
      </c>
      <c r="CH600" s="10">
        <f>'2015'!BH125</f>
        <v>0.216</v>
      </c>
      <c r="CI600" s="10">
        <f>'2015'!BI125</f>
        <v>0.221</v>
      </c>
      <c r="CJ600" s="10">
        <f>'2015'!BJ125</f>
        <v>0</v>
      </c>
      <c r="CK600" s="10">
        <f>'2015'!BK125</f>
        <v>0.21099999999999999</v>
      </c>
      <c r="CL600" s="10">
        <f>'2015'!BL125</f>
        <v>0.21099999999999999</v>
      </c>
      <c r="CM600" s="10">
        <f>'2015'!BM125</f>
        <v>0.215</v>
      </c>
      <c r="CN600" s="10">
        <f>'2015'!BN125</f>
        <v>0</v>
      </c>
      <c r="CO600" s="10">
        <f>'2015'!BO125</f>
        <v>0</v>
      </c>
      <c r="CP600" s="10">
        <f>'2015'!BP125</f>
        <v>0</v>
      </c>
      <c r="CQ600" s="10">
        <f>'2015'!BQ125</f>
        <v>0</v>
      </c>
    </row>
    <row r="601" spans="1:95" x14ac:dyDescent="0.25">
      <c r="A601" s="10" t="str">
        <f>'2015'!A126</f>
        <v>Свитанок</v>
      </c>
      <c r="B601" s="10" t="str">
        <f>'2015'!B126</f>
        <v>Масив 4</v>
      </c>
      <c r="C601" s="10">
        <f>'2015'!C126</f>
        <v>122</v>
      </c>
      <c r="D601" s="10">
        <f>'2015'!D126</f>
        <v>30.73</v>
      </c>
      <c r="E601" s="10">
        <f>'2015'!E126</f>
        <v>30.73</v>
      </c>
      <c r="F601" s="10">
        <f>'2015'!F126</f>
        <v>30.73</v>
      </c>
      <c r="Q601" s="10"/>
      <c r="R601" s="10"/>
      <c r="W601" s="10" t="str">
        <f>'2015'!I126</f>
        <v>Кукуруза</v>
      </c>
      <c r="X601" s="10">
        <f>'2015'!J126</f>
        <v>0</v>
      </c>
      <c r="AC601" s="10"/>
      <c r="AD601" s="10"/>
      <c r="AE601" s="10" t="str">
        <f>'2015'!M126</f>
        <v/>
      </c>
      <c r="AF601" s="10">
        <f>'2015'!N126</f>
        <v>1.01</v>
      </c>
      <c r="AG601" s="10">
        <f>'2015'!P126</f>
        <v>42118</v>
      </c>
      <c r="AH601" s="10">
        <f>'2015'!Q126</f>
        <v>42264</v>
      </c>
      <c r="AI601" s="10"/>
      <c r="AJ601" s="10"/>
      <c r="AK601" s="10"/>
      <c r="AL601" s="10"/>
      <c r="AM601" s="10"/>
      <c r="AN601" s="10"/>
      <c r="AO601" s="10"/>
      <c r="AP601" s="10">
        <f>SUMIF('2015'!C:C,C601,'2015'!O:O)</f>
        <v>2.62</v>
      </c>
      <c r="AR601" s="10">
        <f>'2015'!R126</f>
        <v>0.38600000000000001</v>
      </c>
      <c r="AS601" s="10">
        <f>'2015'!S126</f>
        <v>0.35699999999999998</v>
      </c>
      <c r="AT601" s="10">
        <f>'2015'!T126</f>
        <v>0.34499999999999997</v>
      </c>
      <c r="AU601" s="10">
        <f>'2015'!U126</f>
        <v>0.30499999999999999</v>
      </c>
      <c r="AV601" s="10">
        <f>'2015'!V126</f>
        <v>0.26800000000000002</v>
      </c>
      <c r="AW601" s="10">
        <f>'2015'!W126</f>
        <v>0</v>
      </c>
      <c r="AX601" s="10">
        <f>'2015'!X126</f>
        <v>0.25600000000000001</v>
      </c>
      <c r="AY601" s="10">
        <f>'2015'!Y126</f>
        <v>0.23300000000000001</v>
      </c>
      <c r="AZ601" s="10">
        <f>'2015'!Z126</f>
        <v>0.22</v>
      </c>
      <c r="BA601" s="10">
        <f>'2015'!AA126</f>
        <v>0.23499999999999999</v>
      </c>
      <c r="BB601" s="10">
        <f>'2015'!AB126</f>
        <v>0.27200000000000002</v>
      </c>
      <c r="BC601" s="10">
        <f>'2015'!AC126</f>
        <v>0.27</v>
      </c>
      <c r="BD601" s="10">
        <f>'2015'!AD126</f>
        <v>0.27500000000000002</v>
      </c>
      <c r="BE601" s="10">
        <f>'2015'!AE126</f>
        <v>0.28899999999999998</v>
      </c>
      <c r="BF601" s="10">
        <f>'2015'!AF126</f>
        <v>0.32600000000000001</v>
      </c>
      <c r="BG601" s="10">
        <f>'2015'!AG126</f>
        <v>0.35499999999999998</v>
      </c>
      <c r="BH601" s="10">
        <f>'2015'!AH126</f>
        <v>0.373</v>
      </c>
      <c r="BI601" s="10">
        <f>'2015'!AI126</f>
        <v>0.439</v>
      </c>
      <c r="BJ601" s="10">
        <f>'2015'!AJ126</f>
        <v>0.496</v>
      </c>
      <c r="BK601" s="10">
        <f>'2015'!AK126</f>
        <v>0.51600000000000001</v>
      </c>
      <c r="BL601" s="10">
        <f>'2015'!AL126</f>
        <v>0.54600000000000004</v>
      </c>
      <c r="BM601" s="10">
        <f>'2015'!AM126</f>
        <v>0.61</v>
      </c>
      <c r="BN601" s="10">
        <f>'2015'!AN126</f>
        <v>0.626</v>
      </c>
      <c r="BO601" s="10">
        <f>'2015'!AO126</f>
        <v>0.66900000000000004</v>
      </c>
      <c r="BP601" s="10">
        <f>'2015'!AP126</f>
        <v>0.68300000000000005</v>
      </c>
      <c r="BQ601" s="10">
        <f>'2015'!AQ126</f>
        <v>0.64700000000000002</v>
      </c>
      <c r="BR601" s="10">
        <f>'2015'!AR126</f>
        <v>0.64600000000000002</v>
      </c>
      <c r="BS601" s="10">
        <f>'2015'!AS126</f>
        <v>0.57899999999999996</v>
      </c>
      <c r="BT601" s="10">
        <f>'2015'!AT126</f>
        <v>0.52600000000000002</v>
      </c>
      <c r="BU601" s="10">
        <f>'2015'!AU126</f>
        <v>0.48899999999999999</v>
      </c>
      <c r="BV601" s="10">
        <f>'2015'!AV126</f>
        <v>0.48899999999999999</v>
      </c>
      <c r="BW601" s="10">
        <f>'2015'!AW126</f>
        <v>0.48399999999999999</v>
      </c>
      <c r="BX601" s="10">
        <f>'2015'!AX126</f>
        <v>0.47</v>
      </c>
      <c r="BY601" s="10">
        <f>'2015'!AY126</f>
        <v>0</v>
      </c>
      <c r="BZ601" s="10">
        <f>'2015'!AZ126</f>
        <v>0.44500000000000001</v>
      </c>
      <c r="CA601" s="10">
        <f>'2015'!BA126</f>
        <v>0.36299999999999999</v>
      </c>
      <c r="CB601" s="10">
        <f>'2015'!BB126</f>
        <v>0.35099999999999998</v>
      </c>
      <c r="CC601" s="10">
        <f>'2015'!BC126</f>
        <v>0.25900000000000001</v>
      </c>
      <c r="CD601" s="10">
        <f>'2015'!BD126</f>
        <v>0.223</v>
      </c>
      <c r="CE601" s="10">
        <f>'2015'!BE126</f>
        <v>0.215</v>
      </c>
      <c r="CF601" s="10">
        <f>'2015'!BF126</f>
        <v>0.216</v>
      </c>
      <c r="CG601" s="10">
        <f>'2015'!BG126</f>
        <v>0.26</v>
      </c>
      <c r="CH601" s="10">
        <f>'2015'!BH126</f>
        <v>0.251</v>
      </c>
      <c r="CI601" s="10">
        <f>'2015'!BI126</f>
        <v>0.247</v>
      </c>
      <c r="CJ601" s="10">
        <f>'2015'!BJ126</f>
        <v>0</v>
      </c>
      <c r="CK601" s="10">
        <f>'2015'!BK126</f>
        <v>0.219</v>
      </c>
      <c r="CL601" s="10">
        <f>'2015'!BL126</f>
        <v>0.191</v>
      </c>
      <c r="CM601" s="10">
        <f>'2015'!BM126</f>
        <v>0.183</v>
      </c>
      <c r="CN601" s="10">
        <f>'2015'!BN126</f>
        <v>0.17699999999999999</v>
      </c>
      <c r="CO601" s="10">
        <f>'2015'!BO126</f>
        <v>0</v>
      </c>
      <c r="CP601" s="10">
        <f>'2015'!BP126</f>
        <v>0</v>
      </c>
      <c r="CQ601" s="10">
        <f>'2015'!BQ126</f>
        <v>0</v>
      </c>
    </row>
    <row r="602" spans="1:95" x14ac:dyDescent="0.25">
      <c r="A602" s="10" t="str">
        <f>'2015'!A127</f>
        <v>Свитанок</v>
      </c>
      <c r="B602" s="10" t="str">
        <f>'2015'!B127</f>
        <v>Масив 4</v>
      </c>
      <c r="C602" s="10">
        <f>'2015'!C127</f>
        <v>123</v>
      </c>
      <c r="D602" s="10">
        <f>'2015'!D127</f>
        <v>51.88</v>
      </c>
      <c r="E602" s="10">
        <f>'2015'!E127</f>
        <v>51.88</v>
      </c>
      <c r="F602" s="10">
        <f>'2015'!F127</f>
        <v>51.88</v>
      </c>
      <c r="Q602" s="10"/>
      <c r="R602" s="10"/>
      <c r="W602" s="10" t="str">
        <f>'2015'!I127</f>
        <v>Кукуруза</v>
      </c>
      <c r="X602" s="10">
        <f>'2015'!J127</f>
        <v>0</v>
      </c>
      <c r="AC602" s="10"/>
      <c r="AD602" s="10"/>
      <c r="AE602" s="10">
        <f>'2015'!M127</f>
        <v>0</v>
      </c>
      <c r="AF602" s="10">
        <f>'2015'!N127</f>
        <v>1.97</v>
      </c>
      <c r="AG602" s="10">
        <f>'2015'!P127</f>
        <v>42117</v>
      </c>
      <c r="AH602" s="10">
        <f>'2015'!Q127</f>
        <v>42263</v>
      </c>
      <c r="AI602" s="10"/>
      <c r="AJ602" s="10"/>
      <c r="AK602" s="10"/>
      <c r="AL602" s="10"/>
      <c r="AM602" s="10"/>
      <c r="AN602" s="10"/>
      <c r="AO602" s="10"/>
      <c r="AP602" s="10">
        <f>SUMIF('2015'!C:C,C602,'2015'!O:O)</f>
        <v>1.4</v>
      </c>
      <c r="AR602" s="10">
        <f>'2015'!R127</f>
        <v>0.36099999999999999</v>
      </c>
      <c r="AS602" s="10">
        <f>'2015'!S127</f>
        <v>0.35099999999999998</v>
      </c>
      <c r="AT602" s="10">
        <f>'2015'!T127</f>
        <v>0.35399999999999998</v>
      </c>
      <c r="AU602" s="10">
        <f>'2015'!U127</f>
        <v>0.33900000000000002</v>
      </c>
      <c r="AV602" s="10">
        <f>'2015'!V127</f>
        <v>0.315</v>
      </c>
      <c r="AW602" s="10">
        <f>'2015'!W127</f>
        <v>0</v>
      </c>
      <c r="AX602" s="10">
        <f>'2015'!X127</f>
        <v>0.27700000000000002</v>
      </c>
      <c r="AY602" s="10">
        <f>'2015'!Y127</f>
        <v>0.27800000000000002</v>
      </c>
      <c r="AZ602" s="10">
        <f>'2015'!Z127</f>
        <v>0.2</v>
      </c>
      <c r="BA602" s="10">
        <f>'2015'!AA127</f>
        <v>0.20100000000000001</v>
      </c>
      <c r="BB602" s="10">
        <f>'2015'!AB127</f>
        <v>0.20100000000000001</v>
      </c>
      <c r="BC602" s="10">
        <f>'2015'!AC127</f>
        <v>0.20399999999999999</v>
      </c>
      <c r="BD602" s="10">
        <f>'2015'!AD127</f>
        <v>0.21099999999999999</v>
      </c>
      <c r="BE602" s="10">
        <f>'2015'!AE127</f>
        <v>0.22900000000000001</v>
      </c>
      <c r="BF602" s="10">
        <f>'2015'!AF127</f>
        <v>0.24399999999999999</v>
      </c>
      <c r="BG602" s="10">
        <f>'2015'!AG127</f>
        <v>0.28299999999999997</v>
      </c>
      <c r="BH602" s="10">
        <f>'2015'!AH127</f>
        <v>0.32</v>
      </c>
      <c r="BI602" s="10">
        <f>'2015'!AI127</f>
        <v>0.32300000000000001</v>
      </c>
      <c r="BJ602" s="10">
        <f>'2015'!AJ127</f>
        <v>0.35599999999999998</v>
      </c>
      <c r="BK602" s="10">
        <f>'2015'!AK127</f>
        <v>0.433</v>
      </c>
      <c r="BL602" s="10">
        <f>'2015'!AL127</f>
        <v>0.45200000000000001</v>
      </c>
      <c r="BM602" s="10">
        <f>'2015'!AM127</f>
        <v>0.51</v>
      </c>
      <c r="BN602" s="10">
        <f>'2015'!AN127</f>
        <v>0.50700000000000001</v>
      </c>
      <c r="BO602" s="10">
        <f>'2015'!AO127</f>
        <v>0.55300000000000005</v>
      </c>
      <c r="BP602" s="10">
        <f>'2015'!AP127</f>
        <v>0.55000000000000004</v>
      </c>
      <c r="BQ602" s="10">
        <f>'2015'!AQ127</f>
        <v>0.55700000000000005</v>
      </c>
      <c r="BR602" s="10">
        <f>'2015'!AR127</f>
        <v>0.504</v>
      </c>
      <c r="BS602" s="10">
        <f>'2015'!AS127</f>
        <v>0.49099999999999999</v>
      </c>
      <c r="BT602" s="10">
        <f>'2015'!AT127</f>
        <v>0.45800000000000002</v>
      </c>
      <c r="BU602" s="10">
        <f>'2015'!AU127</f>
        <v>0.47399999999999998</v>
      </c>
      <c r="BV602" s="10">
        <f>'2015'!AV127</f>
        <v>0.45200000000000001</v>
      </c>
      <c r="BW602" s="10">
        <f>'2015'!AW127</f>
        <v>0.41899999999999998</v>
      </c>
      <c r="BX602" s="10">
        <f>'2015'!AX127</f>
        <v>0.42099999999999999</v>
      </c>
      <c r="BY602" s="10">
        <f>'2015'!AY127</f>
        <v>0</v>
      </c>
      <c r="BZ602" s="10">
        <f>'2015'!AZ127</f>
        <v>0.32400000000000001</v>
      </c>
      <c r="CA602" s="10">
        <f>'2015'!BA127</f>
        <v>0.28899999999999998</v>
      </c>
      <c r="CB602" s="10">
        <f>'2015'!BB127</f>
        <v>0.28499999999999998</v>
      </c>
      <c r="CC602" s="10">
        <f>'2015'!BC127</f>
        <v>0.248</v>
      </c>
      <c r="CD602" s="10">
        <f>'2015'!BD127</f>
        <v>0.22800000000000001</v>
      </c>
      <c r="CE602" s="10">
        <f>'2015'!BE127</f>
        <v>0.221</v>
      </c>
      <c r="CF602" s="10">
        <f>'2015'!BF127</f>
        <v>0.22</v>
      </c>
      <c r="CG602" s="10">
        <f>'2015'!BG127</f>
        <v>0.217</v>
      </c>
      <c r="CH602" s="10">
        <f>'2015'!BH127</f>
        <v>0.224</v>
      </c>
      <c r="CI602" s="10">
        <f>'2015'!BI127</f>
        <v>0.22500000000000001</v>
      </c>
      <c r="CJ602" s="10">
        <f>'2015'!BJ127</f>
        <v>0</v>
      </c>
      <c r="CK602" s="10">
        <f>'2015'!BK127</f>
        <v>0.20399999999999999</v>
      </c>
      <c r="CL602" s="10">
        <f>'2015'!BL127</f>
        <v>0.20100000000000001</v>
      </c>
      <c r="CM602" s="10">
        <f>'2015'!BM127</f>
        <v>0.20100000000000001</v>
      </c>
      <c r="CN602" s="10">
        <f>'2015'!BN127</f>
        <v>0.183</v>
      </c>
      <c r="CO602" s="10">
        <f>'2015'!BO127</f>
        <v>0</v>
      </c>
      <c r="CP602" s="10">
        <f>'2015'!BP127</f>
        <v>0</v>
      </c>
      <c r="CQ602" s="10">
        <f>'2015'!BQ127</f>
        <v>0</v>
      </c>
    </row>
    <row r="603" spans="1:95" x14ac:dyDescent="0.25">
      <c r="A603" s="10" t="str">
        <f>'2015'!A128</f>
        <v>Свитанок</v>
      </c>
      <c r="B603" s="10" t="str">
        <f>'2015'!B128</f>
        <v>Масив 4</v>
      </c>
      <c r="C603" s="10">
        <f>'2015'!C128</f>
        <v>125</v>
      </c>
      <c r="D603" s="10">
        <f>'2015'!D128</f>
        <v>19.559999999999999</v>
      </c>
      <c r="E603" s="10">
        <f>'2015'!E128</f>
        <v>19.559999999999999</v>
      </c>
      <c r="F603" s="10">
        <f>'2015'!F128</f>
        <v>19.559999999999999</v>
      </c>
      <c r="Q603" s="10"/>
      <c r="R603" s="10"/>
      <c r="W603" s="10" t="str">
        <f>'2015'!I128</f>
        <v>Подсолнечник</v>
      </c>
      <c r="X603" s="10">
        <f>'2015'!J128</f>
        <v>0</v>
      </c>
      <c r="AC603" s="10"/>
      <c r="AD603" s="10"/>
      <c r="AE603" s="10" t="str">
        <f>'2015'!M128</f>
        <v>Трістан</v>
      </c>
      <c r="AF603" s="10">
        <f>'2015'!N128</f>
        <v>1.62</v>
      </c>
      <c r="AG603" s="10">
        <f>'2015'!P128</f>
        <v>42121</v>
      </c>
      <c r="AH603" s="10">
        <f>'2015'!Q128</f>
        <v>42250</v>
      </c>
      <c r="AI603" s="10"/>
      <c r="AJ603" s="10"/>
      <c r="AK603" s="10"/>
      <c r="AL603" s="10"/>
      <c r="AM603" s="10"/>
      <c r="AN603" s="10"/>
      <c r="AO603" s="10"/>
      <c r="AP603" s="10">
        <f>SUMIF('2015'!C:C,C603,'2015'!O:O)</f>
        <v>1.4300000000000002</v>
      </c>
      <c r="AR603" s="10">
        <f>'2015'!R128</f>
        <v>0.28699999999999998</v>
      </c>
      <c r="AS603" s="10">
        <f>'2015'!S128</f>
        <v>0.41299999999999998</v>
      </c>
      <c r="AT603" s="10">
        <f>'2015'!T128</f>
        <v>0.38600000000000001</v>
      </c>
      <c r="AU603" s="10">
        <f>'2015'!U128</f>
        <v>0.33200000000000002</v>
      </c>
      <c r="AV603" s="10">
        <f>'2015'!V128</f>
        <v>0.33400000000000002</v>
      </c>
      <c r="AW603" s="10">
        <f>'2015'!W128</f>
        <v>0</v>
      </c>
      <c r="AX603" s="10">
        <f>'2015'!X128</f>
        <v>0.32300000000000001</v>
      </c>
      <c r="AY603" s="10">
        <f>'2015'!Y128</f>
        <v>0.27200000000000002</v>
      </c>
      <c r="AZ603" s="10">
        <f>'2015'!Z128</f>
        <v>0.26</v>
      </c>
      <c r="BA603" s="10">
        <f>'2015'!AA128</f>
        <v>0.26900000000000002</v>
      </c>
      <c r="BB603" s="10">
        <f>'2015'!AB128</f>
        <v>0.26500000000000001</v>
      </c>
      <c r="BC603" s="10">
        <f>'2015'!AC128</f>
        <v>0.28999999999999998</v>
      </c>
      <c r="BD603" s="10">
        <f>'2015'!AD128</f>
        <v>0.28599999999999998</v>
      </c>
      <c r="BE603" s="10">
        <f>'2015'!AE128</f>
        <v>0.28699999999999998</v>
      </c>
      <c r="BF603" s="10">
        <f>'2015'!AF128</f>
        <v>0.317</v>
      </c>
      <c r="BG603" s="10">
        <f>'2015'!AG128</f>
        <v>0.34899999999999998</v>
      </c>
      <c r="BH603" s="10">
        <f>'2015'!AH128</f>
        <v>0.36499999999999999</v>
      </c>
      <c r="BI603" s="10">
        <f>'2015'!AI128</f>
        <v>0.38900000000000001</v>
      </c>
      <c r="BJ603" s="10">
        <f>'2015'!AJ128</f>
        <v>0.40500000000000003</v>
      </c>
      <c r="BK603" s="10">
        <f>'2015'!AK128</f>
        <v>0.40799999999999997</v>
      </c>
      <c r="BL603" s="10">
        <f>'2015'!AL128</f>
        <v>0.439</v>
      </c>
      <c r="BM603" s="10">
        <f>'2015'!AM128</f>
        <v>0.52600000000000002</v>
      </c>
      <c r="BN603" s="10">
        <f>'2015'!AN128</f>
        <v>0.52800000000000002</v>
      </c>
      <c r="BO603" s="10">
        <f>'2015'!AO128</f>
        <v>0.56399999999999995</v>
      </c>
      <c r="BP603" s="10">
        <f>'2015'!AP128</f>
        <v>0.57599999999999996</v>
      </c>
      <c r="BQ603" s="10">
        <f>'2015'!AQ128</f>
        <v>0.60699999999999998</v>
      </c>
      <c r="BR603" s="10">
        <f>'2015'!AR128</f>
        <v>0.61499999999999999</v>
      </c>
      <c r="BS603" s="10">
        <f>'2015'!AS128</f>
        <v>0.61199999999999999</v>
      </c>
      <c r="BT603" s="10">
        <f>'2015'!AT128</f>
        <v>0.59699999999999998</v>
      </c>
      <c r="BU603" s="10">
        <f>'2015'!AU128</f>
        <v>0.54300000000000004</v>
      </c>
      <c r="BV603" s="10">
        <f>'2015'!AV128</f>
        <v>0.53100000000000003</v>
      </c>
      <c r="BW603" s="10">
        <f>'2015'!AW128</f>
        <v>0.53200000000000003</v>
      </c>
      <c r="BX603" s="10">
        <f>'2015'!AX128</f>
        <v>0.52500000000000002</v>
      </c>
      <c r="BY603" s="10">
        <f>'2015'!AY128</f>
        <v>0</v>
      </c>
      <c r="BZ603" s="10">
        <f>'2015'!AZ128</f>
        <v>0.435</v>
      </c>
      <c r="CA603" s="10">
        <f>'2015'!BA128</f>
        <v>0.373</v>
      </c>
      <c r="CB603" s="10">
        <f>'2015'!BB128</f>
        <v>0.318</v>
      </c>
      <c r="CC603" s="10">
        <f>'2015'!BC128</f>
        <v>0.31</v>
      </c>
      <c r="CD603" s="10">
        <f>'2015'!BD128</f>
        <v>0.27900000000000003</v>
      </c>
      <c r="CE603" s="10">
        <f>'2015'!BE128</f>
        <v>0.27200000000000002</v>
      </c>
      <c r="CF603" s="10">
        <f>'2015'!BF128</f>
        <v>0.27200000000000002</v>
      </c>
      <c r="CG603" s="10">
        <f>'2015'!BG128</f>
        <v>0.26500000000000001</v>
      </c>
      <c r="CH603" s="10">
        <f>'2015'!BH128</f>
        <v>0.24399999999999999</v>
      </c>
      <c r="CI603" s="10">
        <f>'2015'!BI128</f>
        <v>0.26100000000000001</v>
      </c>
      <c r="CJ603" s="10">
        <f>'2015'!BJ128</f>
        <v>0</v>
      </c>
      <c r="CK603" s="10">
        <f>'2015'!BK128</f>
        <v>0.24199999999999999</v>
      </c>
      <c r="CL603" s="10">
        <f>'2015'!BL128</f>
        <v>0.223</v>
      </c>
      <c r="CM603" s="10">
        <f>'2015'!BM128</f>
        <v>0.22800000000000001</v>
      </c>
      <c r="CN603" s="10">
        <f>'2015'!BN128</f>
        <v>0.26400000000000001</v>
      </c>
      <c r="CO603" s="10">
        <f>'2015'!BO128</f>
        <v>0</v>
      </c>
      <c r="CP603" s="10">
        <f>'2015'!BP128</f>
        <v>0</v>
      </c>
      <c r="CQ603" s="10">
        <f>'2015'!BQ128</f>
        <v>0</v>
      </c>
    </row>
    <row r="604" spans="1:95" x14ac:dyDescent="0.25">
      <c r="A604" s="10" t="str">
        <f>'2015'!A129</f>
        <v>Свитанок</v>
      </c>
      <c r="B604" s="10" t="str">
        <f>'2015'!B129</f>
        <v>Масив 4</v>
      </c>
      <c r="C604" s="10">
        <f>'2015'!C129</f>
        <v>126</v>
      </c>
      <c r="D604" s="10">
        <f>'2015'!D129</f>
        <v>62.99</v>
      </c>
      <c r="E604" s="10">
        <f>'2015'!E129</f>
        <v>62.99</v>
      </c>
      <c r="F604" s="10">
        <f>'2015'!F129</f>
        <v>62.99</v>
      </c>
      <c r="Q604" s="10"/>
      <c r="R604" s="10"/>
      <c r="W604" s="10" t="str">
        <f>'2015'!I129</f>
        <v>Подсолнечник</v>
      </c>
      <c r="X604" s="10">
        <f>'2015'!J129</f>
        <v>0</v>
      </c>
      <c r="AC604" s="10"/>
      <c r="AD604" s="10"/>
      <c r="AE604" s="10" t="str">
        <f>'2015'!M129</f>
        <v>Трістан</v>
      </c>
      <c r="AF604" s="10">
        <f>'2015'!N129</f>
        <v>1.29</v>
      </c>
      <c r="AG604" s="10">
        <f>'2015'!P129</f>
        <v>42120</v>
      </c>
      <c r="AH604" s="10">
        <f>'2015'!Q129</f>
        <v>42256</v>
      </c>
      <c r="AI604" s="10"/>
      <c r="AJ604" s="10"/>
      <c r="AK604" s="10"/>
      <c r="AL604" s="10"/>
      <c r="AM604" s="10"/>
      <c r="AN604" s="10"/>
      <c r="AO604" s="10"/>
      <c r="AP604" s="10">
        <f>SUMIF('2015'!C:C,C604,'2015'!O:O)</f>
        <v>1.3</v>
      </c>
      <c r="AR604" s="10">
        <f>'2015'!R129</f>
        <v>0.376</v>
      </c>
      <c r="AS604" s="10">
        <f>'2015'!S129</f>
        <v>0.38700000000000001</v>
      </c>
      <c r="AT604" s="10">
        <f>'2015'!T129</f>
        <v>0.376</v>
      </c>
      <c r="AU604" s="10">
        <f>'2015'!U129</f>
        <v>0.379</v>
      </c>
      <c r="AV604" s="10">
        <f>'2015'!V129</f>
        <v>0.33900000000000002</v>
      </c>
      <c r="AW604" s="10">
        <f>'2015'!W129</f>
        <v>0</v>
      </c>
      <c r="AX604" s="10">
        <f>'2015'!X129</f>
        <v>0.32300000000000001</v>
      </c>
      <c r="AY604" s="10">
        <f>'2015'!Y129</f>
        <v>0.30599999999999999</v>
      </c>
      <c r="AZ604" s="10">
        <f>'2015'!Z129</f>
        <v>0.23699999999999999</v>
      </c>
      <c r="BA604" s="10">
        <f>'2015'!AA129</f>
        <v>0.23499999999999999</v>
      </c>
      <c r="BB604" s="10">
        <f>'2015'!AB129</f>
        <v>0.23300000000000001</v>
      </c>
      <c r="BC604" s="10">
        <f>'2015'!AC129</f>
        <v>0.23499999999999999</v>
      </c>
      <c r="BD604" s="10">
        <f>'2015'!AD129</f>
        <v>0.26400000000000001</v>
      </c>
      <c r="BE604" s="10">
        <f>'2015'!AE129</f>
        <v>0.252</v>
      </c>
      <c r="BF604" s="10">
        <f>'2015'!AF129</f>
        <v>0.254</v>
      </c>
      <c r="BG604" s="10">
        <f>'2015'!AG129</f>
        <v>0.26</v>
      </c>
      <c r="BH604" s="10">
        <f>'2015'!AH129</f>
        <v>0.27500000000000002</v>
      </c>
      <c r="BI604" s="10">
        <f>'2015'!AI129</f>
        <v>0.29199999999999998</v>
      </c>
      <c r="BJ604" s="10">
        <f>'2015'!AJ129</f>
        <v>0.3</v>
      </c>
      <c r="BK604" s="10">
        <f>'2015'!AK129</f>
        <v>0.36299999999999999</v>
      </c>
      <c r="BL604" s="10">
        <f>'2015'!AL129</f>
        <v>0.4</v>
      </c>
      <c r="BM604" s="10">
        <f>'2015'!AM129</f>
        <v>0.47399999999999998</v>
      </c>
      <c r="BN604" s="10">
        <f>'2015'!AN129</f>
        <v>0.504</v>
      </c>
      <c r="BO604" s="10">
        <f>'2015'!AO129</f>
        <v>0.53200000000000003</v>
      </c>
      <c r="BP604" s="10">
        <f>'2015'!AP129</f>
        <v>0.56100000000000005</v>
      </c>
      <c r="BQ604" s="10">
        <f>'2015'!AQ129</f>
        <v>0.60499999999999998</v>
      </c>
      <c r="BR604" s="10">
        <f>'2015'!AR129</f>
        <v>0.52500000000000002</v>
      </c>
      <c r="BS604" s="10">
        <f>'2015'!AS129</f>
        <v>0.53600000000000003</v>
      </c>
      <c r="BT604" s="10">
        <f>'2015'!AT129</f>
        <v>0.54300000000000004</v>
      </c>
      <c r="BU604" s="10">
        <f>'2015'!AU129</f>
        <v>0.53100000000000003</v>
      </c>
      <c r="BV604" s="10">
        <f>'2015'!AV129</f>
        <v>0.51300000000000001</v>
      </c>
      <c r="BW604" s="10">
        <f>'2015'!AW129</f>
        <v>0.48599999999999999</v>
      </c>
      <c r="BX604" s="10">
        <f>'2015'!AX129</f>
        <v>0.47699999999999998</v>
      </c>
      <c r="BY604" s="10">
        <f>'2015'!AY129</f>
        <v>0</v>
      </c>
      <c r="BZ604" s="10">
        <f>'2015'!AZ129</f>
        <v>0.39800000000000002</v>
      </c>
      <c r="CA604" s="10">
        <f>'2015'!BA129</f>
        <v>0.35799999999999998</v>
      </c>
      <c r="CB604" s="10">
        <f>'2015'!BB129</f>
        <v>0.35</v>
      </c>
      <c r="CC604" s="10">
        <f>'2015'!BC129</f>
        <v>0.28399999999999997</v>
      </c>
      <c r="CD604" s="10">
        <f>'2015'!BD129</f>
        <v>0.27600000000000002</v>
      </c>
      <c r="CE604" s="10">
        <f>'2015'!BE129</f>
        <v>0.25700000000000001</v>
      </c>
      <c r="CF604" s="10">
        <f>'2015'!BF129</f>
        <v>0.24199999999999999</v>
      </c>
      <c r="CG604" s="10">
        <f>'2015'!BG129</f>
        <v>0.25700000000000001</v>
      </c>
      <c r="CH604" s="10">
        <f>'2015'!BH129</f>
        <v>0.23400000000000001</v>
      </c>
      <c r="CI604" s="10">
        <f>'2015'!BI129</f>
        <v>0.23599999999999999</v>
      </c>
      <c r="CJ604" s="10">
        <f>'2015'!BJ129</f>
        <v>0</v>
      </c>
      <c r="CK604" s="10">
        <f>'2015'!BK129</f>
        <v>0.22</v>
      </c>
      <c r="CL604" s="10">
        <f>'2015'!BL129</f>
        <v>0.20599999999999999</v>
      </c>
      <c r="CM604" s="10">
        <f>'2015'!BM129</f>
        <v>0.20300000000000001</v>
      </c>
      <c r="CN604" s="10">
        <f>'2015'!BN129</f>
        <v>0.19800000000000001</v>
      </c>
      <c r="CO604" s="10">
        <f>'2015'!BO129</f>
        <v>0</v>
      </c>
      <c r="CP604" s="10">
        <f>'2015'!BP129</f>
        <v>0</v>
      </c>
      <c r="CQ604" s="10">
        <f>'2015'!BQ129</f>
        <v>0</v>
      </c>
    </row>
    <row r="605" spans="1:95" x14ac:dyDescent="0.25">
      <c r="A605" s="10" t="str">
        <f>'2015'!A130</f>
        <v>Свитанок</v>
      </c>
      <c r="B605" s="10" t="str">
        <f>'2015'!B130</f>
        <v>Масив 4</v>
      </c>
      <c r="C605" s="10">
        <f>'2015'!C130</f>
        <v>129</v>
      </c>
      <c r="D605" s="10">
        <f>'2015'!D130</f>
        <v>30.99</v>
      </c>
      <c r="E605" s="10">
        <f>'2015'!E130</f>
        <v>30.99</v>
      </c>
      <c r="F605" s="10">
        <f>'2015'!F130</f>
        <v>30.99</v>
      </c>
      <c r="Q605" s="10"/>
      <c r="R605" s="10"/>
      <c r="W605" s="10" t="str">
        <f>'2015'!I130</f>
        <v>Подсолнечник</v>
      </c>
      <c r="X605" s="10">
        <f>'2015'!J130</f>
        <v>0</v>
      </c>
      <c r="AC605" s="10"/>
      <c r="AD605" s="10"/>
      <c r="AE605" s="10" t="str">
        <f>'2015'!M130</f>
        <v>Трістан</v>
      </c>
      <c r="AF605" s="10">
        <f>'2015'!N130</f>
        <v>0.98</v>
      </c>
      <c r="AG605" s="10">
        <f>'2015'!P130</f>
        <v>42110</v>
      </c>
      <c r="AH605" s="10">
        <f>'2015'!Q130</f>
        <v>42241</v>
      </c>
      <c r="AI605" s="10"/>
      <c r="AJ605" s="10"/>
      <c r="AK605" s="10"/>
      <c r="AL605" s="10"/>
      <c r="AM605" s="10"/>
      <c r="AN605" s="10"/>
      <c r="AO605" s="10"/>
      <c r="AP605" s="10">
        <f>SUMIF('2015'!C:C,C605,'2015'!O:O)</f>
        <v>1.3900000000000001</v>
      </c>
      <c r="AR605" s="10">
        <f>'2015'!R130</f>
        <v>0.311</v>
      </c>
      <c r="AS605" s="10">
        <f>'2015'!S130</f>
        <v>0.33300000000000002</v>
      </c>
      <c r="AT605" s="10">
        <f>'2015'!T130</f>
        <v>0.34399999999999997</v>
      </c>
      <c r="AU605" s="10">
        <f>'2015'!U130</f>
        <v>0.34599999999999997</v>
      </c>
      <c r="AV605" s="10">
        <f>'2015'!V130</f>
        <v>0.29899999999999999</v>
      </c>
      <c r="AW605" s="10">
        <f>'2015'!W130</f>
        <v>0</v>
      </c>
      <c r="AX605" s="10">
        <f>'2015'!X130</f>
        <v>0.27600000000000002</v>
      </c>
      <c r="AY605" s="10">
        <f>'2015'!Y130</f>
        <v>0.25800000000000001</v>
      </c>
      <c r="AZ605" s="10">
        <f>'2015'!Z130</f>
        <v>0.254</v>
      </c>
      <c r="BA605" s="10">
        <f>'2015'!AA130</f>
        <v>0.24199999999999999</v>
      </c>
      <c r="BB605" s="10">
        <f>'2015'!AB130</f>
        <v>0.22700000000000001</v>
      </c>
      <c r="BC605" s="10">
        <f>'2015'!AC130</f>
        <v>0.23300000000000001</v>
      </c>
      <c r="BD605" s="10">
        <f>'2015'!AD130</f>
        <v>0.26100000000000001</v>
      </c>
      <c r="BE605" s="10">
        <f>'2015'!AE130</f>
        <v>0.26400000000000001</v>
      </c>
      <c r="BF605" s="10">
        <f>'2015'!AF130</f>
        <v>0.28199999999999997</v>
      </c>
      <c r="BG605" s="10">
        <f>'2015'!AG130</f>
        <v>0.28899999999999998</v>
      </c>
      <c r="BH605" s="10">
        <f>'2015'!AH130</f>
        <v>0.3</v>
      </c>
      <c r="BI605" s="10">
        <f>'2015'!AI130</f>
        <v>0.32</v>
      </c>
      <c r="BJ605" s="10">
        <f>'2015'!AJ130</f>
        <v>0.36199999999999999</v>
      </c>
      <c r="BK605" s="10">
        <f>'2015'!AK130</f>
        <v>0.42299999999999999</v>
      </c>
      <c r="BL605" s="10">
        <f>'2015'!AL130</f>
        <v>0.439</v>
      </c>
      <c r="BM605" s="10">
        <f>'2015'!AM130</f>
        <v>0.48499999999999999</v>
      </c>
      <c r="BN605" s="10">
        <f>'2015'!AN130</f>
        <v>0.53</v>
      </c>
      <c r="BO605" s="10">
        <f>'2015'!AO130</f>
        <v>0.58499999999999996</v>
      </c>
      <c r="BP605" s="10">
        <f>'2015'!AP130</f>
        <v>0.625</v>
      </c>
      <c r="BQ605" s="10">
        <f>'2015'!AQ130</f>
        <v>0.66200000000000003</v>
      </c>
      <c r="BR605" s="10">
        <f>'2015'!AR130</f>
        <v>0.64900000000000002</v>
      </c>
      <c r="BS605" s="10">
        <f>'2015'!AS130</f>
        <v>0.59499999999999997</v>
      </c>
      <c r="BT605" s="10">
        <f>'2015'!AT130</f>
        <v>0.57699999999999996</v>
      </c>
      <c r="BU605" s="10">
        <f>'2015'!AU130</f>
        <v>0.57799999999999996</v>
      </c>
      <c r="BV605" s="10">
        <f>'2015'!AV130</f>
        <v>0.55500000000000005</v>
      </c>
      <c r="BW605" s="10">
        <f>'2015'!AW130</f>
        <v>0.52400000000000002</v>
      </c>
      <c r="BX605" s="10">
        <f>'2015'!AX130</f>
        <v>0.52800000000000002</v>
      </c>
      <c r="BY605" s="10">
        <f>'2015'!AY130</f>
        <v>0.498</v>
      </c>
      <c r="BZ605" s="10">
        <f>'2015'!AZ130</f>
        <v>0.42899999999999999</v>
      </c>
      <c r="CA605" s="10">
        <f>'2015'!BA130</f>
        <v>0.38</v>
      </c>
      <c r="CB605" s="10">
        <f>'2015'!BB130</f>
        <v>0.376</v>
      </c>
      <c r="CC605" s="10">
        <f>'2015'!BC130</f>
        <v>0.26100000000000001</v>
      </c>
      <c r="CD605" s="10">
        <f>'2015'!BD130</f>
        <v>0.25900000000000001</v>
      </c>
      <c r="CE605" s="10">
        <f>'2015'!BE130</f>
        <v>0.25</v>
      </c>
      <c r="CF605" s="10">
        <f>'2015'!BF130</f>
        <v>0.23699999999999999</v>
      </c>
      <c r="CG605" s="10">
        <f>'2015'!BG130</f>
        <v>0.23</v>
      </c>
      <c r="CH605" s="10">
        <f>'2015'!BH130</f>
        <v>0.23100000000000001</v>
      </c>
      <c r="CI605" s="10">
        <f>'2015'!BI130</f>
        <v>0.22500000000000001</v>
      </c>
      <c r="CJ605" s="10">
        <f>'2015'!BJ130</f>
        <v>0</v>
      </c>
      <c r="CK605" s="10">
        <f>'2015'!BK130</f>
        <v>0.217</v>
      </c>
      <c r="CL605" s="10">
        <f>'2015'!BL130</f>
        <v>0.224</v>
      </c>
      <c r="CM605" s="10">
        <f>'2015'!BM130</f>
        <v>0.221</v>
      </c>
      <c r="CN605" s="10">
        <f>'2015'!BN130</f>
        <v>0.222</v>
      </c>
      <c r="CO605" s="10">
        <f>'2015'!BO130</f>
        <v>0</v>
      </c>
      <c r="CP605" s="10">
        <f>'2015'!BP130</f>
        <v>0</v>
      </c>
      <c r="CQ605" s="10">
        <f>'2015'!BQ130</f>
        <v>0</v>
      </c>
    </row>
    <row r="606" spans="1:95" x14ac:dyDescent="0.25">
      <c r="A606" s="10" t="str">
        <f>'2015'!A131</f>
        <v>Свитанок</v>
      </c>
      <c r="B606" s="10" t="str">
        <f>'2015'!B131</f>
        <v>Масив 4</v>
      </c>
      <c r="C606" s="10">
        <f>'2015'!C131</f>
        <v>130</v>
      </c>
      <c r="D606" s="10">
        <f>'2015'!D131</f>
        <v>53.16</v>
      </c>
      <c r="E606" s="10">
        <f>'2015'!E131</f>
        <v>53.08</v>
      </c>
      <c r="F606" s="10">
        <f>'2015'!F131</f>
        <v>53.08</v>
      </c>
      <c r="Q606" s="10"/>
      <c r="R606" s="10"/>
      <c r="W606" s="10" t="str">
        <f>'2015'!I131</f>
        <v>Подсолнечник</v>
      </c>
      <c r="X606" s="10">
        <f>'2015'!J131</f>
        <v>0</v>
      </c>
      <c r="AC606" s="10"/>
      <c r="AD606" s="10"/>
      <c r="AE606" s="10" t="str">
        <f>'2015'!M131</f>
        <v>Ададжіо</v>
      </c>
      <c r="AF606" s="10">
        <f>'2015'!N131</f>
        <v>1.89</v>
      </c>
      <c r="AG606" s="10">
        <f>'2015'!P131</f>
        <v>42108</v>
      </c>
      <c r="AH606" s="10">
        <f>'2015'!Q131</f>
        <v>42239</v>
      </c>
      <c r="AI606" s="10"/>
      <c r="AJ606" s="10"/>
      <c r="AK606" s="10"/>
      <c r="AL606" s="10"/>
      <c r="AM606" s="10"/>
      <c r="AN606" s="10"/>
      <c r="AO606" s="10"/>
      <c r="AP606" s="10">
        <f>SUMIF('2015'!C:C,C606,'2015'!O:O)</f>
        <v>2.12</v>
      </c>
      <c r="AR606" s="10">
        <f>'2015'!R131</f>
        <v>0.34599999999999997</v>
      </c>
      <c r="AS606" s="10">
        <f>'2015'!S131</f>
        <v>0.32500000000000001</v>
      </c>
      <c r="AT606" s="10">
        <f>'2015'!T131</f>
        <v>0.33200000000000002</v>
      </c>
      <c r="AU606" s="10">
        <f>'2015'!U131</f>
        <v>0.32600000000000001</v>
      </c>
      <c r="AV606" s="10">
        <f>'2015'!V131</f>
        <v>0.27600000000000002</v>
      </c>
      <c r="AW606" s="10">
        <f>'2015'!W131</f>
        <v>0</v>
      </c>
      <c r="AX606" s="10">
        <f>'2015'!X131</f>
        <v>0.27200000000000002</v>
      </c>
      <c r="AY606" s="10">
        <f>'2015'!Y131</f>
        <v>0.27200000000000002</v>
      </c>
      <c r="AZ606" s="10">
        <f>'2015'!Z131</f>
        <v>0.214</v>
      </c>
      <c r="BA606" s="10">
        <f>'2015'!AA131</f>
        <v>0.22</v>
      </c>
      <c r="BB606" s="10">
        <f>'2015'!AB131</f>
        <v>0.21099999999999999</v>
      </c>
      <c r="BC606" s="10">
        <f>'2015'!AC131</f>
        <v>0.21299999999999999</v>
      </c>
      <c r="BD606" s="10">
        <f>'2015'!AD131</f>
        <v>0.221</v>
      </c>
      <c r="BE606" s="10">
        <f>'2015'!AE131</f>
        <v>0.22900000000000001</v>
      </c>
      <c r="BF606" s="10">
        <f>'2015'!AF131</f>
        <v>0.247</v>
      </c>
      <c r="BG606" s="10">
        <f>'2015'!AG131</f>
        <v>0.248</v>
      </c>
      <c r="BH606" s="10">
        <f>'2015'!AH131</f>
        <v>0.24299999999999999</v>
      </c>
      <c r="BI606" s="10">
        <f>'2015'!AI131</f>
        <v>0.25800000000000001</v>
      </c>
      <c r="BJ606" s="10">
        <f>'2015'!AJ131</f>
        <v>0.28100000000000003</v>
      </c>
      <c r="BK606" s="10">
        <f>'2015'!AK131</f>
        <v>0.377</v>
      </c>
      <c r="BL606" s="10">
        <f>'2015'!AL131</f>
        <v>0.38800000000000001</v>
      </c>
      <c r="BM606" s="10">
        <f>'2015'!AM131</f>
        <v>0.45900000000000002</v>
      </c>
      <c r="BN606" s="10">
        <f>'2015'!AN131</f>
        <v>0.51100000000000001</v>
      </c>
      <c r="BO606" s="10">
        <f>'2015'!AO131</f>
        <v>0.621</v>
      </c>
      <c r="BP606" s="10">
        <f>'2015'!AP131</f>
        <v>0.66300000000000003</v>
      </c>
      <c r="BQ606" s="10">
        <f>'2015'!AQ131</f>
        <v>0.68300000000000005</v>
      </c>
      <c r="BR606" s="10">
        <f>'2015'!AR131</f>
        <v>0.71499999999999997</v>
      </c>
      <c r="BS606" s="10">
        <f>'2015'!AS131</f>
        <v>0.69299999999999995</v>
      </c>
      <c r="BT606" s="10">
        <f>'2015'!AT131</f>
        <v>0.66200000000000003</v>
      </c>
      <c r="BU606" s="10">
        <f>'2015'!AU131</f>
        <v>0.64500000000000002</v>
      </c>
      <c r="BV606" s="10">
        <f>'2015'!AV131</f>
        <v>0.626</v>
      </c>
      <c r="BW606" s="10">
        <f>'2015'!AW131</f>
        <v>0.56999999999999995</v>
      </c>
      <c r="BX606" s="10">
        <f>'2015'!AX131</f>
        <v>0.51900000000000002</v>
      </c>
      <c r="BY606" s="10">
        <f>'2015'!AY131</f>
        <v>0</v>
      </c>
      <c r="BZ606" s="10">
        <f>'2015'!AZ131</f>
        <v>0.36199999999999999</v>
      </c>
      <c r="CA606" s="10">
        <f>'2015'!BA131</f>
        <v>0.308</v>
      </c>
      <c r="CB606" s="10">
        <f>'2015'!BB131</f>
        <v>0.30499999999999999</v>
      </c>
      <c r="CC606" s="10">
        <f>'2015'!BC131</f>
        <v>0.24099999999999999</v>
      </c>
      <c r="CD606" s="10">
        <f>'2015'!BD131</f>
        <v>0.22600000000000001</v>
      </c>
      <c r="CE606" s="10">
        <f>'2015'!BE131</f>
        <v>0</v>
      </c>
      <c r="CF606" s="10">
        <f>'2015'!BF131</f>
        <v>0.22700000000000001</v>
      </c>
      <c r="CG606" s="10">
        <f>'2015'!BG131</f>
        <v>0.22900000000000001</v>
      </c>
      <c r="CH606" s="10">
        <f>'2015'!BH131</f>
        <v>0.23200000000000001</v>
      </c>
      <c r="CI606" s="10">
        <f>'2015'!BI131</f>
        <v>0.23400000000000001</v>
      </c>
      <c r="CJ606" s="10">
        <f>'2015'!BJ131</f>
        <v>0</v>
      </c>
      <c r="CK606" s="10">
        <f>'2015'!BK131</f>
        <v>0.215</v>
      </c>
      <c r="CL606" s="10">
        <f>'2015'!BL131</f>
        <v>0.221</v>
      </c>
      <c r="CM606" s="10">
        <f>'2015'!BM131</f>
        <v>0.224</v>
      </c>
      <c r="CN606" s="10">
        <f>'2015'!BN131</f>
        <v>0</v>
      </c>
      <c r="CO606" s="10">
        <f>'2015'!BO131</f>
        <v>0</v>
      </c>
      <c r="CP606" s="10">
        <f>'2015'!BP131</f>
        <v>0</v>
      </c>
      <c r="CQ606" s="10">
        <f>'2015'!BQ131</f>
        <v>0</v>
      </c>
    </row>
    <row r="607" spans="1:95" x14ac:dyDescent="0.25">
      <c r="A607" s="10" t="str">
        <f>'2015'!A132</f>
        <v>Свитанок</v>
      </c>
      <c r="B607" s="10" t="str">
        <f>'2015'!B132</f>
        <v>Масив 4</v>
      </c>
      <c r="C607" s="10">
        <f>'2015'!C132</f>
        <v>145</v>
      </c>
      <c r="D607" s="10">
        <f>'2015'!D132</f>
        <v>71.040000000000006</v>
      </c>
      <c r="E607" s="10">
        <f>'2015'!E132</f>
        <v>71.040000000000006</v>
      </c>
      <c r="F607" s="10">
        <f>'2015'!F132</f>
        <v>71.040000000000006</v>
      </c>
      <c r="Q607" s="10"/>
      <c r="R607" s="10"/>
      <c r="W607" s="10" t="str">
        <f>'2015'!I132</f>
        <v>Подсолнечник</v>
      </c>
      <c r="X607" s="10">
        <f>'2015'!J132</f>
        <v>0</v>
      </c>
      <c r="AC607" s="10"/>
      <c r="AD607" s="10"/>
      <c r="AE607" s="10" t="str">
        <f>'2015'!M132</f>
        <v>Трістан</v>
      </c>
      <c r="AF607" s="10">
        <f>'2015'!N132</f>
        <v>1.2</v>
      </c>
      <c r="AG607" s="10">
        <f>'2015'!P132</f>
        <v>42116</v>
      </c>
      <c r="AH607" s="10">
        <f>'2015'!Q132</f>
        <v>42245</v>
      </c>
      <c r="AI607" s="10"/>
      <c r="AJ607" s="10"/>
      <c r="AK607" s="10"/>
      <c r="AL607" s="10"/>
      <c r="AM607" s="10"/>
      <c r="AN607" s="10"/>
      <c r="AO607" s="10"/>
      <c r="AP607" s="10">
        <f>SUMIF('2015'!C:C,C607,'2015'!O:O)</f>
        <v>1.59</v>
      </c>
      <c r="AR607" s="10">
        <f>'2015'!R132</f>
        <v>0.34699999999999998</v>
      </c>
      <c r="AS607" s="10">
        <f>'2015'!S132</f>
        <v>0.32700000000000001</v>
      </c>
      <c r="AT607" s="10">
        <f>'2015'!T132</f>
        <v>0.317</v>
      </c>
      <c r="AU607" s="10">
        <f>'2015'!U132</f>
        <v>0.315</v>
      </c>
      <c r="AV607" s="10">
        <f>'2015'!V132</f>
        <v>0.30599999999999999</v>
      </c>
      <c r="AW607" s="10">
        <f>'2015'!W132</f>
        <v>0</v>
      </c>
      <c r="AX607" s="10">
        <f>'2015'!X132</f>
        <v>0.25700000000000001</v>
      </c>
      <c r="AY607" s="10">
        <f>'2015'!Y132</f>
        <v>0.26</v>
      </c>
      <c r="AZ607" s="10">
        <f>'2015'!Z132</f>
        <v>0.21299999999999999</v>
      </c>
      <c r="BA607" s="10">
        <f>'2015'!AA132</f>
        <v>0.22500000000000001</v>
      </c>
      <c r="BB607" s="10">
        <f>'2015'!AB132</f>
        <v>0.224</v>
      </c>
      <c r="BC607" s="10">
        <f>'2015'!AC132</f>
        <v>0.222</v>
      </c>
      <c r="BD607" s="10">
        <f>'2015'!AD132</f>
        <v>0.23499999999999999</v>
      </c>
      <c r="BE607" s="10">
        <f>'2015'!AE132</f>
        <v>0.248</v>
      </c>
      <c r="BF607" s="10">
        <f>'2015'!AF132</f>
        <v>0.249</v>
      </c>
      <c r="BG607" s="10">
        <f>'2015'!AG132</f>
        <v>0.26300000000000001</v>
      </c>
      <c r="BH607" s="10">
        <f>'2015'!AH132</f>
        <v>0.26400000000000001</v>
      </c>
      <c r="BI607" s="10">
        <f>'2015'!AI132</f>
        <v>0.29199999999999998</v>
      </c>
      <c r="BJ607" s="10">
        <f>'2015'!AJ132</f>
        <v>0.32700000000000001</v>
      </c>
      <c r="BK607" s="10">
        <f>'2015'!AK132</f>
        <v>0</v>
      </c>
      <c r="BL607" s="10">
        <f>'2015'!AL132</f>
        <v>0.39</v>
      </c>
      <c r="BM607" s="10">
        <f>'2015'!AM132</f>
        <v>0.53400000000000003</v>
      </c>
      <c r="BN607" s="10">
        <f>'2015'!AN132</f>
        <v>0.56799999999999995</v>
      </c>
      <c r="BO607" s="10">
        <f>'2015'!AO132</f>
        <v>0.61299999999999999</v>
      </c>
      <c r="BP607" s="10">
        <f>'2015'!AP132</f>
        <v>0.63</v>
      </c>
      <c r="BQ607" s="10">
        <f>'2015'!AQ132</f>
        <v>0.69899999999999995</v>
      </c>
      <c r="BR607" s="10">
        <f>'2015'!AR132</f>
        <v>0.69899999999999995</v>
      </c>
      <c r="BS607" s="10">
        <f>'2015'!AS132</f>
        <v>0.65600000000000003</v>
      </c>
      <c r="BT607" s="10">
        <f>'2015'!AT132</f>
        <v>0.61699999999999999</v>
      </c>
      <c r="BU607" s="10">
        <f>'2015'!AU132</f>
        <v>0.57099999999999995</v>
      </c>
      <c r="BV607" s="10">
        <f>'2015'!AV132</f>
        <v>0.51</v>
      </c>
      <c r="BW607" s="10">
        <f>'2015'!AW132</f>
        <v>0.47699999999999998</v>
      </c>
      <c r="BX607" s="10">
        <f>'2015'!AX132</f>
        <v>0.44800000000000001</v>
      </c>
      <c r="BY607" s="10">
        <f>'2015'!AY132</f>
        <v>0.35399999999999998</v>
      </c>
      <c r="BZ607" s="10">
        <f>'2015'!AZ132</f>
        <v>0.314</v>
      </c>
      <c r="CA607" s="10">
        <f>'2015'!BA132</f>
        <v>0.255</v>
      </c>
      <c r="CB607" s="10">
        <f>'2015'!BB132</f>
        <v>0.24399999999999999</v>
      </c>
      <c r="CC607" s="10">
        <f>'2015'!BC132</f>
        <v>0.22</v>
      </c>
      <c r="CD607" s="10">
        <f>'2015'!BD132</f>
        <v>0.20599999999999999</v>
      </c>
      <c r="CE607" s="10">
        <f>'2015'!BE132</f>
        <v>0</v>
      </c>
      <c r="CF607" s="10">
        <f>'2015'!BF132</f>
        <v>0.20799999999999999</v>
      </c>
      <c r="CG607" s="10">
        <f>'2015'!BG132</f>
        <v>0.214</v>
      </c>
      <c r="CH607" s="10">
        <f>'2015'!BH132</f>
        <v>0.22600000000000001</v>
      </c>
      <c r="CI607" s="10">
        <f>'2015'!BI132</f>
        <v>0.22800000000000001</v>
      </c>
      <c r="CJ607" s="10">
        <f>'2015'!BJ132</f>
        <v>0</v>
      </c>
      <c r="CK607" s="10">
        <f>'2015'!BK132</f>
        <v>0.20599999999999999</v>
      </c>
      <c r="CL607" s="10">
        <f>'2015'!BL132</f>
        <v>0.20399999999999999</v>
      </c>
      <c r="CM607" s="10">
        <f>'2015'!BM132</f>
        <v>0</v>
      </c>
      <c r="CN607" s="10">
        <f>'2015'!BN132</f>
        <v>0</v>
      </c>
      <c r="CO607" s="10">
        <f>'2015'!BO132</f>
        <v>0</v>
      </c>
      <c r="CP607" s="10">
        <f>'2015'!BP132</f>
        <v>0</v>
      </c>
      <c r="CQ607" s="10">
        <f>'2015'!BQ132</f>
        <v>0</v>
      </c>
    </row>
    <row r="608" spans="1:95" x14ac:dyDescent="0.25">
      <c r="A608" s="10" t="str">
        <f>'2015'!A133</f>
        <v>Свитанок</v>
      </c>
      <c r="B608" s="10" t="str">
        <f>'2015'!B133</f>
        <v>Масив 4</v>
      </c>
      <c r="C608" s="10">
        <f>'2015'!C133</f>
        <v>150</v>
      </c>
      <c r="D608" s="10">
        <f>'2015'!D133</f>
        <v>44.15</v>
      </c>
      <c r="E608" s="10">
        <f>'2015'!E133</f>
        <v>44.15</v>
      </c>
      <c r="F608" s="10">
        <f>'2015'!F133</f>
        <v>44.15</v>
      </c>
      <c r="Q608" s="10"/>
      <c r="R608" s="10"/>
      <c r="W608" s="10" t="str">
        <f>'2015'!I133</f>
        <v>Подсолнечник</v>
      </c>
      <c r="X608" s="10">
        <f>'2015'!J133</f>
        <v>0</v>
      </c>
      <c r="AC608" s="10"/>
      <c r="AD608" s="10"/>
      <c r="AE608" s="10" t="str">
        <f>'2015'!M133</f>
        <v>Трістан</v>
      </c>
      <c r="AF608" s="10">
        <f>'2015'!N133</f>
        <v>0.95</v>
      </c>
      <c r="AG608" s="10">
        <f>'2015'!P133</f>
        <v>42116</v>
      </c>
      <c r="AH608" s="10">
        <f>'2015'!Q133</f>
        <v>42249</v>
      </c>
      <c r="AI608" s="10"/>
      <c r="AJ608" s="10"/>
      <c r="AK608" s="10"/>
      <c r="AL608" s="10"/>
      <c r="AM608" s="10"/>
      <c r="AN608" s="10"/>
      <c r="AO608" s="10"/>
      <c r="AP608" s="10">
        <f>SUMIF('2015'!C:C,C608,'2015'!O:O)</f>
        <v>1.51</v>
      </c>
      <c r="AR608" s="10">
        <f>'2015'!R133</f>
        <v>0.32800000000000001</v>
      </c>
      <c r="AS608" s="10">
        <f>'2015'!S133</f>
        <v>0.317</v>
      </c>
      <c r="AT608" s="10">
        <f>'2015'!T133</f>
        <v>0.32400000000000001</v>
      </c>
      <c r="AU608" s="10">
        <f>'2015'!U133</f>
        <v>0.29699999999999999</v>
      </c>
      <c r="AV608" s="10">
        <f>'2015'!V133</f>
        <v>0.27600000000000002</v>
      </c>
      <c r="AW608" s="10">
        <f>'2015'!W133</f>
        <v>0</v>
      </c>
      <c r="AX608" s="10">
        <f>'2015'!X133</f>
        <v>0.24</v>
      </c>
      <c r="AY608" s="10">
        <f>'2015'!Y133</f>
        <v>0</v>
      </c>
      <c r="AZ608" s="10">
        <f>'2015'!Z133</f>
        <v>0.22</v>
      </c>
      <c r="BA608" s="10">
        <f>'2015'!AA133</f>
        <v>0.218</v>
      </c>
      <c r="BB608" s="10">
        <f>'2015'!AB133</f>
        <v>0.21099999999999999</v>
      </c>
      <c r="BC608" s="10">
        <f>'2015'!AC133</f>
        <v>0.22</v>
      </c>
      <c r="BD608" s="10">
        <f>'2015'!AD133</f>
        <v>0.23400000000000001</v>
      </c>
      <c r="BE608" s="10">
        <f>'2015'!AE133</f>
        <v>0.23499999999999999</v>
      </c>
      <c r="BF608" s="10">
        <f>'2015'!AF133</f>
        <v>0.254</v>
      </c>
      <c r="BG608" s="10">
        <f>'2015'!AG133</f>
        <v>0.27200000000000002</v>
      </c>
      <c r="BH608" s="10">
        <f>'2015'!AH133</f>
        <v>0.29099999999999998</v>
      </c>
      <c r="BI608" s="10">
        <f>'2015'!AI133</f>
        <v>0.315</v>
      </c>
      <c r="BJ608" s="10">
        <f>'2015'!AJ133</f>
        <v>0.33900000000000002</v>
      </c>
      <c r="BK608" s="10">
        <f>'2015'!AK133</f>
        <v>0.435</v>
      </c>
      <c r="BL608" s="10">
        <f>'2015'!AL133</f>
        <v>0.45900000000000002</v>
      </c>
      <c r="BM608" s="10">
        <f>'2015'!AM133</f>
        <v>0.53100000000000003</v>
      </c>
      <c r="BN608" s="10">
        <f>'2015'!AN133</f>
        <v>0.53700000000000003</v>
      </c>
      <c r="BO608" s="10">
        <f>'2015'!AO133</f>
        <v>0.61299999999999999</v>
      </c>
      <c r="BP608" s="10">
        <f>'2015'!AP133</f>
        <v>0.61499999999999999</v>
      </c>
      <c r="BQ608" s="10">
        <f>'2015'!AQ133</f>
        <v>0.63100000000000001</v>
      </c>
      <c r="BR608" s="10">
        <f>'2015'!AR133</f>
        <v>0.55500000000000005</v>
      </c>
      <c r="BS608" s="10">
        <f>'2015'!AS133</f>
        <v>0.55900000000000005</v>
      </c>
      <c r="BT608" s="10">
        <f>'2015'!AT133</f>
        <v>0.55700000000000005</v>
      </c>
      <c r="BU608" s="10">
        <f>'2015'!AU133</f>
        <v>0.54900000000000004</v>
      </c>
      <c r="BV608" s="10">
        <f>'2015'!AV133</f>
        <v>0.53100000000000003</v>
      </c>
      <c r="BW608" s="10">
        <f>'2015'!AW133</f>
        <v>0.54400000000000004</v>
      </c>
      <c r="BX608" s="10">
        <f>'2015'!AX133</f>
        <v>0.47499999999999998</v>
      </c>
      <c r="BY608" s="10">
        <f>'2015'!AY133</f>
        <v>0.35799999999999998</v>
      </c>
      <c r="BZ608" s="10">
        <f>'2015'!AZ133</f>
        <v>0.31900000000000001</v>
      </c>
      <c r="CA608" s="10">
        <f>'2015'!BA133</f>
        <v>0.28000000000000003</v>
      </c>
      <c r="CB608" s="10">
        <f>'2015'!BB133</f>
        <v>0.28100000000000003</v>
      </c>
      <c r="CC608" s="10">
        <f>'2015'!BC133</f>
        <v>0.224</v>
      </c>
      <c r="CD608" s="10">
        <f>'2015'!BD133</f>
        <v>0.218</v>
      </c>
      <c r="CE608" s="10">
        <f>'2015'!BE133</f>
        <v>0</v>
      </c>
      <c r="CF608" s="10">
        <f>'2015'!BF133</f>
        <v>0.217</v>
      </c>
      <c r="CG608" s="10">
        <f>'2015'!BG133</f>
        <v>0.22</v>
      </c>
      <c r="CH608" s="10">
        <f>'2015'!BH133</f>
        <v>0.216</v>
      </c>
      <c r="CI608" s="10">
        <f>'2015'!BI133</f>
        <v>0.218</v>
      </c>
      <c r="CJ608" s="10">
        <f>'2015'!BJ133</f>
        <v>0</v>
      </c>
      <c r="CK608" s="10">
        <f>'2015'!BK133</f>
        <v>0.20399999999999999</v>
      </c>
      <c r="CL608" s="10">
        <f>'2015'!BL133</f>
        <v>0.20200000000000001</v>
      </c>
      <c r="CM608" s="10">
        <f>'2015'!BM133</f>
        <v>0.189</v>
      </c>
      <c r="CN608" s="10">
        <f>'2015'!BN133</f>
        <v>0</v>
      </c>
      <c r="CO608" s="10">
        <f>'2015'!BO133</f>
        <v>0</v>
      </c>
      <c r="CP608" s="10">
        <f>'2015'!BP133</f>
        <v>0</v>
      </c>
      <c r="CQ608" s="10">
        <f>'2015'!BQ133</f>
        <v>0</v>
      </c>
    </row>
    <row r="609" spans="1:95" x14ac:dyDescent="0.25">
      <c r="A609" s="10" t="str">
        <f>'2015'!A134</f>
        <v>Свитанок</v>
      </c>
      <c r="B609" s="10" t="str">
        <f>'2015'!B134</f>
        <v>Масив 4</v>
      </c>
      <c r="C609" s="10">
        <f>'2015'!C134</f>
        <v>153</v>
      </c>
      <c r="D609" s="10">
        <f>'2015'!D134</f>
        <v>4.22</v>
      </c>
      <c r="E609" s="10">
        <f>'2015'!E134</f>
        <v>4.22</v>
      </c>
      <c r="F609" s="10">
        <f>'2015'!F134</f>
        <v>4.22</v>
      </c>
      <c r="Q609" s="10"/>
      <c r="R609" s="10"/>
      <c r="W609" s="10" t="str">
        <f>'2015'!I134</f>
        <v>Подсолнечник</v>
      </c>
      <c r="X609" s="10">
        <f>'2015'!J134</f>
        <v>0</v>
      </c>
      <c r="AC609" s="10"/>
      <c r="AD609" s="10"/>
      <c r="AE609" s="10" t="str">
        <f>'2015'!M134</f>
        <v>Трістан</v>
      </c>
      <c r="AF609" s="10">
        <f>'2015'!N134</f>
        <v>0.84</v>
      </c>
      <c r="AG609" s="10">
        <f>'2015'!P134</f>
        <v>42122</v>
      </c>
      <c r="AH609" s="10">
        <f>'2015'!Q134</f>
        <v>42241</v>
      </c>
      <c r="AI609" s="10"/>
      <c r="AJ609" s="10"/>
      <c r="AK609" s="10"/>
      <c r="AL609" s="10"/>
      <c r="AM609" s="10"/>
      <c r="AN609" s="10"/>
      <c r="AO609" s="10"/>
      <c r="AP609" s="10">
        <f>SUMIF('2015'!C:C,C609,'2015'!O:O)</f>
        <v>1.54</v>
      </c>
      <c r="AR609" s="10">
        <f>'2015'!R134</f>
        <v>0.35599999999999998</v>
      </c>
      <c r="AS609" s="10">
        <f>'2015'!S134</f>
        <v>0.36299999999999999</v>
      </c>
      <c r="AT609" s="10">
        <f>'2015'!T134</f>
        <v>0.35199999999999998</v>
      </c>
      <c r="AU609" s="10">
        <f>'2015'!U134</f>
        <v>0.34</v>
      </c>
      <c r="AV609" s="10">
        <f>'2015'!V134</f>
        <v>0.32</v>
      </c>
      <c r="AW609" s="10">
        <f>'2015'!W134</f>
        <v>0</v>
      </c>
      <c r="AX609" s="10">
        <f>'2015'!X134</f>
        <v>0.30199999999999999</v>
      </c>
      <c r="AY609" s="10">
        <f>'2015'!Y134</f>
        <v>0</v>
      </c>
      <c r="AZ609" s="10">
        <f>'2015'!Z134</f>
        <v>0.27300000000000002</v>
      </c>
      <c r="BA609" s="10">
        <f>'2015'!AA134</f>
        <v>0.27500000000000002</v>
      </c>
      <c r="BB609" s="10">
        <f>'2015'!AB134</f>
        <v>0.27900000000000003</v>
      </c>
      <c r="BC609" s="10">
        <f>'2015'!AC134</f>
        <v>0.28399999999999997</v>
      </c>
      <c r="BD609" s="10">
        <f>'2015'!AD134</f>
        <v>0.29299999999999998</v>
      </c>
      <c r="BE609" s="10">
        <f>'2015'!AE134</f>
        <v>0.312</v>
      </c>
      <c r="BF609" s="10">
        <f>'2015'!AF134</f>
        <v>0.33200000000000002</v>
      </c>
      <c r="BG609" s="10">
        <f>'2015'!AG134</f>
        <v>0.34399999999999997</v>
      </c>
      <c r="BH609" s="10">
        <f>'2015'!AH134</f>
        <v>0.34399999999999997</v>
      </c>
      <c r="BI609" s="10">
        <f>'2015'!AI134</f>
        <v>0.34499999999999997</v>
      </c>
      <c r="BJ609" s="10">
        <f>'2015'!AJ134</f>
        <v>0.35599999999999998</v>
      </c>
      <c r="BK609" s="10">
        <f>'2015'!AK134</f>
        <v>0</v>
      </c>
      <c r="BL609" s="10">
        <f>'2015'!AL134</f>
        <v>0.41599999999999998</v>
      </c>
      <c r="BM609" s="10">
        <f>'2015'!AM134</f>
        <v>0.47899999999999998</v>
      </c>
      <c r="BN609" s="10">
        <f>'2015'!AN134</f>
        <v>0.51</v>
      </c>
      <c r="BO609" s="10">
        <f>'2015'!AO134</f>
        <v>0.52800000000000002</v>
      </c>
      <c r="BP609" s="10">
        <f>'2015'!AP134</f>
        <v>0.51200000000000001</v>
      </c>
      <c r="BQ609" s="10">
        <f>'2015'!AQ134</f>
        <v>0.55400000000000005</v>
      </c>
      <c r="BR609" s="10">
        <f>'2015'!AR134</f>
        <v>0.56299999999999994</v>
      </c>
      <c r="BS609" s="10">
        <f>'2015'!AS134</f>
        <v>0.56299999999999994</v>
      </c>
      <c r="BT609" s="10">
        <f>'2015'!AT134</f>
        <v>0.58399999999999996</v>
      </c>
      <c r="BU609" s="10">
        <f>'2015'!AU134</f>
        <v>0.623</v>
      </c>
      <c r="BV609" s="10">
        <f>'2015'!AV134</f>
        <v>0.59499999999999997</v>
      </c>
      <c r="BW609" s="10">
        <f>'2015'!AW134</f>
        <v>0.59499999999999997</v>
      </c>
      <c r="BX609" s="10">
        <f>'2015'!AX134</f>
        <v>0.61799999999999999</v>
      </c>
      <c r="BY609" s="10">
        <f>'2015'!AY134</f>
        <v>0</v>
      </c>
      <c r="BZ609" s="10">
        <f>'2015'!AZ134</f>
        <v>0.57899999999999996</v>
      </c>
      <c r="CA609" s="10">
        <f>'2015'!BA134</f>
        <v>0.48099999999999998</v>
      </c>
      <c r="CB609" s="10">
        <f>'2015'!BB134</f>
        <v>0.47</v>
      </c>
      <c r="CC609" s="10">
        <f>'2015'!BC134</f>
        <v>0.35</v>
      </c>
      <c r="CD609" s="10">
        <f>'2015'!BD134</f>
        <v>0.314</v>
      </c>
      <c r="CE609" s="10">
        <f>'2015'!BE134</f>
        <v>0</v>
      </c>
      <c r="CF609" s="10">
        <f>'2015'!BF134</f>
        <v>0.28599999999999998</v>
      </c>
      <c r="CG609" s="10">
        <f>'2015'!BG134</f>
        <v>0.28199999999999997</v>
      </c>
      <c r="CH609" s="10">
        <f>'2015'!BH134</f>
        <v>0.28199999999999997</v>
      </c>
      <c r="CI609" s="10">
        <f>'2015'!BI134</f>
        <v>0.28499999999999998</v>
      </c>
      <c r="CJ609" s="10">
        <f>'2015'!BJ134</f>
        <v>0</v>
      </c>
      <c r="CK609" s="10">
        <f>'2015'!BK134</f>
        <v>0.26600000000000001</v>
      </c>
      <c r="CL609" s="10">
        <f>'2015'!BL134</f>
        <v>0.26200000000000001</v>
      </c>
      <c r="CM609" s="10">
        <f>'2015'!BM134</f>
        <v>0.253</v>
      </c>
      <c r="CN609" s="10">
        <f>'2015'!BN134</f>
        <v>0</v>
      </c>
      <c r="CO609" s="10">
        <f>'2015'!BO134</f>
        <v>0</v>
      </c>
      <c r="CP609" s="10">
        <f>'2015'!BP134</f>
        <v>0</v>
      </c>
      <c r="CQ609" s="10">
        <f>'2015'!BQ134</f>
        <v>0</v>
      </c>
    </row>
    <row r="610" spans="1:95" x14ac:dyDescent="0.25">
      <c r="A610" s="10" t="str">
        <f>'2015'!A135</f>
        <v>Свитанок</v>
      </c>
      <c r="B610" s="10" t="str">
        <f>'2015'!B135</f>
        <v>Масив 4</v>
      </c>
      <c r="C610" s="10">
        <f>'2015'!C135</f>
        <v>154</v>
      </c>
      <c r="D610" s="10">
        <f>'2015'!D135</f>
        <v>5.07</v>
      </c>
      <c r="E610" s="10">
        <f>'2015'!E135</f>
        <v>5.07</v>
      </c>
      <c r="F610" s="10">
        <f>'2015'!F135</f>
        <v>5.07</v>
      </c>
      <c r="Q610" s="10"/>
      <c r="R610" s="10"/>
      <c r="W610" s="10">
        <f>'2015'!I135</f>
        <v>0</v>
      </c>
      <c r="X610" s="10">
        <f>'2015'!J135</f>
        <v>0</v>
      </c>
      <c r="AC610" s="10"/>
      <c r="AD610" s="10"/>
      <c r="AE610" s="10">
        <f>'2015'!M135</f>
        <v>0</v>
      </c>
      <c r="AF610" s="10">
        <f>'2015'!N135</f>
        <v>0</v>
      </c>
      <c r="AG610" s="10">
        <f>'2015'!P135</f>
        <v>0</v>
      </c>
      <c r="AH610" s="10">
        <f>'2015'!Q135</f>
        <v>0</v>
      </c>
      <c r="AI610" s="10"/>
      <c r="AJ610" s="10"/>
      <c r="AK610" s="10"/>
      <c r="AL610" s="10"/>
      <c r="AM610" s="10"/>
      <c r="AN610" s="10"/>
      <c r="AO610" s="10"/>
      <c r="AP610" s="10">
        <f>SUMIF('2015'!C:C,C610,'2015'!O:O)</f>
        <v>0</v>
      </c>
      <c r="AR610" s="10">
        <f>'2015'!R135</f>
        <v>0.3</v>
      </c>
      <c r="AS610" s="10">
        <f>'2015'!S135</f>
        <v>0.29399999999999998</v>
      </c>
      <c r="AT610" s="10">
        <f>'2015'!T135</f>
        <v>0.314</v>
      </c>
      <c r="AU610" s="10">
        <f>'2015'!U135</f>
        <v>0.28499999999999998</v>
      </c>
      <c r="AV610" s="10">
        <f>'2015'!V135</f>
        <v>0.28599999999999998</v>
      </c>
      <c r="AW610" s="10">
        <f>'2015'!W135</f>
        <v>0</v>
      </c>
      <c r="AX610" s="10">
        <f>'2015'!X135</f>
        <v>0.27900000000000003</v>
      </c>
      <c r="AY610" s="10">
        <f>'2015'!Y135</f>
        <v>0.27900000000000003</v>
      </c>
      <c r="AZ610" s="10">
        <f>'2015'!Z135</f>
        <v>0.26600000000000001</v>
      </c>
      <c r="BA610" s="10">
        <f>'2015'!AA135</f>
        <v>0.26700000000000002</v>
      </c>
      <c r="BB610" s="10">
        <f>'2015'!AB135</f>
        <v>0.28899999999999998</v>
      </c>
      <c r="BC610" s="10">
        <f>'2015'!AC135</f>
        <v>0.31</v>
      </c>
      <c r="BD610" s="10">
        <f>'2015'!AD135</f>
        <v>0.318</v>
      </c>
      <c r="BE610" s="10">
        <f>'2015'!AE135</f>
        <v>0.33</v>
      </c>
      <c r="BF610" s="10">
        <f>'2015'!AF135</f>
        <v>0.34599999999999997</v>
      </c>
      <c r="BG610" s="10">
        <f>'2015'!AG135</f>
        <v>0.378</v>
      </c>
      <c r="BH610" s="10">
        <f>'2015'!AH135</f>
        <v>0.40400000000000003</v>
      </c>
      <c r="BI610" s="10">
        <f>'2015'!AI135</f>
        <v>0.441</v>
      </c>
      <c r="BJ610" s="10">
        <f>'2015'!AJ135</f>
        <v>0.49099999999999999</v>
      </c>
      <c r="BK610" s="10">
        <f>'2015'!AK135</f>
        <v>0.54900000000000004</v>
      </c>
      <c r="BL610" s="10">
        <f>'2015'!AL135</f>
        <v>0.55400000000000005</v>
      </c>
      <c r="BM610" s="10">
        <f>'2015'!AM135</f>
        <v>0.63400000000000001</v>
      </c>
      <c r="BN610" s="10">
        <f>'2015'!AN135</f>
        <v>0.64700000000000002</v>
      </c>
      <c r="BO610" s="10">
        <f>'2015'!AO135</f>
        <v>0.66100000000000003</v>
      </c>
      <c r="BP610" s="10">
        <f>'2015'!AP135</f>
        <v>0.68700000000000006</v>
      </c>
      <c r="BQ610" s="10">
        <f>'2015'!AQ135</f>
        <v>0.69199999999999995</v>
      </c>
      <c r="BR610" s="10">
        <f>'2015'!AR135</f>
        <v>0.66600000000000004</v>
      </c>
      <c r="BS610" s="10">
        <f>'2015'!AS135</f>
        <v>0.66200000000000003</v>
      </c>
      <c r="BT610" s="10">
        <f>'2015'!AT135</f>
        <v>0.623</v>
      </c>
      <c r="BU610" s="10">
        <f>'2015'!AU135</f>
        <v>0.60599999999999998</v>
      </c>
      <c r="BV610" s="10">
        <f>'2015'!AV135</f>
        <v>0.56100000000000005</v>
      </c>
      <c r="BW610" s="10">
        <f>'2015'!AW135</f>
        <v>0.56100000000000005</v>
      </c>
      <c r="BX610" s="10">
        <f>'2015'!AX135</f>
        <v>0.57699999999999996</v>
      </c>
      <c r="BY610" s="10">
        <f>'2015'!AY135</f>
        <v>0.57699999999999996</v>
      </c>
      <c r="BZ610" s="10">
        <f>'2015'!AZ135</f>
        <v>0.45600000000000002</v>
      </c>
      <c r="CA610" s="10">
        <f>'2015'!BA135</f>
        <v>0.38</v>
      </c>
      <c r="CB610" s="10">
        <f>'2015'!BB135</f>
        <v>0.34300000000000003</v>
      </c>
      <c r="CC610" s="10">
        <f>'2015'!BC135</f>
        <v>0.29299999999999998</v>
      </c>
      <c r="CD610" s="10">
        <f>'2015'!BD135</f>
        <v>0.26100000000000001</v>
      </c>
      <c r="CE610" s="10">
        <f>'2015'!BE135</f>
        <v>0.247</v>
      </c>
      <c r="CF610" s="10">
        <f>'2015'!BF135</f>
        <v>0.23</v>
      </c>
      <c r="CG610" s="10">
        <f>'2015'!BG135</f>
        <v>0.22800000000000001</v>
      </c>
      <c r="CH610" s="10">
        <f>'2015'!BH135</f>
        <v>0.216</v>
      </c>
      <c r="CI610" s="10">
        <f>'2015'!BI135</f>
        <v>0.21099999999999999</v>
      </c>
      <c r="CJ610" s="10">
        <f>'2015'!BJ135</f>
        <v>0</v>
      </c>
      <c r="CK610" s="10">
        <f>'2015'!BK135</f>
        <v>0.21</v>
      </c>
      <c r="CL610" s="10">
        <f>'2015'!BL135</f>
        <v>0.20799999999999999</v>
      </c>
      <c r="CM610" s="10">
        <f>'2015'!BM135</f>
        <v>0.214</v>
      </c>
      <c r="CN610" s="10">
        <f>'2015'!BN135</f>
        <v>0.22</v>
      </c>
      <c r="CO610" s="10">
        <f>'2015'!BO135</f>
        <v>0</v>
      </c>
      <c r="CP610" s="10">
        <f>'2015'!BP135</f>
        <v>0</v>
      </c>
      <c r="CQ610" s="10">
        <f>'2015'!BQ135</f>
        <v>0</v>
      </c>
    </row>
    <row r="611" spans="1:95" x14ac:dyDescent="0.25">
      <c r="A611" s="10" t="str">
        <f>'2015'!A136</f>
        <v>Свитанок</v>
      </c>
      <c r="B611" s="10" t="str">
        <f>'2015'!B136</f>
        <v>Масив 4</v>
      </c>
      <c r="C611" s="10">
        <f>'2015'!C136</f>
        <v>155</v>
      </c>
      <c r="D611" s="10">
        <f>'2015'!D136</f>
        <v>5.62</v>
      </c>
      <c r="E611" s="10">
        <f>'2015'!E136</f>
        <v>5.62</v>
      </c>
      <c r="F611" s="10">
        <f>'2015'!F136</f>
        <v>5.62</v>
      </c>
      <c r="Q611" s="10"/>
      <c r="R611" s="10"/>
      <c r="W611" s="10">
        <f>'2015'!I136</f>
        <v>0</v>
      </c>
      <c r="X611" s="10">
        <f>'2015'!J136</f>
        <v>0</v>
      </c>
      <c r="AC611" s="10"/>
      <c r="AD611" s="10"/>
      <c r="AE611" s="10">
        <f>'2015'!M136</f>
        <v>0</v>
      </c>
      <c r="AF611" s="10">
        <f>'2015'!N136</f>
        <v>0</v>
      </c>
      <c r="AG611" s="10">
        <f>'2015'!P136</f>
        <v>0</v>
      </c>
      <c r="AH611" s="10">
        <f>'2015'!Q136</f>
        <v>0</v>
      </c>
      <c r="AI611" s="10"/>
      <c r="AJ611" s="10"/>
      <c r="AK611" s="10"/>
      <c r="AL611" s="10"/>
      <c r="AM611" s="10"/>
      <c r="AN611" s="10"/>
      <c r="AO611" s="10"/>
      <c r="AP611" s="10">
        <f>SUMIF('2015'!C:C,C611,'2015'!O:O)</f>
        <v>0</v>
      </c>
      <c r="AR611" s="10">
        <f>'2015'!R136</f>
        <v>0.32700000000000001</v>
      </c>
      <c r="AS611" s="10">
        <f>'2015'!S136</f>
        <v>0.33300000000000002</v>
      </c>
      <c r="AT611" s="10">
        <f>'2015'!T136</f>
        <v>0.314</v>
      </c>
      <c r="AU611" s="10">
        <f>'2015'!U136</f>
        <v>0.28999999999999998</v>
      </c>
      <c r="AV611" s="10">
        <f>'2015'!V136</f>
        <v>0.27800000000000002</v>
      </c>
      <c r="AW611" s="10">
        <f>'2015'!W136</f>
        <v>0</v>
      </c>
      <c r="AX611" s="10">
        <f>'2015'!X136</f>
        <v>0.254</v>
      </c>
      <c r="AY611" s="10">
        <f>'2015'!Y136</f>
        <v>0</v>
      </c>
      <c r="AZ611" s="10">
        <f>'2015'!Z136</f>
        <v>0.24299999999999999</v>
      </c>
      <c r="BA611" s="10">
        <f>'2015'!AA136</f>
        <v>0.22700000000000001</v>
      </c>
      <c r="BB611" s="10">
        <f>'2015'!AB136</f>
        <v>0.22500000000000001</v>
      </c>
      <c r="BC611" s="10">
        <f>'2015'!AC136</f>
        <v>0.222</v>
      </c>
      <c r="BD611" s="10">
        <f>'2015'!AD136</f>
        <v>0.24299999999999999</v>
      </c>
      <c r="BE611" s="10">
        <f>'2015'!AE136</f>
        <v>0.26100000000000001</v>
      </c>
      <c r="BF611" s="10">
        <f>'2015'!AF136</f>
        <v>0.27</v>
      </c>
      <c r="BG611" s="10">
        <f>'2015'!AG136</f>
        <v>0.28499999999999998</v>
      </c>
      <c r="BH611" s="10">
        <f>'2015'!AH136</f>
        <v>0.25800000000000001</v>
      </c>
      <c r="BI611" s="10">
        <f>'2015'!AI136</f>
        <v>0.30399999999999999</v>
      </c>
      <c r="BJ611" s="10">
        <f>'2015'!AJ136</f>
        <v>0.33</v>
      </c>
      <c r="BK611" s="10">
        <f>'2015'!AK136</f>
        <v>0</v>
      </c>
      <c r="BL611" s="10">
        <f>'2015'!AL136</f>
        <v>0.371</v>
      </c>
      <c r="BM611" s="10">
        <f>'2015'!AM136</f>
        <v>0.41099999999999998</v>
      </c>
      <c r="BN611" s="10">
        <f>'2015'!AN136</f>
        <v>0.42699999999999999</v>
      </c>
      <c r="BO611" s="10">
        <f>'2015'!AO136</f>
        <v>0.44500000000000001</v>
      </c>
      <c r="BP611" s="10">
        <f>'2015'!AP136</f>
        <v>0.47</v>
      </c>
      <c r="BQ611" s="10">
        <f>'2015'!AQ136</f>
        <v>0.42799999999999999</v>
      </c>
      <c r="BR611" s="10">
        <f>'2015'!AR136</f>
        <v>0.41799999999999998</v>
      </c>
      <c r="BS611" s="10">
        <f>'2015'!AS136</f>
        <v>0.41399999999999998</v>
      </c>
      <c r="BT611" s="10">
        <f>'2015'!AT136</f>
        <v>0.45200000000000001</v>
      </c>
      <c r="BU611" s="10">
        <f>'2015'!AU136</f>
        <v>0.55600000000000005</v>
      </c>
      <c r="BV611" s="10">
        <f>'2015'!AV136</f>
        <v>0.57599999999999996</v>
      </c>
      <c r="BW611" s="10">
        <f>'2015'!AW136</f>
        <v>0.61699999999999999</v>
      </c>
      <c r="BX611" s="10">
        <f>'2015'!AX136</f>
        <v>0.625</v>
      </c>
      <c r="BY611" s="10">
        <f>'2015'!AY136</f>
        <v>0</v>
      </c>
      <c r="BZ611" s="10">
        <f>'2015'!AZ136</f>
        <v>0.53400000000000003</v>
      </c>
      <c r="CA611" s="10">
        <f>'2015'!BA136</f>
        <v>0.48</v>
      </c>
      <c r="CB611" s="10">
        <f>'2015'!BB136</f>
        <v>0.44900000000000001</v>
      </c>
      <c r="CC611" s="10">
        <f>'2015'!BC136</f>
        <v>0.40899999999999997</v>
      </c>
      <c r="CD611" s="10">
        <f>'2015'!BD136</f>
        <v>0.314</v>
      </c>
      <c r="CE611" s="10">
        <f>'2015'!BE136</f>
        <v>0</v>
      </c>
      <c r="CF611" s="10">
        <f>'2015'!BF136</f>
        <v>0.27100000000000002</v>
      </c>
      <c r="CG611" s="10">
        <f>'2015'!BG136</f>
        <v>0.26500000000000001</v>
      </c>
      <c r="CH611" s="10">
        <f>'2015'!BH136</f>
        <v>0.26</v>
      </c>
      <c r="CI611" s="10">
        <f>'2015'!BI136</f>
        <v>0.25600000000000001</v>
      </c>
      <c r="CJ611" s="10">
        <f>'2015'!BJ136</f>
        <v>0</v>
      </c>
      <c r="CK611" s="10">
        <f>'2015'!BK136</f>
        <v>0.24</v>
      </c>
      <c r="CL611" s="10">
        <f>'2015'!BL136</f>
        <v>0.23899999999999999</v>
      </c>
      <c r="CM611" s="10">
        <f>'2015'!BM136</f>
        <v>0.21299999999999999</v>
      </c>
      <c r="CN611" s="10">
        <f>'2015'!BN136</f>
        <v>0</v>
      </c>
      <c r="CO611" s="10">
        <f>'2015'!BO136</f>
        <v>0</v>
      </c>
      <c r="CP611" s="10">
        <f>'2015'!BP136</f>
        <v>0</v>
      </c>
      <c r="CQ611" s="10">
        <f>'2015'!BQ136</f>
        <v>0</v>
      </c>
    </row>
    <row r="612" spans="1:95" x14ac:dyDescent="0.25">
      <c r="A612" s="10" t="str">
        <f>'2015'!A137</f>
        <v>Свитанок</v>
      </c>
      <c r="B612" s="10" t="str">
        <f>'2015'!B137</f>
        <v>Масив 4</v>
      </c>
      <c r="C612" s="10">
        <f>'2015'!C137</f>
        <v>2</v>
      </c>
      <c r="D612" s="10">
        <f>'2015'!D137</f>
        <v>25.1</v>
      </c>
      <c r="E612" s="10">
        <f>'2015'!E137</f>
        <v>25.1</v>
      </c>
      <c r="F612" s="10">
        <f>'2015'!F137</f>
        <v>25.1</v>
      </c>
      <c r="Q612" s="10"/>
      <c r="R612" s="10"/>
      <c r="W612" s="10" t="str">
        <f>'2015'!I137</f>
        <v>Соя</v>
      </c>
      <c r="X612" s="10">
        <f>'2015'!J137</f>
        <v>0</v>
      </c>
      <c r="AC612" s="10"/>
      <c r="AD612" s="10"/>
      <c r="AE612" s="10" t="str">
        <f>'2015'!M137</f>
        <v>Ювілейна</v>
      </c>
      <c r="AF612" s="10">
        <f>'2015'!N137</f>
        <v>0.18</v>
      </c>
      <c r="AG612" s="10">
        <f>'2015'!P137</f>
        <v>42124</v>
      </c>
      <c r="AH612" s="10">
        <f>'2015'!Q137</f>
        <v>42264</v>
      </c>
      <c r="AI612" s="10"/>
      <c r="AJ612" s="10"/>
      <c r="AK612" s="10"/>
      <c r="AL612" s="10"/>
      <c r="AM612" s="10"/>
      <c r="AN612" s="10"/>
      <c r="AO612" s="10"/>
      <c r="AP612" s="10">
        <f>SUMIF('2015'!C:C,C612,'2015'!O:O)</f>
        <v>0.72</v>
      </c>
      <c r="AR612" s="10">
        <f>'2015'!R137</f>
        <v>0.34599999999999997</v>
      </c>
      <c r="AS612" s="10">
        <f>'2015'!S137</f>
        <v>0.317</v>
      </c>
      <c r="AT612" s="10">
        <f>'2015'!T137</f>
        <v>0.34499999999999997</v>
      </c>
      <c r="AU612" s="10">
        <f>'2015'!U137</f>
        <v>0.33300000000000002</v>
      </c>
      <c r="AV612" s="10">
        <f>'2015'!V137</f>
        <v>0.307</v>
      </c>
      <c r="AW612" s="10">
        <f>'2015'!W137</f>
        <v>0</v>
      </c>
      <c r="AX612" s="10">
        <f>'2015'!X137</f>
        <v>0.26800000000000002</v>
      </c>
      <c r="AY612" s="10">
        <f>'2015'!Y137</f>
        <v>0.26800000000000002</v>
      </c>
      <c r="AZ612" s="10">
        <f>'2015'!Z137</f>
        <v>0.22800000000000001</v>
      </c>
      <c r="BA612" s="10">
        <f>'2015'!AA137</f>
        <v>0.216</v>
      </c>
      <c r="BB612" s="10">
        <f>'2015'!AB137</f>
        <v>0.24299999999999999</v>
      </c>
      <c r="BC612" s="10">
        <f>'2015'!AC137</f>
        <v>0.26500000000000001</v>
      </c>
      <c r="BD612" s="10">
        <f>'2015'!AD137</f>
        <v>0.26400000000000001</v>
      </c>
      <c r="BE612" s="10">
        <f>'2015'!AE137</f>
        <v>0.28799999999999998</v>
      </c>
      <c r="BF612" s="10">
        <f>'2015'!AF137</f>
        <v>0.28899999999999998</v>
      </c>
      <c r="BG612" s="10">
        <f>'2015'!AG137</f>
        <v>0.33</v>
      </c>
      <c r="BH612" s="10">
        <f>'2015'!AH137</f>
        <v>0.30299999999999999</v>
      </c>
      <c r="BI612" s="10">
        <f>'2015'!AI137</f>
        <v>0.33500000000000002</v>
      </c>
      <c r="BJ612" s="10">
        <f>'2015'!AJ137</f>
        <v>0.38400000000000001</v>
      </c>
      <c r="BK612" s="10">
        <f>'2015'!AK137</f>
        <v>0.435</v>
      </c>
      <c r="BL612" s="10">
        <f>'2015'!AL137</f>
        <v>0.47499999999999998</v>
      </c>
      <c r="BM612" s="10">
        <f>'2015'!AM137</f>
        <v>0.47</v>
      </c>
      <c r="BN612" s="10">
        <f>'2015'!AN137</f>
        <v>0.40400000000000003</v>
      </c>
      <c r="BO612" s="10">
        <f>'2015'!AO137</f>
        <v>0.53300000000000003</v>
      </c>
      <c r="BP612" s="10">
        <f>'2015'!AP137</f>
        <v>0.45700000000000002</v>
      </c>
      <c r="BQ612" s="10">
        <f>'2015'!AQ137</f>
        <v>0.51500000000000001</v>
      </c>
      <c r="BR612" s="10">
        <f>'2015'!AR137</f>
        <v>0.52900000000000003</v>
      </c>
      <c r="BS612" s="10">
        <f>'2015'!AS137</f>
        <v>0.47199999999999998</v>
      </c>
      <c r="BT612" s="10">
        <f>'2015'!AT137</f>
        <v>0.46200000000000002</v>
      </c>
      <c r="BU612" s="10">
        <f>'2015'!AU137</f>
        <v>0.47099999999999997</v>
      </c>
      <c r="BV612" s="10">
        <f>'2015'!AV137</f>
        <v>0.46600000000000003</v>
      </c>
      <c r="BW612" s="10">
        <f>'2015'!AW137</f>
        <v>0.45800000000000002</v>
      </c>
      <c r="BX612" s="10">
        <f>'2015'!AX137</f>
        <v>0.60099999999999998</v>
      </c>
      <c r="BY612" s="10">
        <f>'2015'!AY137</f>
        <v>0.61</v>
      </c>
      <c r="BZ612" s="10">
        <f>'2015'!AZ137</f>
        <v>0.48599999999999999</v>
      </c>
      <c r="CA612" s="10">
        <f>'2015'!BA137</f>
        <v>0.374</v>
      </c>
      <c r="CB612" s="10">
        <f>'2015'!BB137</f>
        <v>0.33800000000000002</v>
      </c>
      <c r="CC612" s="10">
        <f>'2015'!BC137</f>
        <v>0.32100000000000001</v>
      </c>
      <c r="CD612" s="10">
        <f>'2015'!BD137</f>
        <v>0.23300000000000001</v>
      </c>
      <c r="CE612" s="10">
        <f>'2015'!BE137</f>
        <v>0.22800000000000001</v>
      </c>
      <c r="CF612" s="10">
        <f>'2015'!BF137</f>
        <v>0.22</v>
      </c>
      <c r="CG612" s="10">
        <f>'2015'!BG137</f>
        <v>0.22800000000000001</v>
      </c>
      <c r="CH612" s="10">
        <f>'2015'!BH137</f>
        <v>0.23</v>
      </c>
      <c r="CI612" s="10">
        <f>'2015'!BI137</f>
        <v>0.23200000000000001</v>
      </c>
      <c r="CJ612" s="10">
        <f>'2015'!BJ137</f>
        <v>0</v>
      </c>
      <c r="CK612" s="10">
        <f>'2015'!BK137</f>
        <v>0.20699999999999999</v>
      </c>
      <c r="CL612" s="10">
        <f>'2015'!BL137</f>
        <v>0.20799999999999999</v>
      </c>
      <c r="CM612" s="10">
        <f>'2015'!BM137</f>
        <v>0.21299999999999999</v>
      </c>
      <c r="CN612" s="10">
        <f>'2015'!BN137</f>
        <v>0</v>
      </c>
      <c r="CO612" s="10">
        <f>'2015'!BO137</f>
        <v>0</v>
      </c>
      <c r="CP612" s="10">
        <f>'2015'!BP137</f>
        <v>0</v>
      </c>
      <c r="CQ612" s="10">
        <f>'2015'!BQ137</f>
        <v>0</v>
      </c>
    </row>
    <row r="613" spans="1:95" x14ac:dyDescent="0.25">
      <c r="A613" s="10" t="str">
        <f>'2015'!A138</f>
        <v>Свитанок</v>
      </c>
      <c r="B613" s="10" t="str">
        <f>'2015'!B138</f>
        <v>Масив 4</v>
      </c>
      <c r="C613" s="10">
        <f>'2015'!C138</f>
        <v>200</v>
      </c>
      <c r="D613" s="10">
        <f>'2015'!D138</f>
        <v>1.18</v>
      </c>
      <c r="E613" s="10">
        <f>'2015'!E138</f>
        <v>1.18</v>
      </c>
      <c r="F613" s="10">
        <f>'2015'!F138</f>
        <v>1.18</v>
      </c>
      <c r="Q613" s="10"/>
      <c r="R613" s="10"/>
      <c r="W613" s="10">
        <f>'2015'!I138</f>
        <v>0</v>
      </c>
      <c r="X613" s="10">
        <f>'2015'!J138</f>
        <v>0</v>
      </c>
      <c r="AC613" s="10"/>
      <c r="AD613" s="10"/>
      <c r="AE613" s="10">
        <f>'2015'!M138</f>
        <v>0</v>
      </c>
      <c r="AF613" s="10">
        <f>'2015'!N138</f>
        <v>0</v>
      </c>
      <c r="AG613" s="10">
        <f>'2015'!P138</f>
        <v>0</v>
      </c>
      <c r="AH613" s="10">
        <f>'2015'!Q138</f>
        <v>0</v>
      </c>
      <c r="AI613" s="10"/>
      <c r="AJ613" s="10"/>
      <c r="AK613" s="10"/>
      <c r="AL613" s="10"/>
      <c r="AM613" s="10"/>
      <c r="AN613" s="10"/>
      <c r="AO613" s="10"/>
      <c r="AP613" s="10">
        <f>SUMIF('2015'!C:C,C613,'2015'!O:O)</f>
        <v>0</v>
      </c>
      <c r="AR613" s="10">
        <f>'2015'!R138</f>
        <v>0.27200000000000002</v>
      </c>
      <c r="AS613" s="10">
        <f>'2015'!S138</f>
        <v>0.26300000000000001</v>
      </c>
      <c r="AT613" s="10">
        <f>'2015'!T138</f>
        <v>0.26200000000000001</v>
      </c>
      <c r="AU613" s="10">
        <f>'2015'!U138</f>
        <v>0.25600000000000001</v>
      </c>
      <c r="AV613" s="10">
        <f>'2015'!V138</f>
        <v>0.25800000000000001</v>
      </c>
      <c r="AW613" s="10">
        <f>'2015'!W138</f>
        <v>0</v>
      </c>
      <c r="AX613" s="10">
        <f>'2015'!X138</f>
        <v>0.248</v>
      </c>
      <c r="AY613" s="10">
        <f>'2015'!Y138</f>
        <v>0</v>
      </c>
      <c r="AZ613" s="10">
        <f>'2015'!Z138</f>
        <v>0.22700000000000001</v>
      </c>
      <c r="BA613" s="10">
        <f>'2015'!AA138</f>
        <v>0.224</v>
      </c>
      <c r="BB613" s="10">
        <f>'2015'!AB138</f>
        <v>0.23400000000000001</v>
      </c>
      <c r="BC613" s="10">
        <f>'2015'!AC138</f>
        <v>0.24</v>
      </c>
      <c r="BD613" s="10">
        <f>'2015'!AD138</f>
        <v>0.251</v>
      </c>
      <c r="BE613" s="10">
        <f>'2015'!AE138</f>
        <v>0.26</v>
      </c>
      <c r="BF613" s="10">
        <f>'2015'!AF138</f>
        <v>0.26</v>
      </c>
      <c r="BG613" s="10">
        <f>'2015'!AG138</f>
        <v>0.26800000000000002</v>
      </c>
      <c r="BH613" s="10">
        <f>'2015'!AH138</f>
        <v>0.27300000000000002</v>
      </c>
      <c r="BI613" s="10">
        <f>'2015'!AI138</f>
        <v>0.28799999999999998</v>
      </c>
      <c r="BJ613" s="10">
        <f>'2015'!AJ138</f>
        <v>0.29799999999999999</v>
      </c>
      <c r="BK613" s="10">
        <f>'2015'!AK138</f>
        <v>0</v>
      </c>
      <c r="BL613" s="10">
        <f>'2015'!AL138</f>
        <v>0.34</v>
      </c>
      <c r="BM613" s="10">
        <f>'2015'!AM138</f>
        <v>0.36799999999999999</v>
      </c>
      <c r="BN613" s="10">
        <f>'2015'!AN138</f>
        <v>0.36299999999999999</v>
      </c>
      <c r="BO613" s="10">
        <f>'2015'!AO138</f>
        <v>0.38400000000000001</v>
      </c>
      <c r="BP613" s="10">
        <f>'2015'!AP138</f>
        <v>0.4</v>
      </c>
      <c r="BQ613" s="10">
        <f>'2015'!AQ138</f>
        <v>0.42299999999999999</v>
      </c>
      <c r="BR613" s="10">
        <f>'2015'!AR138</f>
        <v>0.42499999999999999</v>
      </c>
      <c r="BS613" s="10">
        <f>'2015'!AS138</f>
        <v>0.45400000000000001</v>
      </c>
      <c r="BT613" s="10">
        <f>'2015'!AT138</f>
        <v>0.55900000000000005</v>
      </c>
      <c r="BU613" s="10">
        <f>'2015'!AU138</f>
        <v>0.625</v>
      </c>
      <c r="BV613" s="10">
        <f>'2015'!AV138</f>
        <v>0.627</v>
      </c>
      <c r="BW613" s="10">
        <f>'2015'!AW138</f>
        <v>0.64500000000000002</v>
      </c>
      <c r="BX613" s="10">
        <f>'2015'!AX138</f>
        <v>0.65600000000000003</v>
      </c>
      <c r="BY613" s="10">
        <f>'2015'!AY138</f>
        <v>0.59899999999999998</v>
      </c>
      <c r="BZ613" s="10">
        <f>'2015'!AZ138</f>
        <v>0.52200000000000002</v>
      </c>
      <c r="CA613" s="10">
        <f>'2015'!BA138</f>
        <v>0.39900000000000002</v>
      </c>
      <c r="CB613" s="10">
        <f>'2015'!BB138</f>
        <v>0.35399999999999998</v>
      </c>
      <c r="CC613" s="10">
        <f>'2015'!BC138</f>
        <v>0.29599999999999999</v>
      </c>
      <c r="CD613" s="10">
        <f>'2015'!BD138</f>
        <v>0.253</v>
      </c>
      <c r="CE613" s="10">
        <f>'2015'!BE138</f>
        <v>0</v>
      </c>
      <c r="CF613" s="10">
        <f>'2015'!BF138</f>
        <v>0.23799999999999999</v>
      </c>
      <c r="CG613" s="10">
        <f>'2015'!BG138</f>
        <v>0.23</v>
      </c>
      <c r="CH613" s="10">
        <f>'2015'!BH138</f>
        <v>0.23200000000000001</v>
      </c>
      <c r="CI613" s="10">
        <f>'2015'!BI138</f>
        <v>0.23</v>
      </c>
      <c r="CJ613" s="10">
        <f>'2015'!BJ138</f>
        <v>0</v>
      </c>
      <c r="CK613" s="10">
        <f>'2015'!BK138</f>
        <v>0.221</v>
      </c>
      <c r="CL613" s="10">
        <f>'2015'!BL138</f>
        <v>0.218</v>
      </c>
      <c r="CM613" s="10">
        <f>'2015'!BM138</f>
        <v>0.222</v>
      </c>
      <c r="CN613" s="10">
        <f>'2015'!BN138</f>
        <v>0</v>
      </c>
      <c r="CO613" s="10">
        <f>'2015'!BO138</f>
        <v>0</v>
      </c>
      <c r="CP613" s="10">
        <f>'2015'!BP138</f>
        <v>0</v>
      </c>
      <c r="CQ613" s="10">
        <f>'2015'!BQ138</f>
        <v>0</v>
      </c>
    </row>
    <row r="614" spans="1:95" x14ac:dyDescent="0.25">
      <c r="A614" s="10" t="str">
        <f>'2015'!A139</f>
        <v>Свитанок</v>
      </c>
      <c r="B614" s="10" t="str">
        <f>'2015'!B139</f>
        <v>Масив 4</v>
      </c>
      <c r="C614" s="10">
        <f>'2015'!C139</f>
        <v>201</v>
      </c>
      <c r="D614" s="10">
        <f>'2015'!D139</f>
        <v>3.72</v>
      </c>
      <c r="E614" s="10">
        <f>'2015'!E139</f>
        <v>3.72</v>
      </c>
      <c r="F614" s="10">
        <f>'2015'!F139</f>
        <v>3.72</v>
      </c>
      <c r="Q614" s="10"/>
      <c r="R614" s="10"/>
      <c r="W614" s="10">
        <f>'2015'!I139</f>
        <v>0</v>
      </c>
      <c r="X614" s="10">
        <f>'2015'!J139</f>
        <v>0</v>
      </c>
      <c r="AC614" s="10"/>
      <c r="AD614" s="10"/>
      <c r="AE614" s="10">
        <f>'2015'!M139</f>
        <v>0</v>
      </c>
      <c r="AF614" s="10">
        <f>'2015'!N139</f>
        <v>0</v>
      </c>
      <c r="AG614" s="10">
        <f>'2015'!P139</f>
        <v>0</v>
      </c>
      <c r="AH614" s="10">
        <f>'2015'!Q139</f>
        <v>0</v>
      </c>
      <c r="AI614" s="10"/>
      <c r="AJ614" s="10"/>
      <c r="AK614" s="10"/>
      <c r="AL614" s="10"/>
      <c r="AM614" s="10"/>
      <c r="AN614" s="10"/>
      <c r="AO614" s="10"/>
      <c r="AP614" s="10">
        <f>SUMIF('2015'!C:C,C614,'2015'!O:O)</f>
        <v>0</v>
      </c>
      <c r="AR614" s="10">
        <f>'2015'!R139</f>
        <v>0.25</v>
      </c>
      <c r="AS614" s="10">
        <f>'2015'!S139</f>
        <v>0.254</v>
      </c>
      <c r="AT614" s="10">
        <f>'2015'!T139</f>
        <v>0.25</v>
      </c>
      <c r="AU614" s="10">
        <f>'2015'!U139</f>
        <v>0.245</v>
      </c>
      <c r="AV614" s="10">
        <f>'2015'!V139</f>
        <v>0.23499999999999999</v>
      </c>
      <c r="AW614" s="10">
        <f>'2015'!W139</f>
        <v>0</v>
      </c>
      <c r="AX614" s="10">
        <f>'2015'!X139</f>
        <v>0.222</v>
      </c>
      <c r="AY614" s="10">
        <f>'2015'!Y139</f>
        <v>0.219</v>
      </c>
      <c r="AZ614" s="10">
        <f>'2015'!Z139</f>
        <v>0.216</v>
      </c>
      <c r="BA614" s="10">
        <f>'2015'!AA139</f>
        <v>0.22800000000000001</v>
      </c>
      <c r="BB614" s="10">
        <f>'2015'!AB139</f>
        <v>0.222</v>
      </c>
      <c r="BC614" s="10">
        <f>'2015'!AC139</f>
        <v>0.222</v>
      </c>
      <c r="BD614" s="10">
        <f>'2015'!AD139</f>
        <v>0.22900000000000001</v>
      </c>
      <c r="BE614" s="10">
        <f>'2015'!AE139</f>
        <v>0.24099999999999999</v>
      </c>
      <c r="BF614" s="10">
        <f>'2015'!AF139</f>
        <v>0.24199999999999999</v>
      </c>
      <c r="BG614" s="10">
        <f>'2015'!AG139</f>
        <v>0.24</v>
      </c>
      <c r="BH614" s="10">
        <f>'2015'!AH139</f>
        <v>0.23</v>
      </c>
      <c r="BI614" s="10">
        <f>'2015'!AI139</f>
        <v>0.224</v>
      </c>
      <c r="BJ614" s="10">
        <f>'2015'!AJ139</f>
        <v>0.23300000000000001</v>
      </c>
      <c r="BK614" s="10">
        <f>'2015'!AK139</f>
        <v>0.246</v>
      </c>
      <c r="BL614" s="10">
        <f>'2015'!AL139</f>
        <v>0.246</v>
      </c>
      <c r="BM614" s="10">
        <f>'2015'!AM139</f>
        <v>0.26800000000000002</v>
      </c>
      <c r="BN614" s="10">
        <f>'2015'!AN139</f>
        <v>0.26700000000000002</v>
      </c>
      <c r="BO614" s="10">
        <f>'2015'!AO139</f>
        <v>0.28199999999999997</v>
      </c>
      <c r="BP614" s="10">
        <f>'2015'!AP139</f>
        <v>0.28699999999999998</v>
      </c>
      <c r="BQ614" s="10">
        <f>'2015'!AQ139</f>
        <v>0.33500000000000002</v>
      </c>
      <c r="BR614" s="10">
        <f>'2015'!AR139</f>
        <v>0.36299999999999999</v>
      </c>
      <c r="BS614" s="10">
        <f>'2015'!AS139</f>
        <v>0.36499999999999999</v>
      </c>
      <c r="BT614" s="10">
        <f>'2015'!AT139</f>
        <v>0.44800000000000001</v>
      </c>
      <c r="BU614" s="10">
        <f>'2015'!AU139</f>
        <v>0.624</v>
      </c>
      <c r="BV614" s="10">
        <f>'2015'!AV139</f>
        <v>0.72899999999999998</v>
      </c>
      <c r="BW614" s="10">
        <f>'2015'!AW139</f>
        <v>0.73299999999999998</v>
      </c>
      <c r="BX614" s="10">
        <f>'2015'!AX139</f>
        <v>0.73699999999999999</v>
      </c>
      <c r="BY614" s="10">
        <f>'2015'!AY139</f>
        <v>0</v>
      </c>
      <c r="BZ614" s="10">
        <f>'2015'!AZ139</f>
        <v>0.64900000000000002</v>
      </c>
      <c r="CA614" s="10">
        <f>'2015'!BA139</f>
        <v>0.54100000000000004</v>
      </c>
      <c r="CB614" s="10">
        <f>'2015'!BB139</f>
        <v>0.45200000000000001</v>
      </c>
      <c r="CC614" s="10">
        <f>'2015'!BC139</f>
        <v>0.35599999999999998</v>
      </c>
      <c r="CD614" s="10">
        <f>'2015'!BD139</f>
        <v>0.29099999999999998</v>
      </c>
      <c r="CE614" s="10">
        <f>'2015'!BE139</f>
        <v>0</v>
      </c>
      <c r="CF614" s="10">
        <f>'2015'!BF139</f>
        <v>0.247</v>
      </c>
      <c r="CG614" s="10">
        <f>'2015'!BG139</f>
        <v>0.24199999999999999</v>
      </c>
      <c r="CH614" s="10">
        <f>'2015'!BH139</f>
        <v>0.24099999999999999</v>
      </c>
      <c r="CI614" s="10">
        <f>'2015'!BI139</f>
        <v>0.23100000000000001</v>
      </c>
      <c r="CJ614" s="10">
        <f>'2015'!BJ139</f>
        <v>0</v>
      </c>
      <c r="CK614" s="10">
        <f>'2015'!BK139</f>
        <v>0.215</v>
      </c>
      <c r="CL614" s="10">
        <f>'2015'!BL139</f>
        <v>0.21299999999999999</v>
      </c>
      <c r="CM614" s="10">
        <f>'2015'!BM139</f>
        <v>0.20799999999999999</v>
      </c>
      <c r="CN614" s="10">
        <f>'2015'!BN139</f>
        <v>0</v>
      </c>
      <c r="CO614" s="10">
        <f>'2015'!BO139</f>
        <v>0</v>
      </c>
      <c r="CP614" s="10">
        <f>'2015'!BP139</f>
        <v>0</v>
      </c>
      <c r="CQ614" s="10">
        <f>'2015'!BQ139</f>
        <v>0</v>
      </c>
    </row>
    <row r="615" spans="1:95" x14ac:dyDescent="0.25">
      <c r="A615" s="10" t="str">
        <f>'2015'!A140</f>
        <v>Свитанок</v>
      </c>
      <c r="B615" s="10" t="str">
        <f>'2015'!B140</f>
        <v>Масив 4</v>
      </c>
      <c r="C615" s="10">
        <f>'2015'!C140</f>
        <v>202</v>
      </c>
      <c r="D615" s="10">
        <f>'2015'!D140</f>
        <v>5.34</v>
      </c>
      <c r="E615" s="10">
        <f>'2015'!E140</f>
        <v>5.34</v>
      </c>
      <c r="F615" s="10">
        <f>'2015'!F140</f>
        <v>5.34</v>
      </c>
      <c r="Q615" s="10"/>
      <c r="R615" s="10"/>
      <c r="W615" s="10">
        <f>'2015'!I140</f>
        <v>0</v>
      </c>
      <c r="X615" s="10">
        <f>'2015'!J140</f>
        <v>0</v>
      </c>
      <c r="AC615" s="10"/>
      <c r="AD615" s="10"/>
      <c r="AE615" s="10">
        <f>'2015'!M140</f>
        <v>0</v>
      </c>
      <c r="AF615" s="10">
        <f>'2015'!N140</f>
        <v>0</v>
      </c>
      <c r="AG615" s="10">
        <f>'2015'!P140</f>
        <v>0</v>
      </c>
      <c r="AH615" s="10">
        <f>'2015'!Q140</f>
        <v>0</v>
      </c>
      <c r="AI615" s="10"/>
      <c r="AJ615" s="10"/>
      <c r="AK615" s="10"/>
      <c r="AL615" s="10"/>
      <c r="AM615" s="10"/>
      <c r="AN615" s="10"/>
      <c r="AO615" s="10"/>
      <c r="AP615" s="10">
        <f>SUMIF('2015'!C:C,C615,'2015'!O:O)</f>
        <v>0</v>
      </c>
      <c r="AR615" s="10">
        <f>'2015'!R140</f>
        <v>0.318</v>
      </c>
      <c r="AS615" s="10">
        <f>'2015'!S140</f>
        <v>0.33400000000000002</v>
      </c>
      <c r="AT615" s="10">
        <f>'2015'!T140</f>
        <v>0.33700000000000002</v>
      </c>
      <c r="AU615" s="10">
        <f>'2015'!U140</f>
        <v>0.32500000000000001</v>
      </c>
      <c r="AV615" s="10">
        <f>'2015'!V140</f>
        <v>0.30199999999999999</v>
      </c>
      <c r="AW615" s="10">
        <f>'2015'!W140</f>
        <v>0</v>
      </c>
      <c r="AX615" s="10">
        <f>'2015'!X140</f>
        <v>0.29499999999999998</v>
      </c>
      <c r="AY615" s="10">
        <f>'2015'!Y140</f>
        <v>0.29099999999999998</v>
      </c>
      <c r="AZ615" s="10">
        <f>'2015'!Z140</f>
        <v>0.23899999999999999</v>
      </c>
      <c r="BA615" s="10">
        <f>'2015'!AA140</f>
        <v>0.24299999999999999</v>
      </c>
      <c r="BB615" s="10">
        <f>'2015'!AB140</f>
        <v>0.24</v>
      </c>
      <c r="BC615" s="10">
        <f>'2015'!AC140</f>
        <v>0.245</v>
      </c>
      <c r="BD615" s="10">
        <f>'2015'!AD140</f>
        <v>0.25800000000000001</v>
      </c>
      <c r="BE615" s="10">
        <f>'2015'!AE140</f>
        <v>0.26400000000000001</v>
      </c>
      <c r="BF615" s="10">
        <f>'2015'!AF140</f>
        <v>0.26300000000000001</v>
      </c>
      <c r="BG615" s="10">
        <f>'2015'!AG140</f>
        <v>0.25900000000000001</v>
      </c>
      <c r="BH615" s="10">
        <f>'2015'!AH140</f>
        <v>0.254</v>
      </c>
      <c r="BI615" s="10">
        <f>'2015'!AI140</f>
        <v>0.27</v>
      </c>
      <c r="BJ615" s="10">
        <f>'2015'!AJ140</f>
        <v>0.30499999999999999</v>
      </c>
      <c r="BK615" s="10">
        <f>'2015'!AK140</f>
        <v>0.32900000000000001</v>
      </c>
      <c r="BL615" s="10">
        <f>'2015'!AL140</f>
        <v>0.32500000000000001</v>
      </c>
      <c r="BM615" s="10">
        <f>'2015'!AM140</f>
        <v>0.38200000000000001</v>
      </c>
      <c r="BN615" s="10">
        <f>'2015'!AN140</f>
        <v>0.42299999999999999</v>
      </c>
      <c r="BO615" s="10">
        <f>'2015'!AO140</f>
        <v>0.437</v>
      </c>
      <c r="BP615" s="10">
        <f>'2015'!AP140</f>
        <v>0.48099999999999998</v>
      </c>
      <c r="BQ615" s="10">
        <f>'2015'!AQ140</f>
        <v>0.52900000000000003</v>
      </c>
      <c r="BR615" s="10">
        <f>'2015'!AR140</f>
        <v>0.56000000000000005</v>
      </c>
      <c r="BS615" s="10">
        <f>'2015'!AS140</f>
        <v>0.52800000000000002</v>
      </c>
      <c r="BT615" s="10">
        <f>'2015'!AT140</f>
        <v>0.56499999999999995</v>
      </c>
      <c r="BU615" s="10">
        <f>'2015'!AU140</f>
        <v>0.60799999999999998</v>
      </c>
      <c r="BV615" s="10">
        <f>'2015'!AV140</f>
        <v>0.64600000000000002</v>
      </c>
      <c r="BW615" s="10">
        <f>'2015'!AW140</f>
        <v>0.64400000000000002</v>
      </c>
      <c r="BX615" s="10">
        <f>'2015'!AX140</f>
        <v>0.66400000000000003</v>
      </c>
      <c r="BY615" s="10">
        <f>'2015'!AY140</f>
        <v>0.61499999999999999</v>
      </c>
      <c r="BZ615" s="10">
        <f>'2015'!AZ140</f>
        <v>0.51600000000000001</v>
      </c>
      <c r="CA615" s="10">
        <f>'2015'!BA140</f>
        <v>0.44</v>
      </c>
      <c r="CB615" s="10">
        <f>'2015'!BB140</f>
        <v>0.40600000000000003</v>
      </c>
      <c r="CC615" s="10">
        <f>'2015'!BC140</f>
        <v>0.318</v>
      </c>
      <c r="CD615" s="10">
        <f>'2015'!BD140</f>
        <v>0.32600000000000001</v>
      </c>
      <c r="CE615" s="10">
        <f>'2015'!BE140</f>
        <v>0</v>
      </c>
      <c r="CF615" s="10">
        <f>'2015'!BF140</f>
        <v>0.25700000000000001</v>
      </c>
      <c r="CG615" s="10">
        <f>'2015'!BG140</f>
        <v>0.25600000000000001</v>
      </c>
      <c r="CH615" s="10">
        <f>'2015'!BH140</f>
        <v>0.247</v>
      </c>
      <c r="CI615" s="10">
        <f>'2015'!BI140</f>
        <v>0.23899999999999999</v>
      </c>
      <c r="CJ615" s="10">
        <f>'2015'!BJ140</f>
        <v>0</v>
      </c>
      <c r="CK615" s="10">
        <f>'2015'!BK140</f>
        <v>0.22600000000000001</v>
      </c>
      <c r="CL615" s="10">
        <f>'2015'!BL140</f>
        <v>0.23300000000000001</v>
      </c>
      <c r="CM615" s="10">
        <f>'2015'!BM140</f>
        <v>0.23200000000000001</v>
      </c>
      <c r="CN615" s="10">
        <f>'2015'!BN140</f>
        <v>0</v>
      </c>
      <c r="CO615" s="10">
        <f>'2015'!BO140</f>
        <v>0</v>
      </c>
      <c r="CP615" s="10">
        <f>'2015'!BP140</f>
        <v>0</v>
      </c>
      <c r="CQ615" s="10">
        <f>'2015'!BQ140</f>
        <v>0</v>
      </c>
    </row>
    <row r="616" spans="1:95" x14ac:dyDescent="0.25">
      <c r="A616" s="10" t="str">
        <f>'2015'!A141</f>
        <v>Свитанок</v>
      </c>
      <c r="B616" s="10" t="str">
        <f>'2015'!B141</f>
        <v>Масив 4</v>
      </c>
      <c r="C616" s="10">
        <f>'2015'!C141</f>
        <v>203</v>
      </c>
      <c r="D616" s="10">
        <f>'2015'!D141</f>
        <v>16.350000000000001</v>
      </c>
      <c r="E616" s="10">
        <f>'2015'!E141</f>
        <v>16.350000000000001</v>
      </c>
      <c r="F616" s="10">
        <f>'2015'!F141</f>
        <v>16.350000000000001</v>
      </c>
      <c r="Q616" s="10"/>
      <c r="R616" s="10"/>
      <c r="W616" s="10">
        <f>'2015'!I141</f>
        <v>0</v>
      </c>
      <c r="X616" s="10">
        <f>'2015'!J141</f>
        <v>0</v>
      </c>
      <c r="AC616" s="10"/>
      <c r="AD616" s="10"/>
      <c r="AE616" s="10">
        <f>'2015'!M141</f>
        <v>0</v>
      </c>
      <c r="AF616" s="10">
        <f>'2015'!N141</f>
        <v>0</v>
      </c>
      <c r="AG616" s="10">
        <f>'2015'!P141</f>
        <v>0</v>
      </c>
      <c r="AH616" s="10">
        <f>'2015'!Q141</f>
        <v>0</v>
      </c>
      <c r="AI616" s="10"/>
      <c r="AJ616" s="10"/>
      <c r="AK616" s="10"/>
      <c r="AL616" s="10"/>
      <c r="AM616" s="10"/>
      <c r="AN616" s="10"/>
      <c r="AO616" s="10"/>
      <c r="AP616" s="10">
        <f>SUMIF('2015'!C:C,C616,'2015'!O:O)</f>
        <v>0</v>
      </c>
      <c r="AR616" s="10">
        <f>'2015'!R141</f>
        <v>0.372</v>
      </c>
      <c r="AS616" s="10">
        <f>'2015'!S141</f>
        <v>0.34899999999999998</v>
      </c>
      <c r="AT616" s="10">
        <f>'2015'!T141</f>
        <v>0.35299999999999998</v>
      </c>
      <c r="AU616" s="10">
        <f>'2015'!U141</f>
        <v>0.34399999999999997</v>
      </c>
      <c r="AV616" s="10">
        <f>'2015'!V141</f>
        <v>0.31900000000000001</v>
      </c>
      <c r="AW616" s="10">
        <f>'2015'!W141</f>
        <v>0</v>
      </c>
      <c r="AX616" s="10">
        <f>'2015'!X141</f>
        <v>0.28199999999999997</v>
      </c>
      <c r="AY616" s="10">
        <f>'2015'!Y141</f>
        <v>0</v>
      </c>
      <c r="AZ616" s="10">
        <f>'2015'!Z141</f>
        <v>0.223</v>
      </c>
      <c r="BA616" s="10">
        <f>'2015'!AA141</f>
        <v>0.21199999999999999</v>
      </c>
      <c r="BB616" s="10">
        <f>'2015'!AB141</f>
        <v>0.217</v>
      </c>
      <c r="BC616" s="10">
        <f>'2015'!AC141</f>
        <v>0.215</v>
      </c>
      <c r="BD616" s="10">
        <f>'2015'!AD141</f>
        <v>0.224</v>
      </c>
      <c r="BE616" s="10">
        <f>'2015'!AE141</f>
        <v>0.22800000000000001</v>
      </c>
      <c r="BF616" s="10">
        <f>'2015'!AF141</f>
        <v>0.24299999999999999</v>
      </c>
      <c r="BG616" s="10">
        <f>'2015'!AG141</f>
        <v>0.25700000000000001</v>
      </c>
      <c r="BH616" s="10">
        <f>'2015'!AH141</f>
        <v>0.26800000000000002</v>
      </c>
      <c r="BI616" s="10">
        <f>'2015'!AI141</f>
        <v>0.34100000000000003</v>
      </c>
      <c r="BJ616" s="10">
        <f>'2015'!AJ141</f>
        <v>0.377</v>
      </c>
      <c r="BK616" s="10">
        <f>'2015'!AK141</f>
        <v>0</v>
      </c>
      <c r="BL616" s="10">
        <f>'2015'!AL141</f>
        <v>0.441</v>
      </c>
      <c r="BM616" s="10">
        <f>'2015'!AM141</f>
        <v>0.58699999999999997</v>
      </c>
      <c r="BN616" s="10">
        <f>'2015'!AN141</f>
        <v>0.64</v>
      </c>
      <c r="BO616" s="10">
        <f>'2015'!AO141</f>
        <v>0.67300000000000004</v>
      </c>
      <c r="BP616" s="10">
        <f>'2015'!AP141</f>
        <v>0.67800000000000005</v>
      </c>
      <c r="BQ616" s="10">
        <f>'2015'!AQ141</f>
        <v>0.70699999999999996</v>
      </c>
      <c r="BR616" s="10">
        <f>'2015'!AR141</f>
        <v>0.66900000000000004</v>
      </c>
      <c r="BS616" s="10">
        <f>'2015'!AS141</f>
        <v>0.64700000000000002</v>
      </c>
      <c r="BT616" s="10">
        <f>'2015'!AT141</f>
        <v>0.55100000000000005</v>
      </c>
      <c r="BU616" s="10">
        <f>'2015'!AU141</f>
        <v>0.46200000000000002</v>
      </c>
      <c r="BV616" s="10">
        <f>'2015'!AV141</f>
        <v>0.39700000000000002</v>
      </c>
      <c r="BW616" s="10">
        <f>'2015'!AW141</f>
        <v>0.34300000000000003</v>
      </c>
      <c r="BX616" s="10">
        <f>'2015'!AX141</f>
        <v>0.34399999999999997</v>
      </c>
      <c r="BY616" s="10">
        <f>'2015'!AY141</f>
        <v>0.34399999999999997</v>
      </c>
      <c r="BZ616" s="10">
        <f>'2015'!AZ141</f>
        <v>0.307</v>
      </c>
      <c r="CA616" s="10">
        <f>'2015'!BA141</f>
        <v>0.23899999999999999</v>
      </c>
      <c r="CB616" s="10">
        <f>'2015'!BB141</f>
        <v>0.222</v>
      </c>
      <c r="CC616" s="10">
        <f>'2015'!BC141</f>
        <v>0.21199999999999999</v>
      </c>
      <c r="CD616" s="10">
        <f>'2015'!BD141</f>
        <v>0.20100000000000001</v>
      </c>
      <c r="CE616" s="10">
        <f>'2015'!BE141</f>
        <v>0</v>
      </c>
      <c r="CF616" s="10">
        <f>'2015'!BF141</f>
        <v>0.19800000000000001</v>
      </c>
      <c r="CG616" s="10">
        <f>'2015'!BG141</f>
        <v>0.2</v>
      </c>
      <c r="CH616" s="10">
        <f>'2015'!BH141</f>
        <v>0.21099999999999999</v>
      </c>
      <c r="CI616" s="10">
        <f>'2015'!BI141</f>
        <v>0.22</v>
      </c>
      <c r="CJ616" s="10">
        <f>'2015'!BJ141</f>
        <v>0</v>
      </c>
      <c r="CK616" s="10">
        <f>'2015'!BK141</f>
        <v>0.19</v>
      </c>
      <c r="CL616" s="10">
        <f>'2015'!BL141</f>
        <v>0.17699999999999999</v>
      </c>
      <c r="CM616" s="10">
        <f>'2015'!BM141</f>
        <v>0.16300000000000001</v>
      </c>
      <c r="CN616" s="10">
        <f>'2015'!BN141</f>
        <v>0</v>
      </c>
      <c r="CO616" s="10">
        <f>'2015'!BO141</f>
        <v>0</v>
      </c>
      <c r="CP616" s="10">
        <f>'2015'!BP141</f>
        <v>0</v>
      </c>
      <c r="CQ616" s="10">
        <f>'2015'!BQ141</f>
        <v>0</v>
      </c>
    </row>
    <row r="617" spans="1:95" x14ac:dyDescent="0.25">
      <c r="A617" s="10" t="str">
        <f>'2015'!A142</f>
        <v>Свитанок</v>
      </c>
      <c r="B617" s="10" t="str">
        <f>'2015'!B142</f>
        <v>Масив 4</v>
      </c>
      <c r="C617" s="10">
        <f>'2015'!C142</f>
        <v>3</v>
      </c>
      <c r="D617" s="10">
        <f>'2015'!D142</f>
        <v>11.1</v>
      </c>
      <c r="E617" s="10">
        <f>'2015'!E142</f>
        <v>11.1</v>
      </c>
      <c r="F617" s="10">
        <f>'2015'!F142</f>
        <v>11.1</v>
      </c>
      <c r="Q617" s="10"/>
      <c r="R617" s="10"/>
      <c r="W617" s="10" t="str">
        <f>'2015'!I142</f>
        <v>Соя</v>
      </c>
      <c r="X617" s="10">
        <f>'2015'!J142</f>
        <v>0</v>
      </c>
      <c r="AC617" s="10"/>
      <c r="AD617" s="10"/>
      <c r="AE617" s="10" t="str">
        <f>'2015'!M142</f>
        <v>Ювілейна</v>
      </c>
      <c r="AF617" s="10">
        <f>'2015'!N142</f>
        <v>0.41</v>
      </c>
      <c r="AG617" s="10">
        <f>'2015'!P142</f>
        <v>42124</v>
      </c>
      <c r="AH617" s="10">
        <f>'2015'!Q142</f>
        <v>42263</v>
      </c>
      <c r="AI617" s="10"/>
      <c r="AJ617" s="10"/>
      <c r="AK617" s="10"/>
      <c r="AL617" s="10"/>
      <c r="AM617" s="10"/>
      <c r="AN617" s="10"/>
      <c r="AO617" s="10"/>
      <c r="AP617" s="10">
        <f>SUMIF('2015'!C:C,C617,'2015'!O:O)</f>
        <v>0.86</v>
      </c>
      <c r="AR617" s="10">
        <f>'2015'!R142</f>
        <v>0.33400000000000002</v>
      </c>
      <c r="AS617" s="10">
        <f>'2015'!S142</f>
        <v>0.34899999999999998</v>
      </c>
      <c r="AT617" s="10">
        <f>'2015'!T142</f>
        <v>0.35</v>
      </c>
      <c r="AU617" s="10">
        <f>'2015'!U142</f>
        <v>0.317</v>
      </c>
      <c r="AV617" s="10">
        <f>'2015'!V142</f>
        <v>0.30499999999999999</v>
      </c>
      <c r="AW617" s="10">
        <f>'2015'!W142</f>
        <v>0</v>
      </c>
      <c r="AX617" s="10">
        <f>'2015'!X142</f>
        <v>0.29099999999999998</v>
      </c>
      <c r="AY617" s="10">
        <f>'2015'!Y142</f>
        <v>0.28399999999999997</v>
      </c>
      <c r="AZ617" s="10">
        <f>'2015'!Z142</f>
        <v>0.246</v>
      </c>
      <c r="BA617" s="10">
        <f>'2015'!AA142</f>
        <v>0.23899999999999999</v>
      </c>
      <c r="BB617" s="10">
        <f>'2015'!AB142</f>
        <v>0.24</v>
      </c>
      <c r="BC617" s="10">
        <f>'2015'!AC142</f>
        <v>0.23899999999999999</v>
      </c>
      <c r="BD617" s="10">
        <f>'2015'!AD142</f>
        <v>0.255</v>
      </c>
      <c r="BE617" s="10">
        <f>'2015'!AE142</f>
        <v>0.28499999999999998</v>
      </c>
      <c r="BF617" s="10">
        <f>'2015'!AF142</f>
        <v>0.311</v>
      </c>
      <c r="BG617" s="10">
        <f>'2015'!AG142</f>
        <v>0.33800000000000002</v>
      </c>
      <c r="BH617" s="10">
        <f>'2015'!AH142</f>
        <v>0.34899999999999998</v>
      </c>
      <c r="BI617" s="10">
        <f>'2015'!AI142</f>
        <v>0.36299999999999999</v>
      </c>
      <c r="BJ617" s="10">
        <f>'2015'!AJ142</f>
        <v>0.38800000000000001</v>
      </c>
      <c r="BK617" s="10">
        <f>'2015'!AK142</f>
        <v>0.441</v>
      </c>
      <c r="BL617" s="10">
        <f>'2015'!AL142</f>
        <v>0.47</v>
      </c>
      <c r="BM617" s="10">
        <f>'2015'!AM142</f>
        <v>0.49099999999999999</v>
      </c>
      <c r="BN617" s="10">
        <f>'2015'!AN142</f>
        <v>0.47</v>
      </c>
      <c r="BO617" s="10">
        <f>'2015'!AO142</f>
        <v>0.50700000000000001</v>
      </c>
      <c r="BP617" s="10">
        <f>'2015'!AP142</f>
        <v>0.505</v>
      </c>
      <c r="BQ617" s="10">
        <f>'2015'!AQ142</f>
        <v>0.51400000000000001</v>
      </c>
      <c r="BR617" s="10">
        <f>'2015'!AR142</f>
        <v>0.51800000000000002</v>
      </c>
      <c r="BS617" s="10">
        <f>'2015'!AS142</f>
        <v>0.51400000000000001</v>
      </c>
      <c r="BT617" s="10">
        <f>'2015'!AT142</f>
        <v>0.51100000000000001</v>
      </c>
      <c r="BU617" s="10">
        <f>'2015'!AU142</f>
        <v>0.498</v>
      </c>
      <c r="BV617" s="10">
        <f>'2015'!AV142</f>
        <v>0.496</v>
      </c>
      <c r="BW617" s="10">
        <f>'2015'!AW142</f>
        <v>0.501</v>
      </c>
      <c r="BX617" s="10">
        <f>'2015'!AX142</f>
        <v>0.50700000000000001</v>
      </c>
      <c r="BY617" s="10">
        <f>'2015'!AY142</f>
        <v>0.49399999999999999</v>
      </c>
      <c r="BZ617" s="10">
        <f>'2015'!AZ142</f>
        <v>0.45200000000000001</v>
      </c>
      <c r="CA617" s="10">
        <f>'2015'!BA142</f>
        <v>0.36099999999999999</v>
      </c>
      <c r="CB617" s="10">
        <f>'2015'!BB142</f>
        <v>0.31900000000000001</v>
      </c>
      <c r="CC617" s="10">
        <f>'2015'!BC142</f>
        <v>0.28499999999999998</v>
      </c>
      <c r="CD617" s="10">
        <f>'2015'!BD142</f>
        <v>0.27500000000000002</v>
      </c>
      <c r="CE617" s="10">
        <f>'2015'!BE142</f>
        <v>0.27</v>
      </c>
      <c r="CF617" s="10">
        <f>'2015'!BF142</f>
        <v>0.24299999999999999</v>
      </c>
      <c r="CG617" s="10">
        <f>'2015'!BG142</f>
        <v>0.24199999999999999</v>
      </c>
      <c r="CH617" s="10">
        <f>'2015'!BH142</f>
        <v>0.23799999999999999</v>
      </c>
      <c r="CI617" s="10">
        <f>'2015'!BI142</f>
        <v>0.23899999999999999</v>
      </c>
      <c r="CJ617" s="10">
        <f>'2015'!BJ142</f>
        <v>0</v>
      </c>
      <c r="CK617" s="10">
        <f>'2015'!BK142</f>
        <v>0.23100000000000001</v>
      </c>
      <c r="CL617" s="10">
        <f>'2015'!BL142</f>
        <v>0.221</v>
      </c>
      <c r="CM617" s="10">
        <f>'2015'!BM142</f>
        <v>0.21099999999999999</v>
      </c>
      <c r="CN617" s="10">
        <f>'2015'!BN142</f>
        <v>0</v>
      </c>
      <c r="CO617" s="10">
        <f>'2015'!BO142</f>
        <v>0</v>
      </c>
      <c r="CP617" s="10">
        <f>'2015'!BP142</f>
        <v>0</v>
      </c>
      <c r="CQ617" s="10">
        <f>'2015'!BQ142</f>
        <v>0</v>
      </c>
    </row>
    <row r="618" spans="1:95" x14ac:dyDescent="0.25">
      <c r="A618" s="10" t="str">
        <f>'2015'!A143</f>
        <v>Свитанок</v>
      </c>
      <c r="B618" s="10" t="str">
        <f>'2015'!B143</f>
        <v>Масив 4</v>
      </c>
      <c r="C618" s="10">
        <f>'2015'!C143</f>
        <v>5</v>
      </c>
      <c r="D618" s="10">
        <f>'2015'!D143</f>
        <v>27.82</v>
      </c>
      <c r="E618" s="10">
        <f>'2015'!E143</f>
        <v>28.58</v>
      </c>
      <c r="F618" s="10">
        <f>'2015'!F143</f>
        <v>28.58</v>
      </c>
      <c r="Q618" s="10"/>
      <c r="R618" s="10"/>
      <c r="W618" s="10" t="str">
        <f>'2015'!I143</f>
        <v>Подсолнечник</v>
      </c>
      <c r="X618" s="10">
        <f>'2015'!J143</f>
        <v>0</v>
      </c>
      <c r="AC618" s="10"/>
      <c r="AD618" s="10"/>
      <c r="AE618" s="10" t="str">
        <f>'2015'!M143</f>
        <v>Трістан</v>
      </c>
      <c r="AF618" s="10">
        <f>'2015'!N143</f>
        <v>2.4</v>
      </c>
      <c r="AG618" s="10">
        <f>'2015'!P143</f>
        <v>42110</v>
      </c>
      <c r="AH618" s="10">
        <f>'2015'!Q143</f>
        <v>42240</v>
      </c>
      <c r="AI618" s="10"/>
      <c r="AJ618" s="10"/>
      <c r="AK618" s="10"/>
      <c r="AL618" s="10"/>
      <c r="AM618" s="10"/>
      <c r="AN618" s="10"/>
      <c r="AO618" s="10"/>
      <c r="AP618" s="10">
        <f>SUMIF('2015'!C:C,C618,'2015'!O:O)</f>
        <v>2.1</v>
      </c>
      <c r="AR618" s="10">
        <f>'2015'!R143</f>
        <v>0</v>
      </c>
      <c r="AS618" s="10">
        <f>'2015'!S143</f>
        <v>0.372</v>
      </c>
      <c r="AT618" s="10">
        <f>'2015'!T143</f>
        <v>0.33700000000000002</v>
      </c>
      <c r="AU618" s="10">
        <f>'2015'!U143</f>
        <v>0.31900000000000001</v>
      </c>
      <c r="AV618" s="10">
        <f>'2015'!V143</f>
        <v>0.29899999999999999</v>
      </c>
      <c r="AW618" s="10">
        <f>'2015'!W143</f>
        <v>0</v>
      </c>
      <c r="AX618" s="10">
        <f>'2015'!X143</f>
        <v>0.29099999999999998</v>
      </c>
      <c r="AY618" s="10">
        <f>'2015'!Y143</f>
        <v>0.28299999999999997</v>
      </c>
      <c r="AZ618" s="10">
        <f>'2015'!Z143</f>
        <v>0.20899999999999999</v>
      </c>
      <c r="BA618" s="10">
        <f>'2015'!AA143</f>
        <v>0.21199999999999999</v>
      </c>
      <c r="BB618" s="10">
        <f>'2015'!AB143</f>
        <v>0.22500000000000001</v>
      </c>
      <c r="BC618" s="10">
        <f>'2015'!AC143</f>
        <v>0.23200000000000001</v>
      </c>
      <c r="BD618" s="10">
        <f>'2015'!AD143</f>
        <v>0.23</v>
      </c>
      <c r="BE618" s="10">
        <f>'2015'!AE143</f>
        <v>0.26400000000000001</v>
      </c>
      <c r="BF618" s="10">
        <f>'2015'!AF143</f>
        <v>0.26</v>
      </c>
      <c r="BG618" s="10">
        <f>'2015'!AG143</f>
        <v>0.25900000000000001</v>
      </c>
      <c r="BH618" s="10">
        <f>'2015'!AH143</f>
        <v>0.26500000000000001</v>
      </c>
      <c r="BI618" s="10">
        <f>'2015'!AI143</f>
        <v>0.29799999999999999</v>
      </c>
      <c r="BJ618" s="10">
        <f>'2015'!AJ143</f>
        <v>0.373</v>
      </c>
      <c r="BK618" s="10">
        <f>'2015'!AK143</f>
        <v>0.435</v>
      </c>
      <c r="BL618" s="10">
        <f>'2015'!AL143</f>
        <v>0.47799999999999998</v>
      </c>
      <c r="BM618" s="10">
        <f>'2015'!AM143</f>
        <v>0.58499999999999996</v>
      </c>
      <c r="BN618" s="10">
        <f>'2015'!AN143</f>
        <v>0.64</v>
      </c>
      <c r="BO618" s="10">
        <f>'2015'!AO143</f>
        <v>0.70099999999999996</v>
      </c>
      <c r="BP618" s="10">
        <f>'2015'!AP143</f>
        <v>0.69799999999999995</v>
      </c>
      <c r="BQ618" s="10">
        <f>'2015'!AQ143</f>
        <v>0.67500000000000004</v>
      </c>
      <c r="BR618" s="10">
        <f>'2015'!AR143</f>
        <v>0.69699999999999995</v>
      </c>
      <c r="BS618" s="10">
        <f>'2015'!AS143</f>
        <v>0.71899999999999997</v>
      </c>
      <c r="BT618" s="10">
        <f>'2015'!AT143</f>
        <v>0.65200000000000002</v>
      </c>
      <c r="BU618" s="10">
        <f>'2015'!AU143</f>
        <v>0.61799999999999999</v>
      </c>
      <c r="BV618" s="10">
        <f>'2015'!AV143</f>
        <v>0.60799999999999998</v>
      </c>
      <c r="BW618" s="10">
        <f>'2015'!AW143</f>
        <v>0.54500000000000004</v>
      </c>
      <c r="BX618" s="10">
        <f>'2015'!AX143</f>
        <v>0.53400000000000003</v>
      </c>
      <c r="BY618" s="10">
        <f>'2015'!AY143</f>
        <v>0.53100000000000003</v>
      </c>
      <c r="BZ618" s="10">
        <f>'2015'!AZ143</f>
        <v>0.40600000000000003</v>
      </c>
      <c r="CA618" s="10">
        <f>'2015'!BA143</f>
        <v>0.27900000000000003</v>
      </c>
      <c r="CB618" s="10">
        <f>'2015'!BB143</f>
        <v>0.29299999999999998</v>
      </c>
      <c r="CC618" s="10">
        <f>'2015'!BC143</f>
        <v>0.29299999999999998</v>
      </c>
      <c r="CD618" s="10">
        <f>'2015'!BD143</f>
        <v>0.254</v>
      </c>
      <c r="CE618" s="10">
        <f>'2015'!BE143</f>
        <v>0.23200000000000001</v>
      </c>
      <c r="CF618" s="10">
        <f>'2015'!BF143</f>
        <v>0.219</v>
      </c>
      <c r="CG618" s="10">
        <f>'2015'!BG143</f>
        <v>0.217</v>
      </c>
      <c r="CH618" s="10">
        <f>'2015'!BH143</f>
        <v>0.219</v>
      </c>
      <c r="CI618" s="10">
        <f>'2015'!BI143</f>
        <v>0.223</v>
      </c>
      <c r="CJ618" s="10">
        <f>'2015'!BJ143</f>
        <v>0</v>
      </c>
      <c r="CK618" s="10">
        <f>'2015'!BK143</f>
        <v>0.221</v>
      </c>
      <c r="CL618" s="10">
        <f>'2015'!BL143</f>
        <v>0.19600000000000001</v>
      </c>
      <c r="CM618" s="10">
        <f>'2015'!BM143</f>
        <v>0.185</v>
      </c>
      <c r="CN618" s="10">
        <f>'2015'!BN143</f>
        <v>0</v>
      </c>
      <c r="CO618" s="10">
        <f>'2015'!BO143</f>
        <v>0</v>
      </c>
      <c r="CP618" s="10">
        <f>'2015'!BP143</f>
        <v>0</v>
      </c>
      <c r="CQ618" s="10">
        <f>'2015'!BQ143</f>
        <v>0</v>
      </c>
    </row>
    <row r="619" spans="1:95" x14ac:dyDescent="0.25">
      <c r="A619" s="10" t="str">
        <f>'2015'!A144</f>
        <v>Свитанок</v>
      </c>
      <c r="B619" s="10" t="str">
        <f>'2015'!B144</f>
        <v>Масив 4</v>
      </c>
      <c r="C619" s="10" t="str">
        <f>'2015'!C144</f>
        <v>6-7</v>
      </c>
      <c r="D619" s="10">
        <f>'2015'!D144</f>
        <v>81.06</v>
      </c>
      <c r="E619" s="10">
        <f>'2015'!E144</f>
        <v>81.069999999999993</v>
      </c>
      <c r="F619" s="10">
        <f>'2015'!F144</f>
        <v>81.069999999999993</v>
      </c>
      <c r="Q619" s="10"/>
      <c r="R619" s="10"/>
      <c r="W619" s="10" t="str">
        <f>'2015'!I144</f>
        <v>Подсолнечник</v>
      </c>
      <c r="X619" s="10">
        <f>'2015'!J144</f>
        <v>0</v>
      </c>
      <c r="AC619" s="10"/>
      <c r="AD619" s="10"/>
      <c r="AE619" s="10" t="str">
        <f>'2015'!M144</f>
        <v>Неома</v>
      </c>
      <c r="AF619" s="10">
        <f>'2015'!N144</f>
        <v>3.4</v>
      </c>
      <c r="AG619" s="10">
        <f>'2015'!P144</f>
        <v>42110</v>
      </c>
      <c r="AH619" s="10">
        <f>'2015'!Q144</f>
        <v>42247</v>
      </c>
      <c r="AI619" s="10"/>
      <c r="AJ619" s="10"/>
      <c r="AK619" s="10"/>
      <c r="AL619" s="10"/>
      <c r="AM619" s="10"/>
      <c r="AN619" s="10"/>
      <c r="AO619" s="10"/>
      <c r="AP619" s="10">
        <f>SUMIF('2015'!C:C,C619,'2015'!O:O)</f>
        <v>2.27</v>
      </c>
      <c r="AR619" s="10">
        <f>'2015'!R144</f>
        <v>0.31900000000000001</v>
      </c>
      <c r="AS619" s="10">
        <f>'2015'!S144</f>
        <v>0.32200000000000001</v>
      </c>
      <c r="AT619" s="10">
        <f>'2015'!T144</f>
        <v>0.307</v>
      </c>
      <c r="AU619" s="10">
        <f>'2015'!U144</f>
        <v>0.309</v>
      </c>
      <c r="AV619" s="10">
        <f>'2015'!V144</f>
        <v>0.26300000000000001</v>
      </c>
      <c r="AW619" s="10">
        <f>'2015'!W144</f>
        <v>0</v>
      </c>
      <c r="AX619" s="10">
        <f>'2015'!X144</f>
        <v>0.22600000000000001</v>
      </c>
      <c r="AY619" s="10">
        <f>'2015'!Y144</f>
        <v>0.221</v>
      </c>
      <c r="AZ619" s="10">
        <f>'2015'!Z144</f>
        <v>0.217</v>
      </c>
      <c r="BA619" s="10">
        <f>'2015'!AA144</f>
        <v>0.22</v>
      </c>
      <c r="BB619" s="10">
        <f>'2015'!AB144</f>
        <v>0.222</v>
      </c>
      <c r="BC619" s="10">
        <f>'2015'!AC144</f>
        <v>0.22800000000000001</v>
      </c>
      <c r="BD619" s="10">
        <f>'2015'!AD144</f>
        <v>0.255</v>
      </c>
      <c r="BE619" s="10">
        <f>'2015'!AE144</f>
        <v>0.27500000000000002</v>
      </c>
      <c r="BF619" s="10">
        <f>'2015'!AF144</f>
        <v>0.28999999999999998</v>
      </c>
      <c r="BG619" s="10">
        <f>'2015'!AG144</f>
        <v>0.29899999999999999</v>
      </c>
      <c r="BH619" s="10">
        <f>'2015'!AH144</f>
        <v>0.29699999999999999</v>
      </c>
      <c r="BI619" s="10">
        <f>'2015'!AI144</f>
        <v>0.34799999999999998</v>
      </c>
      <c r="BJ619" s="10">
        <f>'2015'!AJ144</f>
        <v>0.38200000000000001</v>
      </c>
      <c r="BK619" s="10">
        <f>'2015'!AK144</f>
        <v>0.46400000000000002</v>
      </c>
      <c r="BL619" s="10">
        <f>'2015'!AL144</f>
        <v>0.49399999999999999</v>
      </c>
      <c r="BM619" s="10">
        <f>'2015'!AM144</f>
        <v>0.59499999999999997</v>
      </c>
      <c r="BN619" s="10">
        <f>'2015'!AN144</f>
        <v>0.63500000000000001</v>
      </c>
      <c r="BO619" s="10">
        <f>'2015'!AO144</f>
        <v>0.65900000000000003</v>
      </c>
      <c r="BP619" s="10">
        <f>'2015'!AP144</f>
        <v>0.66400000000000003</v>
      </c>
      <c r="BQ619" s="10">
        <f>'2015'!AQ144</f>
        <v>0.67100000000000004</v>
      </c>
      <c r="BR619" s="10">
        <f>'2015'!AR144</f>
        <v>0.64800000000000002</v>
      </c>
      <c r="BS619" s="10">
        <f>'2015'!AS144</f>
        <v>0.64800000000000002</v>
      </c>
      <c r="BT619" s="10">
        <f>'2015'!AT144</f>
        <v>0.627</v>
      </c>
      <c r="BU619" s="10">
        <f>'2015'!AU144</f>
        <v>0.60199999999999998</v>
      </c>
      <c r="BV619" s="10">
        <f>'2015'!AV144</f>
        <v>0.59899999999999998</v>
      </c>
      <c r="BW619" s="10">
        <f>'2015'!AW144</f>
        <v>0.52</v>
      </c>
      <c r="BX619" s="10">
        <f>'2015'!AX144</f>
        <v>0.54600000000000004</v>
      </c>
      <c r="BY619" s="10">
        <f>'2015'!AY144</f>
        <v>0.53900000000000003</v>
      </c>
      <c r="BZ619" s="10">
        <f>'2015'!AZ144</f>
        <v>0.36799999999999999</v>
      </c>
      <c r="CA619" s="10">
        <f>'2015'!BA144</f>
        <v>0.33600000000000002</v>
      </c>
      <c r="CB619" s="10">
        <f>'2015'!BB144</f>
        <v>0.33900000000000002</v>
      </c>
      <c r="CC619" s="10">
        <f>'2015'!BC144</f>
        <v>0.29099999999999998</v>
      </c>
      <c r="CD619" s="10">
        <f>'2015'!BD144</f>
        <v>0.28399999999999997</v>
      </c>
      <c r="CE619" s="10">
        <f>'2015'!BE144</f>
        <v>0.26100000000000001</v>
      </c>
      <c r="CF619" s="10">
        <f>'2015'!BF144</f>
        <v>0.23200000000000001</v>
      </c>
      <c r="CG619" s="10">
        <f>'2015'!BG144</f>
        <v>0.22500000000000001</v>
      </c>
      <c r="CH619" s="10">
        <f>'2015'!BH144</f>
        <v>0.22</v>
      </c>
      <c r="CI619" s="10">
        <f>'2015'!BI144</f>
        <v>0.21299999999999999</v>
      </c>
      <c r="CJ619" s="10">
        <f>'2015'!BJ144</f>
        <v>0</v>
      </c>
      <c r="CK619" s="10">
        <f>'2015'!BK144</f>
        <v>0.2</v>
      </c>
      <c r="CL619" s="10">
        <f>'2015'!BL144</f>
        <v>0.19600000000000001</v>
      </c>
      <c r="CM619" s="10">
        <f>'2015'!BM144</f>
        <v>0.188</v>
      </c>
      <c r="CN619" s="10">
        <f>'2015'!BN144</f>
        <v>0</v>
      </c>
      <c r="CO619" s="10">
        <f>'2015'!BO144</f>
        <v>0</v>
      </c>
      <c r="CP619" s="10">
        <f>'2015'!BP144</f>
        <v>0</v>
      </c>
      <c r="CQ619" s="10">
        <f>'2015'!BQ144</f>
        <v>0</v>
      </c>
    </row>
    <row r="620" spans="1:95" x14ac:dyDescent="0.25">
      <c r="A620" s="10" t="str">
        <f>'2015'!A145</f>
        <v>Свитанок</v>
      </c>
      <c r="B620" s="10" t="str">
        <f>'2015'!B145</f>
        <v>Масив 4</v>
      </c>
      <c r="C620" s="10">
        <f>'2015'!C145</f>
        <v>74</v>
      </c>
      <c r="D620" s="10">
        <f>'2015'!D145</f>
        <v>66.83</v>
      </c>
      <c r="E620" s="10">
        <f>'2015'!E145</f>
        <v>66.83</v>
      </c>
      <c r="F620" s="10">
        <f>'2015'!F145</f>
        <v>66.83</v>
      </c>
      <c r="Q620" s="10"/>
      <c r="R620" s="10"/>
      <c r="W620" s="10" t="str">
        <f>'2015'!I145</f>
        <v>Подсолнечник</v>
      </c>
      <c r="X620" s="10">
        <f>'2015'!J145</f>
        <v>0</v>
      </c>
      <c r="AC620" s="10"/>
      <c r="AD620" s="10"/>
      <c r="AE620" s="10" t="str">
        <f>'2015'!M145</f>
        <v>Неома</v>
      </c>
      <c r="AF620" s="10">
        <f>'2015'!N145</f>
        <v>1.1499999999999999</v>
      </c>
      <c r="AG620" s="10">
        <f>'2015'!P145</f>
        <v>42116</v>
      </c>
      <c r="AH620" s="10">
        <f>'2015'!Q145</f>
        <v>42250</v>
      </c>
      <c r="AI620" s="10"/>
      <c r="AJ620" s="10"/>
      <c r="AK620" s="10"/>
      <c r="AL620" s="10"/>
      <c r="AM620" s="10"/>
      <c r="AN620" s="10"/>
      <c r="AO620" s="10"/>
      <c r="AP620" s="10">
        <f>SUMIF('2015'!C:C,C620,'2015'!O:O)</f>
        <v>1.56</v>
      </c>
      <c r="AR620" s="10">
        <f>'2015'!R145</f>
        <v>0.27200000000000002</v>
      </c>
      <c r="AS620" s="10">
        <f>'2015'!S145</f>
        <v>0.28000000000000003</v>
      </c>
      <c r="AT620" s="10">
        <f>'2015'!T145</f>
        <v>0.27600000000000002</v>
      </c>
      <c r="AU620" s="10">
        <f>'2015'!U145</f>
        <v>0.23799999999999999</v>
      </c>
      <c r="AV620" s="10">
        <f>'2015'!V145</f>
        <v>0.20899999999999999</v>
      </c>
      <c r="AW620" s="10">
        <f>'2015'!W145</f>
        <v>0</v>
      </c>
      <c r="AX620" s="10">
        <f>'2015'!X145</f>
        <v>0.21099999999999999</v>
      </c>
      <c r="AY620" s="10">
        <f>'2015'!Y145</f>
        <v>0.21299999999999999</v>
      </c>
      <c r="AZ620" s="10">
        <f>'2015'!Z145</f>
        <v>0.218</v>
      </c>
      <c r="BA620" s="10">
        <f>'2015'!AA145</f>
        <v>0.22800000000000001</v>
      </c>
      <c r="BB620" s="10">
        <f>'2015'!AB145</f>
        <v>0.23699999999999999</v>
      </c>
      <c r="BC620" s="10">
        <f>'2015'!AC145</f>
        <v>0.23300000000000001</v>
      </c>
      <c r="BD620" s="10">
        <f>'2015'!AD145</f>
        <v>0.23899999999999999</v>
      </c>
      <c r="BE620" s="10">
        <f>'2015'!AE145</f>
        <v>0.24099999999999999</v>
      </c>
      <c r="BF620" s="10">
        <f>'2015'!AF145</f>
        <v>0.252</v>
      </c>
      <c r="BG620" s="10">
        <f>'2015'!AG145</f>
        <v>0.28100000000000003</v>
      </c>
      <c r="BH620" s="10">
        <f>'2015'!AH145</f>
        <v>0.317</v>
      </c>
      <c r="BI620" s="10">
        <f>'2015'!AI145</f>
        <v>0.32600000000000001</v>
      </c>
      <c r="BJ620" s="10">
        <f>'2015'!AJ145</f>
        <v>0.34200000000000003</v>
      </c>
      <c r="BK620" s="10">
        <f>'2015'!AK145</f>
        <v>0</v>
      </c>
      <c r="BL620" s="10">
        <f>'2015'!AL145</f>
        <v>0.40300000000000002</v>
      </c>
      <c r="BM620" s="10">
        <f>'2015'!AM145</f>
        <v>0.54100000000000004</v>
      </c>
      <c r="BN620" s="10">
        <f>'2015'!AN145</f>
        <v>0.59199999999999997</v>
      </c>
      <c r="BO620" s="10">
        <f>'2015'!AO145</f>
        <v>0.65500000000000003</v>
      </c>
      <c r="BP620" s="10">
        <f>'2015'!AP145</f>
        <v>0.69799999999999995</v>
      </c>
      <c r="BQ620" s="10">
        <f>'2015'!AQ145</f>
        <v>0.74</v>
      </c>
      <c r="BR620" s="10">
        <f>'2015'!AR145</f>
        <v>0.72199999999999998</v>
      </c>
      <c r="BS620" s="10">
        <f>'2015'!AS145</f>
        <v>0.68600000000000005</v>
      </c>
      <c r="BT620" s="10">
        <f>'2015'!AT145</f>
        <v>0.64800000000000002</v>
      </c>
      <c r="BU620" s="10">
        <f>'2015'!AU145</f>
        <v>0.629</v>
      </c>
      <c r="BV620" s="10">
        <f>'2015'!AV145</f>
        <v>0.57899999999999996</v>
      </c>
      <c r="BW620" s="10">
        <f>'2015'!AW145</f>
        <v>0.45700000000000002</v>
      </c>
      <c r="BX620" s="10">
        <f>'2015'!AX145</f>
        <v>0.41799999999999998</v>
      </c>
      <c r="BY620" s="10">
        <f>'2015'!AY145</f>
        <v>0.372</v>
      </c>
      <c r="BZ620" s="10">
        <f>'2015'!AZ145</f>
        <v>0.316</v>
      </c>
      <c r="CA620" s="10">
        <f>'2015'!BA145</f>
        <v>0.27400000000000002</v>
      </c>
      <c r="CB620" s="10">
        <f>'2015'!BB145</f>
        <v>0.26</v>
      </c>
      <c r="CC620" s="10">
        <f>'2015'!BC145</f>
        <v>0.218</v>
      </c>
      <c r="CD620" s="10">
        <f>'2015'!BD145</f>
        <v>0.19800000000000001</v>
      </c>
      <c r="CE620" s="10">
        <f>'2015'!BE145</f>
        <v>0</v>
      </c>
      <c r="CF620" s="10">
        <f>'2015'!BF145</f>
        <v>0.19600000000000001</v>
      </c>
      <c r="CG620" s="10">
        <f>'2015'!BG145</f>
        <v>0.20699999999999999</v>
      </c>
      <c r="CH620" s="10">
        <f>'2015'!BH145</f>
        <v>0.219</v>
      </c>
      <c r="CI620" s="10">
        <f>'2015'!BI145</f>
        <v>0.214</v>
      </c>
      <c r="CJ620" s="10">
        <f>'2015'!BJ145</f>
        <v>0</v>
      </c>
      <c r="CK620" s="10">
        <f>'2015'!BK145</f>
        <v>0.192</v>
      </c>
      <c r="CL620" s="10">
        <f>'2015'!BL145</f>
        <v>0.189</v>
      </c>
      <c r="CM620" s="10">
        <f>'2015'!BM145</f>
        <v>0.187</v>
      </c>
      <c r="CN620" s="10">
        <f>'2015'!BN145</f>
        <v>0.214</v>
      </c>
      <c r="CO620" s="10">
        <f>'2015'!BO145</f>
        <v>0</v>
      </c>
      <c r="CP620" s="10">
        <f>'2015'!BP145</f>
        <v>0</v>
      </c>
      <c r="CQ620" s="10">
        <f>'2015'!BQ145</f>
        <v>0</v>
      </c>
    </row>
    <row r="621" spans="1:95" x14ac:dyDescent="0.25">
      <c r="A621" s="10" t="str">
        <f>'2015'!A146</f>
        <v>Свитанок</v>
      </c>
      <c r="B621" s="10" t="str">
        <f>'2015'!B146</f>
        <v>Масив 4</v>
      </c>
      <c r="C621" s="10">
        <f>'2015'!C146</f>
        <v>75</v>
      </c>
      <c r="D621" s="10">
        <f>'2015'!D146</f>
        <v>34.46</v>
      </c>
      <c r="E621" s="10">
        <f>'2015'!E146</f>
        <v>34.46</v>
      </c>
      <c r="F621" s="10">
        <f>'2015'!F146</f>
        <v>34.46</v>
      </c>
      <c r="Q621" s="10"/>
      <c r="R621" s="10"/>
      <c r="W621" s="10" t="str">
        <f>'2015'!I146</f>
        <v>Подсолнечник</v>
      </c>
      <c r="X621" s="10">
        <f>'2015'!J146</f>
        <v>0</v>
      </c>
      <c r="AC621" s="10"/>
      <c r="AD621" s="10"/>
      <c r="AE621" s="10" t="str">
        <f>'2015'!M146</f>
        <v>Трістан</v>
      </c>
      <c r="AF621" s="10">
        <f>'2015'!N146</f>
        <v>1.61</v>
      </c>
      <c r="AG621" s="10">
        <f>'2015'!P146</f>
        <v>42108</v>
      </c>
      <c r="AH621" s="10">
        <f>'2015'!Q146</f>
        <v>42240</v>
      </c>
      <c r="AI621" s="10"/>
      <c r="AJ621" s="10"/>
      <c r="AK621" s="10"/>
      <c r="AL621" s="10"/>
      <c r="AM621" s="10"/>
      <c r="AN621" s="10"/>
      <c r="AO621" s="10"/>
      <c r="AP621" s="10">
        <f>SUMIF('2015'!C:C,C621,'2015'!O:O)</f>
        <v>2.08</v>
      </c>
      <c r="AR621" s="10">
        <f>'2015'!R146</f>
        <v>0.34699999999999998</v>
      </c>
      <c r="AS621" s="10">
        <f>'2015'!S146</f>
        <v>0.34899999999999998</v>
      </c>
      <c r="AT621" s="10">
        <f>'2015'!T146</f>
        <v>0.34699999999999998</v>
      </c>
      <c r="AU621" s="10">
        <f>'2015'!U146</f>
        <v>0.35299999999999998</v>
      </c>
      <c r="AV621" s="10">
        <f>'2015'!V146</f>
        <v>0.23200000000000001</v>
      </c>
      <c r="AW621" s="10">
        <f>'2015'!W146</f>
        <v>0</v>
      </c>
      <c r="AX621" s="10">
        <f>'2015'!X146</f>
        <v>0.23599999999999999</v>
      </c>
      <c r="AY621" s="10">
        <f>'2015'!Y146</f>
        <v>0.24</v>
      </c>
      <c r="AZ621" s="10">
        <f>'2015'!Z146</f>
        <v>0.19500000000000001</v>
      </c>
      <c r="BA621" s="10">
        <f>'2015'!AA146</f>
        <v>0.218</v>
      </c>
      <c r="BB621" s="10">
        <f>'2015'!AB146</f>
        <v>0.217</v>
      </c>
      <c r="BC621" s="10">
        <f>'2015'!AC146</f>
        <v>0.219</v>
      </c>
      <c r="BD621" s="10">
        <f>'2015'!AD146</f>
        <v>0.22900000000000001</v>
      </c>
      <c r="BE621" s="10">
        <f>'2015'!AE146</f>
        <v>0.23699999999999999</v>
      </c>
      <c r="BF621" s="10">
        <f>'2015'!AF146</f>
        <v>0.24</v>
      </c>
      <c r="BG621" s="10">
        <f>'2015'!AG146</f>
        <v>0.249</v>
      </c>
      <c r="BH621" s="10">
        <f>'2015'!AH146</f>
        <v>0.26500000000000001</v>
      </c>
      <c r="BI621" s="10">
        <f>'2015'!AI146</f>
        <v>0.27300000000000002</v>
      </c>
      <c r="BJ621" s="10">
        <f>'2015'!AJ146</f>
        <v>0.33100000000000002</v>
      </c>
      <c r="BK621" s="10">
        <f>'2015'!AK146</f>
        <v>0</v>
      </c>
      <c r="BL621" s="10">
        <f>'2015'!AL146</f>
        <v>0.438</v>
      </c>
      <c r="BM621" s="10">
        <f>'2015'!AM146</f>
        <v>0.51700000000000002</v>
      </c>
      <c r="BN621" s="10">
        <f>'2015'!AN146</f>
        <v>0.55800000000000005</v>
      </c>
      <c r="BO621" s="10">
        <f>'2015'!AO146</f>
        <v>0.63400000000000001</v>
      </c>
      <c r="BP621" s="10">
        <f>'2015'!AP146</f>
        <v>0.69</v>
      </c>
      <c r="BQ621" s="10">
        <f>'2015'!AQ146</f>
        <v>0.71099999999999997</v>
      </c>
      <c r="BR621" s="10">
        <f>'2015'!AR146</f>
        <v>0.73</v>
      </c>
      <c r="BS621" s="10">
        <f>'2015'!AS146</f>
        <v>0.72</v>
      </c>
      <c r="BT621" s="10">
        <f>'2015'!AT146</f>
        <v>0.63100000000000001</v>
      </c>
      <c r="BU621" s="10">
        <f>'2015'!AU146</f>
        <v>0.624</v>
      </c>
      <c r="BV621" s="10">
        <f>'2015'!AV146</f>
        <v>0.56399999999999995</v>
      </c>
      <c r="BW621" s="10">
        <f>'2015'!AW146</f>
        <v>0.52500000000000002</v>
      </c>
      <c r="BX621" s="10">
        <f>'2015'!AX146</f>
        <v>0.52</v>
      </c>
      <c r="BY621" s="10">
        <f>'2015'!AY146</f>
        <v>0</v>
      </c>
      <c r="BZ621" s="10">
        <f>'2015'!AZ146</f>
        <v>0.33</v>
      </c>
      <c r="CA621" s="10">
        <f>'2015'!BA146</f>
        <v>0.28899999999999998</v>
      </c>
      <c r="CB621" s="10">
        <f>'2015'!BB146</f>
        <v>0.27600000000000002</v>
      </c>
      <c r="CC621" s="10">
        <f>'2015'!BC146</f>
        <v>0.251</v>
      </c>
      <c r="CD621" s="10">
        <f>'2015'!BD146</f>
        <v>0.248</v>
      </c>
      <c r="CE621" s="10">
        <f>'2015'!BE146</f>
        <v>0</v>
      </c>
      <c r="CF621" s="10">
        <f>'2015'!BF146</f>
        <v>0.223</v>
      </c>
      <c r="CG621" s="10">
        <f>'2015'!BG146</f>
        <v>0.22900000000000001</v>
      </c>
      <c r="CH621" s="10">
        <f>'2015'!BH146</f>
        <v>0.248</v>
      </c>
      <c r="CI621" s="10">
        <f>'2015'!BI146</f>
        <v>0.254</v>
      </c>
      <c r="CJ621" s="10">
        <f>'2015'!BJ146</f>
        <v>0</v>
      </c>
      <c r="CK621" s="10">
        <f>'2015'!BK146</f>
        <v>0.22900000000000001</v>
      </c>
      <c r="CL621" s="10">
        <f>'2015'!BL146</f>
        <v>0.22800000000000001</v>
      </c>
      <c r="CM621" s="10">
        <f>'2015'!BM146</f>
        <v>0.22600000000000001</v>
      </c>
      <c r="CN621" s="10">
        <f>'2015'!BN146</f>
        <v>0.26</v>
      </c>
      <c r="CO621" s="10">
        <f>'2015'!BO146</f>
        <v>0</v>
      </c>
      <c r="CP621" s="10">
        <f>'2015'!BP146</f>
        <v>0</v>
      </c>
      <c r="CQ621" s="10">
        <f>'2015'!BQ146</f>
        <v>0</v>
      </c>
    </row>
    <row r="622" spans="1:95" x14ac:dyDescent="0.25">
      <c r="A622" s="10" t="str">
        <f>'2015'!A147</f>
        <v>Свитанок</v>
      </c>
      <c r="B622" s="10" t="str">
        <f>'2015'!B147</f>
        <v>Масив 4</v>
      </c>
      <c r="C622" s="10">
        <f>'2015'!C147</f>
        <v>76</v>
      </c>
      <c r="D622" s="10">
        <f>'2015'!D147</f>
        <v>27.12</v>
      </c>
      <c r="E622" s="10">
        <f>'2015'!E147</f>
        <v>57.73</v>
      </c>
      <c r="F622" s="10">
        <f>'2015'!F147</f>
        <v>57.73</v>
      </c>
      <c r="Q622" s="10"/>
      <c r="R622" s="10"/>
      <c r="W622" s="10" t="str">
        <f>'2015'!I147</f>
        <v>Подсолнечник</v>
      </c>
      <c r="X622" s="10">
        <f>'2015'!J147</f>
        <v>0</v>
      </c>
      <c r="AC622" s="10"/>
      <c r="AD622" s="10"/>
      <c r="AE622" s="10" t="str">
        <f>'2015'!M147</f>
        <v>Ададжіо</v>
      </c>
      <c r="AF622" s="10">
        <f>'2015'!N147</f>
        <v>1.26</v>
      </c>
      <c r="AG622" s="10">
        <f>'2015'!P147</f>
        <v>42108</v>
      </c>
      <c r="AH622" s="10">
        <f>'2015'!Q147</f>
        <v>42239</v>
      </c>
      <c r="AI622" s="10"/>
      <c r="AJ622" s="10"/>
      <c r="AK622" s="10"/>
      <c r="AL622" s="10"/>
      <c r="AM622" s="10"/>
      <c r="AN622" s="10"/>
      <c r="AO622" s="10"/>
      <c r="AP622" s="10">
        <f>SUMIF('2015'!C:C,C622,'2015'!O:O)</f>
        <v>1.77</v>
      </c>
      <c r="AR622" s="10">
        <f>'2015'!R147</f>
        <v>0.34899999999999998</v>
      </c>
      <c r="AS622" s="10">
        <f>'2015'!S147</f>
        <v>0.33900000000000002</v>
      </c>
      <c r="AT622" s="10">
        <f>'2015'!T147</f>
        <v>0.35499999999999998</v>
      </c>
      <c r="AU622" s="10">
        <f>'2015'!U147</f>
        <v>0.32300000000000001</v>
      </c>
      <c r="AV622" s="10">
        <f>'2015'!V147</f>
        <v>0.311</v>
      </c>
      <c r="AW622" s="10">
        <f>'2015'!W147</f>
        <v>0</v>
      </c>
      <c r="AX622" s="10">
        <f>'2015'!X147</f>
        <v>0.27400000000000002</v>
      </c>
      <c r="AY622" s="10">
        <f>'2015'!Y147</f>
        <v>0.27200000000000002</v>
      </c>
      <c r="AZ622" s="10">
        <f>'2015'!Z147</f>
        <v>0.19900000000000001</v>
      </c>
      <c r="BA622" s="10">
        <f>'2015'!AA147</f>
        <v>0.214</v>
      </c>
      <c r="BB622" s="10">
        <f>'2015'!AB147</f>
        <v>0.20599999999999999</v>
      </c>
      <c r="BC622" s="10">
        <f>'2015'!AC147</f>
        <v>0.21299999999999999</v>
      </c>
      <c r="BD622" s="10">
        <f>'2015'!AD147</f>
        <v>0.22</v>
      </c>
      <c r="BE622" s="10">
        <f>'2015'!AE147</f>
        <v>0.23599999999999999</v>
      </c>
      <c r="BF622" s="10">
        <f>'2015'!AF147</f>
        <v>0.23799999999999999</v>
      </c>
      <c r="BG622" s="10">
        <f>'2015'!AG147</f>
        <v>0.23899999999999999</v>
      </c>
      <c r="BH622" s="10">
        <f>'2015'!AH147</f>
        <v>0.24199999999999999</v>
      </c>
      <c r="BI622" s="10">
        <f>'2015'!AI147</f>
        <v>0.247</v>
      </c>
      <c r="BJ622" s="10">
        <f>'2015'!AJ147</f>
        <v>0.26500000000000001</v>
      </c>
      <c r="BK622" s="10">
        <f>'2015'!AK147</f>
        <v>0.377</v>
      </c>
      <c r="BL622" s="10">
        <f>'2015'!AL147</f>
        <v>0.38400000000000001</v>
      </c>
      <c r="BM622" s="10">
        <f>'2015'!AM147</f>
        <v>0.48299999999999998</v>
      </c>
      <c r="BN622" s="10">
        <f>'2015'!AN147</f>
        <v>0.52500000000000002</v>
      </c>
      <c r="BO622" s="10">
        <f>'2015'!AO147</f>
        <v>0.63900000000000001</v>
      </c>
      <c r="BP622" s="10">
        <f>'2015'!AP147</f>
        <v>0.68400000000000005</v>
      </c>
      <c r="BQ622" s="10">
        <f>'2015'!AQ147</f>
        <v>0.72</v>
      </c>
      <c r="BR622" s="10">
        <f>'2015'!AR147</f>
        <v>0.72399999999999998</v>
      </c>
      <c r="BS622" s="10">
        <f>'2015'!AS147</f>
        <v>0.61099999999999999</v>
      </c>
      <c r="BT622" s="10">
        <f>'2015'!AT147</f>
        <v>0.623</v>
      </c>
      <c r="BU622" s="10">
        <f>'2015'!AU147</f>
        <v>0.59799999999999998</v>
      </c>
      <c r="BV622" s="10">
        <f>'2015'!AV147</f>
        <v>0.51</v>
      </c>
      <c r="BW622" s="10">
        <f>'2015'!AW147</f>
        <v>0.47599999999999998</v>
      </c>
      <c r="BX622" s="10">
        <f>'2015'!AX147</f>
        <v>0.44700000000000001</v>
      </c>
      <c r="BY622" s="10">
        <f>'2015'!AY147</f>
        <v>0</v>
      </c>
      <c r="BZ622" s="10">
        <f>'2015'!AZ147</f>
        <v>0.29899999999999999</v>
      </c>
      <c r="CA622" s="10">
        <f>'2015'!BA147</f>
        <v>0.247</v>
      </c>
      <c r="CB622" s="10">
        <f>'2015'!BB147</f>
        <v>0.23899999999999999</v>
      </c>
      <c r="CC622" s="10">
        <f>'2015'!BC147</f>
        <v>0.23799999999999999</v>
      </c>
      <c r="CD622" s="10">
        <f>'2015'!BD147</f>
        <v>0.21199999999999999</v>
      </c>
      <c r="CE622" s="10">
        <f>'2015'!BE147</f>
        <v>0</v>
      </c>
      <c r="CF622" s="10">
        <f>'2015'!BF147</f>
        <v>0.218</v>
      </c>
      <c r="CG622" s="10">
        <f>'2015'!BG147</f>
        <v>0.217</v>
      </c>
      <c r="CH622" s="10">
        <f>'2015'!BH147</f>
        <v>0.222</v>
      </c>
      <c r="CI622" s="10">
        <f>'2015'!BI147</f>
        <v>0.224</v>
      </c>
      <c r="CJ622" s="10">
        <f>'2015'!BJ147</f>
        <v>0</v>
      </c>
      <c r="CK622" s="10">
        <f>'2015'!BK147</f>
        <v>0.221</v>
      </c>
      <c r="CL622" s="10">
        <f>'2015'!BL147</f>
        <v>0.20699999999999999</v>
      </c>
      <c r="CM622" s="10">
        <f>'2015'!BM147</f>
        <v>0.215</v>
      </c>
      <c r="CN622" s="10">
        <f>'2015'!BN147</f>
        <v>0.254</v>
      </c>
      <c r="CO622" s="10">
        <f>'2015'!BO147</f>
        <v>0</v>
      </c>
      <c r="CP622" s="10">
        <f>'2015'!BP147</f>
        <v>0</v>
      </c>
      <c r="CQ622" s="10">
        <f>'2015'!BQ147</f>
        <v>0</v>
      </c>
    </row>
    <row r="623" spans="1:95" x14ac:dyDescent="0.25">
      <c r="A623" s="10" t="str">
        <f>'2015'!A148</f>
        <v>Свитанок</v>
      </c>
      <c r="B623" s="10" t="str">
        <f>'2015'!B148</f>
        <v>Масив 4</v>
      </c>
      <c r="C623" s="10">
        <f>'2015'!C148</f>
        <v>77</v>
      </c>
      <c r="D623" s="10">
        <f>'2015'!D148</f>
        <v>17.559999999999999</v>
      </c>
      <c r="E623" s="10">
        <f>'2015'!E148</f>
        <v>17.559999999999999</v>
      </c>
      <c r="F623" s="10">
        <f>'2015'!F148</f>
        <v>17.559999999999999</v>
      </c>
      <c r="Q623" s="10"/>
      <c r="R623" s="10"/>
      <c r="W623" s="10" t="str">
        <f>'2015'!I148</f>
        <v>Подсолнечник</v>
      </c>
      <c r="X623" s="10">
        <f>'2015'!J148</f>
        <v>0</v>
      </c>
      <c r="AC623" s="10"/>
      <c r="AD623" s="10"/>
      <c r="AE623" s="10" t="str">
        <f>'2015'!M148</f>
        <v>Неома</v>
      </c>
      <c r="AF623" s="10">
        <f>'2015'!N148</f>
        <v>1.45</v>
      </c>
      <c r="AG623" s="10">
        <f>'2015'!P148</f>
        <v>42117</v>
      </c>
      <c r="AH623" s="10">
        <f>'2015'!Q148</f>
        <v>42250</v>
      </c>
      <c r="AI623" s="10"/>
      <c r="AJ623" s="10"/>
      <c r="AK623" s="10"/>
      <c r="AL623" s="10"/>
      <c r="AM623" s="10"/>
      <c r="AN623" s="10"/>
      <c r="AO623" s="10"/>
      <c r="AP623" s="10">
        <f>SUMIF('2015'!C:C,C623,'2015'!O:O)</f>
        <v>1.8800000000000001</v>
      </c>
      <c r="AR623" s="10">
        <f>'2015'!R148</f>
        <v>0.27500000000000002</v>
      </c>
      <c r="AS623" s="10">
        <f>'2015'!S148</f>
        <v>0.28599999999999998</v>
      </c>
      <c r="AT623" s="10">
        <f>'2015'!T148</f>
        <v>0.29899999999999999</v>
      </c>
      <c r="AU623" s="10">
        <f>'2015'!U148</f>
        <v>0.28599999999999998</v>
      </c>
      <c r="AV623" s="10">
        <f>'2015'!V148</f>
        <v>0.28699999999999998</v>
      </c>
      <c r="AW623" s="10">
        <f>'2015'!W148</f>
        <v>0</v>
      </c>
      <c r="AX623" s="10">
        <f>'2015'!X148</f>
        <v>0.248</v>
      </c>
      <c r="AY623" s="10">
        <f>'2015'!Y148</f>
        <v>0.24299999999999999</v>
      </c>
      <c r="AZ623" s="10">
        <f>'2015'!Z148</f>
        <v>0.23799999999999999</v>
      </c>
      <c r="BA623" s="10">
        <f>'2015'!AA148</f>
        <v>0.23799999999999999</v>
      </c>
      <c r="BB623" s="10">
        <f>'2015'!AB148</f>
        <v>0.22800000000000001</v>
      </c>
      <c r="BC623" s="10">
        <f>'2015'!AC148</f>
        <v>0.246</v>
      </c>
      <c r="BD623" s="10">
        <f>'2015'!AD148</f>
        <v>0.249</v>
      </c>
      <c r="BE623" s="10">
        <f>'2015'!AE148</f>
        <v>0.26100000000000001</v>
      </c>
      <c r="BF623" s="10">
        <f>'2015'!AF148</f>
        <v>0.28100000000000003</v>
      </c>
      <c r="BG623" s="10">
        <f>'2015'!AG148</f>
        <v>0.309</v>
      </c>
      <c r="BH623" s="10">
        <f>'2015'!AH148</f>
        <v>0.31900000000000001</v>
      </c>
      <c r="BI623" s="10">
        <f>'2015'!AI148</f>
        <v>0.35199999999999998</v>
      </c>
      <c r="BJ623" s="10">
        <f>'2015'!AJ148</f>
        <v>0.38100000000000001</v>
      </c>
      <c r="BK623" s="10">
        <f>'2015'!AK148</f>
        <v>0</v>
      </c>
      <c r="BL623" s="10">
        <f>'2015'!AL148</f>
        <v>0.46700000000000003</v>
      </c>
      <c r="BM623" s="10">
        <f>'2015'!AM148</f>
        <v>0.53400000000000003</v>
      </c>
      <c r="BN623" s="10">
        <f>'2015'!AN148</f>
        <v>0.54600000000000004</v>
      </c>
      <c r="BO623" s="10">
        <f>'2015'!AO148</f>
        <v>0.57699999999999996</v>
      </c>
      <c r="BP623" s="10">
        <f>'2015'!AP148</f>
        <v>0.626</v>
      </c>
      <c r="BQ623" s="10">
        <f>'2015'!AQ148</f>
        <v>0.64600000000000002</v>
      </c>
      <c r="BR623" s="10">
        <f>'2015'!AR148</f>
        <v>0.65100000000000002</v>
      </c>
      <c r="BS623" s="10">
        <f>'2015'!AS148</f>
        <v>0.64800000000000002</v>
      </c>
      <c r="BT623" s="10">
        <f>'2015'!AT148</f>
        <v>0.63300000000000001</v>
      </c>
      <c r="BU623" s="10">
        <f>'2015'!AU148</f>
        <v>0.60299999999999998</v>
      </c>
      <c r="BV623" s="10">
        <f>'2015'!AV148</f>
        <v>0.58399999999999996</v>
      </c>
      <c r="BW623" s="10">
        <f>'2015'!AW148</f>
        <v>0.55400000000000005</v>
      </c>
      <c r="BX623" s="10">
        <f>'2015'!AX148</f>
        <v>0.55100000000000005</v>
      </c>
      <c r="BY623" s="10">
        <f>'2015'!AY148</f>
        <v>0.503</v>
      </c>
      <c r="BZ623" s="10">
        <f>'2015'!AZ148</f>
        <v>0.44900000000000001</v>
      </c>
      <c r="CA623" s="10">
        <f>'2015'!BA148</f>
        <v>0.39100000000000001</v>
      </c>
      <c r="CB623" s="10">
        <f>'2015'!BB148</f>
        <v>0.38100000000000001</v>
      </c>
      <c r="CC623" s="10">
        <f>'2015'!BC148</f>
        <v>0.27600000000000002</v>
      </c>
      <c r="CD623" s="10">
        <f>'2015'!BD148</f>
        <v>0.25900000000000001</v>
      </c>
      <c r="CE623" s="10">
        <f>'2015'!BE148</f>
        <v>0.251</v>
      </c>
      <c r="CF623" s="10">
        <f>'2015'!BF148</f>
        <v>0.23300000000000001</v>
      </c>
      <c r="CG623" s="10">
        <f>'2015'!BG148</f>
        <v>0.23100000000000001</v>
      </c>
      <c r="CH623" s="10">
        <f>'2015'!BH148</f>
        <v>0.24</v>
      </c>
      <c r="CI623" s="10">
        <f>'2015'!BI148</f>
        <v>0.24</v>
      </c>
      <c r="CJ623" s="10">
        <f>'2015'!BJ148</f>
        <v>0</v>
      </c>
      <c r="CK623" s="10">
        <f>'2015'!BK148</f>
        <v>0.22600000000000001</v>
      </c>
      <c r="CL623" s="10">
        <f>'2015'!BL148</f>
        <v>0.20899999999999999</v>
      </c>
      <c r="CM623" s="10">
        <f>'2015'!BM148</f>
        <v>0.20499999999999999</v>
      </c>
      <c r="CN623" s="10">
        <f>'2015'!BN148</f>
        <v>0.20899999999999999</v>
      </c>
      <c r="CO623" s="10">
        <f>'2015'!BO148</f>
        <v>0</v>
      </c>
      <c r="CP623" s="10">
        <f>'2015'!BP148</f>
        <v>0</v>
      </c>
      <c r="CQ623" s="10">
        <f>'2015'!BQ148</f>
        <v>0</v>
      </c>
    </row>
    <row r="624" spans="1:95" x14ac:dyDescent="0.25">
      <c r="A624" s="10" t="str">
        <f>'2015'!A149</f>
        <v>Свитанок</v>
      </c>
      <c r="B624" s="10" t="str">
        <f>'2015'!B149</f>
        <v>Масив 4</v>
      </c>
      <c r="C624" s="10">
        <f>'2015'!C149</f>
        <v>78</v>
      </c>
      <c r="D624" s="10">
        <f>'2015'!D149</f>
        <v>5.19</v>
      </c>
      <c r="E624" s="10">
        <f>'2015'!E149</f>
        <v>5.19</v>
      </c>
      <c r="F624" s="10">
        <f>'2015'!F149</f>
        <v>5.19</v>
      </c>
      <c r="Q624" s="10"/>
      <c r="R624" s="10"/>
      <c r="W624" s="10" t="str">
        <f>'2015'!I149</f>
        <v>Подсолнечник</v>
      </c>
      <c r="X624" s="10">
        <f>'2015'!J149</f>
        <v>0</v>
      </c>
      <c r="AC624" s="10"/>
      <c r="AD624" s="10"/>
      <c r="AE624" s="10" t="str">
        <f>'2015'!M149</f>
        <v>Неома</v>
      </c>
      <c r="AF624" s="10">
        <f>'2015'!N149</f>
        <v>2.2000000000000002</v>
      </c>
      <c r="AG624" s="10">
        <f>'2015'!P149</f>
        <v>42117</v>
      </c>
      <c r="AH624" s="10">
        <f>'2015'!Q149</f>
        <v>42250</v>
      </c>
      <c r="AI624" s="10"/>
      <c r="AJ624" s="10"/>
      <c r="AK624" s="10"/>
      <c r="AL624" s="10"/>
      <c r="AM624" s="10"/>
      <c r="AN624" s="10"/>
      <c r="AO624" s="10"/>
      <c r="AP624" s="10">
        <f>SUMIF('2015'!C:C,C624,'2015'!O:O)</f>
        <v>1.56</v>
      </c>
      <c r="AR624" s="10">
        <f>'2015'!R149</f>
        <v>0.34399999999999997</v>
      </c>
      <c r="AS624" s="10">
        <f>'2015'!S149</f>
        <v>0.34499999999999997</v>
      </c>
      <c r="AT624" s="10">
        <f>'2015'!T149</f>
        <v>0.34200000000000003</v>
      </c>
      <c r="AU624" s="10">
        <f>'2015'!U149</f>
        <v>0.32100000000000001</v>
      </c>
      <c r="AV624" s="10">
        <f>'2015'!V149</f>
        <v>0.311</v>
      </c>
      <c r="AW624" s="10">
        <f>'2015'!W149</f>
        <v>0</v>
      </c>
      <c r="AX624" s="10">
        <f>'2015'!X149</f>
        <v>0.28799999999999998</v>
      </c>
      <c r="AY624" s="10">
        <f>'2015'!Y149</f>
        <v>0.26400000000000001</v>
      </c>
      <c r="AZ624" s="10">
        <f>'2015'!Z149</f>
        <v>0.26</v>
      </c>
      <c r="BA624" s="10">
        <f>'2015'!AA149</f>
        <v>0.27600000000000002</v>
      </c>
      <c r="BB624" s="10">
        <f>'2015'!AB149</f>
        <v>0.27900000000000003</v>
      </c>
      <c r="BC624" s="10">
        <f>'2015'!AC149</f>
        <v>0.27100000000000002</v>
      </c>
      <c r="BD624" s="10">
        <f>'2015'!AD149</f>
        <v>0.29399999999999998</v>
      </c>
      <c r="BE624" s="10">
        <f>'2015'!AE149</f>
        <v>0.307</v>
      </c>
      <c r="BF624" s="10">
        <f>'2015'!AF149</f>
        <v>0.311</v>
      </c>
      <c r="BG624" s="10">
        <f>'2015'!AG149</f>
        <v>0.317</v>
      </c>
      <c r="BH624" s="10">
        <f>'2015'!AH149</f>
        <v>0.32400000000000001</v>
      </c>
      <c r="BI624" s="10">
        <f>'2015'!AI149</f>
        <v>0.36</v>
      </c>
      <c r="BJ624" s="10">
        <f>'2015'!AJ149</f>
        <v>0.39200000000000002</v>
      </c>
      <c r="BK624" s="10">
        <f>'2015'!AK149</f>
        <v>0</v>
      </c>
      <c r="BL624" s="10">
        <f>'2015'!AL149</f>
        <v>0.45900000000000002</v>
      </c>
      <c r="BM624" s="10">
        <f>'2015'!AM149</f>
        <v>0.48899999999999999</v>
      </c>
      <c r="BN624" s="10">
        <f>'2015'!AN149</f>
        <v>0.497</v>
      </c>
      <c r="BO624" s="10">
        <f>'2015'!AO149</f>
        <v>0.56299999999999994</v>
      </c>
      <c r="BP624" s="10">
        <f>'2015'!AP149</f>
        <v>0.59899999999999998</v>
      </c>
      <c r="BQ624" s="10">
        <f>'2015'!AQ149</f>
        <v>0.624</v>
      </c>
      <c r="BR624" s="10">
        <f>'2015'!AR149</f>
        <v>0.61799999999999999</v>
      </c>
      <c r="BS624" s="10">
        <f>'2015'!AS149</f>
        <v>0.59</v>
      </c>
      <c r="BT624" s="10">
        <f>'2015'!AT149</f>
        <v>0.61299999999999999</v>
      </c>
      <c r="BU624" s="10">
        <f>'2015'!AU149</f>
        <v>0.58799999999999997</v>
      </c>
      <c r="BV624" s="10">
        <f>'2015'!AV149</f>
        <v>0.57299999999999995</v>
      </c>
      <c r="BW624" s="10">
        <f>'2015'!AW149</f>
        <v>0.57499999999999996</v>
      </c>
      <c r="BX624" s="10">
        <f>'2015'!AX149</f>
        <v>0.61399999999999999</v>
      </c>
      <c r="BY624" s="10">
        <f>'2015'!AY149</f>
        <v>0</v>
      </c>
      <c r="BZ624" s="10">
        <f>'2015'!AZ149</f>
        <v>0.55900000000000005</v>
      </c>
      <c r="CA624" s="10">
        <f>'2015'!BA149</f>
        <v>0.49399999999999999</v>
      </c>
      <c r="CB624" s="10">
        <f>'2015'!BB149</f>
        <v>0.45500000000000002</v>
      </c>
      <c r="CC624" s="10">
        <f>'2015'!BC149</f>
        <v>0.41199999999999998</v>
      </c>
      <c r="CD624" s="10">
        <f>'2015'!BD149</f>
        <v>0.378</v>
      </c>
      <c r="CE624" s="10">
        <f>'2015'!BE149</f>
        <v>0.374</v>
      </c>
      <c r="CF624" s="10">
        <f>'2015'!BF149</f>
        <v>0.28199999999999997</v>
      </c>
      <c r="CG624" s="10">
        <f>'2015'!BG149</f>
        <v>0.27200000000000002</v>
      </c>
      <c r="CH624" s="10">
        <f>'2015'!BH149</f>
        <v>0.27600000000000002</v>
      </c>
      <c r="CI624" s="10">
        <f>'2015'!BI149</f>
        <v>0.27500000000000002</v>
      </c>
      <c r="CJ624" s="10">
        <f>'2015'!BJ149</f>
        <v>0</v>
      </c>
      <c r="CK624" s="10">
        <f>'2015'!BK149</f>
        <v>0.255</v>
      </c>
      <c r="CL624" s="10">
        <f>'2015'!BL149</f>
        <v>0.248</v>
      </c>
      <c r="CM624" s="10">
        <f>'2015'!BM149</f>
        <v>0.246</v>
      </c>
      <c r="CN624" s="10">
        <f>'2015'!BN149</f>
        <v>0.252</v>
      </c>
      <c r="CO624" s="10">
        <f>'2015'!BO149</f>
        <v>0</v>
      </c>
      <c r="CP624" s="10">
        <f>'2015'!BP149</f>
        <v>0</v>
      </c>
      <c r="CQ624" s="10">
        <f>'2015'!BQ149</f>
        <v>0</v>
      </c>
    </row>
    <row r="625" spans="1:95" x14ac:dyDescent="0.25">
      <c r="A625" s="10" t="str">
        <f>'2015'!A150</f>
        <v>Свитанок</v>
      </c>
      <c r="B625" s="10" t="str">
        <f>'2015'!B150</f>
        <v>Масив 4</v>
      </c>
      <c r="C625" s="10">
        <f>'2015'!C150</f>
        <v>79</v>
      </c>
      <c r="D625" s="10">
        <f>'2015'!D150</f>
        <v>79.2</v>
      </c>
      <c r="E625" s="10">
        <f>'2015'!E150</f>
        <v>79.2</v>
      </c>
      <c r="F625" s="10">
        <f>'2015'!F150</f>
        <v>79.2</v>
      </c>
      <c r="Q625" s="10"/>
      <c r="R625" s="10"/>
      <c r="W625" s="10" t="str">
        <f>'2015'!I150</f>
        <v>Подсолнечник</v>
      </c>
      <c r="X625" s="10">
        <f>'2015'!J150</f>
        <v>0</v>
      </c>
      <c r="AC625" s="10"/>
      <c r="AD625" s="10"/>
      <c r="AE625" s="10" t="str">
        <f>'2015'!M150</f>
        <v>Тристан</v>
      </c>
      <c r="AF625" s="10">
        <f>'2015'!N150</f>
        <v>1.37</v>
      </c>
      <c r="AG625" s="10">
        <f>'2015'!P150</f>
        <v>42122</v>
      </c>
      <c r="AH625" s="10">
        <f>'2015'!Q150</f>
        <v>42238</v>
      </c>
      <c r="AI625" s="10"/>
      <c r="AJ625" s="10"/>
      <c r="AK625" s="10"/>
      <c r="AL625" s="10"/>
      <c r="AM625" s="10"/>
      <c r="AN625" s="10"/>
      <c r="AO625" s="10"/>
      <c r="AP625" s="10">
        <f>SUMIF('2015'!C:C,C625,'2015'!O:O)</f>
        <v>1.6600000000000001</v>
      </c>
      <c r="AR625" s="10">
        <f>'2015'!R150</f>
        <v>0.32600000000000001</v>
      </c>
      <c r="AS625" s="10">
        <f>'2015'!S150</f>
        <v>0.312</v>
      </c>
      <c r="AT625" s="10">
        <f>'2015'!T150</f>
        <v>0.33</v>
      </c>
      <c r="AU625" s="10">
        <f>'2015'!U150</f>
        <v>0.317</v>
      </c>
      <c r="AV625" s="10">
        <f>'2015'!V150</f>
        <v>0.249</v>
      </c>
      <c r="AW625" s="10">
        <f>'2015'!W150</f>
        <v>0</v>
      </c>
      <c r="AX625" s="10">
        <f>'2015'!X150</f>
        <v>0.251</v>
      </c>
      <c r="AY625" s="10">
        <f>'2015'!Y150</f>
        <v>0.254</v>
      </c>
      <c r="AZ625" s="10">
        <f>'2015'!Z150</f>
        <v>0.20699999999999999</v>
      </c>
      <c r="BA625" s="10">
        <f>'2015'!AA150</f>
        <v>0.214</v>
      </c>
      <c r="BB625" s="10">
        <f>'2015'!AB150</f>
        <v>0.215</v>
      </c>
      <c r="BC625" s="10">
        <f>'2015'!AC150</f>
        <v>0.218</v>
      </c>
      <c r="BD625" s="10">
        <f>'2015'!AD150</f>
        <v>0.218</v>
      </c>
      <c r="BE625" s="10">
        <f>'2015'!AE150</f>
        <v>0.223</v>
      </c>
      <c r="BF625" s="10">
        <f>'2015'!AF150</f>
        <v>0.24199999999999999</v>
      </c>
      <c r="BG625" s="10">
        <f>'2015'!AG150</f>
        <v>0.24199999999999999</v>
      </c>
      <c r="BH625" s="10">
        <f>'2015'!AH150</f>
        <v>0.23699999999999999</v>
      </c>
      <c r="BI625" s="10">
        <f>'2015'!AI150</f>
        <v>0.25900000000000001</v>
      </c>
      <c r="BJ625" s="10">
        <f>'2015'!AJ150</f>
        <v>0.26900000000000002</v>
      </c>
      <c r="BK625" s="10">
        <f>'2015'!AK150</f>
        <v>0.38700000000000001</v>
      </c>
      <c r="BL625" s="10">
        <f>'2015'!AL150</f>
        <v>0.38800000000000001</v>
      </c>
      <c r="BM625" s="10">
        <f>'2015'!AM150</f>
        <v>0.433</v>
      </c>
      <c r="BN625" s="10">
        <f>'2015'!AN150</f>
        <v>0.48699999999999999</v>
      </c>
      <c r="BO625" s="10">
        <f>'2015'!AO150</f>
        <v>0.59099999999999997</v>
      </c>
      <c r="BP625" s="10">
        <f>'2015'!AP150</f>
        <v>0.63400000000000001</v>
      </c>
      <c r="BQ625" s="10">
        <f>'2015'!AQ150</f>
        <v>0.69099999999999995</v>
      </c>
      <c r="BR625" s="10">
        <f>'2015'!AR150</f>
        <v>0.69399999999999995</v>
      </c>
      <c r="BS625" s="10">
        <f>'2015'!AS150</f>
        <v>0.68</v>
      </c>
      <c r="BT625" s="10">
        <f>'2015'!AT150</f>
        <v>0.64500000000000002</v>
      </c>
      <c r="BU625" s="10">
        <f>'2015'!AU150</f>
        <v>0.59499999999999997</v>
      </c>
      <c r="BV625" s="10">
        <f>'2015'!AV150</f>
        <v>0.54800000000000004</v>
      </c>
      <c r="BW625" s="10">
        <f>'2015'!AW150</f>
        <v>0.505</v>
      </c>
      <c r="BX625" s="10">
        <f>'2015'!AX150</f>
        <v>0.48099999999999998</v>
      </c>
      <c r="BY625" s="10">
        <f>'2015'!AY150</f>
        <v>0</v>
      </c>
      <c r="BZ625" s="10">
        <f>'2015'!AZ150</f>
        <v>0.34399999999999997</v>
      </c>
      <c r="CA625" s="10">
        <f>'2015'!BA150</f>
        <v>0.32</v>
      </c>
      <c r="CB625" s="10">
        <f>'2015'!BB150</f>
        <v>0.308</v>
      </c>
      <c r="CC625" s="10">
        <f>'2015'!BC150</f>
        <v>0.24399999999999999</v>
      </c>
      <c r="CD625" s="10">
        <f>'2015'!BD150</f>
        <v>0.224</v>
      </c>
      <c r="CE625" s="10">
        <f>'2015'!BE150</f>
        <v>0</v>
      </c>
      <c r="CF625" s="10">
        <f>'2015'!BF150</f>
        <v>0.22600000000000001</v>
      </c>
      <c r="CG625" s="10">
        <f>'2015'!BG150</f>
        <v>0.24</v>
      </c>
      <c r="CH625" s="10">
        <f>'2015'!BH150</f>
        <v>0.23100000000000001</v>
      </c>
      <c r="CI625" s="10">
        <f>'2015'!BI150</f>
        <v>0.22600000000000001</v>
      </c>
      <c r="CJ625" s="10">
        <f>'2015'!BJ150</f>
        <v>0</v>
      </c>
      <c r="CK625" s="10">
        <f>'2015'!BK150</f>
        <v>0.223</v>
      </c>
      <c r="CL625" s="10">
        <f>'2015'!BL150</f>
        <v>0.22800000000000001</v>
      </c>
      <c r="CM625" s="10">
        <f>'2015'!BM150</f>
        <v>0.23899999999999999</v>
      </c>
      <c r="CN625" s="10">
        <f>'2015'!BN150</f>
        <v>0.248</v>
      </c>
      <c r="CO625" s="10">
        <f>'2015'!BO150</f>
        <v>0</v>
      </c>
      <c r="CP625" s="10">
        <f>'2015'!BP150</f>
        <v>0</v>
      </c>
      <c r="CQ625" s="10">
        <f>'2015'!BQ150</f>
        <v>0</v>
      </c>
    </row>
    <row r="626" spans="1:95" x14ac:dyDescent="0.25">
      <c r="A626" s="10" t="str">
        <f>'2015'!A151</f>
        <v>Свитанок</v>
      </c>
      <c r="B626" s="10" t="str">
        <f>'2015'!B151</f>
        <v>Масив 4</v>
      </c>
      <c r="C626" s="10">
        <f>'2015'!C151</f>
        <v>8</v>
      </c>
      <c r="D626" s="10">
        <f>'2015'!D151</f>
        <v>72.56</v>
      </c>
      <c r="E626" s="10">
        <f>'2015'!E151</f>
        <v>72.56</v>
      </c>
      <c r="F626" s="10">
        <f>'2015'!F151</f>
        <v>72.56</v>
      </c>
      <c r="Q626" s="10"/>
      <c r="R626" s="10"/>
      <c r="W626" s="10" t="str">
        <f>'2015'!I151</f>
        <v>Подсолнечник</v>
      </c>
      <c r="X626" s="10">
        <f>'2015'!J151</f>
        <v>0</v>
      </c>
      <c r="AC626" s="10"/>
      <c r="AD626" s="10"/>
      <c r="AE626" s="10">
        <f>'2015'!M151</f>
        <v>0</v>
      </c>
      <c r="AF626" s="10">
        <f>'2015'!N151</f>
        <v>2.37</v>
      </c>
      <c r="AG626" s="10">
        <f>'2015'!P151</f>
        <v>42111</v>
      </c>
      <c r="AH626" s="10">
        <f>'2015'!Q151</f>
        <v>42248</v>
      </c>
      <c r="AI626" s="10"/>
      <c r="AJ626" s="10"/>
      <c r="AK626" s="10"/>
      <c r="AL626" s="10"/>
      <c r="AM626" s="10"/>
      <c r="AN626" s="10"/>
      <c r="AO626" s="10"/>
      <c r="AP626" s="10">
        <f>SUMIF('2015'!C:C,C626,'2015'!O:O)</f>
        <v>1.9</v>
      </c>
      <c r="AR626" s="10">
        <f>'2015'!R151</f>
        <v>0.29299999999999998</v>
      </c>
      <c r="AS626" s="10">
        <f>'2015'!S151</f>
        <v>0.315</v>
      </c>
      <c r="AT626" s="10">
        <f>'2015'!T151</f>
        <v>0.317</v>
      </c>
      <c r="AU626" s="10">
        <f>'2015'!U151</f>
        <v>0.30099999999999999</v>
      </c>
      <c r="AV626" s="10">
        <f>'2015'!V151</f>
        <v>0.26700000000000002</v>
      </c>
      <c r="AW626" s="10">
        <f>'2015'!W151</f>
        <v>0</v>
      </c>
      <c r="AX626" s="10">
        <f>'2015'!X151</f>
        <v>0.22600000000000001</v>
      </c>
      <c r="AY626" s="10">
        <f>'2015'!Y151</f>
        <v>0.215</v>
      </c>
      <c r="AZ626" s="10">
        <f>'2015'!Z151</f>
        <v>0.20499999999999999</v>
      </c>
      <c r="BA626" s="10">
        <f>'2015'!AA151</f>
        <v>0.20799999999999999</v>
      </c>
      <c r="BB626" s="10">
        <f>'2015'!AB151</f>
        <v>0.21299999999999999</v>
      </c>
      <c r="BC626" s="10">
        <f>'2015'!AC151</f>
        <v>0.215</v>
      </c>
      <c r="BD626" s="10">
        <f>'2015'!AD151</f>
        <v>0.22</v>
      </c>
      <c r="BE626" s="10">
        <f>'2015'!AE151</f>
        <v>0.221</v>
      </c>
      <c r="BF626" s="10">
        <f>'2015'!AF151</f>
        <v>0.22800000000000001</v>
      </c>
      <c r="BG626" s="10">
        <f>'2015'!AG151</f>
        <v>0.251</v>
      </c>
      <c r="BH626" s="10">
        <f>'2015'!AH151</f>
        <v>0.26700000000000002</v>
      </c>
      <c r="BI626" s="10">
        <f>'2015'!AI151</f>
        <v>0.29399999999999998</v>
      </c>
      <c r="BJ626" s="10">
        <f>'2015'!AJ151</f>
        <v>0.35299999999999998</v>
      </c>
      <c r="BK626" s="10">
        <f>'2015'!AK151</f>
        <v>0.40400000000000003</v>
      </c>
      <c r="BL626" s="10">
        <f>'2015'!AL151</f>
        <v>0.44900000000000001</v>
      </c>
      <c r="BM626" s="10">
        <f>'2015'!AM151</f>
        <v>0.56799999999999995</v>
      </c>
      <c r="BN626" s="10">
        <f>'2015'!AN151</f>
        <v>0.61299999999999999</v>
      </c>
      <c r="BO626" s="10">
        <f>'2015'!AO151</f>
        <v>0.66</v>
      </c>
      <c r="BP626" s="10">
        <f>'2015'!AP151</f>
        <v>0.65700000000000003</v>
      </c>
      <c r="BQ626" s="10">
        <f>'2015'!AQ151</f>
        <v>0.66200000000000003</v>
      </c>
      <c r="BR626" s="10">
        <f>'2015'!AR151</f>
        <v>0.66900000000000004</v>
      </c>
      <c r="BS626" s="10">
        <f>'2015'!AS151</f>
        <v>0.67200000000000004</v>
      </c>
      <c r="BT626" s="10">
        <f>'2015'!AT151</f>
        <v>0.64100000000000001</v>
      </c>
      <c r="BU626" s="10">
        <f>'2015'!AU151</f>
        <v>0.58899999999999997</v>
      </c>
      <c r="BV626" s="10">
        <f>'2015'!AV151</f>
        <v>0.55000000000000004</v>
      </c>
      <c r="BW626" s="10">
        <f>'2015'!AW151</f>
        <v>0.504</v>
      </c>
      <c r="BX626" s="10">
        <f>'2015'!AX151</f>
        <v>0.49099999999999999</v>
      </c>
      <c r="BY626" s="10">
        <f>'2015'!AY151</f>
        <v>0.47799999999999998</v>
      </c>
      <c r="BZ626" s="10">
        <f>'2015'!AZ151</f>
        <v>0.33900000000000002</v>
      </c>
      <c r="CA626" s="10">
        <f>'2015'!BA151</f>
        <v>0.28799999999999998</v>
      </c>
      <c r="CB626" s="10">
        <f>'2015'!BB151</f>
        <v>0.29699999999999999</v>
      </c>
      <c r="CC626" s="10">
        <f>'2015'!BC151</f>
        <v>0.22900000000000001</v>
      </c>
      <c r="CD626" s="10">
        <f>'2015'!BD151</f>
        <v>0.245</v>
      </c>
      <c r="CE626" s="10">
        <f>'2015'!BE151</f>
        <v>0.25900000000000001</v>
      </c>
      <c r="CF626" s="10">
        <f>'2015'!BF151</f>
        <v>0.21099999999999999</v>
      </c>
      <c r="CG626" s="10">
        <f>'2015'!BG151</f>
        <v>0.20499999999999999</v>
      </c>
      <c r="CH626" s="10">
        <f>'2015'!BH151</f>
        <v>0.21199999999999999</v>
      </c>
      <c r="CI626" s="10">
        <f>'2015'!BI151</f>
        <v>0.20799999999999999</v>
      </c>
      <c r="CJ626" s="10">
        <f>'2015'!BJ151</f>
        <v>0</v>
      </c>
      <c r="CK626" s="10">
        <f>'2015'!BK151</f>
        <v>0.192</v>
      </c>
      <c r="CL626" s="10">
        <f>'2015'!BL151</f>
        <v>0.188</v>
      </c>
      <c r="CM626" s="10">
        <f>'2015'!BM151</f>
        <v>0.193</v>
      </c>
      <c r="CN626" s="10">
        <f>'2015'!BN151</f>
        <v>0.219</v>
      </c>
      <c r="CO626" s="10">
        <f>'2015'!BO151</f>
        <v>0</v>
      </c>
      <c r="CP626" s="10">
        <f>'2015'!BP151</f>
        <v>0</v>
      </c>
      <c r="CQ626" s="10">
        <f>'2015'!BQ151</f>
        <v>0</v>
      </c>
    </row>
    <row r="627" spans="1:95" x14ac:dyDescent="0.25">
      <c r="A627" s="10" t="str">
        <f>'2015'!A152</f>
        <v>Свитанок</v>
      </c>
      <c r="B627" s="10" t="str">
        <f>'2015'!B152</f>
        <v>Масив 4</v>
      </c>
      <c r="C627" s="10">
        <f>'2015'!C152</f>
        <v>84</v>
      </c>
      <c r="D627" s="10">
        <f>'2015'!D152</f>
        <v>11.76</v>
      </c>
      <c r="E627" s="10">
        <f>'2015'!E152</f>
        <v>11.76</v>
      </c>
      <c r="F627" s="10">
        <f>'2015'!F152</f>
        <v>11.76</v>
      </c>
      <c r="Q627" s="10"/>
      <c r="R627" s="10"/>
      <c r="W627" s="10" t="str">
        <f>'2015'!I152</f>
        <v>Подсолнечник</v>
      </c>
      <c r="X627" s="10">
        <f>'2015'!J152</f>
        <v>0</v>
      </c>
      <c r="AC627" s="10"/>
      <c r="AD627" s="10"/>
      <c r="AE627" s="10" t="str">
        <f>'2015'!M152</f>
        <v>Трістан</v>
      </c>
      <c r="AF627" s="10">
        <f>'2015'!N152</f>
        <v>1.57</v>
      </c>
      <c r="AG627" s="10">
        <f>'2015'!P152</f>
        <v>42117</v>
      </c>
      <c r="AH627" s="10">
        <f>'2015'!Q152</f>
        <v>42256</v>
      </c>
      <c r="AI627" s="10"/>
      <c r="AJ627" s="10"/>
      <c r="AK627" s="10"/>
      <c r="AL627" s="10"/>
      <c r="AM627" s="10"/>
      <c r="AN627" s="10"/>
      <c r="AO627" s="10"/>
      <c r="AP627" s="10">
        <f>SUMIF('2015'!C:C,C627,'2015'!O:O)</f>
        <v>1.73</v>
      </c>
      <c r="AR627" s="10">
        <f>'2015'!R152</f>
        <v>0.309</v>
      </c>
      <c r="AS627" s="10">
        <f>'2015'!S152</f>
        <v>0.30199999999999999</v>
      </c>
      <c r="AT627" s="10">
        <f>'2015'!T152</f>
        <v>0.307</v>
      </c>
      <c r="AU627" s="10">
        <f>'2015'!U152</f>
        <v>0.28199999999999997</v>
      </c>
      <c r="AV627" s="10">
        <f>'2015'!V152</f>
        <v>0.27600000000000002</v>
      </c>
      <c r="AW627" s="10">
        <f>'2015'!W152</f>
        <v>0</v>
      </c>
      <c r="AX627" s="10">
        <f>'2015'!X152</f>
        <v>0.26</v>
      </c>
      <c r="AY627" s="10">
        <f>'2015'!Y152</f>
        <v>0.248</v>
      </c>
      <c r="AZ627" s="10">
        <f>'2015'!Z152</f>
        <v>0.22800000000000001</v>
      </c>
      <c r="BA627" s="10">
        <f>'2015'!AA152</f>
        <v>0.219</v>
      </c>
      <c r="BB627" s="10">
        <f>'2015'!AB152</f>
        <v>0.215</v>
      </c>
      <c r="BC627" s="10">
        <f>'2015'!AC152</f>
        <v>0.22</v>
      </c>
      <c r="BD627" s="10">
        <f>'2015'!AD152</f>
        <v>0.23400000000000001</v>
      </c>
      <c r="BE627" s="10">
        <f>'2015'!AE152</f>
        <v>0.23400000000000001</v>
      </c>
      <c r="BF627" s="10">
        <f>'2015'!AF152</f>
        <v>0.26500000000000001</v>
      </c>
      <c r="BG627" s="10">
        <f>'2015'!AG152</f>
        <v>0.28100000000000003</v>
      </c>
      <c r="BH627" s="10">
        <f>'2015'!AH152</f>
        <v>0.309</v>
      </c>
      <c r="BI627" s="10">
        <f>'2015'!AI152</f>
        <v>0.32600000000000001</v>
      </c>
      <c r="BJ627" s="10">
        <f>'2015'!AJ152</f>
        <v>0.34599999999999997</v>
      </c>
      <c r="BK627" s="10">
        <f>'2015'!AK152</f>
        <v>0.47199999999999998</v>
      </c>
      <c r="BL627" s="10">
        <f>'2015'!AL152</f>
        <v>0.497</v>
      </c>
      <c r="BM627" s="10">
        <f>'2015'!AM152</f>
        <v>0.53600000000000003</v>
      </c>
      <c r="BN627" s="10">
        <f>'2015'!AN152</f>
        <v>0.54900000000000004</v>
      </c>
      <c r="BO627" s="10">
        <f>'2015'!AO152</f>
        <v>0.59799999999999998</v>
      </c>
      <c r="BP627" s="10">
        <f>'2015'!AP152</f>
        <v>0.60699999999999998</v>
      </c>
      <c r="BQ627" s="10">
        <f>'2015'!AQ152</f>
        <v>0.62</v>
      </c>
      <c r="BR627" s="10">
        <f>'2015'!AR152</f>
        <v>0.62</v>
      </c>
      <c r="BS627" s="10">
        <f>'2015'!AS152</f>
        <v>0.59899999999999998</v>
      </c>
      <c r="BT627" s="10">
        <f>'2015'!AT152</f>
        <v>0.622</v>
      </c>
      <c r="BU627" s="10">
        <f>'2015'!AU152</f>
        <v>0.58899999999999997</v>
      </c>
      <c r="BV627" s="10">
        <f>'2015'!AV152</f>
        <v>0.57799999999999996</v>
      </c>
      <c r="BW627" s="10">
        <f>'2015'!AW152</f>
        <v>0.55100000000000005</v>
      </c>
      <c r="BX627" s="10">
        <f>'2015'!AX152</f>
        <v>0.53200000000000003</v>
      </c>
      <c r="BY627" s="10">
        <f>'2015'!AY152</f>
        <v>0</v>
      </c>
      <c r="BZ627" s="10">
        <f>'2015'!AZ152</f>
        <v>0.43</v>
      </c>
      <c r="CA627" s="10">
        <f>'2015'!BA152</f>
        <v>0.34499999999999997</v>
      </c>
      <c r="CB627" s="10">
        <f>'2015'!BB152</f>
        <v>0.32500000000000001</v>
      </c>
      <c r="CC627" s="10">
        <f>'2015'!BC152</f>
        <v>0.27800000000000002</v>
      </c>
      <c r="CD627" s="10">
        <f>'2015'!BD152</f>
        <v>0.24199999999999999</v>
      </c>
      <c r="CE627" s="10">
        <f>'2015'!BE152</f>
        <v>0</v>
      </c>
      <c r="CF627" s="10">
        <f>'2015'!BF152</f>
        <v>0.23599999999999999</v>
      </c>
      <c r="CG627" s="10">
        <f>'2015'!BG152</f>
        <v>0.23699999999999999</v>
      </c>
      <c r="CH627" s="10">
        <f>'2015'!BH152</f>
        <v>0.23499999999999999</v>
      </c>
      <c r="CI627" s="10">
        <f>'2015'!BI152</f>
        <v>0.23100000000000001</v>
      </c>
      <c r="CJ627" s="10">
        <f>'2015'!BJ152</f>
        <v>0</v>
      </c>
      <c r="CK627" s="10">
        <f>'2015'!BK152</f>
        <v>0.219</v>
      </c>
      <c r="CL627" s="10">
        <f>'2015'!BL152</f>
        <v>0.21099999999999999</v>
      </c>
      <c r="CM627" s="10">
        <f>'2015'!BM152</f>
        <v>0.21099999999999999</v>
      </c>
      <c r="CN627" s="10">
        <f>'2015'!BN152</f>
        <v>0.217</v>
      </c>
      <c r="CO627" s="10">
        <f>'2015'!BO152</f>
        <v>0</v>
      </c>
      <c r="CP627" s="10">
        <f>'2015'!BP152</f>
        <v>0</v>
      </c>
      <c r="CQ627" s="10">
        <f>'2015'!BQ152</f>
        <v>0</v>
      </c>
    </row>
    <row r="628" spans="1:95" x14ac:dyDescent="0.25">
      <c r="A628" s="10" t="str">
        <f>'2015'!A153</f>
        <v>Свитанок</v>
      </c>
      <c r="B628" s="10" t="str">
        <f>'2015'!B153</f>
        <v>Масив 4</v>
      </c>
      <c r="C628" s="10">
        <f>'2015'!C153</f>
        <v>85</v>
      </c>
      <c r="D628" s="10">
        <f>'2015'!D153</f>
        <v>21.65</v>
      </c>
      <c r="E628" s="10">
        <f>'2015'!E153</f>
        <v>21.65</v>
      </c>
      <c r="F628" s="10">
        <f>'2015'!F153</f>
        <v>21.65</v>
      </c>
      <c r="Q628" s="10"/>
      <c r="R628" s="10"/>
      <c r="W628" s="10" t="str">
        <f>'2015'!I153</f>
        <v>Подсолнечник</v>
      </c>
      <c r="X628" s="10">
        <f>'2015'!J153</f>
        <v>0</v>
      </c>
      <c r="AC628" s="10"/>
      <c r="AD628" s="10"/>
      <c r="AE628" s="10" t="str">
        <f>'2015'!M153</f>
        <v>Трістан</v>
      </c>
      <c r="AF628" s="10">
        <f>'2015'!N153</f>
        <v>1.93</v>
      </c>
      <c r="AG628" s="10">
        <f>'2015'!P153</f>
        <v>42116</v>
      </c>
      <c r="AH628" s="10">
        <f>'2015'!Q153</f>
        <v>42256</v>
      </c>
      <c r="AI628" s="10"/>
      <c r="AJ628" s="10"/>
      <c r="AK628" s="10"/>
      <c r="AL628" s="10"/>
      <c r="AM628" s="10"/>
      <c r="AN628" s="10"/>
      <c r="AO628" s="10"/>
      <c r="AP628" s="10">
        <f>SUMIF('2015'!C:C,C628,'2015'!O:O)</f>
        <v>1.54</v>
      </c>
      <c r="AR628" s="10">
        <f>'2015'!R153</f>
        <v>0.314</v>
      </c>
      <c r="AS628" s="10">
        <f>'2015'!S153</f>
        <v>0.314</v>
      </c>
      <c r="AT628" s="10">
        <f>'2015'!T153</f>
        <v>0.30599999999999999</v>
      </c>
      <c r="AU628" s="10">
        <f>'2015'!U153</f>
        <v>0.27300000000000002</v>
      </c>
      <c r="AV628" s="10">
        <f>'2015'!V153</f>
        <v>0.24</v>
      </c>
      <c r="AW628" s="10">
        <f>'2015'!W153</f>
        <v>0</v>
      </c>
      <c r="AX628" s="10">
        <f>'2015'!X153</f>
        <v>0.23599999999999999</v>
      </c>
      <c r="AY628" s="10">
        <f>'2015'!Y153</f>
        <v>0.23400000000000001</v>
      </c>
      <c r="AZ628" s="10">
        <f>'2015'!Z153</f>
        <v>0.20499999999999999</v>
      </c>
      <c r="BA628" s="10">
        <f>'2015'!AA153</f>
        <v>0.214</v>
      </c>
      <c r="BB628" s="10">
        <f>'2015'!AB153</f>
        <v>0.21299999999999999</v>
      </c>
      <c r="BC628" s="10">
        <f>'2015'!AC153</f>
        <v>0.20899999999999999</v>
      </c>
      <c r="BD628" s="10">
        <f>'2015'!AD153</f>
        <v>0.22900000000000001</v>
      </c>
      <c r="BE628" s="10">
        <f>'2015'!AE153</f>
        <v>0.23599999999999999</v>
      </c>
      <c r="BF628" s="10">
        <f>'2015'!AF153</f>
        <v>0.24099999999999999</v>
      </c>
      <c r="BG628" s="10">
        <f>'2015'!AG153</f>
        <v>0.248</v>
      </c>
      <c r="BH628" s="10">
        <f>'2015'!AH153</f>
        <v>0.26300000000000001</v>
      </c>
      <c r="BI628" s="10">
        <f>'2015'!AI153</f>
        <v>0.32400000000000001</v>
      </c>
      <c r="BJ628" s="10">
        <f>'2015'!AJ153</f>
        <v>0.35</v>
      </c>
      <c r="BK628" s="10">
        <f>'2015'!AK153</f>
        <v>0</v>
      </c>
      <c r="BL628" s="10">
        <f>'2015'!AL153</f>
        <v>0.435</v>
      </c>
      <c r="BM628" s="10">
        <f>'2015'!AM153</f>
        <v>0.57199999999999995</v>
      </c>
      <c r="BN628" s="10">
        <f>'2015'!AN153</f>
        <v>0.59099999999999997</v>
      </c>
      <c r="BO628" s="10">
        <f>'2015'!AO153</f>
        <v>0.63</v>
      </c>
      <c r="BP628" s="10">
        <f>'2015'!AP153</f>
        <v>0.65400000000000003</v>
      </c>
      <c r="BQ628" s="10">
        <f>'2015'!AQ153</f>
        <v>0.67300000000000004</v>
      </c>
      <c r="BR628" s="10">
        <f>'2015'!AR153</f>
        <v>0.65600000000000003</v>
      </c>
      <c r="BS628" s="10">
        <f>'2015'!AS153</f>
        <v>0.65400000000000003</v>
      </c>
      <c r="BT628" s="10">
        <f>'2015'!AT153</f>
        <v>0.56100000000000005</v>
      </c>
      <c r="BU628" s="10">
        <f>'2015'!AU153</f>
        <v>0.55900000000000005</v>
      </c>
      <c r="BV628" s="10">
        <f>'2015'!AV153</f>
        <v>0.52900000000000003</v>
      </c>
      <c r="BW628" s="10">
        <f>'2015'!AW153</f>
        <v>0.51600000000000001</v>
      </c>
      <c r="BX628" s="10">
        <f>'2015'!AX153</f>
        <v>0.5</v>
      </c>
      <c r="BY628" s="10">
        <f>'2015'!AY153</f>
        <v>0</v>
      </c>
      <c r="BZ628" s="10">
        <f>'2015'!AZ153</f>
        <v>0.33100000000000002</v>
      </c>
      <c r="CA628" s="10">
        <f>'2015'!BA153</f>
        <v>0.29399999999999998</v>
      </c>
      <c r="CB628" s="10">
        <f>'2015'!BB153</f>
        <v>0.32500000000000001</v>
      </c>
      <c r="CC628" s="10">
        <f>'2015'!BC153</f>
        <v>0.23300000000000001</v>
      </c>
      <c r="CD628" s="10">
        <f>'2015'!BD153</f>
        <v>0.22</v>
      </c>
      <c r="CE628" s="10">
        <f>'2015'!BE153</f>
        <v>0</v>
      </c>
      <c r="CF628" s="10">
        <f>'2015'!BF153</f>
        <v>0.20599999999999999</v>
      </c>
      <c r="CG628" s="10">
        <f>'2015'!BG153</f>
        <v>0.221</v>
      </c>
      <c r="CH628" s="10">
        <f>'2015'!BH153</f>
        <v>0.22500000000000001</v>
      </c>
      <c r="CI628" s="10">
        <f>'2015'!BI153</f>
        <v>0.222</v>
      </c>
      <c r="CJ628" s="10">
        <f>'2015'!BJ153</f>
        <v>0</v>
      </c>
      <c r="CK628" s="10">
        <f>'2015'!BK153</f>
        <v>0.20300000000000001</v>
      </c>
      <c r="CL628" s="10">
        <f>'2015'!BL153</f>
        <v>0.20899999999999999</v>
      </c>
      <c r="CM628" s="10">
        <f>'2015'!BM153</f>
        <v>0.21299999999999999</v>
      </c>
      <c r="CN628" s="10">
        <f>'2015'!BN153</f>
        <v>0.217</v>
      </c>
      <c r="CO628" s="10">
        <f>'2015'!BO153</f>
        <v>0</v>
      </c>
      <c r="CP628" s="10">
        <f>'2015'!BP153</f>
        <v>0</v>
      </c>
      <c r="CQ628" s="10">
        <f>'2015'!BQ153</f>
        <v>0</v>
      </c>
    </row>
    <row r="629" spans="1:95" x14ac:dyDescent="0.25">
      <c r="A629" s="10" t="str">
        <f>'2015'!A154</f>
        <v>Свитанок</v>
      </c>
      <c r="B629" s="10" t="str">
        <f>'2015'!B154</f>
        <v>Масив 4</v>
      </c>
      <c r="C629" s="10">
        <f>'2015'!C154</f>
        <v>86</v>
      </c>
      <c r="D629" s="10">
        <f>'2015'!D154</f>
        <v>25.15</v>
      </c>
      <c r="E629" s="10">
        <f>'2015'!E154</f>
        <v>25.15</v>
      </c>
      <c r="F629" s="10">
        <f>'2015'!F154</f>
        <v>25.15</v>
      </c>
      <c r="Q629" s="10"/>
      <c r="R629" s="10"/>
      <c r="W629" s="10" t="str">
        <f>'2015'!I154</f>
        <v>Подсолнечник</v>
      </c>
      <c r="X629" s="10">
        <f>'2015'!J154</f>
        <v>0</v>
      </c>
      <c r="AC629" s="10"/>
      <c r="AD629" s="10"/>
      <c r="AE629" s="10" t="str">
        <f>'2015'!M154</f>
        <v>Неома</v>
      </c>
      <c r="AF629" s="10">
        <f>'2015'!N154</f>
        <v>1.77</v>
      </c>
      <c r="AG629" s="10">
        <f>'2015'!P154</f>
        <v>42111</v>
      </c>
      <c r="AH629" s="10">
        <f>'2015'!Q154</f>
        <v>42256</v>
      </c>
      <c r="AI629" s="10"/>
      <c r="AJ629" s="10"/>
      <c r="AK629" s="10"/>
      <c r="AL629" s="10"/>
      <c r="AM629" s="10"/>
      <c r="AN629" s="10"/>
      <c r="AO629" s="10"/>
      <c r="AP629" s="10">
        <f>SUMIF('2015'!C:C,C629,'2015'!O:O)</f>
        <v>1.8</v>
      </c>
      <c r="AR629" s="10">
        <f>'2015'!R154</f>
        <v>0.32600000000000001</v>
      </c>
      <c r="AS629" s="10">
        <f>'2015'!S154</f>
        <v>0.32200000000000001</v>
      </c>
      <c r="AT629" s="10">
        <f>'2015'!T154</f>
        <v>0.32300000000000001</v>
      </c>
      <c r="AU629" s="10">
        <f>'2015'!U154</f>
        <v>0.30599999999999999</v>
      </c>
      <c r="AV629" s="10">
        <f>'2015'!V154</f>
        <v>0.25900000000000001</v>
      </c>
      <c r="AW629" s="10">
        <f>'2015'!W154</f>
        <v>0</v>
      </c>
      <c r="AX629" s="10">
        <f>'2015'!X154</f>
        <v>0.25600000000000001</v>
      </c>
      <c r="AY629" s="10">
        <f>'2015'!Y154</f>
        <v>0.253</v>
      </c>
      <c r="AZ629" s="10">
        <f>'2015'!Z154</f>
        <v>0.222</v>
      </c>
      <c r="BA629" s="10">
        <f>'2015'!AA154</f>
        <v>0.23499999999999999</v>
      </c>
      <c r="BB629" s="10">
        <f>'2015'!AB154</f>
        <v>0.248</v>
      </c>
      <c r="BC629" s="10">
        <f>'2015'!AC154</f>
        <v>0.24399999999999999</v>
      </c>
      <c r="BD629" s="10">
        <f>'2015'!AD154</f>
        <v>0.25</v>
      </c>
      <c r="BE629" s="10">
        <f>'2015'!AE154</f>
        <v>0.249</v>
      </c>
      <c r="BF629" s="10">
        <f>'2015'!AF154</f>
        <v>0.245</v>
      </c>
      <c r="BG629" s="10">
        <f>'2015'!AG154</f>
        <v>0.27400000000000002</v>
      </c>
      <c r="BH629" s="10">
        <f>'2015'!AH154</f>
        <v>0.32500000000000001</v>
      </c>
      <c r="BI629" s="10">
        <f>'2015'!AI154</f>
        <v>0.34300000000000003</v>
      </c>
      <c r="BJ629" s="10">
        <f>'2015'!AJ154</f>
        <v>0.36899999999999999</v>
      </c>
      <c r="BK629" s="10">
        <f>'2015'!AK154</f>
        <v>0.437</v>
      </c>
      <c r="BL629" s="10">
        <f>'2015'!AL154</f>
        <v>0.43</v>
      </c>
      <c r="BM629" s="10">
        <f>'2015'!AM154</f>
        <v>0.55700000000000005</v>
      </c>
      <c r="BN629" s="10">
        <f>'2015'!AN154</f>
        <v>0.60299999999999998</v>
      </c>
      <c r="BO629" s="10">
        <f>'2015'!AO154</f>
        <v>0.66100000000000003</v>
      </c>
      <c r="BP629" s="10">
        <f>'2015'!AP154</f>
        <v>0.69199999999999995</v>
      </c>
      <c r="BQ629" s="10">
        <f>'2015'!AQ154</f>
        <v>0.70399999999999996</v>
      </c>
      <c r="BR629" s="10">
        <f>'2015'!AR154</f>
        <v>0.70299999999999996</v>
      </c>
      <c r="BS629" s="10">
        <f>'2015'!AS154</f>
        <v>0.7</v>
      </c>
      <c r="BT629" s="10">
        <f>'2015'!AT154</f>
        <v>0.59099999999999997</v>
      </c>
      <c r="BU629" s="10">
        <f>'2015'!AU154</f>
        <v>0.56399999999999995</v>
      </c>
      <c r="BV629" s="10">
        <f>'2015'!AV154</f>
        <v>0.53200000000000003</v>
      </c>
      <c r="BW629" s="10">
        <f>'2015'!AW154</f>
        <v>0.50600000000000001</v>
      </c>
      <c r="BX629" s="10">
        <f>'2015'!AX154</f>
        <v>0.45700000000000002</v>
      </c>
      <c r="BY629" s="10">
        <f>'2015'!AY154</f>
        <v>0</v>
      </c>
      <c r="BZ629" s="10">
        <f>'2015'!AZ154</f>
        <v>0.318</v>
      </c>
      <c r="CA629" s="10">
        <f>'2015'!BA154</f>
        <v>0.29199999999999998</v>
      </c>
      <c r="CB629" s="10">
        <f>'2015'!BB154</f>
        <v>0.32400000000000001</v>
      </c>
      <c r="CC629" s="10">
        <f>'2015'!BC154</f>
        <v>0.23</v>
      </c>
      <c r="CD629" s="10">
        <f>'2015'!BD154</f>
        <v>0.222</v>
      </c>
      <c r="CE629" s="10">
        <f>'2015'!BE154</f>
        <v>0</v>
      </c>
      <c r="CF629" s="10">
        <f>'2015'!BF154</f>
        <v>0.22800000000000001</v>
      </c>
      <c r="CG629" s="10">
        <f>'2015'!BG154</f>
        <v>0.23100000000000001</v>
      </c>
      <c r="CH629" s="10">
        <f>'2015'!BH154</f>
        <v>0.23</v>
      </c>
      <c r="CI629" s="10">
        <f>'2015'!BI154</f>
        <v>0.22500000000000001</v>
      </c>
      <c r="CJ629" s="10">
        <f>'2015'!BJ154</f>
        <v>0</v>
      </c>
      <c r="CK629" s="10">
        <f>'2015'!BK154</f>
        <v>0.221</v>
      </c>
      <c r="CL629" s="10">
        <f>'2015'!BL154</f>
        <v>0.22</v>
      </c>
      <c r="CM629" s="10">
        <f>'2015'!BM154</f>
        <v>0.22500000000000001</v>
      </c>
      <c r="CN629" s="10">
        <f>'2015'!BN154</f>
        <v>0.23</v>
      </c>
      <c r="CO629" s="10">
        <f>'2015'!BO154</f>
        <v>0</v>
      </c>
      <c r="CP629" s="10">
        <f>'2015'!BP154</f>
        <v>0</v>
      </c>
      <c r="CQ629" s="10">
        <f>'2015'!BQ154</f>
        <v>0</v>
      </c>
    </row>
    <row r="630" spans="1:95" x14ac:dyDescent="0.25">
      <c r="A630" s="10" t="str">
        <f>'2015'!A155</f>
        <v>Свитанок</v>
      </c>
      <c r="B630" s="10" t="str">
        <f>'2015'!B155</f>
        <v>Масив 4</v>
      </c>
      <c r="C630" s="10">
        <f>'2015'!C155</f>
        <v>87</v>
      </c>
      <c r="D630" s="10">
        <f>'2015'!D155</f>
        <v>91.01</v>
      </c>
      <c r="E630" s="10">
        <f>'2015'!E155</f>
        <v>91.01</v>
      </c>
      <c r="F630" s="10">
        <f>'2015'!F155</f>
        <v>91.01</v>
      </c>
      <c r="Q630" s="10"/>
      <c r="R630" s="10"/>
      <c r="W630" s="10" t="str">
        <f>'2015'!I155</f>
        <v>Подсолнечник</v>
      </c>
      <c r="X630" s="10">
        <f>'2015'!J155</f>
        <v>0</v>
      </c>
      <c r="AC630" s="10"/>
      <c r="AD630" s="10"/>
      <c r="AE630" s="10" t="str">
        <f>'2015'!M155</f>
        <v>Неома</v>
      </c>
      <c r="AF630" s="10">
        <f>'2015'!N155</f>
        <v>2.16</v>
      </c>
      <c r="AG630" s="10">
        <f>'2015'!P155</f>
        <v>42114</v>
      </c>
      <c r="AH630" s="10">
        <f>'2015'!Q155</f>
        <v>42256</v>
      </c>
      <c r="AI630" s="10"/>
      <c r="AJ630" s="10"/>
      <c r="AK630" s="10"/>
      <c r="AL630" s="10"/>
      <c r="AM630" s="10"/>
      <c r="AN630" s="10"/>
      <c r="AO630" s="10"/>
      <c r="AP630" s="10">
        <f>SUMIF('2015'!C:C,C630,'2015'!O:O)</f>
        <v>1.9100000000000001</v>
      </c>
      <c r="AR630" s="10">
        <f>'2015'!R155</f>
        <v>0.34499999999999997</v>
      </c>
      <c r="AS630" s="10">
        <f>'2015'!S155</f>
        <v>0.32800000000000001</v>
      </c>
      <c r="AT630" s="10">
        <f>'2015'!T155</f>
        <v>0.34100000000000003</v>
      </c>
      <c r="AU630" s="10">
        <f>'2015'!U155</f>
        <v>0.29899999999999999</v>
      </c>
      <c r="AV630" s="10">
        <f>'2015'!V155</f>
        <v>0.252</v>
      </c>
      <c r="AW630" s="10">
        <f>'2015'!W155</f>
        <v>0</v>
      </c>
      <c r="AX630" s="10">
        <f>'2015'!X155</f>
        <v>0.25700000000000001</v>
      </c>
      <c r="AY630" s="10">
        <f>'2015'!Y155</f>
        <v>0.26100000000000001</v>
      </c>
      <c r="AZ630" s="10">
        <f>'2015'!Z155</f>
        <v>0.216</v>
      </c>
      <c r="BA630" s="10">
        <f>'2015'!AA155</f>
        <v>0.222</v>
      </c>
      <c r="BB630" s="10">
        <f>'2015'!AB155</f>
        <v>0.22500000000000001</v>
      </c>
      <c r="BC630" s="10">
        <f>'2015'!AC155</f>
        <v>0.23100000000000001</v>
      </c>
      <c r="BD630" s="10">
        <f>'2015'!AD155</f>
        <v>0.22800000000000001</v>
      </c>
      <c r="BE630" s="10">
        <f>'2015'!AE155</f>
        <v>0.23200000000000001</v>
      </c>
      <c r="BF630" s="10">
        <f>'2015'!AF155</f>
        <v>0.24099999999999999</v>
      </c>
      <c r="BG630" s="10">
        <f>'2015'!AG155</f>
        <v>0.254</v>
      </c>
      <c r="BH630" s="10">
        <f>'2015'!AH155</f>
        <v>0.27100000000000002</v>
      </c>
      <c r="BI630" s="10">
        <f>'2015'!AI155</f>
        <v>0.32900000000000001</v>
      </c>
      <c r="BJ630" s="10">
        <f>'2015'!AJ155</f>
        <v>0.36799999999999999</v>
      </c>
      <c r="BK630" s="10">
        <f>'2015'!AK155</f>
        <v>0</v>
      </c>
      <c r="BL630" s="10">
        <f>'2015'!AL155</f>
        <v>0.46800000000000003</v>
      </c>
      <c r="BM630" s="10">
        <f>'2015'!AM155</f>
        <v>0.63300000000000001</v>
      </c>
      <c r="BN630" s="10">
        <f>'2015'!AN155</f>
        <v>0.67500000000000004</v>
      </c>
      <c r="BO630" s="10">
        <f>'2015'!AO155</f>
        <v>0.69899999999999995</v>
      </c>
      <c r="BP630" s="10">
        <f>'2015'!AP155</f>
        <v>0.71</v>
      </c>
      <c r="BQ630" s="10">
        <f>'2015'!AQ155</f>
        <v>0.73399999999999999</v>
      </c>
      <c r="BR630" s="10">
        <f>'2015'!AR155</f>
        <v>0.746</v>
      </c>
      <c r="BS630" s="10">
        <f>'2015'!AS155</f>
        <v>0.73399999999999999</v>
      </c>
      <c r="BT630" s="10">
        <f>'2015'!AT155</f>
        <v>0.60799999999999998</v>
      </c>
      <c r="BU630" s="10">
        <f>'2015'!AU155</f>
        <v>0.57799999999999996</v>
      </c>
      <c r="BV630" s="10">
        <f>'2015'!AV155</f>
        <v>0.50700000000000001</v>
      </c>
      <c r="BW630" s="10">
        <f>'2015'!AW155</f>
        <v>0.46800000000000003</v>
      </c>
      <c r="BX630" s="10">
        <f>'2015'!AX155</f>
        <v>0.438</v>
      </c>
      <c r="BY630" s="10">
        <f>'2015'!AY155</f>
        <v>0</v>
      </c>
      <c r="BZ630" s="10">
        <f>'2015'!AZ155</f>
        <v>0.311</v>
      </c>
      <c r="CA630" s="10">
        <f>'2015'!BA155</f>
        <v>0.25900000000000001</v>
      </c>
      <c r="CB630" s="10">
        <f>'2015'!BB155</f>
        <v>0.26700000000000002</v>
      </c>
      <c r="CC630" s="10">
        <f>'2015'!BC155</f>
        <v>0.219</v>
      </c>
      <c r="CD630" s="10">
        <f>'2015'!BD155</f>
        <v>0.20399999999999999</v>
      </c>
      <c r="CE630" s="10">
        <f>'2015'!BE155</f>
        <v>0</v>
      </c>
      <c r="CF630" s="10">
        <f>'2015'!BF155</f>
        <v>0.2</v>
      </c>
      <c r="CG630" s="10">
        <f>'2015'!BG155</f>
        <v>0.20100000000000001</v>
      </c>
      <c r="CH630" s="10">
        <f>'2015'!BH155</f>
        <v>0.19400000000000001</v>
      </c>
      <c r="CI630" s="10">
        <f>'2015'!BI155</f>
        <v>0.192</v>
      </c>
      <c r="CJ630" s="10">
        <f>'2015'!BJ155</f>
        <v>0</v>
      </c>
      <c r="CK630" s="10">
        <f>'2015'!BK155</f>
        <v>0.19400000000000001</v>
      </c>
      <c r="CL630" s="10">
        <f>'2015'!BL155</f>
        <v>0.189</v>
      </c>
      <c r="CM630" s="10">
        <f>'2015'!BM155</f>
        <v>0.19</v>
      </c>
      <c r="CN630" s="10">
        <f>'2015'!BN155</f>
        <v>0.191</v>
      </c>
      <c r="CO630" s="10">
        <f>'2015'!BO155</f>
        <v>0</v>
      </c>
      <c r="CP630" s="10">
        <f>'2015'!BP155</f>
        <v>0</v>
      </c>
      <c r="CQ630" s="10">
        <f>'2015'!BQ155</f>
        <v>0</v>
      </c>
    </row>
    <row r="631" spans="1:95" x14ac:dyDescent="0.25">
      <c r="A631" s="10" t="str">
        <f>'2015'!A156</f>
        <v>Свитанок</v>
      </c>
      <c r="B631" s="10" t="str">
        <f>'2015'!B156</f>
        <v>Масив 4</v>
      </c>
      <c r="C631" s="10">
        <f>'2015'!C156</f>
        <v>94</v>
      </c>
      <c r="D631" s="10">
        <f>'2015'!D156</f>
        <v>46.26</v>
      </c>
      <c r="E631" s="10">
        <f>'2015'!E156</f>
        <v>46.26</v>
      </c>
      <c r="F631" s="10">
        <f>'2015'!F156</f>
        <v>46.26</v>
      </c>
      <c r="Q631" s="10"/>
      <c r="R631" s="10"/>
      <c r="W631" s="10" t="str">
        <f>'2015'!I156</f>
        <v>Соя</v>
      </c>
      <c r="X631" s="10">
        <f>'2015'!J156</f>
        <v>0</v>
      </c>
      <c r="AC631" s="10"/>
      <c r="AD631" s="10"/>
      <c r="AE631" s="10" t="str">
        <f>'2015'!M156</f>
        <v>Ювілейна</v>
      </c>
      <c r="AF631" s="10">
        <f>'2015'!N156</f>
        <v>0.53</v>
      </c>
      <c r="AG631" s="10">
        <f>'2015'!P156</f>
        <v>42123</v>
      </c>
      <c r="AH631" s="10">
        <f>'2015'!Q156</f>
        <v>42262</v>
      </c>
      <c r="AI631" s="10"/>
      <c r="AJ631" s="10"/>
      <c r="AK631" s="10"/>
      <c r="AL631" s="10"/>
      <c r="AM631" s="10"/>
      <c r="AN631" s="10"/>
      <c r="AO631" s="10"/>
      <c r="AP631" s="10">
        <f>SUMIF('2015'!C:C,C631,'2015'!O:O)</f>
        <v>0.76</v>
      </c>
      <c r="AR631" s="10">
        <f>'2015'!R156</f>
        <v>0.33900000000000002</v>
      </c>
      <c r="AS631" s="10">
        <f>'2015'!S156</f>
        <v>0.34300000000000003</v>
      </c>
      <c r="AT631" s="10">
        <f>'2015'!T156</f>
        <v>0.34499999999999997</v>
      </c>
      <c r="AU631" s="10">
        <f>'2015'!U156</f>
        <v>0.33300000000000002</v>
      </c>
      <c r="AV631" s="10">
        <f>'2015'!V156</f>
        <v>0.30099999999999999</v>
      </c>
      <c r="AW631" s="10">
        <f>'2015'!W156</f>
        <v>0</v>
      </c>
      <c r="AX631" s="10">
        <f>'2015'!X156</f>
        <v>0.25800000000000001</v>
      </c>
      <c r="AY631" s="10">
        <f>'2015'!Y156</f>
        <v>0.249</v>
      </c>
      <c r="AZ631" s="10">
        <f>'2015'!Z156</f>
        <v>0.24</v>
      </c>
      <c r="BA631" s="10">
        <f>'2015'!AA156</f>
        <v>0.22800000000000001</v>
      </c>
      <c r="BB631" s="10">
        <f>'2015'!AB156</f>
        <v>0.222</v>
      </c>
      <c r="BC631" s="10">
        <f>'2015'!AC156</f>
        <v>0.23499999999999999</v>
      </c>
      <c r="BD631" s="10">
        <f>'2015'!AD156</f>
        <v>0.26500000000000001</v>
      </c>
      <c r="BE631" s="10">
        <f>'2015'!AE156</f>
        <v>0.28599999999999998</v>
      </c>
      <c r="BF631" s="10">
        <f>'2015'!AF156</f>
        <v>0.27400000000000002</v>
      </c>
      <c r="BG631" s="10">
        <f>'2015'!AG156</f>
        <v>0.30599999999999999</v>
      </c>
      <c r="BH631" s="10">
        <f>'2015'!AH156</f>
        <v>0.33200000000000002</v>
      </c>
      <c r="BI631" s="10">
        <f>'2015'!AI156</f>
        <v>0.372</v>
      </c>
      <c r="BJ631" s="10">
        <f>'2015'!AJ156</f>
        <v>0.42099999999999999</v>
      </c>
      <c r="BK631" s="10">
        <f>'2015'!AK156</f>
        <v>0.48699999999999999</v>
      </c>
      <c r="BL631" s="10">
        <f>'2015'!AL156</f>
        <v>0.499</v>
      </c>
      <c r="BM631" s="10">
        <f>'2015'!AM156</f>
        <v>0.499</v>
      </c>
      <c r="BN631" s="10">
        <f>'2015'!AN156</f>
        <v>0.504</v>
      </c>
      <c r="BO631" s="10">
        <f>'2015'!AO156</f>
        <v>0.50900000000000001</v>
      </c>
      <c r="BP631" s="10">
        <f>'2015'!AP156</f>
        <v>0.55400000000000005</v>
      </c>
      <c r="BQ631" s="10">
        <f>'2015'!AQ156</f>
        <v>0.57299999999999995</v>
      </c>
      <c r="BR631" s="10">
        <f>'2015'!AR156</f>
        <v>0.59199999999999997</v>
      </c>
      <c r="BS631" s="10">
        <f>'2015'!AS156</f>
        <v>0.54300000000000004</v>
      </c>
      <c r="BT631" s="10">
        <f>'2015'!AT156</f>
        <v>0.54800000000000004</v>
      </c>
      <c r="BU631" s="10">
        <f>'2015'!AU156</f>
        <v>0.53700000000000003</v>
      </c>
      <c r="BV631" s="10">
        <f>'2015'!AV156</f>
        <v>0.52500000000000002</v>
      </c>
      <c r="BW631" s="10">
        <f>'2015'!AW156</f>
        <v>0.55100000000000005</v>
      </c>
      <c r="BX631" s="10">
        <f>'2015'!AX156</f>
        <v>0.53200000000000003</v>
      </c>
      <c r="BY631" s="10">
        <f>'2015'!AY156</f>
        <v>0.52400000000000002</v>
      </c>
      <c r="BZ631" s="10">
        <f>'2015'!AZ156</f>
        <v>0.38300000000000001</v>
      </c>
      <c r="CA631" s="10">
        <f>'2015'!BA156</f>
        <v>0.33600000000000002</v>
      </c>
      <c r="CB631" s="10">
        <f>'2015'!BB156</f>
        <v>0.33</v>
      </c>
      <c r="CC631" s="10">
        <f>'2015'!BC156</f>
        <v>0.255</v>
      </c>
      <c r="CD631" s="10">
        <f>'2015'!BD156</f>
        <v>0.23899999999999999</v>
      </c>
      <c r="CE631" s="10">
        <f>'2015'!BE156</f>
        <v>0.224</v>
      </c>
      <c r="CF631" s="10">
        <f>'2015'!BF156</f>
        <v>0.20899999999999999</v>
      </c>
      <c r="CG631" s="10">
        <f>'2015'!BG156</f>
        <v>0.21199999999999999</v>
      </c>
      <c r="CH631" s="10">
        <f>'2015'!BH156</f>
        <v>0.21</v>
      </c>
      <c r="CI631" s="10">
        <f>'2015'!BI156</f>
        <v>0.21</v>
      </c>
      <c r="CJ631" s="10">
        <f>'2015'!BJ156</f>
        <v>0</v>
      </c>
      <c r="CK631" s="10">
        <f>'2015'!BK156</f>
        <v>0.20300000000000001</v>
      </c>
      <c r="CL631" s="10">
        <f>'2015'!BL156</f>
        <v>0.21199999999999999</v>
      </c>
      <c r="CM631" s="10">
        <f>'2015'!BM156</f>
        <v>0.219</v>
      </c>
      <c r="CN631" s="10">
        <f>'2015'!BN156</f>
        <v>0.22</v>
      </c>
      <c r="CO631" s="10">
        <f>'2015'!BO156</f>
        <v>0</v>
      </c>
      <c r="CP631" s="10">
        <f>'2015'!BP156</f>
        <v>0</v>
      </c>
      <c r="CQ631" s="10">
        <f>'2015'!BQ156</f>
        <v>0</v>
      </c>
    </row>
    <row r="632" spans="1:95" x14ac:dyDescent="0.25">
      <c r="A632" s="10" t="str">
        <f>'2015'!A157</f>
        <v>Свитанок</v>
      </c>
      <c r="B632" s="10" t="str">
        <f>'2015'!B157</f>
        <v>Масив 4</v>
      </c>
      <c r="C632" s="10">
        <f>'2015'!C157</f>
        <v>95</v>
      </c>
      <c r="D632" s="10">
        <f>'2015'!D157</f>
        <v>40.5</v>
      </c>
      <c r="E632" s="10">
        <f>'2015'!E157</f>
        <v>40.5</v>
      </c>
      <c r="F632" s="10">
        <f>'2015'!F157</f>
        <v>40.5</v>
      </c>
      <c r="Q632" s="10"/>
      <c r="R632" s="10"/>
      <c r="W632" s="10" t="str">
        <f>'2015'!I157</f>
        <v>Подсолнечник</v>
      </c>
      <c r="X632" s="10">
        <f>'2015'!J157</f>
        <v>0</v>
      </c>
      <c r="AC632" s="10"/>
      <c r="AD632" s="10"/>
      <c r="AE632" s="10" t="str">
        <f>'2015'!M157</f>
        <v>Трістан</v>
      </c>
      <c r="AF632" s="10">
        <f>'2015'!N157</f>
        <v>1.28</v>
      </c>
      <c r="AG632" s="10">
        <f>'2015'!P157</f>
        <v>42111</v>
      </c>
      <c r="AH632" s="10">
        <f>'2015'!Q157</f>
        <v>42251</v>
      </c>
      <c r="AI632" s="10"/>
      <c r="AJ632" s="10"/>
      <c r="AK632" s="10"/>
      <c r="AL632" s="10"/>
      <c r="AM632" s="10"/>
      <c r="AN632" s="10"/>
      <c r="AO632" s="10"/>
      <c r="AP632" s="10">
        <f>SUMIF('2015'!C:C,C632,'2015'!O:O)</f>
        <v>1.5</v>
      </c>
      <c r="AR632" s="10">
        <f>'2015'!R157</f>
        <v>0.32300000000000001</v>
      </c>
      <c r="AS632" s="10">
        <f>'2015'!S157</f>
        <v>0.34499999999999997</v>
      </c>
      <c r="AT632" s="10">
        <f>'2015'!T157</f>
        <v>0.34599999999999997</v>
      </c>
      <c r="AU632" s="10">
        <f>'2015'!U157</f>
        <v>0.32600000000000001</v>
      </c>
      <c r="AV632" s="10">
        <f>'2015'!V157</f>
        <v>0.29499999999999998</v>
      </c>
      <c r="AW632" s="10">
        <f>'2015'!W157</f>
        <v>0</v>
      </c>
      <c r="AX632" s="10">
        <f>'2015'!X157</f>
        <v>0.28999999999999998</v>
      </c>
      <c r="AY632" s="10">
        <f>'2015'!Y157</f>
        <v>0.28100000000000003</v>
      </c>
      <c r="AZ632" s="10">
        <f>'2015'!Z157</f>
        <v>0.23799999999999999</v>
      </c>
      <c r="BA632" s="10">
        <f>'2015'!AA157</f>
        <v>0.23200000000000001</v>
      </c>
      <c r="BB632" s="10">
        <f>'2015'!AB157</f>
        <v>0.23300000000000001</v>
      </c>
      <c r="BC632" s="10">
        <f>'2015'!AC157</f>
        <v>0.23400000000000001</v>
      </c>
      <c r="BD632" s="10">
        <f>'2015'!AD157</f>
        <v>0.24399999999999999</v>
      </c>
      <c r="BE632" s="10">
        <f>'2015'!AE157</f>
        <v>0.27100000000000002</v>
      </c>
      <c r="BF632" s="10">
        <f>'2015'!AF157</f>
        <v>0.27600000000000002</v>
      </c>
      <c r="BG632" s="10">
        <f>'2015'!AG157</f>
        <v>0.28000000000000003</v>
      </c>
      <c r="BH632" s="10">
        <f>'2015'!AH157</f>
        <v>0.28399999999999997</v>
      </c>
      <c r="BI632" s="10">
        <f>'2015'!AI157</f>
        <v>0.32800000000000001</v>
      </c>
      <c r="BJ632" s="10">
        <f>'2015'!AJ157</f>
        <v>0.36099999999999999</v>
      </c>
      <c r="BK632" s="10">
        <f>'2015'!AK157</f>
        <v>0.432</v>
      </c>
      <c r="BL632" s="10">
        <f>'2015'!AL157</f>
        <v>0.42599999999999999</v>
      </c>
      <c r="BM632" s="10">
        <f>'2015'!AM157</f>
        <v>0.53300000000000003</v>
      </c>
      <c r="BN632" s="10">
        <f>'2015'!AN157</f>
        <v>0.56599999999999995</v>
      </c>
      <c r="BO632" s="10">
        <f>'2015'!AO157</f>
        <v>0.57999999999999996</v>
      </c>
      <c r="BP632" s="10">
        <f>'2015'!AP157</f>
        <v>0.61799999999999999</v>
      </c>
      <c r="BQ632" s="10">
        <f>'2015'!AQ157</f>
        <v>0.66</v>
      </c>
      <c r="BR632" s="10">
        <f>'2015'!AR157</f>
        <v>0.65</v>
      </c>
      <c r="BS632" s="10">
        <f>'2015'!AS157</f>
        <v>0.621</v>
      </c>
      <c r="BT632" s="10">
        <f>'2015'!AT157</f>
        <v>0.59099999999999997</v>
      </c>
      <c r="BU632" s="10">
        <f>'2015'!AU157</f>
        <v>0.53600000000000003</v>
      </c>
      <c r="BV632" s="10">
        <f>'2015'!AV157</f>
        <v>0.50800000000000001</v>
      </c>
      <c r="BW632" s="10">
        <f>'2015'!AW157</f>
        <v>0.53900000000000003</v>
      </c>
      <c r="BX632" s="10">
        <f>'2015'!AX157</f>
        <v>0.52600000000000002</v>
      </c>
      <c r="BY632" s="10">
        <f>'2015'!AY157</f>
        <v>0.53600000000000003</v>
      </c>
      <c r="BZ632" s="10">
        <f>'2015'!AZ157</f>
        <v>0.317</v>
      </c>
      <c r="CA632" s="10">
        <f>'2015'!BA157</f>
        <v>0.312</v>
      </c>
      <c r="CB632" s="10">
        <f>'2015'!BB157</f>
        <v>0.31900000000000001</v>
      </c>
      <c r="CC632" s="10">
        <f>'2015'!BC157</f>
        <v>0.24199999999999999</v>
      </c>
      <c r="CD632" s="10">
        <f>'2015'!BD157</f>
        <v>0.23100000000000001</v>
      </c>
      <c r="CE632" s="10">
        <f>'2015'!BE157</f>
        <v>0</v>
      </c>
      <c r="CF632" s="10">
        <f>'2015'!BF157</f>
        <v>0.20399999999999999</v>
      </c>
      <c r="CG632" s="10">
        <f>'2015'!BG157</f>
        <v>0.21</v>
      </c>
      <c r="CH632" s="10">
        <f>'2015'!BH157</f>
        <v>0.215</v>
      </c>
      <c r="CI632" s="10">
        <f>'2015'!BI157</f>
        <v>0.21</v>
      </c>
      <c r="CJ632" s="10">
        <f>'2015'!BJ157</f>
        <v>0</v>
      </c>
      <c r="CK632" s="10">
        <f>'2015'!BK157</f>
        <v>0.19800000000000001</v>
      </c>
      <c r="CL632" s="10">
        <f>'2015'!BL157</f>
        <v>0.2</v>
      </c>
      <c r="CM632" s="10">
        <f>'2015'!BM157</f>
        <v>0.19800000000000001</v>
      </c>
      <c r="CN632" s="10">
        <f>'2015'!BN157</f>
        <v>0.19800000000000001</v>
      </c>
      <c r="CO632" s="10">
        <f>'2015'!BO157</f>
        <v>0</v>
      </c>
      <c r="CP632" s="10">
        <f>'2015'!BP157</f>
        <v>0</v>
      </c>
      <c r="CQ632" s="10">
        <f>'2015'!BQ157</f>
        <v>0</v>
      </c>
    </row>
    <row r="633" spans="1:95" x14ac:dyDescent="0.25">
      <c r="A633" s="10" t="str">
        <f>'2015'!A158</f>
        <v>Свитанок</v>
      </c>
      <c r="B633" s="10" t="str">
        <f>'2015'!B158</f>
        <v>Масив 4</v>
      </c>
      <c r="C633" s="10">
        <f>'2015'!C158</f>
        <v>96</v>
      </c>
      <c r="D633" s="10">
        <f>'2015'!D158</f>
        <v>11.3</v>
      </c>
      <c r="E633" s="10">
        <f>'2015'!E158</f>
        <v>11.3</v>
      </c>
      <c r="F633" s="10">
        <f>'2015'!F158</f>
        <v>11.3</v>
      </c>
      <c r="Q633" s="10"/>
      <c r="R633" s="10"/>
      <c r="W633" s="10" t="str">
        <f>'2015'!I158</f>
        <v>Соя</v>
      </c>
      <c r="X633" s="10">
        <f>'2015'!J158</f>
        <v>0</v>
      </c>
      <c r="AC633" s="10"/>
      <c r="AD633" s="10"/>
      <c r="AE633" s="10" t="str">
        <f>'2015'!M158</f>
        <v>Ювілейна</v>
      </c>
      <c r="AF633" s="10">
        <f>'2015'!N158</f>
        <v>0.97</v>
      </c>
      <c r="AG633" s="10">
        <f>'2015'!P158</f>
        <v>42122</v>
      </c>
      <c r="AH633" s="10">
        <f>'2015'!Q158</f>
        <v>42263</v>
      </c>
      <c r="AI633" s="10"/>
      <c r="AJ633" s="10"/>
      <c r="AK633" s="10"/>
      <c r="AL633" s="10"/>
      <c r="AM633" s="10"/>
      <c r="AN633" s="10"/>
      <c r="AO633" s="10"/>
      <c r="AP633" s="10">
        <f>SUMIF('2015'!C:C,C633,'2015'!O:O)</f>
        <v>0.73</v>
      </c>
      <c r="AR633" s="10">
        <f>'2015'!R158</f>
        <v>0.34</v>
      </c>
      <c r="AS633" s="10">
        <f>'2015'!S158</f>
        <v>0.32800000000000001</v>
      </c>
      <c r="AT633" s="10">
        <f>'2015'!T158</f>
        <v>0.32900000000000001</v>
      </c>
      <c r="AU633" s="10">
        <f>'2015'!U158</f>
        <v>0.314</v>
      </c>
      <c r="AV633" s="10">
        <f>'2015'!V158</f>
        <v>0.27200000000000002</v>
      </c>
      <c r="AW633" s="10">
        <f>'2015'!W158</f>
        <v>0</v>
      </c>
      <c r="AX633" s="10">
        <f>'2015'!X158</f>
        <v>0.27200000000000002</v>
      </c>
      <c r="AY633" s="10">
        <f>'2015'!Y158</f>
        <v>0.26400000000000001</v>
      </c>
      <c r="AZ633" s="10">
        <f>'2015'!Z158</f>
        <v>0.23799999999999999</v>
      </c>
      <c r="BA633" s="10">
        <f>'2015'!AA158</f>
        <v>0.23699999999999999</v>
      </c>
      <c r="BB633" s="10">
        <f>'2015'!AB158</f>
        <v>0.249</v>
      </c>
      <c r="BC633" s="10">
        <f>'2015'!AC158</f>
        <v>0.26</v>
      </c>
      <c r="BD633" s="10">
        <f>'2015'!AD158</f>
        <v>0.27900000000000003</v>
      </c>
      <c r="BE633" s="10">
        <f>'2015'!AE158</f>
        <v>0.28199999999999997</v>
      </c>
      <c r="BF633" s="10">
        <f>'2015'!AF158</f>
        <v>0.28899999999999998</v>
      </c>
      <c r="BG633" s="10">
        <f>'2015'!AG158</f>
        <v>0.32300000000000001</v>
      </c>
      <c r="BH633" s="10">
        <f>'2015'!AH158</f>
        <v>0.33800000000000002</v>
      </c>
      <c r="BI633" s="10">
        <f>'2015'!AI158</f>
        <v>0.378</v>
      </c>
      <c r="BJ633" s="10">
        <f>'2015'!AJ158</f>
        <v>0.41499999999999998</v>
      </c>
      <c r="BK633" s="10">
        <f>'2015'!AK158</f>
        <v>0.47299999999999998</v>
      </c>
      <c r="BL633" s="10">
        <f>'2015'!AL158</f>
        <v>0.50800000000000001</v>
      </c>
      <c r="BM633" s="10">
        <f>'2015'!AM158</f>
        <v>0.55600000000000005</v>
      </c>
      <c r="BN633" s="10">
        <f>'2015'!AN158</f>
        <v>0.57499999999999996</v>
      </c>
      <c r="BO633" s="10">
        <f>'2015'!AO158</f>
        <v>0.61299999999999999</v>
      </c>
      <c r="BP633" s="10">
        <f>'2015'!AP158</f>
        <v>0.63400000000000001</v>
      </c>
      <c r="BQ633" s="10">
        <f>'2015'!AQ158</f>
        <v>0.65100000000000002</v>
      </c>
      <c r="BR633" s="10">
        <f>'2015'!AR158</f>
        <v>0.627</v>
      </c>
      <c r="BS633" s="10">
        <f>'2015'!AS158</f>
        <v>0.59499999999999997</v>
      </c>
      <c r="BT633" s="10">
        <f>'2015'!AT158</f>
        <v>0.53800000000000003</v>
      </c>
      <c r="BU633" s="10">
        <f>'2015'!AU158</f>
        <v>0.496</v>
      </c>
      <c r="BV633" s="10">
        <f>'2015'!AV158</f>
        <v>0.51900000000000002</v>
      </c>
      <c r="BW633" s="10">
        <f>'2015'!AW158</f>
        <v>0.51600000000000001</v>
      </c>
      <c r="BX633" s="10">
        <f>'2015'!AX158</f>
        <v>0.49099999999999999</v>
      </c>
      <c r="BY633" s="10">
        <f>'2015'!AY158</f>
        <v>0.40400000000000003</v>
      </c>
      <c r="BZ633" s="10">
        <f>'2015'!AZ158</f>
        <v>0.31900000000000001</v>
      </c>
      <c r="CA633" s="10">
        <f>'2015'!BA158</f>
        <v>0.30199999999999999</v>
      </c>
      <c r="CB633" s="10">
        <f>'2015'!BB158</f>
        <v>0.28399999999999997</v>
      </c>
      <c r="CC633" s="10">
        <f>'2015'!BC158</f>
        <v>0.25600000000000001</v>
      </c>
      <c r="CD633" s="10">
        <f>'2015'!BD158</f>
        <v>0.23100000000000001</v>
      </c>
      <c r="CE633" s="10">
        <f>'2015'!BE158</f>
        <v>0</v>
      </c>
      <c r="CF633" s="10">
        <f>'2015'!BF158</f>
        <v>0.217</v>
      </c>
      <c r="CG633" s="10">
        <f>'2015'!BG158</f>
        <v>0.22</v>
      </c>
      <c r="CH633" s="10">
        <f>'2015'!BH158</f>
        <v>0.221</v>
      </c>
      <c r="CI633" s="10">
        <f>'2015'!BI158</f>
        <v>0.218</v>
      </c>
      <c r="CJ633" s="10">
        <f>'2015'!BJ158</f>
        <v>0</v>
      </c>
      <c r="CK633" s="10">
        <f>'2015'!BK158</f>
        <v>0.20699999999999999</v>
      </c>
      <c r="CL633" s="10">
        <f>'2015'!BL158</f>
        <v>0.215</v>
      </c>
      <c r="CM633" s="10">
        <f>'2015'!BM158</f>
        <v>0.22</v>
      </c>
      <c r="CN633" s="10">
        <f>'2015'!BN158</f>
        <v>0</v>
      </c>
      <c r="CO633" s="10">
        <f>'2015'!BO158</f>
        <v>0</v>
      </c>
      <c r="CP633" s="10">
        <f>'2015'!BP158</f>
        <v>0</v>
      </c>
      <c r="CQ633" s="10">
        <f>'2015'!BQ158</f>
        <v>0</v>
      </c>
    </row>
    <row r="634" spans="1:95" x14ac:dyDescent="0.25">
      <c r="A634" s="10" t="str">
        <f>'2015'!A159</f>
        <v>Свитанок</v>
      </c>
      <c r="B634" s="10" t="str">
        <f>'2015'!B159</f>
        <v>Масив 4</v>
      </c>
      <c r="C634" s="10">
        <f>'2015'!C159</f>
        <v>97</v>
      </c>
      <c r="D634" s="10">
        <f>'2015'!D159</f>
        <v>112.06</v>
      </c>
      <c r="E634" s="10">
        <f>'2015'!E159</f>
        <v>112.06</v>
      </c>
      <c r="F634" s="10">
        <f>'2015'!F159</f>
        <v>112.06</v>
      </c>
      <c r="Q634" s="10"/>
      <c r="R634" s="10"/>
      <c r="W634" s="10" t="str">
        <f>'2015'!I159</f>
        <v>Подсолнечник</v>
      </c>
      <c r="X634" s="10">
        <f>'2015'!J159</f>
        <v>0</v>
      </c>
      <c r="AC634" s="10"/>
      <c r="AD634" s="10"/>
      <c r="AE634" s="10" t="str">
        <f>'2015'!M159</f>
        <v>Неома</v>
      </c>
      <c r="AF634" s="10">
        <f>'2015'!N159</f>
        <v>1.29</v>
      </c>
      <c r="AG634" s="10">
        <f>'2015'!P159</f>
        <v>42109</v>
      </c>
      <c r="AH634" s="10">
        <f>'2015'!Q159</f>
        <v>42240</v>
      </c>
      <c r="AI634" s="10"/>
      <c r="AJ634" s="10"/>
      <c r="AK634" s="10"/>
      <c r="AL634" s="10"/>
      <c r="AM634" s="10"/>
      <c r="AN634" s="10"/>
      <c r="AO634" s="10"/>
      <c r="AP634" s="10">
        <f>SUMIF('2015'!C:C,C634,'2015'!O:O)</f>
        <v>1.34</v>
      </c>
      <c r="AR634" s="10">
        <f>'2015'!R159</f>
        <v>0.317</v>
      </c>
      <c r="AS634" s="10">
        <f>'2015'!S159</f>
        <v>0.32600000000000001</v>
      </c>
      <c r="AT634" s="10">
        <f>'2015'!T159</f>
        <v>0.33</v>
      </c>
      <c r="AU634" s="10">
        <f>'2015'!U159</f>
        <v>0.311</v>
      </c>
      <c r="AV634" s="10">
        <f>'2015'!V159</f>
        <v>0.28899999999999998</v>
      </c>
      <c r="AW634" s="10">
        <f>'2015'!W159</f>
        <v>0</v>
      </c>
      <c r="AX634" s="10">
        <f>'2015'!X159</f>
        <v>0.26600000000000001</v>
      </c>
      <c r="AY634" s="10">
        <f>'2015'!Y159</f>
        <v>0.251</v>
      </c>
      <c r="AZ634" s="10">
        <f>'2015'!Z159</f>
        <v>0.221</v>
      </c>
      <c r="BA634" s="10">
        <f>'2015'!AA159</f>
        <v>0.23100000000000001</v>
      </c>
      <c r="BB634" s="10">
        <f>'2015'!AB159</f>
        <v>0.219</v>
      </c>
      <c r="BC634" s="10">
        <f>'2015'!AC159</f>
        <v>0.224</v>
      </c>
      <c r="BD634" s="10">
        <f>'2015'!AD159</f>
        <v>0.22900000000000001</v>
      </c>
      <c r="BE634" s="10">
        <f>'2015'!AE159</f>
        <v>0.23100000000000001</v>
      </c>
      <c r="BF634" s="10">
        <f>'2015'!AF159</f>
        <v>0.253</v>
      </c>
      <c r="BG634" s="10">
        <f>'2015'!AG159</f>
        <v>0.25800000000000001</v>
      </c>
      <c r="BH634" s="10">
        <f>'2015'!AH159</f>
        <v>0.25900000000000001</v>
      </c>
      <c r="BI634" s="10">
        <f>'2015'!AI159</f>
        <v>0.28799999999999998</v>
      </c>
      <c r="BJ634" s="10">
        <f>'2015'!AJ159</f>
        <v>0.30599999999999999</v>
      </c>
      <c r="BK634" s="10">
        <f>'2015'!AK159</f>
        <v>0.40100000000000002</v>
      </c>
      <c r="BL634" s="10">
        <f>'2015'!AL159</f>
        <v>0.40899999999999997</v>
      </c>
      <c r="BM634" s="10">
        <f>'2015'!AM159</f>
        <v>0.45100000000000001</v>
      </c>
      <c r="BN634" s="10">
        <f>'2015'!AN159</f>
        <v>0.49</v>
      </c>
      <c r="BO634" s="10">
        <f>'2015'!AO159</f>
        <v>0.56299999999999994</v>
      </c>
      <c r="BP634" s="10">
        <f>'2015'!AP159</f>
        <v>0.61599999999999999</v>
      </c>
      <c r="BQ634" s="10">
        <f>'2015'!AQ159</f>
        <v>0.625</v>
      </c>
      <c r="BR634" s="10">
        <f>'2015'!AR159</f>
        <v>0.61299999999999999</v>
      </c>
      <c r="BS634" s="10">
        <f>'2015'!AS159</f>
        <v>0.60899999999999999</v>
      </c>
      <c r="BT634" s="10">
        <f>'2015'!AT159</f>
        <v>0.57599999999999996</v>
      </c>
      <c r="BU634" s="10">
        <f>'2015'!AU159</f>
        <v>0.54700000000000004</v>
      </c>
      <c r="BV634" s="10">
        <f>'2015'!AV159</f>
        <v>0.54200000000000004</v>
      </c>
      <c r="BW634" s="10">
        <f>'2015'!AW159</f>
        <v>0.53300000000000003</v>
      </c>
      <c r="BX634" s="10">
        <f>'2015'!AX159</f>
        <v>0.52600000000000002</v>
      </c>
      <c r="BY634" s="10">
        <f>'2015'!AY159</f>
        <v>0.497</v>
      </c>
      <c r="BZ634" s="10">
        <f>'2015'!AZ159</f>
        <v>0.40699999999999997</v>
      </c>
      <c r="CA634" s="10">
        <f>'2015'!BA159</f>
        <v>0.32700000000000001</v>
      </c>
      <c r="CB634" s="10">
        <f>'2015'!BB159</f>
        <v>0.308</v>
      </c>
      <c r="CC634" s="10">
        <f>'2015'!BC159</f>
        <v>0.255</v>
      </c>
      <c r="CD634" s="10">
        <f>'2015'!BD159</f>
        <v>0.22800000000000001</v>
      </c>
      <c r="CE634" s="10">
        <f>'2015'!BE159</f>
        <v>0</v>
      </c>
      <c r="CF634" s="10">
        <f>'2015'!BF159</f>
        <v>0.22800000000000001</v>
      </c>
      <c r="CG634" s="10">
        <f>'2015'!BG159</f>
        <v>0.23899999999999999</v>
      </c>
      <c r="CH634" s="10">
        <f>'2015'!BH159</f>
        <v>0.221</v>
      </c>
      <c r="CI634" s="10">
        <f>'2015'!BI159</f>
        <v>0.224</v>
      </c>
      <c r="CJ634" s="10">
        <f>'2015'!BJ159</f>
        <v>0</v>
      </c>
      <c r="CK634" s="10">
        <f>'2015'!BK159</f>
        <v>0.217</v>
      </c>
      <c r="CL634" s="10">
        <f>'2015'!BL159</f>
        <v>0.216</v>
      </c>
      <c r="CM634" s="10">
        <f>'2015'!BM159</f>
        <v>0.215</v>
      </c>
      <c r="CN634" s="10">
        <f>'2015'!BN159</f>
        <v>0</v>
      </c>
      <c r="CO634" s="10">
        <f>'2015'!BO159</f>
        <v>0</v>
      </c>
      <c r="CP634" s="10">
        <f>'2015'!BP159</f>
        <v>0</v>
      </c>
      <c r="CQ634" s="10">
        <f>'2015'!BQ159</f>
        <v>0</v>
      </c>
    </row>
    <row r="635" spans="1:95" x14ac:dyDescent="0.25">
      <c r="A635" s="10" t="str">
        <f>'2015'!A160</f>
        <v>Свитанок</v>
      </c>
      <c r="B635" s="10" t="str">
        <f>'2015'!B160</f>
        <v>Масив 4</v>
      </c>
      <c r="C635" s="10">
        <f>'2015'!C160</f>
        <v>98</v>
      </c>
      <c r="D635" s="10">
        <f>'2015'!D160</f>
        <v>28.34</v>
      </c>
      <c r="E635" s="10">
        <f>'2015'!E160</f>
        <v>28.34</v>
      </c>
      <c r="F635" s="10">
        <f>'2015'!F160</f>
        <v>28.34</v>
      </c>
      <c r="Q635" s="10"/>
      <c r="R635" s="10"/>
      <c r="W635" s="10" t="str">
        <f>'2015'!I160</f>
        <v>Подсолнечник</v>
      </c>
      <c r="X635" s="10">
        <f>'2015'!J160</f>
        <v>0</v>
      </c>
      <c r="AC635" s="10"/>
      <c r="AD635" s="10"/>
      <c r="AE635" s="10" t="str">
        <f>'2015'!M160</f>
        <v>Неома</v>
      </c>
      <c r="AF635" s="10">
        <f>'2015'!N160</f>
        <v>0.88</v>
      </c>
      <c r="AG635" s="10">
        <f>'2015'!P160</f>
        <v>42109</v>
      </c>
      <c r="AH635" s="10">
        <f>'2015'!Q160</f>
        <v>42240</v>
      </c>
      <c r="AI635" s="10"/>
      <c r="AJ635" s="10"/>
      <c r="AK635" s="10"/>
      <c r="AL635" s="10"/>
      <c r="AM635" s="10"/>
      <c r="AN635" s="10"/>
      <c r="AO635" s="10"/>
      <c r="AP635" s="10">
        <f>SUMIF('2015'!C:C,C635,'2015'!O:O)</f>
        <v>2.17</v>
      </c>
      <c r="AR635" s="10">
        <f>'2015'!R160</f>
        <v>0.34599999999999997</v>
      </c>
      <c r="AS635" s="10">
        <f>'2015'!S160</f>
        <v>0.35799999999999998</v>
      </c>
      <c r="AT635" s="10">
        <f>'2015'!T160</f>
        <v>0.33700000000000002</v>
      </c>
      <c r="AU635" s="10">
        <f>'2015'!U160</f>
        <v>0.32300000000000001</v>
      </c>
      <c r="AV635" s="10">
        <f>'2015'!V160</f>
        <v>0.28699999999999998</v>
      </c>
      <c r="AW635" s="10">
        <f>'2015'!W160</f>
        <v>0</v>
      </c>
      <c r="AX635" s="10">
        <f>'2015'!X160</f>
        <v>0.27300000000000002</v>
      </c>
      <c r="AY635" s="10">
        <f>'2015'!Y160</f>
        <v>0.26400000000000001</v>
      </c>
      <c r="AZ635" s="10">
        <f>'2015'!Z160</f>
        <v>0.252</v>
      </c>
      <c r="BA635" s="10">
        <f>'2015'!AA160</f>
        <v>0.253</v>
      </c>
      <c r="BB635" s="10">
        <f>'2015'!AB160</f>
        <v>0.26800000000000002</v>
      </c>
      <c r="BC635" s="10">
        <f>'2015'!AC160</f>
        <v>0.26400000000000001</v>
      </c>
      <c r="BD635" s="10">
        <f>'2015'!AD160</f>
        <v>0.25700000000000001</v>
      </c>
      <c r="BE635" s="10">
        <f>'2015'!AE160</f>
        <v>0.28000000000000003</v>
      </c>
      <c r="BF635" s="10">
        <f>'2015'!AF160</f>
        <v>0.27300000000000002</v>
      </c>
      <c r="BG635" s="10">
        <f>'2015'!AG160</f>
        <v>0.28499999999999998</v>
      </c>
      <c r="BH635" s="10">
        <f>'2015'!AH160</f>
        <v>0.27</v>
      </c>
      <c r="BI635" s="10">
        <f>'2015'!AI160</f>
        <v>0.315</v>
      </c>
      <c r="BJ635" s="10">
        <f>'2015'!AJ160</f>
        <v>0.41699999999999998</v>
      </c>
      <c r="BK635" s="10">
        <f>'2015'!AK160</f>
        <v>0</v>
      </c>
      <c r="BL635" s="10">
        <f>'2015'!AL160</f>
        <v>0.46100000000000002</v>
      </c>
      <c r="BM635" s="10">
        <f>'2015'!AM160</f>
        <v>0.51200000000000001</v>
      </c>
      <c r="BN635" s="10">
        <f>'2015'!AN160</f>
        <v>0.54700000000000004</v>
      </c>
      <c r="BO635" s="10">
        <f>'2015'!AO160</f>
        <v>0.622</v>
      </c>
      <c r="BP635" s="10">
        <f>'2015'!AP160</f>
        <v>0.66</v>
      </c>
      <c r="BQ635" s="10">
        <f>'2015'!AQ160</f>
        <v>0.61299999999999999</v>
      </c>
      <c r="BR635" s="10">
        <f>'2015'!AR160</f>
        <v>0.64400000000000002</v>
      </c>
      <c r="BS635" s="10">
        <f>'2015'!AS160</f>
        <v>0.64700000000000002</v>
      </c>
      <c r="BT635" s="10">
        <f>'2015'!AT160</f>
        <v>0.63200000000000001</v>
      </c>
      <c r="BU635" s="10">
        <f>'2015'!AU160</f>
        <v>0.625</v>
      </c>
      <c r="BV635" s="10">
        <f>'2015'!AV160</f>
        <v>0.66200000000000003</v>
      </c>
      <c r="BW635" s="10">
        <f>'2015'!AW160</f>
        <v>0.65300000000000002</v>
      </c>
      <c r="BX635" s="10">
        <f>'2015'!AX160</f>
        <v>0.65900000000000003</v>
      </c>
      <c r="BY635" s="10">
        <f>'2015'!AY160</f>
        <v>0.66900000000000004</v>
      </c>
      <c r="BZ635" s="10">
        <f>'2015'!AZ160</f>
        <v>0.45800000000000002</v>
      </c>
      <c r="CA635" s="10">
        <f>'2015'!BA160</f>
        <v>0.42699999999999999</v>
      </c>
      <c r="CB635" s="10">
        <f>'2015'!BB160</f>
        <v>0.42799999999999999</v>
      </c>
      <c r="CC635" s="10">
        <f>'2015'!BC160</f>
        <v>0.29299999999999998</v>
      </c>
      <c r="CD635" s="10">
        <f>'2015'!BD160</f>
        <v>0.26300000000000001</v>
      </c>
      <c r="CE635" s="10">
        <f>'2015'!BE160</f>
        <v>0</v>
      </c>
      <c r="CF635" s="10">
        <f>'2015'!BF160</f>
        <v>0.24</v>
      </c>
      <c r="CG635" s="10">
        <f>'2015'!BG160</f>
        <v>0.252</v>
      </c>
      <c r="CH635" s="10">
        <f>'2015'!BH160</f>
        <v>0.24099999999999999</v>
      </c>
      <c r="CI635" s="10">
        <f>'2015'!BI160</f>
        <v>0.23</v>
      </c>
      <c r="CJ635" s="10">
        <f>'2015'!BJ160</f>
        <v>0</v>
      </c>
      <c r="CK635" s="10">
        <f>'2015'!BK160</f>
        <v>0.22</v>
      </c>
      <c r="CL635" s="10">
        <f>'2015'!BL160</f>
        <v>0.22500000000000001</v>
      </c>
      <c r="CM635" s="10">
        <f>'2015'!BM160</f>
        <v>0.22800000000000001</v>
      </c>
      <c r="CN635" s="10">
        <f>'2015'!BN160</f>
        <v>0</v>
      </c>
      <c r="CO635" s="10">
        <f>'2015'!BO160</f>
        <v>0</v>
      </c>
      <c r="CP635" s="10">
        <f>'2015'!BP160</f>
        <v>0</v>
      </c>
      <c r="CQ635" s="10">
        <f>'2015'!BQ160</f>
        <v>0</v>
      </c>
    </row>
    <row r="636" spans="1:95" x14ac:dyDescent="0.25">
      <c r="A636" s="10" t="str">
        <f>'2015'!A161</f>
        <v>Свитанок</v>
      </c>
      <c r="B636" s="10" t="str">
        <f>'2015'!B161</f>
        <v>Масив 4</v>
      </c>
      <c r="C636" s="10">
        <f>'2015'!C161</f>
        <v>99</v>
      </c>
      <c r="D636" s="10">
        <f>'2015'!D161</f>
        <v>10.59</v>
      </c>
      <c r="E636" s="10">
        <f>'2015'!E161</f>
        <v>10.59</v>
      </c>
      <c r="F636" s="10">
        <f>'2015'!F161</f>
        <v>10.59</v>
      </c>
      <c r="Q636" s="10"/>
      <c r="R636" s="10"/>
      <c r="W636" s="10" t="str">
        <f>'2015'!I161</f>
        <v>Подсолнечник</v>
      </c>
      <c r="X636" s="10">
        <f>'2015'!J161</f>
        <v>0</v>
      </c>
      <c r="AC636" s="10"/>
      <c r="AD636" s="10"/>
      <c r="AE636" s="10" t="str">
        <f>'2015'!M161</f>
        <v>Трістан</v>
      </c>
      <c r="AF636" s="10">
        <f>'2015'!N161</f>
        <v>1.51</v>
      </c>
      <c r="AG636" s="10">
        <f>'2015'!P161</f>
        <v>42109</v>
      </c>
      <c r="AH636" s="10">
        <f>'2015'!Q161</f>
        <v>42245</v>
      </c>
      <c r="AI636" s="10"/>
      <c r="AJ636" s="10"/>
      <c r="AK636" s="10"/>
      <c r="AL636" s="10"/>
      <c r="AM636" s="10"/>
      <c r="AN636" s="10"/>
      <c r="AO636" s="10"/>
      <c r="AP636" s="10">
        <f>SUMIF('2015'!C:C,C636,'2015'!O:O)</f>
        <v>2.0699999999999998</v>
      </c>
      <c r="AR636" s="10">
        <f>'2015'!R161</f>
        <v>0</v>
      </c>
      <c r="AS636" s="10">
        <f>'2015'!S161</f>
        <v>0.314</v>
      </c>
      <c r="AT636" s="10">
        <f>'2015'!T161</f>
        <v>0.318</v>
      </c>
      <c r="AU636" s="10">
        <f>'2015'!U161</f>
        <v>0.30599999999999999</v>
      </c>
      <c r="AV636" s="10">
        <f>'2015'!V161</f>
        <v>0.29499999999999998</v>
      </c>
      <c r="AW636" s="10">
        <f>'2015'!W161</f>
        <v>0</v>
      </c>
      <c r="AX636" s="10">
        <f>'2015'!X161</f>
        <v>0.29199999999999998</v>
      </c>
      <c r="AY636" s="10">
        <f>'2015'!Y161</f>
        <v>0.28799999999999998</v>
      </c>
      <c r="AZ636" s="10">
        <f>'2015'!Z161</f>
        <v>0.26900000000000002</v>
      </c>
      <c r="BA636" s="10">
        <f>'2015'!AA161</f>
        <v>0.26200000000000001</v>
      </c>
      <c r="BB636" s="10">
        <f>'2015'!AB161</f>
        <v>0.26500000000000001</v>
      </c>
      <c r="BC636" s="10">
        <f>'2015'!AC161</f>
        <v>0.26400000000000001</v>
      </c>
      <c r="BD636" s="10">
        <f>'2015'!AD161</f>
        <v>0.29299999999999998</v>
      </c>
      <c r="BE636" s="10">
        <f>'2015'!AE161</f>
        <v>0.29099999999999998</v>
      </c>
      <c r="BF636" s="10">
        <f>'2015'!AF161</f>
        <v>0.3</v>
      </c>
      <c r="BG636" s="10">
        <f>'2015'!AG161</f>
        <v>0.32700000000000001</v>
      </c>
      <c r="BH636" s="10">
        <f>'2015'!AH161</f>
        <v>0.33300000000000002</v>
      </c>
      <c r="BI636" s="10">
        <f>'2015'!AI161</f>
        <v>0.36199999999999999</v>
      </c>
      <c r="BJ636" s="10">
        <f>'2015'!AJ161</f>
        <v>0.42</v>
      </c>
      <c r="BK636" s="10">
        <f>'2015'!AK161</f>
        <v>0.44800000000000001</v>
      </c>
      <c r="BL636" s="10">
        <f>'2015'!AL161</f>
        <v>0.45300000000000001</v>
      </c>
      <c r="BM636" s="10">
        <f>'2015'!AM161</f>
        <v>0.54100000000000004</v>
      </c>
      <c r="BN636" s="10">
        <f>'2015'!AN161</f>
        <v>0.57199999999999995</v>
      </c>
      <c r="BO636" s="10">
        <f>'2015'!AO161</f>
        <v>0.63900000000000001</v>
      </c>
      <c r="BP636" s="10">
        <f>'2015'!AP161</f>
        <v>0.65600000000000003</v>
      </c>
      <c r="BQ636" s="10">
        <f>'2015'!AQ161</f>
        <v>0.67700000000000005</v>
      </c>
      <c r="BR636" s="10">
        <f>'2015'!AR161</f>
        <v>0.67200000000000004</v>
      </c>
      <c r="BS636" s="10">
        <f>'2015'!AS161</f>
        <v>0.65700000000000003</v>
      </c>
      <c r="BT636" s="10">
        <f>'2015'!AT161</f>
        <v>0.63700000000000001</v>
      </c>
      <c r="BU636" s="10">
        <f>'2015'!AU161</f>
        <v>0.61899999999999999</v>
      </c>
      <c r="BV636" s="10">
        <f>'2015'!AV161</f>
        <v>0.65800000000000003</v>
      </c>
      <c r="BW636" s="10">
        <f>'2015'!AW161</f>
        <v>0.63600000000000001</v>
      </c>
      <c r="BX636" s="10">
        <f>'2015'!AX161</f>
        <v>0.61</v>
      </c>
      <c r="BY636" s="10">
        <f>'2015'!AY161</f>
        <v>0.57299999999999995</v>
      </c>
      <c r="BZ636" s="10">
        <f>'2015'!AZ161</f>
        <v>0.45600000000000002</v>
      </c>
      <c r="CA636" s="10">
        <f>'2015'!BA161</f>
        <v>0.38400000000000001</v>
      </c>
      <c r="CB636" s="10">
        <f>'2015'!BB161</f>
        <v>0.33</v>
      </c>
      <c r="CC636" s="10">
        <f>'2015'!BC161</f>
        <v>0.29499999999999998</v>
      </c>
      <c r="CD636" s="10">
        <f>'2015'!BD161</f>
        <v>0.29299999999999998</v>
      </c>
      <c r="CE636" s="10">
        <f>'2015'!BE161</f>
        <v>0.27100000000000002</v>
      </c>
      <c r="CF636" s="10">
        <f>'2015'!BF161</f>
        <v>0.246</v>
      </c>
      <c r="CG636" s="10">
        <f>'2015'!BG161</f>
        <v>0.24099999999999999</v>
      </c>
      <c r="CH636" s="10">
        <f>'2015'!BH161</f>
        <v>0.23300000000000001</v>
      </c>
      <c r="CI636" s="10">
        <f>'2015'!BI161</f>
        <v>0.23400000000000001</v>
      </c>
      <c r="CJ636" s="10">
        <f>'2015'!BJ161</f>
        <v>0</v>
      </c>
      <c r="CK636" s="10">
        <f>'2015'!BK161</f>
        <v>0.22800000000000001</v>
      </c>
      <c r="CL636" s="10">
        <f>'2015'!BL161</f>
        <v>0.22800000000000001</v>
      </c>
      <c r="CM636" s="10">
        <f>'2015'!BM161</f>
        <v>0.23100000000000001</v>
      </c>
      <c r="CN636" s="10">
        <f>'2015'!BN161</f>
        <v>0</v>
      </c>
      <c r="CO636" s="10">
        <f>'2015'!BO161</f>
        <v>0</v>
      </c>
      <c r="CP636" s="10">
        <f>'2015'!BP161</f>
        <v>0</v>
      </c>
      <c r="CQ636" s="10">
        <f>'2015'!BQ161</f>
        <v>0</v>
      </c>
    </row>
    <row r="637" spans="1:95" x14ac:dyDescent="0.25">
      <c r="A637" s="12" t="str">
        <f>'2016'!A3</f>
        <v>Свитанок</v>
      </c>
      <c r="B637" s="12" t="str">
        <f>'2016'!B3</f>
        <v>Масив 1</v>
      </c>
      <c r="C637" s="12">
        <f>'2016'!C3</f>
        <v>100</v>
      </c>
      <c r="D637" s="12">
        <f>'2016'!D3</f>
        <v>15.89</v>
      </c>
      <c r="E637" s="12">
        <f>'2016'!E3</f>
        <v>15.89</v>
      </c>
      <c r="F637" s="12">
        <f>'2016'!F3</f>
        <v>15.89</v>
      </c>
      <c r="W637" s="12"/>
      <c r="X637" s="12"/>
      <c r="AC637" s="12" t="str">
        <f>'2016'!I3</f>
        <v>Подсолнечник</v>
      </c>
      <c r="AD637" s="12">
        <f>'2016'!J3</f>
        <v>0</v>
      </c>
      <c r="AI637" s="12">
        <f>'2016'!K3</f>
        <v>0</v>
      </c>
      <c r="AJ637" s="12">
        <f>'2016'!L3</f>
        <v>0</v>
      </c>
      <c r="AK637" s="12">
        <f>'2016'!M3</f>
        <v>0</v>
      </c>
      <c r="AL637" s="12">
        <f>'2016'!N3</f>
        <v>0</v>
      </c>
      <c r="AM637" s="12">
        <f>'2016'!O3</f>
        <v>0</v>
      </c>
      <c r="AN637" s="12">
        <f>'2016'!P3</f>
        <v>0</v>
      </c>
      <c r="AO637" s="12"/>
      <c r="AP637" s="12"/>
      <c r="AQ637" s="12">
        <f>'2016'!Q3</f>
        <v>0</v>
      </c>
      <c r="AR637" s="12">
        <f>'2016'!R3</f>
        <v>0</v>
      </c>
      <c r="AS637" s="12">
        <f>'2016'!S3</f>
        <v>0</v>
      </c>
      <c r="AT637" s="12">
        <f>'2016'!T3</f>
        <v>0</v>
      </c>
      <c r="AU637" s="12">
        <f>'2016'!U3</f>
        <v>0</v>
      </c>
      <c r="AV637" s="12">
        <f>'2016'!V3</f>
        <v>0</v>
      </c>
      <c r="AW637" s="12">
        <f>'2016'!W3</f>
        <v>0</v>
      </c>
      <c r="AX637" s="12">
        <f>'2016'!X3</f>
        <v>0</v>
      </c>
      <c r="AY637" s="12">
        <f>'2016'!Y3</f>
        <v>0</v>
      </c>
      <c r="AZ637" s="12">
        <f>'2016'!Z3</f>
        <v>0</v>
      </c>
      <c r="BA637" s="12">
        <f>'2016'!AA3</f>
        <v>0</v>
      </c>
      <c r="BB637" s="12">
        <f>'2016'!AB3</f>
        <v>0</v>
      </c>
      <c r="BC637" s="12">
        <f>'2016'!AC3</f>
        <v>0</v>
      </c>
      <c r="BD637" s="12">
        <f>'2016'!AD3</f>
        <v>0</v>
      </c>
      <c r="BE637" s="12">
        <f>'2016'!AE3</f>
        <v>0</v>
      </c>
      <c r="BF637" s="12">
        <f>'2016'!AF3</f>
        <v>0</v>
      </c>
      <c r="BG637" s="12">
        <f>'2016'!AG3</f>
        <v>0</v>
      </c>
      <c r="BH637" s="12">
        <f>'2016'!AH3</f>
        <v>0</v>
      </c>
      <c r="BI637" s="12">
        <f>'2016'!AI3</f>
        <v>0</v>
      </c>
      <c r="BJ637" s="12">
        <f>'2016'!AJ3</f>
        <v>0</v>
      </c>
      <c r="BK637" s="12">
        <f>'2016'!AK3</f>
        <v>0</v>
      </c>
      <c r="BL637" s="12">
        <f>'2016'!AL3</f>
        <v>0</v>
      </c>
      <c r="BM637" s="12">
        <f>'2016'!AM3</f>
        <v>0</v>
      </c>
      <c r="BN637" s="12">
        <f>'2016'!AN3</f>
        <v>0</v>
      </c>
      <c r="BO637" s="12">
        <f>'2016'!AO3</f>
        <v>0</v>
      </c>
      <c r="BP637" s="12">
        <f>'2016'!AP3</f>
        <v>0</v>
      </c>
      <c r="BQ637" s="12">
        <f>'2016'!AQ3</f>
        <v>0</v>
      </c>
      <c r="BR637" s="12">
        <f>'2016'!AR3</f>
        <v>0</v>
      </c>
      <c r="BS637" s="12">
        <f>'2016'!AS3</f>
        <v>0</v>
      </c>
      <c r="BT637" s="12">
        <f>'2016'!AT3</f>
        <v>0</v>
      </c>
      <c r="BU637" s="12">
        <f>'2016'!AU3</f>
        <v>0</v>
      </c>
      <c r="BV637" s="12">
        <f>'2016'!AV3</f>
        <v>0</v>
      </c>
      <c r="BW637" s="12">
        <f>'2016'!AW3</f>
        <v>0</v>
      </c>
      <c r="BX637" s="12">
        <f>'2016'!AX3</f>
        <v>0</v>
      </c>
      <c r="BY637" s="12">
        <f>'2016'!AY3</f>
        <v>0</v>
      </c>
      <c r="BZ637" s="12">
        <f>'2016'!AZ3</f>
        <v>0</v>
      </c>
      <c r="CA637" s="12">
        <f>'2016'!BA3</f>
        <v>0</v>
      </c>
      <c r="CB637" s="12">
        <f>'2016'!BB3</f>
        <v>0</v>
      </c>
      <c r="CC637" s="12">
        <f>'2016'!BC3</f>
        <v>0</v>
      </c>
      <c r="CD637" s="12">
        <f>'2016'!BD3</f>
        <v>0</v>
      </c>
      <c r="CE637" s="12">
        <f>'2016'!BE3</f>
        <v>0</v>
      </c>
      <c r="CF637" s="12">
        <f>'2016'!BF3</f>
        <v>0</v>
      </c>
      <c r="CG637" s="12">
        <f>'2016'!BG3</f>
        <v>0</v>
      </c>
      <c r="CH637" s="12">
        <f>'2016'!BH3</f>
        <v>0</v>
      </c>
      <c r="CI637" s="12">
        <f>'2016'!BI3</f>
        <v>0</v>
      </c>
      <c r="CJ637" s="12">
        <f>'2016'!BJ3</f>
        <v>0</v>
      </c>
      <c r="CK637" s="12">
        <f>'2016'!BK3</f>
        <v>0</v>
      </c>
      <c r="CL637" s="12">
        <f>'2016'!BL3</f>
        <v>0</v>
      </c>
      <c r="CM637" s="12">
        <f>'2016'!BM3</f>
        <v>0</v>
      </c>
      <c r="CN637" s="12">
        <f>'2016'!BN3</f>
        <v>0</v>
      </c>
      <c r="CO637" s="12">
        <f>'2016'!BO3</f>
        <v>0</v>
      </c>
      <c r="CP637" s="12">
        <f>'2016'!BP3</f>
        <v>0</v>
      </c>
      <c r="CQ637" s="12">
        <f>'2016'!BQ3</f>
        <v>0</v>
      </c>
    </row>
    <row r="638" spans="1:95" x14ac:dyDescent="0.25">
      <c r="A638" s="12" t="str">
        <f>'2016'!A4</f>
        <v>Свитанок</v>
      </c>
      <c r="B638" s="12" t="str">
        <f>'2016'!B4</f>
        <v>Масив 1</v>
      </c>
      <c r="C638" s="12">
        <f>'2016'!C4</f>
        <v>101</v>
      </c>
      <c r="D638" s="12">
        <f>'2016'!D4</f>
        <v>7.8</v>
      </c>
      <c r="E638" s="12">
        <f>'2016'!E4</f>
        <v>7.8</v>
      </c>
      <c r="F638" s="12">
        <f>'2016'!F4</f>
        <v>7.8</v>
      </c>
      <c r="W638" s="12"/>
      <c r="X638" s="12"/>
      <c r="AC638" s="12" t="str">
        <f>'2016'!I4</f>
        <v>Подсолнечник</v>
      </c>
      <c r="AD638" s="12">
        <f>'2016'!J4</f>
        <v>0</v>
      </c>
      <c r="AI638" s="12">
        <f>'2016'!K4</f>
        <v>0</v>
      </c>
      <c r="AJ638" s="12">
        <f>'2016'!L4</f>
        <v>0</v>
      </c>
      <c r="AK638" s="12">
        <f>'2016'!M4</f>
        <v>0</v>
      </c>
      <c r="AL638" s="12">
        <f>'2016'!N4</f>
        <v>0</v>
      </c>
      <c r="AM638" s="12">
        <f>'2016'!O4</f>
        <v>0</v>
      </c>
      <c r="AN638" s="12">
        <f>'2016'!P4</f>
        <v>0</v>
      </c>
      <c r="AO638" s="12"/>
      <c r="AP638" s="12"/>
      <c r="AQ638" s="12">
        <f>'2016'!Q4</f>
        <v>0</v>
      </c>
      <c r="AR638" s="12">
        <f>'2016'!R4</f>
        <v>0</v>
      </c>
      <c r="AS638" s="12">
        <f>'2016'!S4</f>
        <v>0</v>
      </c>
      <c r="AT638" s="12">
        <f>'2016'!T4</f>
        <v>0</v>
      </c>
      <c r="AU638" s="12">
        <f>'2016'!U4</f>
        <v>0</v>
      </c>
      <c r="AV638" s="12">
        <f>'2016'!V4</f>
        <v>0</v>
      </c>
      <c r="AW638" s="12">
        <f>'2016'!W4</f>
        <v>0</v>
      </c>
      <c r="AX638" s="12">
        <f>'2016'!X4</f>
        <v>0</v>
      </c>
      <c r="AY638" s="12">
        <f>'2016'!Y4</f>
        <v>0</v>
      </c>
      <c r="AZ638" s="12">
        <f>'2016'!Z4</f>
        <v>0</v>
      </c>
      <c r="BA638" s="12">
        <f>'2016'!AA4</f>
        <v>0</v>
      </c>
      <c r="BB638" s="12">
        <f>'2016'!AB4</f>
        <v>0</v>
      </c>
      <c r="BC638" s="12">
        <f>'2016'!AC4</f>
        <v>0</v>
      </c>
      <c r="BD638" s="12">
        <f>'2016'!AD4</f>
        <v>0</v>
      </c>
      <c r="BE638" s="12">
        <f>'2016'!AE4</f>
        <v>0</v>
      </c>
      <c r="BF638" s="12">
        <f>'2016'!AF4</f>
        <v>0</v>
      </c>
      <c r="BG638" s="12">
        <f>'2016'!AG4</f>
        <v>0</v>
      </c>
      <c r="BH638" s="12">
        <f>'2016'!AH4</f>
        <v>0</v>
      </c>
      <c r="BI638" s="12">
        <f>'2016'!AI4</f>
        <v>0</v>
      </c>
      <c r="BJ638" s="12">
        <f>'2016'!AJ4</f>
        <v>0</v>
      </c>
      <c r="BK638" s="12">
        <f>'2016'!AK4</f>
        <v>0</v>
      </c>
      <c r="BL638" s="12">
        <f>'2016'!AL4</f>
        <v>0</v>
      </c>
      <c r="BM638" s="12">
        <f>'2016'!AM4</f>
        <v>0</v>
      </c>
      <c r="BN638" s="12">
        <f>'2016'!AN4</f>
        <v>0</v>
      </c>
      <c r="BO638" s="12">
        <f>'2016'!AO4</f>
        <v>0</v>
      </c>
      <c r="BP638" s="12">
        <f>'2016'!AP4</f>
        <v>0</v>
      </c>
      <c r="BQ638" s="12">
        <f>'2016'!AQ4</f>
        <v>0</v>
      </c>
      <c r="BR638" s="12">
        <f>'2016'!AR4</f>
        <v>0</v>
      </c>
      <c r="BS638" s="12">
        <f>'2016'!AS4</f>
        <v>0</v>
      </c>
      <c r="BT638" s="12">
        <f>'2016'!AT4</f>
        <v>0</v>
      </c>
      <c r="BU638" s="12">
        <f>'2016'!AU4</f>
        <v>0</v>
      </c>
      <c r="BV638" s="12">
        <f>'2016'!AV4</f>
        <v>0</v>
      </c>
      <c r="BW638" s="12">
        <f>'2016'!AW4</f>
        <v>0</v>
      </c>
      <c r="BX638" s="12">
        <f>'2016'!AX4</f>
        <v>0</v>
      </c>
      <c r="BY638" s="12">
        <f>'2016'!AY4</f>
        <v>0</v>
      </c>
      <c r="BZ638" s="12">
        <f>'2016'!AZ4</f>
        <v>0</v>
      </c>
      <c r="CA638" s="12">
        <f>'2016'!BA4</f>
        <v>0</v>
      </c>
      <c r="CB638" s="12">
        <f>'2016'!BB4</f>
        <v>0</v>
      </c>
      <c r="CC638" s="12">
        <f>'2016'!BC4</f>
        <v>0</v>
      </c>
      <c r="CD638" s="12">
        <f>'2016'!BD4</f>
        <v>0</v>
      </c>
      <c r="CE638" s="12">
        <f>'2016'!BE4</f>
        <v>0</v>
      </c>
      <c r="CF638" s="12">
        <f>'2016'!BF4</f>
        <v>0</v>
      </c>
      <c r="CG638" s="12">
        <f>'2016'!BG4</f>
        <v>0</v>
      </c>
      <c r="CH638" s="12">
        <f>'2016'!BH4</f>
        <v>0</v>
      </c>
      <c r="CI638" s="12">
        <f>'2016'!BI4</f>
        <v>0</v>
      </c>
      <c r="CJ638" s="12">
        <f>'2016'!BJ4</f>
        <v>0</v>
      </c>
      <c r="CK638" s="12">
        <f>'2016'!BK4</f>
        <v>0</v>
      </c>
      <c r="CL638" s="12">
        <f>'2016'!BL4</f>
        <v>0</v>
      </c>
      <c r="CM638" s="12">
        <f>'2016'!BM4</f>
        <v>0</v>
      </c>
      <c r="CN638" s="12">
        <f>'2016'!BN4</f>
        <v>0</v>
      </c>
      <c r="CO638" s="12">
        <f>'2016'!BO4</f>
        <v>0</v>
      </c>
      <c r="CP638" s="12">
        <f>'2016'!BP4</f>
        <v>0</v>
      </c>
      <c r="CQ638" s="12">
        <f>'2016'!BQ4</f>
        <v>0</v>
      </c>
    </row>
    <row r="639" spans="1:95" x14ac:dyDescent="0.25">
      <c r="A639" s="12" t="str">
        <f>'2016'!A5</f>
        <v>Свитанок</v>
      </c>
      <c r="B639" s="12" t="str">
        <f>'2016'!B5</f>
        <v>Масив 1</v>
      </c>
      <c r="C639" s="12">
        <f>'2016'!C5</f>
        <v>105</v>
      </c>
      <c r="D639" s="12">
        <f>'2016'!D5</f>
        <v>2.13</v>
      </c>
      <c r="E639" s="12">
        <f>'2016'!E5</f>
        <v>2.13</v>
      </c>
      <c r="F639" s="12">
        <f>'2016'!F5</f>
        <v>2.13</v>
      </c>
      <c r="W639" s="12"/>
      <c r="X639" s="12"/>
      <c r="AC639" s="12" t="str">
        <f>'2016'!I5</f>
        <v>Подсолнечник</v>
      </c>
      <c r="AD639" s="12">
        <f>'2016'!J5</f>
        <v>0</v>
      </c>
      <c r="AI639" s="12">
        <f>'2016'!K5</f>
        <v>0</v>
      </c>
      <c r="AJ639" s="12">
        <f>'2016'!L5</f>
        <v>0</v>
      </c>
      <c r="AK639" s="12">
        <f>'2016'!M5</f>
        <v>0</v>
      </c>
      <c r="AL639" s="12">
        <f>'2016'!N5</f>
        <v>0</v>
      </c>
      <c r="AM639" s="12">
        <f>'2016'!O5</f>
        <v>0</v>
      </c>
      <c r="AN639" s="12">
        <f>'2016'!P5</f>
        <v>0</v>
      </c>
      <c r="AO639" s="12"/>
      <c r="AP639" s="12"/>
      <c r="AQ639" s="12">
        <f>'2016'!Q5</f>
        <v>0</v>
      </c>
      <c r="AR639" s="12">
        <f>'2016'!R5</f>
        <v>0</v>
      </c>
      <c r="AS639" s="12">
        <f>'2016'!S5</f>
        <v>0</v>
      </c>
      <c r="AT639" s="12">
        <f>'2016'!T5</f>
        <v>0</v>
      </c>
      <c r="AU639" s="12">
        <f>'2016'!U5</f>
        <v>0</v>
      </c>
      <c r="AV639" s="12">
        <f>'2016'!V5</f>
        <v>0</v>
      </c>
      <c r="AW639" s="12">
        <f>'2016'!W5</f>
        <v>0</v>
      </c>
      <c r="AX639" s="12">
        <f>'2016'!X5</f>
        <v>0</v>
      </c>
      <c r="AY639" s="12">
        <f>'2016'!Y5</f>
        <v>0</v>
      </c>
      <c r="AZ639" s="12">
        <f>'2016'!Z5</f>
        <v>0</v>
      </c>
      <c r="BA639" s="12">
        <f>'2016'!AA5</f>
        <v>0</v>
      </c>
      <c r="BB639" s="12">
        <f>'2016'!AB5</f>
        <v>0</v>
      </c>
      <c r="BC639" s="12">
        <f>'2016'!AC5</f>
        <v>0</v>
      </c>
      <c r="BD639" s="12">
        <f>'2016'!AD5</f>
        <v>0</v>
      </c>
      <c r="BE639" s="12">
        <f>'2016'!AE5</f>
        <v>0</v>
      </c>
      <c r="BF639" s="12">
        <f>'2016'!AF5</f>
        <v>0</v>
      </c>
      <c r="BG639" s="12">
        <f>'2016'!AG5</f>
        <v>0</v>
      </c>
      <c r="BH639" s="12">
        <f>'2016'!AH5</f>
        <v>0</v>
      </c>
      <c r="BI639" s="12">
        <f>'2016'!AI5</f>
        <v>0</v>
      </c>
      <c r="BJ639" s="12">
        <f>'2016'!AJ5</f>
        <v>0</v>
      </c>
      <c r="BK639" s="12">
        <f>'2016'!AK5</f>
        <v>0</v>
      </c>
      <c r="BL639" s="12">
        <f>'2016'!AL5</f>
        <v>0</v>
      </c>
      <c r="BM639" s="12">
        <f>'2016'!AM5</f>
        <v>0</v>
      </c>
      <c r="BN639" s="12">
        <f>'2016'!AN5</f>
        <v>0</v>
      </c>
      <c r="BO639" s="12">
        <f>'2016'!AO5</f>
        <v>0</v>
      </c>
      <c r="BP639" s="12">
        <f>'2016'!AP5</f>
        <v>0</v>
      </c>
      <c r="BQ639" s="12">
        <f>'2016'!AQ5</f>
        <v>0</v>
      </c>
      <c r="BR639" s="12">
        <f>'2016'!AR5</f>
        <v>0</v>
      </c>
      <c r="BS639" s="12">
        <f>'2016'!AS5</f>
        <v>0</v>
      </c>
      <c r="BT639" s="12">
        <f>'2016'!AT5</f>
        <v>0</v>
      </c>
      <c r="BU639" s="12">
        <f>'2016'!AU5</f>
        <v>0</v>
      </c>
      <c r="BV639" s="12">
        <f>'2016'!AV5</f>
        <v>0</v>
      </c>
      <c r="BW639" s="12">
        <f>'2016'!AW5</f>
        <v>0</v>
      </c>
      <c r="BX639" s="12">
        <f>'2016'!AX5</f>
        <v>0</v>
      </c>
      <c r="BY639" s="12">
        <f>'2016'!AY5</f>
        <v>0</v>
      </c>
      <c r="BZ639" s="12">
        <f>'2016'!AZ5</f>
        <v>0</v>
      </c>
      <c r="CA639" s="12">
        <f>'2016'!BA5</f>
        <v>0</v>
      </c>
      <c r="CB639" s="12">
        <f>'2016'!BB5</f>
        <v>0</v>
      </c>
      <c r="CC639" s="12">
        <f>'2016'!BC5</f>
        <v>0</v>
      </c>
      <c r="CD639" s="12">
        <f>'2016'!BD5</f>
        <v>0</v>
      </c>
      <c r="CE639" s="12">
        <f>'2016'!BE5</f>
        <v>0</v>
      </c>
      <c r="CF639" s="12">
        <f>'2016'!BF5</f>
        <v>0</v>
      </c>
      <c r="CG639" s="12">
        <f>'2016'!BG5</f>
        <v>0</v>
      </c>
      <c r="CH639" s="12">
        <f>'2016'!BH5</f>
        <v>0</v>
      </c>
      <c r="CI639" s="12">
        <f>'2016'!BI5</f>
        <v>0</v>
      </c>
      <c r="CJ639" s="12">
        <f>'2016'!BJ5</f>
        <v>0</v>
      </c>
      <c r="CK639" s="12">
        <f>'2016'!BK5</f>
        <v>0</v>
      </c>
      <c r="CL639" s="12">
        <f>'2016'!BL5</f>
        <v>0</v>
      </c>
      <c r="CM639" s="12">
        <f>'2016'!BM5</f>
        <v>0</v>
      </c>
      <c r="CN639" s="12">
        <f>'2016'!BN5</f>
        <v>0</v>
      </c>
      <c r="CO639" s="12">
        <f>'2016'!BO5</f>
        <v>0</v>
      </c>
      <c r="CP639" s="12">
        <f>'2016'!BP5</f>
        <v>0</v>
      </c>
      <c r="CQ639" s="12">
        <f>'2016'!BQ5</f>
        <v>0</v>
      </c>
    </row>
    <row r="640" spans="1:95" x14ac:dyDescent="0.25">
      <c r="A640" s="12" t="str">
        <f>'2016'!A6</f>
        <v>Свитанок</v>
      </c>
      <c r="B640" s="12" t="str">
        <f>'2016'!B6</f>
        <v>Масив 1</v>
      </c>
      <c r="C640" s="12">
        <f>'2016'!C6</f>
        <v>106</v>
      </c>
      <c r="D640" s="12">
        <f>'2016'!D6</f>
        <v>5.86</v>
      </c>
      <c r="E640" s="12">
        <f>'2016'!E6</f>
        <v>5.86</v>
      </c>
      <c r="F640" s="12">
        <f>'2016'!F6</f>
        <v>5.86</v>
      </c>
      <c r="W640" s="12"/>
      <c r="X640" s="12"/>
      <c r="AC640" s="12" t="str">
        <f>'2016'!I6</f>
        <v>Подсолнечник</v>
      </c>
      <c r="AD640" s="12">
        <f>'2016'!J6</f>
        <v>0</v>
      </c>
      <c r="AI640" s="12">
        <f>'2016'!K6</f>
        <v>0</v>
      </c>
      <c r="AJ640" s="12">
        <f>'2016'!L6</f>
        <v>0</v>
      </c>
      <c r="AK640" s="12">
        <f>'2016'!M6</f>
        <v>0</v>
      </c>
      <c r="AL640" s="12">
        <f>'2016'!N6</f>
        <v>0</v>
      </c>
      <c r="AM640" s="12">
        <f>'2016'!O6</f>
        <v>0</v>
      </c>
      <c r="AN640" s="12">
        <f>'2016'!P6</f>
        <v>0</v>
      </c>
      <c r="AO640" s="12"/>
      <c r="AP640" s="12"/>
      <c r="AQ640" s="12">
        <f>'2016'!Q6</f>
        <v>0</v>
      </c>
      <c r="AR640" s="12">
        <f>'2016'!R6</f>
        <v>0</v>
      </c>
      <c r="AS640" s="12">
        <f>'2016'!S6</f>
        <v>0</v>
      </c>
      <c r="AT640" s="12">
        <f>'2016'!T6</f>
        <v>0</v>
      </c>
      <c r="AU640" s="12">
        <f>'2016'!U6</f>
        <v>0</v>
      </c>
      <c r="AV640" s="12">
        <f>'2016'!V6</f>
        <v>0</v>
      </c>
      <c r="AW640" s="12">
        <f>'2016'!W6</f>
        <v>0</v>
      </c>
      <c r="AX640" s="12">
        <f>'2016'!X6</f>
        <v>0</v>
      </c>
      <c r="AY640" s="12">
        <f>'2016'!Y6</f>
        <v>0</v>
      </c>
      <c r="AZ640" s="12">
        <f>'2016'!Z6</f>
        <v>0</v>
      </c>
      <c r="BA640" s="12">
        <f>'2016'!AA6</f>
        <v>0</v>
      </c>
      <c r="BB640" s="12">
        <f>'2016'!AB6</f>
        <v>0</v>
      </c>
      <c r="BC640" s="12">
        <f>'2016'!AC6</f>
        <v>0</v>
      </c>
      <c r="BD640" s="12">
        <f>'2016'!AD6</f>
        <v>0</v>
      </c>
      <c r="BE640" s="12">
        <f>'2016'!AE6</f>
        <v>0</v>
      </c>
      <c r="BF640" s="12">
        <f>'2016'!AF6</f>
        <v>0</v>
      </c>
      <c r="BG640" s="12">
        <f>'2016'!AG6</f>
        <v>0</v>
      </c>
      <c r="BH640" s="12">
        <f>'2016'!AH6</f>
        <v>0</v>
      </c>
      <c r="BI640" s="12">
        <f>'2016'!AI6</f>
        <v>0</v>
      </c>
      <c r="BJ640" s="12">
        <f>'2016'!AJ6</f>
        <v>0</v>
      </c>
      <c r="BK640" s="12">
        <f>'2016'!AK6</f>
        <v>0</v>
      </c>
      <c r="BL640" s="12">
        <f>'2016'!AL6</f>
        <v>0</v>
      </c>
      <c r="BM640" s="12">
        <f>'2016'!AM6</f>
        <v>0</v>
      </c>
      <c r="BN640" s="12">
        <f>'2016'!AN6</f>
        <v>0</v>
      </c>
      <c r="BO640" s="12">
        <f>'2016'!AO6</f>
        <v>0</v>
      </c>
      <c r="BP640" s="12">
        <f>'2016'!AP6</f>
        <v>0</v>
      </c>
      <c r="BQ640" s="12">
        <f>'2016'!AQ6</f>
        <v>0</v>
      </c>
      <c r="BR640" s="12">
        <f>'2016'!AR6</f>
        <v>0</v>
      </c>
      <c r="BS640" s="12">
        <f>'2016'!AS6</f>
        <v>0</v>
      </c>
      <c r="BT640" s="12">
        <f>'2016'!AT6</f>
        <v>0</v>
      </c>
      <c r="BU640" s="12">
        <f>'2016'!AU6</f>
        <v>0</v>
      </c>
      <c r="BV640" s="12">
        <f>'2016'!AV6</f>
        <v>0</v>
      </c>
      <c r="BW640" s="12">
        <f>'2016'!AW6</f>
        <v>0</v>
      </c>
      <c r="BX640" s="12">
        <f>'2016'!AX6</f>
        <v>0</v>
      </c>
      <c r="BY640" s="12">
        <f>'2016'!AY6</f>
        <v>0</v>
      </c>
      <c r="BZ640" s="12">
        <f>'2016'!AZ6</f>
        <v>0</v>
      </c>
      <c r="CA640" s="12">
        <f>'2016'!BA6</f>
        <v>0</v>
      </c>
      <c r="CB640" s="12">
        <f>'2016'!BB6</f>
        <v>0</v>
      </c>
      <c r="CC640" s="12">
        <f>'2016'!BC6</f>
        <v>0</v>
      </c>
      <c r="CD640" s="12">
        <f>'2016'!BD6</f>
        <v>0</v>
      </c>
      <c r="CE640" s="12">
        <f>'2016'!BE6</f>
        <v>0</v>
      </c>
      <c r="CF640" s="12">
        <f>'2016'!BF6</f>
        <v>0</v>
      </c>
      <c r="CG640" s="12">
        <f>'2016'!BG6</f>
        <v>0</v>
      </c>
      <c r="CH640" s="12">
        <f>'2016'!BH6</f>
        <v>0</v>
      </c>
      <c r="CI640" s="12">
        <f>'2016'!BI6</f>
        <v>0</v>
      </c>
      <c r="CJ640" s="12">
        <f>'2016'!BJ6</f>
        <v>0</v>
      </c>
      <c r="CK640" s="12">
        <f>'2016'!BK6</f>
        <v>0</v>
      </c>
      <c r="CL640" s="12">
        <f>'2016'!BL6</f>
        <v>0</v>
      </c>
      <c r="CM640" s="12">
        <f>'2016'!BM6</f>
        <v>0</v>
      </c>
      <c r="CN640" s="12">
        <f>'2016'!BN6</f>
        <v>0</v>
      </c>
      <c r="CO640" s="12">
        <f>'2016'!BO6</f>
        <v>0</v>
      </c>
      <c r="CP640" s="12">
        <f>'2016'!BP6</f>
        <v>0</v>
      </c>
      <c r="CQ640" s="12">
        <f>'2016'!BQ6</f>
        <v>0</v>
      </c>
    </row>
    <row r="641" spans="1:95" x14ac:dyDescent="0.25">
      <c r="A641" s="12" t="str">
        <f>'2016'!A7</f>
        <v>Свитанок</v>
      </c>
      <c r="B641" s="12" t="str">
        <f>'2016'!B7</f>
        <v>Масив 1</v>
      </c>
      <c r="C641" s="12">
        <f>'2016'!C7</f>
        <v>107</v>
      </c>
      <c r="D641" s="12">
        <f>'2016'!D7</f>
        <v>0.9</v>
      </c>
      <c r="E641" s="12">
        <f>'2016'!E7</f>
        <v>0.9</v>
      </c>
      <c r="F641" s="12">
        <f>'2016'!F7</f>
        <v>0.9</v>
      </c>
      <c r="W641" s="12"/>
      <c r="X641" s="12"/>
      <c r="AC641" s="12" t="str">
        <f>'2016'!I7</f>
        <v>Подсолнечник</v>
      </c>
      <c r="AD641" s="12">
        <f>'2016'!J7</f>
        <v>0</v>
      </c>
      <c r="AI641" s="12">
        <f>'2016'!K7</f>
        <v>0</v>
      </c>
      <c r="AJ641" s="12">
        <f>'2016'!L7</f>
        <v>0</v>
      </c>
      <c r="AK641" s="12">
        <f>'2016'!M7</f>
        <v>0</v>
      </c>
      <c r="AL641" s="12">
        <f>'2016'!N7</f>
        <v>0</v>
      </c>
      <c r="AM641" s="12">
        <f>'2016'!O7</f>
        <v>0</v>
      </c>
      <c r="AN641" s="12">
        <f>'2016'!P7</f>
        <v>0</v>
      </c>
      <c r="AO641" s="12"/>
      <c r="AP641" s="12"/>
      <c r="AQ641" s="12">
        <f>'2016'!Q7</f>
        <v>0</v>
      </c>
      <c r="AR641" s="12">
        <f>'2016'!R7</f>
        <v>0</v>
      </c>
      <c r="AS641" s="12">
        <f>'2016'!S7</f>
        <v>0</v>
      </c>
      <c r="AT641" s="12">
        <f>'2016'!T7</f>
        <v>0</v>
      </c>
      <c r="AU641" s="12">
        <f>'2016'!U7</f>
        <v>0</v>
      </c>
      <c r="AV641" s="12">
        <f>'2016'!V7</f>
        <v>0</v>
      </c>
      <c r="AW641" s="12">
        <f>'2016'!W7</f>
        <v>0</v>
      </c>
      <c r="AX641" s="12">
        <f>'2016'!X7</f>
        <v>0</v>
      </c>
      <c r="AY641" s="12">
        <f>'2016'!Y7</f>
        <v>0</v>
      </c>
      <c r="AZ641" s="12">
        <f>'2016'!Z7</f>
        <v>0</v>
      </c>
      <c r="BA641" s="12">
        <f>'2016'!AA7</f>
        <v>0</v>
      </c>
      <c r="BB641" s="12">
        <f>'2016'!AB7</f>
        <v>0</v>
      </c>
      <c r="BC641" s="12">
        <f>'2016'!AC7</f>
        <v>0</v>
      </c>
      <c r="BD641" s="12">
        <f>'2016'!AD7</f>
        <v>0</v>
      </c>
      <c r="BE641" s="12">
        <f>'2016'!AE7</f>
        <v>0</v>
      </c>
      <c r="BF641" s="12">
        <f>'2016'!AF7</f>
        <v>0</v>
      </c>
      <c r="BG641" s="12">
        <f>'2016'!AG7</f>
        <v>0</v>
      </c>
      <c r="BH641" s="12">
        <f>'2016'!AH7</f>
        <v>0</v>
      </c>
      <c r="BI641" s="12">
        <f>'2016'!AI7</f>
        <v>0</v>
      </c>
      <c r="BJ641" s="12">
        <f>'2016'!AJ7</f>
        <v>0</v>
      </c>
      <c r="BK641" s="12">
        <f>'2016'!AK7</f>
        <v>0</v>
      </c>
      <c r="BL641" s="12">
        <f>'2016'!AL7</f>
        <v>0</v>
      </c>
      <c r="BM641" s="12">
        <f>'2016'!AM7</f>
        <v>0</v>
      </c>
      <c r="BN641" s="12">
        <f>'2016'!AN7</f>
        <v>0</v>
      </c>
      <c r="BO641" s="12">
        <f>'2016'!AO7</f>
        <v>0</v>
      </c>
      <c r="BP641" s="12">
        <f>'2016'!AP7</f>
        <v>0</v>
      </c>
      <c r="BQ641" s="12">
        <f>'2016'!AQ7</f>
        <v>0</v>
      </c>
      <c r="BR641" s="12">
        <f>'2016'!AR7</f>
        <v>0</v>
      </c>
      <c r="BS641" s="12">
        <f>'2016'!AS7</f>
        <v>0</v>
      </c>
      <c r="BT641" s="12">
        <f>'2016'!AT7</f>
        <v>0</v>
      </c>
      <c r="BU641" s="12">
        <f>'2016'!AU7</f>
        <v>0</v>
      </c>
      <c r="BV641" s="12">
        <f>'2016'!AV7</f>
        <v>0</v>
      </c>
      <c r="BW641" s="12">
        <f>'2016'!AW7</f>
        <v>0</v>
      </c>
      <c r="BX641" s="12">
        <f>'2016'!AX7</f>
        <v>0</v>
      </c>
      <c r="BY641" s="12">
        <f>'2016'!AY7</f>
        <v>0</v>
      </c>
      <c r="BZ641" s="12">
        <f>'2016'!AZ7</f>
        <v>0</v>
      </c>
      <c r="CA641" s="12">
        <f>'2016'!BA7</f>
        <v>0</v>
      </c>
      <c r="CB641" s="12">
        <f>'2016'!BB7</f>
        <v>0</v>
      </c>
      <c r="CC641" s="12">
        <f>'2016'!BC7</f>
        <v>0</v>
      </c>
      <c r="CD641" s="12">
        <f>'2016'!BD7</f>
        <v>0</v>
      </c>
      <c r="CE641" s="12">
        <f>'2016'!BE7</f>
        <v>0</v>
      </c>
      <c r="CF641" s="12">
        <f>'2016'!BF7</f>
        <v>0</v>
      </c>
      <c r="CG641" s="12">
        <f>'2016'!BG7</f>
        <v>0</v>
      </c>
      <c r="CH641" s="12">
        <f>'2016'!BH7</f>
        <v>0</v>
      </c>
      <c r="CI641" s="12">
        <f>'2016'!BI7</f>
        <v>0</v>
      </c>
      <c r="CJ641" s="12">
        <f>'2016'!BJ7</f>
        <v>0</v>
      </c>
      <c r="CK641" s="12">
        <f>'2016'!BK7</f>
        <v>0</v>
      </c>
      <c r="CL641" s="12">
        <f>'2016'!BL7</f>
        <v>0</v>
      </c>
      <c r="CM641" s="12">
        <f>'2016'!BM7</f>
        <v>0</v>
      </c>
      <c r="CN641" s="12">
        <f>'2016'!BN7</f>
        <v>0</v>
      </c>
      <c r="CO641" s="12">
        <f>'2016'!BO7</f>
        <v>0</v>
      </c>
      <c r="CP641" s="12">
        <f>'2016'!BP7</f>
        <v>0</v>
      </c>
      <c r="CQ641" s="12">
        <f>'2016'!BQ7</f>
        <v>0</v>
      </c>
    </row>
    <row r="642" spans="1:95" x14ac:dyDescent="0.25">
      <c r="A642" s="12" t="str">
        <f>'2016'!A8</f>
        <v>Свитанок</v>
      </c>
      <c r="B642" s="12" t="str">
        <f>'2016'!B8</f>
        <v>Масив 1</v>
      </c>
      <c r="C642" s="12">
        <f>'2016'!C8</f>
        <v>108</v>
      </c>
      <c r="D642" s="12">
        <f>'2016'!D8</f>
        <v>1.96</v>
      </c>
      <c r="E642" s="12">
        <f>'2016'!E8</f>
        <v>1.96</v>
      </c>
      <c r="F642" s="12">
        <f>'2016'!F8</f>
        <v>1.96</v>
      </c>
      <c r="W642" s="12"/>
      <c r="X642" s="12"/>
      <c r="AC642" s="12" t="str">
        <f>'2016'!I8</f>
        <v>Подсолнечник</v>
      </c>
      <c r="AD642" s="12">
        <f>'2016'!J8</f>
        <v>0</v>
      </c>
      <c r="AI642" s="12">
        <f>'2016'!K8</f>
        <v>0</v>
      </c>
      <c r="AJ642" s="12">
        <f>'2016'!L8</f>
        <v>0</v>
      </c>
      <c r="AK642" s="12">
        <f>'2016'!M8</f>
        <v>0</v>
      </c>
      <c r="AL642" s="12">
        <f>'2016'!N8</f>
        <v>0</v>
      </c>
      <c r="AM642" s="12">
        <f>'2016'!O8</f>
        <v>0</v>
      </c>
      <c r="AN642" s="12">
        <f>'2016'!P8</f>
        <v>0</v>
      </c>
      <c r="AO642" s="12"/>
      <c r="AP642" s="12"/>
      <c r="AQ642" s="12">
        <f>'2016'!Q8</f>
        <v>0</v>
      </c>
      <c r="AR642" s="12">
        <f>'2016'!R8</f>
        <v>0</v>
      </c>
      <c r="AS642" s="12">
        <f>'2016'!S8</f>
        <v>0</v>
      </c>
      <c r="AT642" s="12">
        <f>'2016'!T8</f>
        <v>0</v>
      </c>
      <c r="AU642" s="12">
        <f>'2016'!U8</f>
        <v>0</v>
      </c>
      <c r="AV642" s="12">
        <f>'2016'!V8</f>
        <v>0</v>
      </c>
      <c r="AW642" s="12">
        <f>'2016'!W8</f>
        <v>0</v>
      </c>
      <c r="AX642" s="12">
        <f>'2016'!X8</f>
        <v>0</v>
      </c>
      <c r="AY642" s="12">
        <f>'2016'!Y8</f>
        <v>0</v>
      </c>
      <c r="AZ642" s="12">
        <f>'2016'!Z8</f>
        <v>0</v>
      </c>
      <c r="BA642" s="12">
        <f>'2016'!AA8</f>
        <v>0</v>
      </c>
      <c r="BB642" s="12">
        <f>'2016'!AB8</f>
        <v>0</v>
      </c>
      <c r="BC642" s="12">
        <f>'2016'!AC8</f>
        <v>0</v>
      </c>
      <c r="BD642" s="12">
        <f>'2016'!AD8</f>
        <v>0</v>
      </c>
      <c r="BE642" s="12">
        <f>'2016'!AE8</f>
        <v>0</v>
      </c>
      <c r="BF642" s="12">
        <f>'2016'!AF8</f>
        <v>0</v>
      </c>
      <c r="BG642" s="12">
        <f>'2016'!AG8</f>
        <v>0</v>
      </c>
      <c r="BH642" s="12">
        <f>'2016'!AH8</f>
        <v>0</v>
      </c>
      <c r="BI642" s="12">
        <f>'2016'!AI8</f>
        <v>0</v>
      </c>
      <c r="BJ642" s="12">
        <f>'2016'!AJ8</f>
        <v>0</v>
      </c>
      <c r="BK642" s="12">
        <f>'2016'!AK8</f>
        <v>0</v>
      </c>
      <c r="BL642" s="12">
        <f>'2016'!AL8</f>
        <v>0</v>
      </c>
      <c r="BM642" s="12">
        <f>'2016'!AM8</f>
        <v>0</v>
      </c>
      <c r="BN642" s="12">
        <f>'2016'!AN8</f>
        <v>0</v>
      </c>
      <c r="BO642" s="12">
        <f>'2016'!AO8</f>
        <v>0</v>
      </c>
      <c r="BP642" s="12">
        <f>'2016'!AP8</f>
        <v>0</v>
      </c>
      <c r="BQ642" s="12">
        <f>'2016'!AQ8</f>
        <v>0</v>
      </c>
      <c r="BR642" s="12">
        <f>'2016'!AR8</f>
        <v>0</v>
      </c>
      <c r="BS642" s="12">
        <f>'2016'!AS8</f>
        <v>0</v>
      </c>
      <c r="BT642" s="12">
        <f>'2016'!AT8</f>
        <v>0</v>
      </c>
      <c r="BU642" s="12">
        <f>'2016'!AU8</f>
        <v>0</v>
      </c>
      <c r="BV642" s="12">
        <f>'2016'!AV8</f>
        <v>0</v>
      </c>
      <c r="BW642" s="12">
        <f>'2016'!AW8</f>
        <v>0</v>
      </c>
      <c r="BX642" s="12">
        <f>'2016'!AX8</f>
        <v>0</v>
      </c>
      <c r="BY642" s="12">
        <f>'2016'!AY8</f>
        <v>0</v>
      </c>
      <c r="BZ642" s="12">
        <f>'2016'!AZ8</f>
        <v>0</v>
      </c>
      <c r="CA642" s="12">
        <f>'2016'!BA8</f>
        <v>0</v>
      </c>
      <c r="CB642" s="12">
        <f>'2016'!BB8</f>
        <v>0</v>
      </c>
      <c r="CC642" s="12">
        <f>'2016'!BC8</f>
        <v>0</v>
      </c>
      <c r="CD642" s="12">
        <f>'2016'!BD8</f>
        <v>0</v>
      </c>
      <c r="CE642" s="12">
        <f>'2016'!BE8</f>
        <v>0</v>
      </c>
      <c r="CF642" s="12">
        <f>'2016'!BF8</f>
        <v>0</v>
      </c>
      <c r="CG642" s="12">
        <f>'2016'!BG8</f>
        <v>0</v>
      </c>
      <c r="CH642" s="12">
        <f>'2016'!BH8</f>
        <v>0</v>
      </c>
      <c r="CI642" s="12">
        <f>'2016'!BI8</f>
        <v>0</v>
      </c>
      <c r="CJ642" s="12">
        <f>'2016'!BJ8</f>
        <v>0</v>
      </c>
      <c r="CK642" s="12">
        <f>'2016'!BK8</f>
        <v>0</v>
      </c>
      <c r="CL642" s="12">
        <f>'2016'!BL8</f>
        <v>0</v>
      </c>
      <c r="CM642" s="12">
        <f>'2016'!BM8</f>
        <v>0</v>
      </c>
      <c r="CN642" s="12">
        <f>'2016'!BN8</f>
        <v>0</v>
      </c>
      <c r="CO642" s="12">
        <f>'2016'!BO8</f>
        <v>0</v>
      </c>
      <c r="CP642" s="12">
        <f>'2016'!BP8</f>
        <v>0</v>
      </c>
      <c r="CQ642" s="12">
        <f>'2016'!BQ8</f>
        <v>0</v>
      </c>
    </row>
    <row r="643" spans="1:95" x14ac:dyDescent="0.25">
      <c r="A643" s="12" t="str">
        <f>'2016'!A9</f>
        <v>Свитанок</v>
      </c>
      <c r="B643" s="12" t="str">
        <f>'2016'!B9</f>
        <v>Масив 1</v>
      </c>
      <c r="C643" s="12">
        <f>'2016'!C9</f>
        <v>109</v>
      </c>
      <c r="D643" s="12">
        <f>'2016'!D9</f>
        <v>8.7100000000000009</v>
      </c>
      <c r="E643" s="12">
        <f>'2016'!E9</f>
        <v>8.7100000000000009</v>
      </c>
      <c r="F643" s="12">
        <f>'2016'!F9</f>
        <v>8.7100000000000009</v>
      </c>
      <c r="W643" s="12"/>
      <c r="X643" s="12"/>
      <c r="AC643" s="12" t="str">
        <f>'2016'!I9</f>
        <v>Подсолнечник</v>
      </c>
      <c r="AD643" s="12">
        <f>'2016'!J9</f>
        <v>0</v>
      </c>
      <c r="AI643" s="12">
        <f>'2016'!K9</f>
        <v>0</v>
      </c>
      <c r="AJ643" s="12">
        <f>'2016'!L9</f>
        <v>0</v>
      </c>
      <c r="AK643" s="12">
        <f>'2016'!M9</f>
        <v>0</v>
      </c>
      <c r="AL643" s="12">
        <f>'2016'!N9</f>
        <v>0</v>
      </c>
      <c r="AM643" s="12">
        <f>'2016'!O9</f>
        <v>0</v>
      </c>
      <c r="AN643" s="12">
        <f>'2016'!P9</f>
        <v>0</v>
      </c>
      <c r="AO643" s="12"/>
      <c r="AP643" s="12"/>
      <c r="AQ643" s="12">
        <f>'2016'!Q9</f>
        <v>0</v>
      </c>
      <c r="AR643" s="12">
        <f>'2016'!R9</f>
        <v>0</v>
      </c>
      <c r="AS643" s="12">
        <f>'2016'!S9</f>
        <v>0</v>
      </c>
      <c r="AT643" s="12">
        <f>'2016'!T9</f>
        <v>0</v>
      </c>
      <c r="AU643" s="12">
        <f>'2016'!U9</f>
        <v>0</v>
      </c>
      <c r="AV643" s="12">
        <f>'2016'!V9</f>
        <v>0</v>
      </c>
      <c r="AW643" s="12">
        <f>'2016'!W9</f>
        <v>0</v>
      </c>
      <c r="AX643" s="12">
        <f>'2016'!X9</f>
        <v>0</v>
      </c>
      <c r="AY643" s="12">
        <f>'2016'!Y9</f>
        <v>0</v>
      </c>
      <c r="AZ643" s="12">
        <f>'2016'!Z9</f>
        <v>0</v>
      </c>
      <c r="BA643" s="12">
        <f>'2016'!AA9</f>
        <v>0</v>
      </c>
      <c r="BB643" s="12">
        <f>'2016'!AB9</f>
        <v>0</v>
      </c>
      <c r="BC643" s="12">
        <f>'2016'!AC9</f>
        <v>0</v>
      </c>
      <c r="BD643" s="12">
        <f>'2016'!AD9</f>
        <v>0</v>
      </c>
      <c r="BE643" s="12">
        <f>'2016'!AE9</f>
        <v>0</v>
      </c>
      <c r="BF643" s="12">
        <f>'2016'!AF9</f>
        <v>0</v>
      </c>
      <c r="BG643" s="12">
        <f>'2016'!AG9</f>
        <v>0</v>
      </c>
      <c r="BH643" s="12">
        <f>'2016'!AH9</f>
        <v>0</v>
      </c>
      <c r="BI643" s="12">
        <f>'2016'!AI9</f>
        <v>0</v>
      </c>
      <c r="BJ643" s="12">
        <f>'2016'!AJ9</f>
        <v>0</v>
      </c>
      <c r="BK643" s="12">
        <f>'2016'!AK9</f>
        <v>0</v>
      </c>
      <c r="BL643" s="12">
        <f>'2016'!AL9</f>
        <v>0</v>
      </c>
      <c r="BM643" s="12">
        <f>'2016'!AM9</f>
        <v>0</v>
      </c>
      <c r="BN643" s="12">
        <f>'2016'!AN9</f>
        <v>0</v>
      </c>
      <c r="BO643" s="12">
        <f>'2016'!AO9</f>
        <v>0</v>
      </c>
      <c r="BP643" s="12">
        <f>'2016'!AP9</f>
        <v>0</v>
      </c>
      <c r="BQ643" s="12">
        <f>'2016'!AQ9</f>
        <v>0</v>
      </c>
      <c r="BR643" s="12">
        <f>'2016'!AR9</f>
        <v>0</v>
      </c>
      <c r="BS643" s="12">
        <f>'2016'!AS9</f>
        <v>0</v>
      </c>
      <c r="BT643" s="12">
        <f>'2016'!AT9</f>
        <v>0</v>
      </c>
      <c r="BU643" s="12">
        <f>'2016'!AU9</f>
        <v>0</v>
      </c>
      <c r="BV643" s="12">
        <f>'2016'!AV9</f>
        <v>0</v>
      </c>
      <c r="BW643" s="12">
        <f>'2016'!AW9</f>
        <v>0</v>
      </c>
      <c r="BX643" s="12">
        <f>'2016'!AX9</f>
        <v>0</v>
      </c>
      <c r="BY643" s="12">
        <f>'2016'!AY9</f>
        <v>0</v>
      </c>
      <c r="BZ643" s="12">
        <f>'2016'!AZ9</f>
        <v>0</v>
      </c>
      <c r="CA643" s="12">
        <f>'2016'!BA9</f>
        <v>0</v>
      </c>
      <c r="CB643" s="12">
        <f>'2016'!BB9</f>
        <v>0</v>
      </c>
      <c r="CC643" s="12">
        <f>'2016'!BC9</f>
        <v>0</v>
      </c>
      <c r="CD643" s="12">
        <f>'2016'!BD9</f>
        <v>0</v>
      </c>
      <c r="CE643" s="12">
        <f>'2016'!BE9</f>
        <v>0</v>
      </c>
      <c r="CF643" s="12">
        <f>'2016'!BF9</f>
        <v>0</v>
      </c>
      <c r="CG643" s="12">
        <f>'2016'!BG9</f>
        <v>0</v>
      </c>
      <c r="CH643" s="12">
        <f>'2016'!BH9</f>
        <v>0</v>
      </c>
      <c r="CI643" s="12">
        <f>'2016'!BI9</f>
        <v>0</v>
      </c>
      <c r="CJ643" s="12">
        <f>'2016'!BJ9</f>
        <v>0</v>
      </c>
      <c r="CK643" s="12">
        <f>'2016'!BK9</f>
        <v>0</v>
      </c>
      <c r="CL643" s="12">
        <f>'2016'!BL9</f>
        <v>0</v>
      </c>
      <c r="CM643" s="12">
        <f>'2016'!BM9</f>
        <v>0</v>
      </c>
      <c r="CN643" s="12">
        <f>'2016'!BN9</f>
        <v>0</v>
      </c>
      <c r="CO643" s="12">
        <f>'2016'!BO9</f>
        <v>0</v>
      </c>
      <c r="CP643" s="12">
        <f>'2016'!BP9</f>
        <v>0</v>
      </c>
      <c r="CQ643" s="12">
        <f>'2016'!BQ9</f>
        <v>0</v>
      </c>
    </row>
    <row r="644" spans="1:95" x14ac:dyDescent="0.25">
      <c r="A644" s="12" t="str">
        <f>'2016'!A10</f>
        <v>Свитанок</v>
      </c>
      <c r="B644" s="12" t="str">
        <f>'2016'!B10</f>
        <v>Масив 1</v>
      </c>
      <c r="C644" s="12">
        <f>'2016'!C10</f>
        <v>11</v>
      </c>
      <c r="D644" s="12">
        <f>'2016'!D10</f>
        <v>79.290000000000006</v>
      </c>
      <c r="E644" s="12">
        <f>'2016'!E10</f>
        <v>79.290000000000006</v>
      </c>
      <c r="F644" s="12">
        <f>'2016'!F10</f>
        <v>79.290000000000006</v>
      </c>
      <c r="W644" s="12"/>
      <c r="X644" s="12"/>
      <c r="AC644" s="12" t="str">
        <f>'2016'!I10</f>
        <v>Подсолнечник</v>
      </c>
      <c r="AD644" s="12">
        <f>'2016'!J10</f>
        <v>0</v>
      </c>
      <c r="AI644" s="12" t="str">
        <f>'2016'!K10</f>
        <v>Пшеница озимая</v>
      </c>
      <c r="AJ644" s="12">
        <f>'2016'!L10</f>
        <v>0</v>
      </c>
      <c r="AK644" s="12">
        <f>'2016'!M10</f>
        <v>0</v>
      </c>
      <c r="AL644" s="12">
        <f>'2016'!N10</f>
        <v>0</v>
      </c>
      <c r="AM644" s="12">
        <f>'2016'!O10</f>
        <v>0</v>
      </c>
      <c r="AN644" s="12">
        <f>'2016'!P10</f>
        <v>0</v>
      </c>
      <c r="AO644" s="12"/>
      <c r="AP644" s="12"/>
      <c r="AQ644" s="12">
        <f>'2016'!Q10</f>
        <v>0</v>
      </c>
      <c r="AR644" s="12">
        <f>'2016'!R10</f>
        <v>0</v>
      </c>
      <c r="AS644" s="12">
        <f>'2016'!S10</f>
        <v>0</v>
      </c>
      <c r="AT644" s="12">
        <f>'2016'!T10</f>
        <v>0</v>
      </c>
      <c r="AU644" s="12">
        <f>'2016'!U10</f>
        <v>0</v>
      </c>
      <c r="AV644" s="12">
        <f>'2016'!V10</f>
        <v>0</v>
      </c>
      <c r="AW644" s="12">
        <f>'2016'!W10</f>
        <v>0</v>
      </c>
      <c r="AX644" s="12">
        <f>'2016'!X10</f>
        <v>0</v>
      </c>
      <c r="AY644" s="12">
        <f>'2016'!Y10</f>
        <v>0</v>
      </c>
      <c r="AZ644" s="12">
        <f>'2016'!Z10</f>
        <v>0</v>
      </c>
      <c r="BA644" s="12">
        <f>'2016'!AA10</f>
        <v>0</v>
      </c>
      <c r="BB644" s="12">
        <f>'2016'!AB10</f>
        <v>0</v>
      </c>
      <c r="BC644" s="12">
        <f>'2016'!AC10</f>
        <v>0</v>
      </c>
      <c r="BD644" s="12">
        <f>'2016'!AD10</f>
        <v>0</v>
      </c>
      <c r="BE644" s="12">
        <f>'2016'!AE10</f>
        <v>0</v>
      </c>
      <c r="BF644" s="12">
        <f>'2016'!AF10</f>
        <v>0</v>
      </c>
      <c r="BG644" s="12">
        <f>'2016'!AG10</f>
        <v>0</v>
      </c>
      <c r="BH644" s="12">
        <f>'2016'!AH10</f>
        <v>0</v>
      </c>
      <c r="BI644" s="12">
        <f>'2016'!AI10</f>
        <v>0</v>
      </c>
      <c r="BJ644" s="12">
        <f>'2016'!AJ10</f>
        <v>0</v>
      </c>
      <c r="BK644" s="12">
        <f>'2016'!AK10</f>
        <v>0</v>
      </c>
      <c r="BL644" s="12">
        <f>'2016'!AL10</f>
        <v>0</v>
      </c>
      <c r="BM644" s="12">
        <f>'2016'!AM10</f>
        <v>0</v>
      </c>
      <c r="BN644" s="12">
        <f>'2016'!AN10</f>
        <v>0</v>
      </c>
      <c r="BO644" s="12">
        <f>'2016'!AO10</f>
        <v>0</v>
      </c>
      <c r="BP644" s="12">
        <f>'2016'!AP10</f>
        <v>0</v>
      </c>
      <c r="BQ644" s="12">
        <f>'2016'!AQ10</f>
        <v>0</v>
      </c>
      <c r="BR644" s="12">
        <f>'2016'!AR10</f>
        <v>0</v>
      </c>
      <c r="BS644" s="12">
        <f>'2016'!AS10</f>
        <v>0</v>
      </c>
      <c r="BT644" s="12">
        <f>'2016'!AT10</f>
        <v>0</v>
      </c>
      <c r="BU644" s="12">
        <f>'2016'!AU10</f>
        <v>0</v>
      </c>
      <c r="BV644" s="12">
        <f>'2016'!AV10</f>
        <v>0</v>
      </c>
      <c r="BW644" s="12">
        <f>'2016'!AW10</f>
        <v>0</v>
      </c>
      <c r="BX644" s="12">
        <f>'2016'!AX10</f>
        <v>0</v>
      </c>
      <c r="BY644" s="12">
        <f>'2016'!AY10</f>
        <v>0</v>
      </c>
      <c r="BZ644" s="12">
        <f>'2016'!AZ10</f>
        <v>0</v>
      </c>
      <c r="CA644" s="12">
        <f>'2016'!BA10</f>
        <v>0</v>
      </c>
      <c r="CB644" s="12">
        <f>'2016'!BB10</f>
        <v>0</v>
      </c>
      <c r="CC644" s="12">
        <f>'2016'!BC10</f>
        <v>0</v>
      </c>
      <c r="CD644" s="12">
        <f>'2016'!BD10</f>
        <v>0</v>
      </c>
      <c r="CE644" s="12">
        <f>'2016'!BE10</f>
        <v>0</v>
      </c>
      <c r="CF644" s="12">
        <f>'2016'!BF10</f>
        <v>0</v>
      </c>
      <c r="CG644" s="12">
        <f>'2016'!BG10</f>
        <v>0</v>
      </c>
      <c r="CH644" s="12">
        <f>'2016'!BH10</f>
        <v>0</v>
      </c>
      <c r="CI644" s="12">
        <f>'2016'!BI10</f>
        <v>0</v>
      </c>
      <c r="CJ644" s="12">
        <f>'2016'!BJ10</f>
        <v>0</v>
      </c>
      <c r="CK644" s="12">
        <f>'2016'!BK10</f>
        <v>0</v>
      </c>
      <c r="CL644" s="12">
        <f>'2016'!BL10</f>
        <v>0</v>
      </c>
      <c r="CM644" s="12">
        <f>'2016'!BM10</f>
        <v>0</v>
      </c>
      <c r="CN644" s="12">
        <f>'2016'!BN10</f>
        <v>0</v>
      </c>
      <c r="CO644" s="12">
        <f>'2016'!BO10</f>
        <v>0</v>
      </c>
      <c r="CP644" s="12">
        <f>'2016'!BP10</f>
        <v>0</v>
      </c>
      <c r="CQ644" s="12">
        <f>'2016'!BQ10</f>
        <v>0</v>
      </c>
    </row>
    <row r="645" spans="1:95" x14ac:dyDescent="0.25">
      <c r="A645" s="12" t="str">
        <f>'2016'!A11</f>
        <v>Свитанок</v>
      </c>
      <c r="B645" s="12" t="str">
        <f>'2016'!B11</f>
        <v>Масив 1</v>
      </c>
      <c r="C645" s="12">
        <f>'2016'!C11</f>
        <v>110</v>
      </c>
      <c r="D645" s="12">
        <f>'2016'!D11</f>
        <v>10.99</v>
      </c>
      <c r="E645" s="12">
        <f>'2016'!E11</f>
        <v>10.99</v>
      </c>
      <c r="F645" s="12">
        <f>'2016'!F11</f>
        <v>10.99</v>
      </c>
      <c r="W645" s="12"/>
      <c r="X645" s="12"/>
      <c r="AC645" s="12" t="str">
        <f>'2016'!I11</f>
        <v>Подсолнечник</v>
      </c>
      <c r="AD645" s="12">
        <f>'2016'!J11</f>
        <v>0</v>
      </c>
      <c r="AI645" s="12">
        <f>'2016'!K11</f>
        <v>0</v>
      </c>
      <c r="AJ645" s="12">
        <f>'2016'!L11</f>
        <v>0</v>
      </c>
      <c r="AK645" s="12">
        <f>'2016'!M11</f>
        <v>0</v>
      </c>
      <c r="AL645" s="12">
        <f>'2016'!N11</f>
        <v>0</v>
      </c>
      <c r="AM645" s="12">
        <f>'2016'!O11</f>
        <v>0</v>
      </c>
      <c r="AN645" s="12">
        <f>'2016'!P11</f>
        <v>0</v>
      </c>
      <c r="AO645" s="12"/>
      <c r="AP645" s="12"/>
      <c r="AQ645" s="12">
        <f>'2016'!Q11</f>
        <v>0</v>
      </c>
      <c r="AR645" s="12">
        <f>'2016'!R11</f>
        <v>0</v>
      </c>
      <c r="AS645" s="12">
        <f>'2016'!S11</f>
        <v>0</v>
      </c>
      <c r="AT645" s="12">
        <f>'2016'!T11</f>
        <v>0</v>
      </c>
      <c r="AU645" s="12">
        <f>'2016'!U11</f>
        <v>0</v>
      </c>
      <c r="AV645" s="12">
        <f>'2016'!V11</f>
        <v>0</v>
      </c>
      <c r="AW645" s="12">
        <f>'2016'!W11</f>
        <v>0</v>
      </c>
      <c r="AX645" s="12">
        <f>'2016'!X11</f>
        <v>0</v>
      </c>
      <c r="AY645" s="12">
        <f>'2016'!Y11</f>
        <v>0</v>
      </c>
      <c r="AZ645" s="12">
        <f>'2016'!Z11</f>
        <v>0</v>
      </c>
      <c r="BA645" s="12">
        <f>'2016'!AA11</f>
        <v>0</v>
      </c>
      <c r="BB645" s="12">
        <f>'2016'!AB11</f>
        <v>0</v>
      </c>
      <c r="BC645" s="12">
        <f>'2016'!AC11</f>
        <v>0</v>
      </c>
      <c r="BD645" s="12">
        <f>'2016'!AD11</f>
        <v>0</v>
      </c>
      <c r="BE645" s="12">
        <f>'2016'!AE11</f>
        <v>0</v>
      </c>
      <c r="BF645" s="12">
        <f>'2016'!AF11</f>
        <v>0</v>
      </c>
      <c r="BG645" s="12">
        <f>'2016'!AG11</f>
        <v>0</v>
      </c>
      <c r="BH645" s="12">
        <f>'2016'!AH11</f>
        <v>0</v>
      </c>
      <c r="BI645" s="12">
        <f>'2016'!AI11</f>
        <v>0</v>
      </c>
      <c r="BJ645" s="12">
        <f>'2016'!AJ11</f>
        <v>0</v>
      </c>
      <c r="BK645" s="12">
        <f>'2016'!AK11</f>
        <v>0</v>
      </c>
      <c r="BL645" s="12">
        <f>'2016'!AL11</f>
        <v>0</v>
      </c>
      <c r="BM645" s="12">
        <f>'2016'!AM11</f>
        <v>0</v>
      </c>
      <c r="BN645" s="12">
        <f>'2016'!AN11</f>
        <v>0</v>
      </c>
      <c r="BO645" s="12">
        <f>'2016'!AO11</f>
        <v>0</v>
      </c>
      <c r="BP645" s="12">
        <f>'2016'!AP11</f>
        <v>0</v>
      </c>
      <c r="BQ645" s="12">
        <f>'2016'!AQ11</f>
        <v>0</v>
      </c>
      <c r="BR645" s="12">
        <f>'2016'!AR11</f>
        <v>0</v>
      </c>
      <c r="BS645" s="12">
        <f>'2016'!AS11</f>
        <v>0</v>
      </c>
      <c r="BT645" s="12">
        <f>'2016'!AT11</f>
        <v>0</v>
      </c>
      <c r="BU645" s="12">
        <f>'2016'!AU11</f>
        <v>0</v>
      </c>
      <c r="BV645" s="12">
        <f>'2016'!AV11</f>
        <v>0</v>
      </c>
      <c r="BW645" s="12">
        <f>'2016'!AW11</f>
        <v>0</v>
      </c>
      <c r="BX645" s="12">
        <f>'2016'!AX11</f>
        <v>0</v>
      </c>
      <c r="BY645" s="12">
        <f>'2016'!AY11</f>
        <v>0</v>
      </c>
      <c r="BZ645" s="12">
        <f>'2016'!AZ11</f>
        <v>0</v>
      </c>
      <c r="CA645" s="12">
        <f>'2016'!BA11</f>
        <v>0</v>
      </c>
      <c r="CB645" s="12">
        <f>'2016'!BB11</f>
        <v>0</v>
      </c>
      <c r="CC645" s="12">
        <f>'2016'!BC11</f>
        <v>0</v>
      </c>
      <c r="CD645" s="12">
        <f>'2016'!BD11</f>
        <v>0</v>
      </c>
      <c r="CE645" s="12">
        <f>'2016'!BE11</f>
        <v>0</v>
      </c>
      <c r="CF645" s="12">
        <f>'2016'!BF11</f>
        <v>0</v>
      </c>
      <c r="CG645" s="12">
        <f>'2016'!BG11</f>
        <v>0</v>
      </c>
      <c r="CH645" s="12">
        <f>'2016'!BH11</f>
        <v>0</v>
      </c>
      <c r="CI645" s="12">
        <f>'2016'!BI11</f>
        <v>0</v>
      </c>
      <c r="CJ645" s="12">
        <f>'2016'!BJ11</f>
        <v>0</v>
      </c>
      <c r="CK645" s="12">
        <f>'2016'!BK11</f>
        <v>0</v>
      </c>
      <c r="CL645" s="12">
        <f>'2016'!BL11</f>
        <v>0</v>
      </c>
      <c r="CM645" s="12">
        <f>'2016'!BM11</f>
        <v>0</v>
      </c>
      <c r="CN645" s="12">
        <f>'2016'!BN11</f>
        <v>0</v>
      </c>
      <c r="CO645" s="12">
        <f>'2016'!BO11</f>
        <v>0</v>
      </c>
      <c r="CP645" s="12">
        <f>'2016'!BP11</f>
        <v>0</v>
      </c>
      <c r="CQ645" s="12">
        <f>'2016'!BQ11</f>
        <v>0</v>
      </c>
    </row>
    <row r="646" spans="1:95" x14ac:dyDescent="0.25">
      <c r="A646" s="12" t="str">
        <f>'2016'!A12</f>
        <v>Свитанок</v>
      </c>
      <c r="B646" s="12" t="str">
        <f>'2016'!B12</f>
        <v>Масив 1</v>
      </c>
      <c r="C646" s="12">
        <f>'2016'!C12</f>
        <v>111</v>
      </c>
      <c r="D646" s="12">
        <f>'2016'!D12</f>
        <v>78.48</v>
      </c>
      <c r="E646" s="12">
        <f>'2016'!E12</f>
        <v>78.48</v>
      </c>
      <c r="F646" s="12">
        <f>'2016'!F12</f>
        <v>78.48</v>
      </c>
      <c r="W646" s="12"/>
      <c r="X646" s="12"/>
      <c r="AC646" s="12" t="str">
        <f>'2016'!I12</f>
        <v>Подсолнечник</v>
      </c>
      <c r="AD646" s="12">
        <f>'2016'!J12</f>
        <v>0</v>
      </c>
      <c r="AI646" s="12">
        <f>'2016'!K12</f>
        <v>0</v>
      </c>
      <c r="AJ646" s="12">
        <f>'2016'!L12</f>
        <v>0</v>
      </c>
      <c r="AK646" s="12">
        <f>'2016'!M12</f>
        <v>0</v>
      </c>
      <c r="AL646" s="12">
        <f>'2016'!N12</f>
        <v>0</v>
      </c>
      <c r="AM646" s="12">
        <f>'2016'!O12</f>
        <v>0</v>
      </c>
      <c r="AN646" s="12">
        <f>'2016'!P12</f>
        <v>0</v>
      </c>
      <c r="AO646" s="12"/>
      <c r="AP646" s="12"/>
      <c r="AQ646" s="12">
        <f>'2016'!Q12</f>
        <v>0</v>
      </c>
      <c r="AR646" s="12">
        <f>'2016'!R12</f>
        <v>0</v>
      </c>
      <c r="AS646" s="12">
        <f>'2016'!S12</f>
        <v>0</v>
      </c>
      <c r="AT646" s="12">
        <f>'2016'!T12</f>
        <v>0</v>
      </c>
      <c r="AU646" s="12">
        <f>'2016'!U12</f>
        <v>0</v>
      </c>
      <c r="AV646" s="12">
        <f>'2016'!V12</f>
        <v>0</v>
      </c>
      <c r="AW646" s="12">
        <f>'2016'!W12</f>
        <v>0</v>
      </c>
      <c r="AX646" s="12">
        <f>'2016'!X12</f>
        <v>0</v>
      </c>
      <c r="AY646" s="12">
        <f>'2016'!Y12</f>
        <v>0</v>
      </c>
      <c r="AZ646" s="12">
        <f>'2016'!Z12</f>
        <v>0</v>
      </c>
      <c r="BA646" s="12">
        <f>'2016'!AA12</f>
        <v>0</v>
      </c>
      <c r="BB646" s="12">
        <f>'2016'!AB12</f>
        <v>0</v>
      </c>
      <c r="BC646" s="12">
        <f>'2016'!AC12</f>
        <v>0</v>
      </c>
      <c r="BD646" s="12">
        <f>'2016'!AD12</f>
        <v>0</v>
      </c>
      <c r="BE646" s="12">
        <f>'2016'!AE12</f>
        <v>0</v>
      </c>
      <c r="BF646" s="12">
        <f>'2016'!AF12</f>
        <v>0</v>
      </c>
      <c r="BG646" s="12">
        <f>'2016'!AG12</f>
        <v>0</v>
      </c>
      <c r="BH646" s="12">
        <f>'2016'!AH12</f>
        <v>0</v>
      </c>
      <c r="BI646" s="12">
        <f>'2016'!AI12</f>
        <v>0</v>
      </c>
      <c r="BJ646" s="12">
        <f>'2016'!AJ12</f>
        <v>0</v>
      </c>
      <c r="BK646" s="12">
        <f>'2016'!AK12</f>
        <v>0</v>
      </c>
      <c r="BL646" s="12">
        <f>'2016'!AL12</f>
        <v>0</v>
      </c>
      <c r="BM646" s="12">
        <f>'2016'!AM12</f>
        <v>0</v>
      </c>
      <c r="BN646" s="12">
        <f>'2016'!AN12</f>
        <v>0</v>
      </c>
      <c r="BO646" s="12">
        <f>'2016'!AO12</f>
        <v>0</v>
      </c>
      <c r="BP646" s="12">
        <f>'2016'!AP12</f>
        <v>0</v>
      </c>
      <c r="BQ646" s="12">
        <f>'2016'!AQ12</f>
        <v>0</v>
      </c>
      <c r="BR646" s="12">
        <f>'2016'!AR12</f>
        <v>0</v>
      </c>
      <c r="BS646" s="12">
        <f>'2016'!AS12</f>
        <v>0</v>
      </c>
      <c r="BT646" s="12">
        <f>'2016'!AT12</f>
        <v>0</v>
      </c>
      <c r="BU646" s="12">
        <f>'2016'!AU12</f>
        <v>0</v>
      </c>
      <c r="BV646" s="12">
        <f>'2016'!AV12</f>
        <v>0</v>
      </c>
      <c r="BW646" s="12">
        <f>'2016'!AW12</f>
        <v>0</v>
      </c>
      <c r="BX646" s="12">
        <f>'2016'!AX12</f>
        <v>0</v>
      </c>
      <c r="BY646" s="12">
        <f>'2016'!AY12</f>
        <v>0</v>
      </c>
      <c r="BZ646" s="12">
        <f>'2016'!AZ12</f>
        <v>0</v>
      </c>
      <c r="CA646" s="12">
        <f>'2016'!BA12</f>
        <v>0</v>
      </c>
      <c r="CB646" s="12">
        <f>'2016'!BB12</f>
        <v>0</v>
      </c>
      <c r="CC646" s="12">
        <f>'2016'!BC12</f>
        <v>0</v>
      </c>
      <c r="CD646" s="12">
        <f>'2016'!BD12</f>
        <v>0</v>
      </c>
      <c r="CE646" s="12">
        <f>'2016'!BE12</f>
        <v>0</v>
      </c>
      <c r="CF646" s="12">
        <f>'2016'!BF12</f>
        <v>0</v>
      </c>
      <c r="CG646" s="12">
        <f>'2016'!BG12</f>
        <v>0</v>
      </c>
      <c r="CH646" s="12">
        <f>'2016'!BH12</f>
        <v>0</v>
      </c>
      <c r="CI646" s="12">
        <f>'2016'!BI12</f>
        <v>0</v>
      </c>
      <c r="CJ646" s="12">
        <f>'2016'!BJ12</f>
        <v>0</v>
      </c>
      <c r="CK646" s="12">
        <f>'2016'!BK12</f>
        <v>0</v>
      </c>
      <c r="CL646" s="12">
        <f>'2016'!BL12</f>
        <v>0</v>
      </c>
      <c r="CM646" s="12">
        <f>'2016'!BM12</f>
        <v>0</v>
      </c>
      <c r="CN646" s="12">
        <f>'2016'!BN12</f>
        <v>0</v>
      </c>
      <c r="CO646" s="12">
        <f>'2016'!BO12</f>
        <v>0</v>
      </c>
      <c r="CP646" s="12">
        <f>'2016'!BP12</f>
        <v>0</v>
      </c>
      <c r="CQ646" s="12">
        <f>'2016'!BQ12</f>
        <v>0</v>
      </c>
    </row>
    <row r="647" spans="1:95" x14ac:dyDescent="0.25">
      <c r="A647" s="12" t="str">
        <f>'2016'!A13</f>
        <v>Свитанок</v>
      </c>
      <c r="B647" s="12" t="str">
        <f>'2016'!B13</f>
        <v>Масив 1</v>
      </c>
      <c r="C647" s="12" t="str">
        <f>'2016'!C13</f>
        <v>11-1</v>
      </c>
      <c r="D647" s="12">
        <f>'2016'!D13</f>
        <v>7.98</v>
      </c>
      <c r="E647" s="12">
        <f>'2016'!E13</f>
        <v>7.98</v>
      </c>
      <c r="F647" s="12">
        <f>'2016'!F13</f>
        <v>7.98</v>
      </c>
      <c r="W647" s="12"/>
      <c r="X647" s="12"/>
      <c r="AC647" s="12" t="str">
        <f>'2016'!I13</f>
        <v>Подсолнечник</v>
      </c>
      <c r="AD647" s="12">
        <f>'2016'!J13</f>
        <v>0</v>
      </c>
      <c r="AI647" s="12">
        <f>'2016'!K13</f>
        <v>0</v>
      </c>
      <c r="AJ647" s="12">
        <f>'2016'!L13</f>
        <v>0</v>
      </c>
      <c r="AK647" s="12">
        <f>'2016'!M13</f>
        <v>0</v>
      </c>
      <c r="AL647" s="12">
        <f>'2016'!N13</f>
        <v>0</v>
      </c>
      <c r="AM647" s="12">
        <f>'2016'!O13</f>
        <v>0</v>
      </c>
      <c r="AN647" s="12">
        <f>'2016'!P13</f>
        <v>0</v>
      </c>
      <c r="AO647" s="12"/>
      <c r="AP647" s="12"/>
      <c r="AQ647" s="12">
        <f>'2016'!Q13</f>
        <v>0</v>
      </c>
      <c r="AR647" s="12">
        <f>'2016'!R13</f>
        <v>0</v>
      </c>
      <c r="AS647" s="12">
        <f>'2016'!S13</f>
        <v>0</v>
      </c>
      <c r="AT647" s="12">
        <f>'2016'!T13</f>
        <v>0</v>
      </c>
      <c r="AU647" s="12">
        <f>'2016'!U13</f>
        <v>0</v>
      </c>
      <c r="AV647" s="12">
        <f>'2016'!V13</f>
        <v>0</v>
      </c>
      <c r="AW647" s="12">
        <f>'2016'!W13</f>
        <v>0</v>
      </c>
      <c r="AX647" s="12">
        <f>'2016'!X13</f>
        <v>0</v>
      </c>
      <c r="AY647" s="12">
        <f>'2016'!Y13</f>
        <v>0</v>
      </c>
      <c r="AZ647" s="12">
        <f>'2016'!Z13</f>
        <v>0</v>
      </c>
      <c r="BA647" s="12">
        <f>'2016'!AA13</f>
        <v>0</v>
      </c>
      <c r="BB647" s="12">
        <f>'2016'!AB13</f>
        <v>0</v>
      </c>
      <c r="BC647" s="12">
        <f>'2016'!AC13</f>
        <v>0</v>
      </c>
      <c r="BD647" s="12">
        <f>'2016'!AD13</f>
        <v>0</v>
      </c>
      <c r="BE647" s="12">
        <f>'2016'!AE13</f>
        <v>0</v>
      </c>
      <c r="BF647" s="12">
        <f>'2016'!AF13</f>
        <v>0</v>
      </c>
      <c r="BG647" s="12">
        <f>'2016'!AG13</f>
        <v>0</v>
      </c>
      <c r="BH647" s="12">
        <f>'2016'!AH13</f>
        <v>0</v>
      </c>
      <c r="BI647" s="12">
        <f>'2016'!AI13</f>
        <v>0</v>
      </c>
      <c r="BJ647" s="12">
        <f>'2016'!AJ13</f>
        <v>0</v>
      </c>
      <c r="BK647" s="12">
        <f>'2016'!AK13</f>
        <v>0</v>
      </c>
      <c r="BL647" s="12">
        <f>'2016'!AL13</f>
        <v>0</v>
      </c>
      <c r="BM647" s="12">
        <f>'2016'!AM13</f>
        <v>0</v>
      </c>
      <c r="BN647" s="12">
        <f>'2016'!AN13</f>
        <v>0</v>
      </c>
      <c r="BO647" s="12">
        <f>'2016'!AO13</f>
        <v>0</v>
      </c>
      <c r="BP647" s="12">
        <f>'2016'!AP13</f>
        <v>0</v>
      </c>
      <c r="BQ647" s="12">
        <f>'2016'!AQ13</f>
        <v>0</v>
      </c>
      <c r="BR647" s="12">
        <f>'2016'!AR13</f>
        <v>0</v>
      </c>
      <c r="BS647" s="12">
        <f>'2016'!AS13</f>
        <v>0</v>
      </c>
      <c r="BT647" s="12">
        <f>'2016'!AT13</f>
        <v>0</v>
      </c>
      <c r="BU647" s="12">
        <f>'2016'!AU13</f>
        <v>0</v>
      </c>
      <c r="BV647" s="12">
        <f>'2016'!AV13</f>
        <v>0</v>
      </c>
      <c r="BW647" s="12">
        <f>'2016'!AW13</f>
        <v>0</v>
      </c>
      <c r="BX647" s="12">
        <f>'2016'!AX13</f>
        <v>0</v>
      </c>
      <c r="BY647" s="12">
        <f>'2016'!AY13</f>
        <v>0</v>
      </c>
      <c r="BZ647" s="12">
        <f>'2016'!AZ13</f>
        <v>0</v>
      </c>
      <c r="CA647" s="12">
        <f>'2016'!BA13</f>
        <v>0</v>
      </c>
      <c r="CB647" s="12">
        <f>'2016'!BB13</f>
        <v>0</v>
      </c>
      <c r="CC647" s="12">
        <f>'2016'!BC13</f>
        <v>0</v>
      </c>
      <c r="CD647" s="12">
        <f>'2016'!BD13</f>
        <v>0</v>
      </c>
      <c r="CE647" s="12">
        <f>'2016'!BE13</f>
        <v>0</v>
      </c>
      <c r="CF647" s="12">
        <f>'2016'!BF13</f>
        <v>0</v>
      </c>
      <c r="CG647" s="12">
        <f>'2016'!BG13</f>
        <v>0</v>
      </c>
      <c r="CH647" s="12">
        <f>'2016'!BH13</f>
        <v>0</v>
      </c>
      <c r="CI647" s="12">
        <f>'2016'!BI13</f>
        <v>0</v>
      </c>
      <c r="CJ647" s="12">
        <f>'2016'!BJ13</f>
        <v>0</v>
      </c>
      <c r="CK647" s="12">
        <f>'2016'!BK13</f>
        <v>0</v>
      </c>
      <c r="CL647" s="12">
        <f>'2016'!BL13</f>
        <v>0</v>
      </c>
      <c r="CM647" s="12">
        <f>'2016'!BM13</f>
        <v>0</v>
      </c>
      <c r="CN647" s="12">
        <f>'2016'!BN13</f>
        <v>0</v>
      </c>
      <c r="CO647" s="12">
        <f>'2016'!BO13</f>
        <v>0</v>
      </c>
      <c r="CP647" s="12">
        <f>'2016'!BP13</f>
        <v>0</v>
      </c>
      <c r="CQ647" s="12">
        <f>'2016'!BQ13</f>
        <v>0</v>
      </c>
    </row>
    <row r="648" spans="1:95" x14ac:dyDescent="0.25">
      <c r="A648" s="12" t="str">
        <f>'2016'!A14</f>
        <v>Свитанок</v>
      </c>
      <c r="B648" s="12" t="str">
        <f>'2016'!B14</f>
        <v>Масив 1</v>
      </c>
      <c r="C648" s="12">
        <f>'2016'!C14</f>
        <v>112</v>
      </c>
      <c r="D648" s="12">
        <f>'2016'!D14</f>
        <v>16.04</v>
      </c>
      <c r="E648" s="12">
        <f>'2016'!E14</f>
        <v>16.04</v>
      </c>
      <c r="F648" s="12">
        <f>'2016'!F14</f>
        <v>16.04</v>
      </c>
      <c r="W648" s="12"/>
      <c r="X648" s="12"/>
      <c r="AC648" s="12" t="str">
        <f>'2016'!I14</f>
        <v>Подсолнечник</v>
      </c>
      <c r="AD648" s="12">
        <f>'2016'!J14</f>
        <v>0</v>
      </c>
      <c r="AI648" s="12">
        <f>'2016'!K14</f>
        <v>0</v>
      </c>
      <c r="AJ648" s="12">
        <f>'2016'!L14</f>
        <v>0</v>
      </c>
      <c r="AK648" s="12">
        <f>'2016'!M14</f>
        <v>0</v>
      </c>
      <c r="AL648" s="12">
        <f>'2016'!N14</f>
        <v>0</v>
      </c>
      <c r="AM648" s="12">
        <f>'2016'!O14</f>
        <v>0</v>
      </c>
      <c r="AN648" s="12">
        <f>'2016'!P14</f>
        <v>0</v>
      </c>
      <c r="AO648" s="12"/>
      <c r="AP648" s="12"/>
      <c r="AQ648" s="12">
        <f>'2016'!Q14</f>
        <v>0</v>
      </c>
      <c r="AR648" s="12">
        <f>'2016'!R14</f>
        <v>0</v>
      </c>
      <c r="AS648" s="12">
        <f>'2016'!S14</f>
        <v>0</v>
      </c>
      <c r="AT648" s="12">
        <f>'2016'!T14</f>
        <v>0</v>
      </c>
      <c r="AU648" s="12">
        <f>'2016'!U14</f>
        <v>0</v>
      </c>
      <c r="AV648" s="12">
        <f>'2016'!V14</f>
        <v>0</v>
      </c>
      <c r="AW648" s="12">
        <f>'2016'!W14</f>
        <v>0</v>
      </c>
      <c r="AX648" s="12">
        <f>'2016'!X14</f>
        <v>0</v>
      </c>
      <c r="AY648" s="12">
        <f>'2016'!Y14</f>
        <v>0</v>
      </c>
      <c r="AZ648" s="12">
        <f>'2016'!Z14</f>
        <v>0</v>
      </c>
      <c r="BA648" s="12">
        <f>'2016'!AA14</f>
        <v>0</v>
      </c>
      <c r="BB648" s="12">
        <f>'2016'!AB14</f>
        <v>0</v>
      </c>
      <c r="BC648" s="12">
        <f>'2016'!AC14</f>
        <v>0</v>
      </c>
      <c r="BD648" s="12">
        <f>'2016'!AD14</f>
        <v>0</v>
      </c>
      <c r="BE648" s="12">
        <f>'2016'!AE14</f>
        <v>0</v>
      </c>
      <c r="BF648" s="12">
        <f>'2016'!AF14</f>
        <v>0</v>
      </c>
      <c r="BG648" s="12">
        <f>'2016'!AG14</f>
        <v>0</v>
      </c>
      <c r="BH648" s="12">
        <f>'2016'!AH14</f>
        <v>0</v>
      </c>
      <c r="BI648" s="12">
        <f>'2016'!AI14</f>
        <v>0</v>
      </c>
      <c r="BJ648" s="12">
        <f>'2016'!AJ14</f>
        <v>0</v>
      </c>
      <c r="BK648" s="12">
        <f>'2016'!AK14</f>
        <v>0</v>
      </c>
      <c r="BL648" s="12">
        <f>'2016'!AL14</f>
        <v>0</v>
      </c>
      <c r="BM648" s="12">
        <f>'2016'!AM14</f>
        <v>0</v>
      </c>
      <c r="BN648" s="12">
        <f>'2016'!AN14</f>
        <v>0</v>
      </c>
      <c r="BO648" s="12">
        <f>'2016'!AO14</f>
        <v>0</v>
      </c>
      <c r="BP648" s="12">
        <f>'2016'!AP14</f>
        <v>0</v>
      </c>
      <c r="BQ648" s="12">
        <f>'2016'!AQ14</f>
        <v>0</v>
      </c>
      <c r="BR648" s="12">
        <f>'2016'!AR14</f>
        <v>0</v>
      </c>
      <c r="BS648" s="12">
        <f>'2016'!AS14</f>
        <v>0</v>
      </c>
      <c r="BT648" s="12">
        <f>'2016'!AT14</f>
        <v>0</v>
      </c>
      <c r="BU648" s="12">
        <f>'2016'!AU14</f>
        <v>0</v>
      </c>
      <c r="BV648" s="12">
        <f>'2016'!AV14</f>
        <v>0</v>
      </c>
      <c r="BW648" s="12">
        <f>'2016'!AW14</f>
        <v>0</v>
      </c>
      <c r="BX648" s="12">
        <f>'2016'!AX14</f>
        <v>0</v>
      </c>
      <c r="BY648" s="12">
        <f>'2016'!AY14</f>
        <v>0</v>
      </c>
      <c r="BZ648" s="12">
        <f>'2016'!AZ14</f>
        <v>0</v>
      </c>
      <c r="CA648" s="12">
        <f>'2016'!BA14</f>
        <v>0</v>
      </c>
      <c r="CB648" s="12">
        <f>'2016'!BB14</f>
        <v>0</v>
      </c>
      <c r="CC648" s="12">
        <f>'2016'!BC14</f>
        <v>0</v>
      </c>
      <c r="CD648" s="12">
        <f>'2016'!BD14</f>
        <v>0</v>
      </c>
      <c r="CE648" s="12">
        <f>'2016'!BE14</f>
        <v>0</v>
      </c>
      <c r="CF648" s="12">
        <f>'2016'!BF14</f>
        <v>0</v>
      </c>
      <c r="CG648" s="12">
        <f>'2016'!BG14</f>
        <v>0</v>
      </c>
      <c r="CH648" s="12">
        <f>'2016'!BH14</f>
        <v>0</v>
      </c>
      <c r="CI648" s="12">
        <f>'2016'!BI14</f>
        <v>0</v>
      </c>
      <c r="CJ648" s="12">
        <f>'2016'!BJ14</f>
        <v>0</v>
      </c>
      <c r="CK648" s="12">
        <f>'2016'!BK14</f>
        <v>0</v>
      </c>
      <c r="CL648" s="12">
        <f>'2016'!BL14</f>
        <v>0</v>
      </c>
      <c r="CM648" s="12">
        <f>'2016'!BM14</f>
        <v>0</v>
      </c>
      <c r="CN648" s="12">
        <f>'2016'!BN14</f>
        <v>0</v>
      </c>
      <c r="CO648" s="12">
        <f>'2016'!BO14</f>
        <v>0</v>
      </c>
      <c r="CP648" s="12">
        <f>'2016'!BP14</f>
        <v>0</v>
      </c>
      <c r="CQ648" s="12">
        <f>'2016'!BQ14</f>
        <v>0</v>
      </c>
    </row>
    <row r="649" spans="1:95" x14ac:dyDescent="0.25">
      <c r="A649" s="12" t="str">
        <f>'2016'!A15</f>
        <v>Свитанок</v>
      </c>
      <c r="B649" s="12" t="str">
        <f>'2016'!B15</f>
        <v>Масив 1</v>
      </c>
      <c r="C649" s="12">
        <f>'2016'!C15</f>
        <v>113</v>
      </c>
      <c r="D649" s="12">
        <f>'2016'!D15</f>
        <v>56.99</v>
      </c>
      <c r="E649" s="12">
        <f>'2016'!E15</f>
        <v>56.99</v>
      </c>
      <c r="F649" s="12">
        <f>'2016'!F15</f>
        <v>56.99</v>
      </c>
      <c r="W649" s="12"/>
      <c r="X649" s="12"/>
      <c r="AC649" s="12" t="str">
        <f>'2016'!I15</f>
        <v>Подсолнечник</v>
      </c>
      <c r="AD649" s="12">
        <f>'2016'!J15</f>
        <v>0</v>
      </c>
      <c r="AI649" s="12">
        <f>'2016'!K15</f>
        <v>0</v>
      </c>
      <c r="AJ649" s="12">
        <f>'2016'!L15</f>
        <v>0</v>
      </c>
      <c r="AK649" s="12">
        <f>'2016'!M15</f>
        <v>0</v>
      </c>
      <c r="AL649" s="12">
        <f>'2016'!N15</f>
        <v>0</v>
      </c>
      <c r="AM649" s="12">
        <f>'2016'!O15</f>
        <v>0</v>
      </c>
      <c r="AN649" s="12">
        <f>'2016'!P15</f>
        <v>0</v>
      </c>
      <c r="AO649" s="12"/>
      <c r="AP649" s="12"/>
      <c r="AQ649" s="12">
        <f>'2016'!Q15</f>
        <v>0</v>
      </c>
      <c r="AR649" s="12">
        <f>'2016'!R15</f>
        <v>0</v>
      </c>
      <c r="AS649" s="12">
        <f>'2016'!S15</f>
        <v>0</v>
      </c>
      <c r="AT649" s="12">
        <f>'2016'!T15</f>
        <v>0</v>
      </c>
      <c r="AU649" s="12">
        <f>'2016'!U15</f>
        <v>0</v>
      </c>
      <c r="AV649" s="12">
        <f>'2016'!V15</f>
        <v>0</v>
      </c>
      <c r="AW649" s="12">
        <f>'2016'!W15</f>
        <v>0</v>
      </c>
      <c r="AX649" s="12">
        <f>'2016'!X15</f>
        <v>0</v>
      </c>
      <c r="AY649" s="12">
        <f>'2016'!Y15</f>
        <v>0</v>
      </c>
      <c r="AZ649" s="12">
        <f>'2016'!Z15</f>
        <v>0</v>
      </c>
      <c r="BA649" s="12">
        <f>'2016'!AA15</f>
        <v>0</v>
      </c>
      <c r="BB649" s="12">
        <f>'2016'!AB15</f>
        <v>0</v>
      </c>
      <c r="BC649" s="12">
        <f>'2016'!AC15</f>
        <v>0</v>
      </c>
      <c r="BD649" s="12">
        <f>'2016'!AD15</f>
        <v>0</v>
      </c>
      <c r="BE649" s="12">
        <f>'2016'!AE15</f>
        <v>0</v>
      </c>
      <c r="BF649" s="12">
        <f>'2016'!AF15</f>
        <v>0</v>
      </c>
      <c r="BG649" s="12">
        <f>'2016'!AG15</f>
        <v>0</v>
      </c>
      <c r="BH649" s="12">
        <f>'2016'!AH15</f>
        <v>0</v>
      </c>
      <c r="BI649" s="12">
        <f>'2016'!AI15</f>
        <v>0</v>
      </c>
      <c r="BJ649" s="12">
        <f>'2016'!AJ15</f>
        <v>0</v>
      </c>
      <c r="BK649" s="12">
        <f>'2016'!AK15</f>
        <v>0</v>
      </c>
      <c r="BL649" s="12">
        <f>'2016'!AL15</f>
        <v>0</v>
      </c>
      <c r="BM649" s="12">
        <f>'2016'!AM15</f>
        <v>0</v>
      </c>
      <c r="BN649" s="12">
        <f>'2016'!AN15</f>
        <v>0</v>
      </c>
      <c r="BO649" s="12">
        <f>'2016'!AO15</f>
        <v>0</v>
      </c>
      <c r="BP649" s="12">
        <f>'2016'!AP15</f>
        <v>0</v>
      </c>
      <c r="BQ649" s="12">
        <f>'2016'!AQ15</f>
        <v>0</v>
      </c>
      <c r="BR649" s="12">
        <f>'2016'!AR15</f>
        <v>0</v>
      </c>
      <c r="BS649" s="12">
        <f>'2016'!AS15</f>
        <v>0</v>
      </c>
      <c r="BT649" s="12">
        <f>'2016'!AT15</f>
        <v>0</v>
      </c>
      <c r="BU649" s="12">
        <f>'2016'!AU15</f>
        <v>0</v>
      </c>
      <c r="BV649" s="12">
        <f>'2016'!AV15</f>
        <v>0</v>
      </c>
      <c r="BW649" s="12">
        <f>'2016'!AW15</f>
        <v>0</v>
      </c>
      <c r="BX649" s="12">
        <f>'2016'!AX15</f>
        <v>0</v>
      </c>
      <c r="BY649" s="12">
        <f>'2016'!AY15</f>
        <v>0</v>
      </c>
      <c r="BZ649" s="12">
        <f>'2016'!AZ15</f>
        <v>0</v>
      </c>
      <c r="CA649" s="12">
        <f>'2016'!BA15</f>
        <v>0</v>
      </c>
      <c r="CB649" s="12">
        <f>'2016'!BB15</f>
        <v>0</v>
      </c>
      <c r="CC649" s="12">
        <f>'2016'!BC15</f>
        <v>0</v>
      </c>
      <c r="CD649" s="12">
        <f>'2016'!BD15</f>
        <v>0</v>
      </c>
      <c r="CE649" s="12">
        <f>'2016'!BE15</f>
        <v>0</v>
      </c>
      <c r="CF649" s="12">
        <f>'2016'!BF15</f>
        <v>0</v>
      </c>
      <c r="CG649" s="12">
        <f>'2016'!BG15</f>
        <v>0</v>
      </c>
      <c r="CH649" s="12">
        <f>'2016'!BH15</f>
        <v>0</v>
      </c>
      <c r="CI649" s="12">
        <f>'2016'!BI15</f>
        <v>0</v>
      </c>
      <c r="CJ649" s="12">
        <f>'2016'!BJ15</f>
        <v>0</v>
      </c>
      <c r="CK649" s="12">
        <f>'2016'!BK15</f>
        <v>0</v>
      </c>
      <c r="CL649" s="12">
        <f>'2016'!BL15</f>
        <v>0</v>
      </c>
      <c r="CM649" s="12">
        <f>'2016'!BM15</f>
        <v>0</v>
      </c>
      <c r="CN649" s="12">
        <f>'2016'!BN15</f>
        <v>0</v>
      </c>
      <c r="CO649" s="12">
        <f>'2016'!BO15</f>
        <v>0</v>
      </c>
      <c r="CP649" s="12">
        <f>'2016'!BP15</f>
        <v>0</v>
      </c>
      <c r="CQ649" s="12">
        <f>'2016'!BQ15</f>
        <v>0</v>
      </c>
    </row>
    <row r="650" spans="1:95" x14ac:dyDescent="0.25">
      <c r="A650" s="12" t="str">
        <f>'2016'!A16</f>
        <v>Свитанок</v>
      </c>
      <c r="B650" s="12" t="str">
        <f>'2016'!B16</f>
        <v>Масив 1</v>
      </c>
      <c r="C650" s="12">
        <f>'2016'!C16</f>
        <v>114</v>
      </c>
      <c r="D650" s="12">
        <f>'2016'!D16</f>
        <v>64.790000000000006</v>
      </c>
      <c r="E650" s="12">
        <f>'2016'!E16</f>
        <v>64.790000000000006</v>
      </c>
      <c r="F650" s="12">
        <f>'2016'!F16</f>
        <v>64.790000000000006</v>
      </c>
      <c r="W650" s="12"/>
      <c r="X650" s="12"/>
      <c r="AC650" s="12" t="str">
        <f>'2016'!I16</f>
        <v>Подсолнечник</v>
      </c>
      <c r="AD650" s="12">
        <f>'2016'!J16</f>
        <v>0</v>
      </c>
      <c r="AI650" s="12">
        <f>'2016'!K16</f>
        <v>0</v>
      </c>
      <c r="AJ650" s="12">
        <f>'2016'!L16</f>
        <v>0</v>
      </c>
      <c r="AK650" s="12">
        <f>'2016'!M16</f>
        <v>0</v>
      </c>
      <c r="AL650" s="12">
        <f>'2016'!N16</f>
        <v>0</v>
      </c>
      <c r="AM650" s="12">
        <f>'2016'!O16</f>
        <v>0</v>
      </c>
      <c r="AN650" s="12">
        <f>'2016'!P16</f>
        <v>0</v>
      </c>
      <c r="AO650" s="12"/>
      <c r="AP650" s="12"/>
      <c r="AQ650" s="12">
        <f>'2016'!Q16</f>
        <v>0</v>
      </c>
      <c r="AR650" s="12">
        <f>'2016'!R16</f>
        <v>0</v>
      </c>
      <c r="AS650" s="12">
        <f>'2016'!S16</f>
        <v>0</v>
      </c>
      <c r="AT650" s="12">
        <f>'2016'!T16</f>
        <v>0</v>
      </c>
      <c r="AU650" s="12">
        <f>'2016'!U16</f>
        <v>0</v>
      </c>
      <c r="AV650" s="12">
        <f>'2016'!V16</f>
        <v>0</v>
      </c>
      <c r="AW650" s="12">
        <f>'2016'!W16</f>
        <v>0</v>
      </c>
      <c r="AX650" s="12">
        <f>'2016'!X16</f>
        <v>0</v>
      </c>
      <c r="AY650" s="12">
        <f>'2016'!Y16</f>
        <v>0</v>
      </c>
      <c r="AZ650" s="12">
        <f>'2016'!Z16</f>
        <v>0</v>
      </c>
      <c r="BA650" s="12">
        <f>'2016'!AA16</f>
        <v>0</v>
      </c>
      <c r="BB650" s="12">
        <f>'2016'!AB16</f>
        <v>0</v>
      </c>
      <c r="BC650" s="12">
        <f>'2016'!AC16</f>
        <v>0</v>
      </c>
      <c r="BD650" s="12">
        <f>'2016'!AD16</f>
        <v>0</v>
      </c>
      <c r="BE650" s="12">
        <f>'2016'!AE16</f>
        <v>0</v>
      </c>
      <c r="BF650" s="12">
        <f>'2016'!AF16</f>
        <v>0</v>
      </c>
      <c r="BG650" s="12">
        <f>'2016'!AG16</f>
        <v>0</v>
      </c>
      <c r="BH650" s="12">
        <f>'2016'!AH16</f>
        <v>0</v>
      </c>
      <c r="BI650" s="12">
        <f>'2016'!AI16</f>
        <v>0</v>
      </c>
      <c r="BJ650" s="12">
        <f>'2016'!AJ16</f>
        <v>0</v>
      </c>
      <c r="BK650" s="12">
        <f>'2016'!AK16</f>
        <v>0</v>
      </c>
      <c r="BL650" s="12">
        <f>'2016'!AL16</f>
        <v>0</v>
      </c>
      <c r="BM650" s="12">
        <f>'2016'!AM16</f>
        <v>0</v>
      </c>
      <c r="BN650" s="12">
        <f>'2016'!AN16</f>
        <v>0</v>
      </c>
      <c r="BO650" s="12">
        <f>'2016'!AO16</f>
        <v>0</v>
      </c>
      <c r="BP650" s="12">
        <f>'2016'!AP16</f>
        <v>0</v>
      </c>
      <c r="BQ650" s="12">
        <f>'2016'!AQ16</f>
        <v>0</v>
      </c>
      <c r="BR650" s="12">
        <f>'2016'!AR16</f>
        <v>0</v>
      </c>
      <c r="BS650" s="12">
        <f>'2016'!AS16</f>
        <v>0</v>
      </c>
      <c r="BT650" s="12">
        <f>'2016'!AT16</f>
        <v>0</v>
      </c>
      <c r="BU650" s="12">
        <f>'2016'!AU16</f>
        <v>0</v>
      </c>
      <c r="BV650" s="12">
        <f>'2016'!AV16</f>
        <v>0</v>
      </c>
      <c r="BW650" s="12">
        <f>'2016'!AW16</f>
        <v>0</v>
      </c>
      <c r="BX650" s="12">
        <f>'2016'!AX16</f>
        <v>0</v>
      </c>
      <c r="BY650" s="12">
        <f>'2016'!AY16</f>
        <v>0</v>
      </c>
      <c r="BZ650" s="12">
        <f>'2016'!AZ16</f>
        <v>0</v>
      </c>
      <c r="CA650" s="12">
        <f>'2016'!BA16</f>
        <v>0</v>
      </c>
      <c r="CB650" s="12">
        <f>'2016'!BB16</f>
        <v>0</v>
      </c>
      <c r="CC650" s="12">
        <f>'2016'!BC16</f>
        <v>0</v>
      </c>
      <c r="CD650" s="12">
        <f>'2016'!BD16</f>
        <v>0</v>
      </c>
      <c r="CE650" s="12">
        <f>'2016'!BE16</f>
        <v>0</v>
      </c>
      <c r="CF650" s="12">
        <f>'2016'!BF16</f>
        <v>0</v>
      </c>
      <c r="CG650" s="12">
        <f>'2016'!BG16</f>
        <v>0</v>
      </c>
      <c r="CH650" s="12">
        <f>'2016'!BH16</f>
        <v>0</v>
      </c>
      <c r="CI650" s="12">
        <f>'2016'!BI16</f>
        <v>0</v>
      </c>
      <c r="CJ650" s="12">
        <f>'2016'!BJ16</f>
        <v>0</v>
      </c>
      <c r="CK650" s="12">
        <f>'2016'!BK16</f>
        <v>0</v>
      </c>
      <c r="CL650" s="12">
        <f>'2016'!BL16</f>
        <v>0</v>
      </c>
      <c r="CM650" s="12">
        <f>'2016'!BM16</f>
        <v>0</v>
      </c>
      <c r="CN650" s="12">
        <f>'2016'!BN16</f>
        <v>0</v>
      </c>
      <c r="CO650" s="12">
        <f>'2016'!BO16</f>
        <v>0</v>
      </c>
      <c r="CP650" s="12">
        <f>'2016'!BP16</f>
        <v>0</v>
      </c>
      <c r="CQ650" s="12">
        <f>'2016'!BQ16</f>
        <v>0</v>
      </c>
    </row>
    <row r="651" spans="1:95" x14ac:dyDescent="0.25">
      <c r="A651" s="12" t="str">
        <f>'2016'!A17</f>
        <v>Свитанок</v>
      </c>
      <c r="B651" s="12" t="str">
        <f>'2016'!B17</f>
        <v>Масив 1</v>
      </c>
      <c r="C651" s="12">
        <f>'2016'!C17</f>
        <v>115</v>
      </c>
      <c r="D651" s="12">
        <f>'2016'!D17</f>
        <v>19.600000000000001</v>
      </c>
      <c r="E651" s="12">
        <f>'2016'!E17</f>
        <v>19.600000000000001</v>
      </c>
      <c r="F651" s="12">
        <f>'2016'!F17</f>
        <v>19.600000000000001</v>
      </c>
      <c r="W651" s="12"/>
      <c r="X651" s="12"/>
      <c r="AC651" s="12" t="str">
        <f>'2016'!I17</f>
        <v>Пшеница озимая</v>
      </c>
      <c r="AD651" s="12">
        <f>'2016'!J17</f>
        <v>0</v>
      </c>
      <c r="AI651" s="12">
        <f>'2016'!K17</f>
        <v>0</v>
      </c>
      <c r="AJ651" s="12">
        <f>'2016'!L17</f>
        <v>0</v>
      </c>
      <c r="AK651" s="12" t="str">
        <f>'2016'!M17</f>
        <v>Шестопаловка с/ел</v>
      </c>
      <c r="AL651" s="12">
        <f>'2016'!N17</f>
        <v>0</v>
      </c>
      <c r="AM651" s="12">
        <f>'2016'!O17</f>
        <v>42305</v>
      </c>
      <c r="AN651" s="12">
        <f>'2016'!P17</f>
        <v>0</v>
      </c>
      <c r="AO651" s="12"/>
      <c r="AP651" s="12"/>
      <c r="AQ651" s="12">
        <f>'2016'!Q17</f>
        <v>0</v>
      </c>
      <c r="AR651" s="12">
        <f>'2016'!R17</f>
        <v>0</v>
      </c>
      <c r="AS651" s="12">
        <f>'2016'!S17</f>
        <v>0</v>
      </c>
      <c r="AT651" s="12">
        <f>'2016'!T17</f>
        <v>0</v>
      </c>
      <c r="AU651" s="12">
        <f>'2016'!U17</f>
        <v>0</v>
      </c>
      <c r="AV651" s="12">
        <f>'2016'!V17</f>
        <v>0</v>
      </c>
      <c r="AW651" s="12">
        <f>'2016'!W17</f>
        <v>0</v>
      </c>
      <c r="AX651" s="12">
        <f>'2016'!X17</f>
        <v>0</v>
      </c>
      <c r="AY651" s="12">
        <f>'2016'!Y17</f>
        <v>0</v>
      </c>
      <c r="AZ651" s="12">
        <f>'2016'!Z17</f>
        <v>0</v>
      </c>
      <c r="BA651" s="12">
        <f>'2016'!AA17</f>
        <v>0</v>
      </c>
      <c r="BB651" s="12">
        <f>'2016'!AB17</f>
        <v>0</v>
      </c>
      <c r="BC651" s="12">
        <f>'2016'!AC17</f>
        <v>0</v>
      </c>
      <c r="BD651" s="12">
        <f>'2016'!AD17</f>
        <v>0</v>
      </c>
      <c r="BE651" s="12">
        <f>'2016'!AE17</f>
        <v>0</v>
      </c>
      <c r="BF651" s="12">
        <f>'2016'!AF17</f>
        <v>0</v>
      </c>
      <c r="BG651" s="12">
        <f>'2016'!AG17</f>
        <v>0</v>
      </c>
      <c r="BH651" s="12">
        <f>'2016'!AH17</f>
        <v>0</v>
      </c>
      <c r="BI651" s="12">
        <f>'2016'!AI17</f>
        <v>0</v>
      </c>
      <c r="BJ651" s="12">
        <f>'2016'!AJ17</f>
        <v>0</v>
      </c>
      <c r="BK651" s="12">
        <f>'2016'!AK17</f>
        <v>0</v>
      </c>
      <c r="BL651" s="12">
        <f>'2016'!AL17</f>
        <v>0</v>
      </c>
      <c r="BM651" s="12">
        <f>'2016'!AM17</f>
        <v>0</v>
      </c>
      <c r="BN651" s="12">
        <f>'2016'!AN17</f>
        <v>0</v>
      </c>
      <c r="BO651" s="12">
        <f>'2016'!AO17</f>
        <v>0</v>
      </c>
      <c r="BP651" s="12">
        <f>'2016'!AP17</f>
        <v>0</v>
      </c>
      <c r="BQ651" s="12">
        <f>'2016'!AQ17</f>
        <v>0</v>
      </c>
      <c r="BR651" s="12">
        <f>'2016'!AR17</f>
        <v>0</v>
      </c>
      <c r="BS651" s="12">
        <f>'2016'!AS17</f>
        <v>0</v>
      </c>
      <c r="BT651" s="12">
        <f>'2016'!AT17</f>
        <v>0</v>
      </c>
      <c r="BU651" s="12">
        <f>'2016'!AU17</f>
        <v>0</v>
      </c>
      <c r="BV651" s="12">
        <f>'2016'!AV17</f>
        <v>0</v>
      </c>
      <c r="BW651" s="12">
        <f>'2016'!AW17</f>
        <v>0</v>
      </c>
      <c r="BX651" s="12">
        <f>'2016'!AX17</f>
        <v>0</v>
      </c>
      <c r="BY651" s="12">
        <f>'2016'!AY17</f>
        <v>0</v>
      </c>
      <c r="BZ651" s="12">
        <f>'2016'!AZ17</f>
        <v>0</v>
      </c>
      <c r="CA651" s="12">
        <f>'2016'!BA17</f>
        <v>0</v>
      </c>
      <c r="CB651" s="12">
        <f>'2016'!BB17</f>
        <v>0</v>
      </c>
      <c r="CC651" s="12">
        <f>'2016'!BC17</f>
        <v>0</v>
      </c>
      <c r="CD651" s="12">
        <f>'2016'!BD17</f>
        <v>0</v>
      </c>
      <c r="CE651" s="12">
        <f>'2016'!BE17</f>
        <v>0</v>
      </c>
      <c r="CF651" s="12">
        <f>'2016'!BF17</f>
        <v>0</v>
      </c>
      <c r="CG651" s="12">
        <f>'2016'!BG17</f>
        <v>0</v>
      </c>
      <c r="CH651" s="12">
        <f>'2016'!BH17</f>
        <v>0</v>
      </c>
      <c r="CI651" s="12">
        <f>'2016'!BI17</f>
        <v>0</v>
      </c>
      <c r="CJ651" s="12">
        <f>'2016'!BJ17</f>
        <v>0</v>
      </c>
      <c r="CK651" s="12">
        <f>'2016'!BK17</f>
        <v>0</v>
      </c>
      <c r="CL651" s="12">
        <f>'2016'!BL17</f>
        <v>0</v>
      </c>
      <c r="CM651" s="12">
        <f>'2016'!BM17</f>
        <v>0</v>
      </c>
      <c r="CN651" s="12">
        <f>'2016'!BN17</f>
        <v>0</v>
      </c>
      <c r="CO651" s="12">
        <f>'2016'!BO17</f>
        <v>0</v>
      </c>
      <c r="CP651" s="12">
        <f>'2016'!BP17</f>
        <v>0</v>
      </c>
      <c r="CQ651" s="12">
        <f>'2016'!BQ17</f>
        <v>0</v>
      </c>
    </row>
    <row r="652" spans="1:95" x14ac:dyDescent="0.25">
      <c r="A652" s="12" t="str">
        <f>'2016'!A18</f>
        <v>Свитанок</v>
      </c>
      <c r="B652" s="12" t="str">
        <f>'2016'!B18</f>
        <v>Масив 1</v>
      </c>
      <c r="C652" s="12">
        <f>'2016'!C18</f>
        <v>116</v>
      </c>
      <c r="D652" s="12">
        <f>'2016'!D18</f>
        <v>16.36</v>
      </c>
      <c r="E652" s="12">
        <f>'2016'!E18</f>
        <v>16.36</v>
      </c>
      <c r="F652" s="12">
        <f>'2016'!F18</f>
        <v>16.36</v>
      </c>
      <c r="W652" s="12"/>
      <c r="X652" s="12"/>
      <c r="AC652" s="12" t="str">
        <f>'2016'!I18</f>
        <v>Подсолнечник</v>
      </c>
      <c r="AD652" s="12">
        <f>'2016'!J18</f>
        <v>0</v>
      </c>
      <c r="AI652" s="12">
        <f>'2016'!K18</f>
        <v>0</v>
      </c>
      <c r="AJ652" s="12">
        <f>'2016'!L18</f>
        <v>0</v>
      </c>
      <c r="AK652" s="12">
        <f>'2016'!M18</f>
        <v>0</v>
      </c>
      <c r="AL652" s="12">
        <f>'2016'!N18</f>
        <v>0</v>
      </c>
      <c r="AM652" s="12">
        <f>'2016'!O18</f>
        <v>0</v>
      </c>
      <c r="AN652" s="12">
        <f>'2016'!P18</f>
        <v>0</v>
      </c>
      <c r="AO652" s="12"/>
      <c r="AP652" s="12"/>
      <c r="AQ652" s="12">
        <f>'2016'!Q18</f>
        <v>0</v>
      </c>
      <c r="AR652" s="12">
        <f>'2016'!R18</f>
        <v>0</v>
      </c>
      <c r="AS652" s="12">
        <f>'2016'!S18</f>
        <v>0</v>
      </c>
      <c r="AT652" s="12">
        <f>'2016'!T18</f>
        <v>0</v>
      </c>
      <c r="AU652" s="12">
        <f>'2016'!U18</f>
        <v>0</v>
      </c>
      <c r="AV652" s="12">
        <f>'2016'!V18</f>
        <v>0</v>
      </c>
      <c r="AW652" s="12">
        <f>'2016'!W18</f>
        <v>0</v>
      </c>
      <c r="AX652" s="12">
        <f>'2016'!X18</f>
        <v>0</v>
      </c>
      <c r="AY652" s="12">
        <f>'2016'!Y18</f>
        <v>0</v>
      </c>
      <c r="AZ652" s="12">
        <f>'2016'!Z18</f>
        <v>0</v>
      </c>
      <c r="BA652" s="12">
        <f>'2016'!AA18</f>
        <v>0</v>
      </c>
      <c r="BB652" s="12">
        <f>'2016'!AB18</f>
        <v>0</v>
      </c>
      <c r="BC652" s="12">
        <f>'2016'!AC18</f>
        <v>0</v>
      </c>
      <c r="BD652" s="12">
        <f>'2016'!AD18</f>
        <v>0</v>
      </c>
      <c r="BE652" s="12">
        <f>'2016'!AE18</f>
        <v>0</v>
      </c>
      <c r="BF652" s="12">
        <f>'2016'!AF18</f>
        <v>0</v>
      </c>
      <c r="BG652" s="12">
        <f>'2016'!AG18</f>
        <v>0</v>
      </c>
      <c r="BH652" s="12">
        <f>'2016'!AH18</f>
        <v>0</v>
      </c>
      <c r="BI652" s="12">
        <f>'2016'!AI18</f>
        <v>0</v>
      </c>
      <c r="BJ652" s="12">
        <f>'2016'!AJ18</f>
        <v>0</v>
      </c>
      <c r="BK652" s="12">
        <f>'2016'!AK18</f>
        <v>0</v>
      </c>
      <c r="BL652" s="12">
        <f>'2016'!AL18</f>
        <v>0</v>
      </c>
      <c r="BM652" s="12">
        <f>'2016'!AM18</f>
        <v>0</v>
      </c>
      <c r="BN652" s="12">
        <f>'2016'!AN18</f>
        <v>0</v>
      </c>
      <c r="BO652" s="12">
        <f>'2016'!AO18</f>
        <v>0</v>
      </c>
      <c r="BP652" s="12">
        <f>'2016'!AP18</f>
        <v>0</v>
      </c>
      <c r="BQ652" s="12">
        <f>'2016'!AQ18</f>
        <v>0</v>
      </c>
      <c r="BR652" s="12">
        <f>'2016'!AR18</f>
        <v>0</v>
      </c>
      <c r="BS652" s="12">
        <f>'2016'!AS18</f>
        <v>0</v>
      </c>
      <c r="BT652" s="12">
        <f>'2016'!AT18</f>
        <v>0</v>
      </c>
      <c r="BU652" s="12">
        <f>'2016'!AU18</f>
        <v>0</v>
      </c>
      <c r="BV652" s="12">
        <f>'2016'!AV18</f>
        <v>0</v>
      </c>
      <c r="BW652" s="12">
        <f>'2016'!AW18</f>
        <v>0</v>
      </c>
      <c r="BX652" s="12">
        <f>'2016'!AX18</f>
        <v>0</v>
      </c>
      <c r="BY652" s="12">
        <f>'2016'!AY18</f>
        <v>0</v>
      </c>
      <c r="BZ652" s="12">
        <f>'2016'!AZ18</f>
        <v>0</v>
      </c>
      <c r="CA652" s="12">
        <f>'2016'!BA18</f>
        <v>0</v>
      </c>
      <c r="CB652" s="12">
        <f>'2016'!BB18</f>
        <v>0</v>
      </c>
      <c r="CC652" s="12">
        <f>'2016'!BC18</f>
        <v>0</v>
      </c>
      <c r="CD652" s="12">
        <f>'2016'!BD18</f>
        <v>0</v>
      </c>
      <c r="CE652" s="12">
        <f>'2016'!BE18</f>
        <v>0</v>
      </c>
      <c r="CF652" s="12">
        <f>'2016'!BF18</f>
        <v>0</v>
      </c>
      <c r="CG652" s="12">
        <f>'2016'!BG18</f>
        <v>0</v>
      </c>
      <c r="CH652" s="12">
        <f>'2016'!BH18</f>
        <v>0</v>
      </c>
      <c r="CI652" s="12">
        <f>'2016'!BI18</f>
        <v>0</v>
      </c>
      <c r="CJ652" s="12">
        <f>'2016'!BJ18</f>
        <v>0</v>
      </c>
      <c r="CK652" s="12">
        <f>'2016'!BK18</f>
        <v>0</v>
      </c>
      <c r="CL652" s="12">
        <f>'2016'!BL18</f>
        <v>0</v>
      </c>
      <c r="CM652" s="12">
        <f>'2016'!BM18</f>
        <v>0</v>
      </c>
      <c r="CN652" s="12">
        <f>'2016'!BN18</f>
        <v>0</v>
      </c>
      <c r="CO652" s="12">
        <f>'2016'!BO18</f>
        <v>0</v>
      </c>
      <c r="CP652" s="12">
        <f>'2016'!BP18</f>
        <v>0</v>
      </c>
      <c r="CQ652" s="12">
        <f>'2016'!BQ18</f>
        <v>0</v>
      </c>
    </row>
    <row r="653" spans="1:95" x14ac:dyDescent="0.25">
      <c r="A653" s="12" t="str">
        <f>'2016'!A19</f>
        <v>Свитанок</v>
      </c>
      <c r="B653" s="12" t="str">
        <f>'2016'!B19</f>
        <v>Масив 1</v>
      </c>
      <c r="C653" s="12" t="str">
        <f>'2016'!C19</f>
        <v>117-118</v>
      </c>
      <c r="D653" s="12">
        <f>'2016'!D19</f>
        <v>29.28</v>
      </c>
      <c r="E653" s="12">
        <f>'2016'!E19</f>
        <v>29.28</v>
      </c>
      <c r="F653" s="12">
        <f>'2016'!F19</f>
        <v>29.28</v>
      </c>
      <c r="W653" s="12"/>
      <c r="X653" s="12"/>
      <c r="AC653" s="12" t="str">
        <f>'2016'!I19</f>
        <v>Подсолнечник</v>
      </c>
      <c r="AD653" s="12">
        <f>'2016'!J19</f>
        <v>0</v>
      </c>
      <c r="AI653" s="12">
        <f>'2016'!K19</f>
        <v>0</v>
      </c>
      <c r="AJ653" s="12">
        <f>'2016'!L19</f>
        <v>0</v>
      </c>
      <c r="AK653" s="12">
        <f>'2016'!M19</f>
        <v>0</v>
      </c>
      <c r="AL653" s="12">
        <f>'2016'!N19</f>
        <v>0</v>
      </c>
      <c r="AM653" s="12">
        <f>'2016'!O19</f>
        <v>0</v>
      </c>
      <c r="AN653" s="12">
        <f>'2016'!P19</f>
        <v>0</v>
      </c>
      <c r="AO653" s="12"/>
      <c r="AP653" s="12"/>
      <c r="AQ653" s="12">
        <f>'2016'!Q19</f>
        <v>0</v>
      </c>
      <c r="AR653" s="12">
        <f>'2016'!R19</f>
        <v>0</v>
      </c>
      <c r="AS653" s="12">
        <f>'2016'!S19</f>
        <v>0</v>
      </c>
      <c r="AT653" s="12">
        <f>'2016'!T19</f>
        <v>0</v>
      </c>
      <c r="AU653" s="12">
        <f>'2016'!U19</f>
        <v>0</v>
      </c>
      <c r="AV653" s="12">
        <f>'2016'!V19</f>
        <v>0</v>
      </c>
      <c r="AW653" s="12">
        <f>'2016'!W19</f>
        <v>0</v>
      </c>
      <c r="AX653" s="12">
        <f>'2016'!X19</f>
        <v>0</v>
      </c>
      <c r="AY653" s="12">
        <f>'2016'!Y19</f>
        <v>0</v>
      </c>
      <c r="AZ653" s="12">
        <f>'2016'!Z19</f>
        <v>0</v>
      </c>
      <c r="BA653" s="12">
        <f>'2016'!AA19</f>
        <v>0</v>
      </c>
      <c r="BB653" s="12">
        <f>'2016'!AB19</f>
        <v>0</v>
      </c>
      <c r="BC653" s="12">
        <f>'2016'!AC19</f>
        <v>0</v>
      </c>
      <c r="BD653" s="12">
        <f>'2016'!AD19</f>
        <v>0</v>
      </c>
      <c r="BE653" s="12">
        <f>'2016'!AE19</f>
        <v>0</v>
      </c>
      <c r="BF653" s="12">
        <f>'2016'!AF19</f>
        <v>0</v>
      </c>
      <c r="BG653" s="12">
        <f>'2016'!AG19</f>
        <v>0</v>
      </c>
      <c r="BH653" s="12">
        <f>'2016'!AH19</f>
        <v>0</v>
      </c>
      <c r="BI653" s="12">
        <f>'2016'!AI19</f>
        <v>0</v>
      </c>
      <c r="BJ653" s="12">
        <f>'2016'!AJ19</f>
        <v>0</v>
      </c>
      <c r="BK653" s="12">
        <f>'2016'!AK19</f>
        <v>0</v>
      </c>
      <c r="BL653" s="12">
        <f>'2016'!AL19</f>
        <v>0</v>
      </c>
      <c r="BM653" s="12">
        <f>'2016'!AM19</f>
        <v>0</v>
      </c>
      <c r="BN653" s="12">
        <f>'2016'!AN19</f>
        <v>0</v>
      </c>
      <c r="BO653" s="12">
        <f>'2016'!AO19</f>
        <v>0</v>
      </c>
      <c r="BP653" s="12">
        <f>'2016'!AP19</f>
        <v>0</v>
      </c>
      <c r="BQ653" s="12">
        <f>'2016'!AQ19</f>
        <v>0</v>
      </c>
      <c r="BR653" s="12">
        <f>'2016'!AR19</f>
        <v>0</v>
      </c>
      <c r="BS653" s="12">
        <f>'2016'!AS19</f>
        <v>0</v>
      </c>
      <c r="BT653" s="12">
        <f>'2016'!AT19</f>
        <v>0</v>
      </c>
      <c r="BU653" s="12">
        <f>'2016'!AU19</f>
        <v>0</v>
      </c>
      <c r="BV653" s="12">
        <f>'2016'!AV19</f>
        <v>0</v>
      </c>
      <c r="BW653" s="12">
        <f>'2016'!AW19</f>
        <v>0</v>
      </c>
      <c r="BX653" s="12">
        <f>'2016'!AX19</f>
        <v>0</v>
      </c>
      <c r="BY653" s="12">
        <f>'2016'!AY19</f>
        <v>0</v>
      </c>
      <c r="BZ653" s="12">
        <f>'2016'!AZ19</f>
        <v>0</v>
      </c>
      <c r="CA653" s="12">
        <f>'2016'!BA19</f>
        <v>0</v>
      </c>
      <c r="CB653" s="12">
        <f>'2016'!BB19</f>
        <v>0</v>
      </c>
      <c r="CC653" s="12">
        <f>'2016'!BC19</f>
        <v>0</v>
      </c>
      <c r="CD653" s="12">
        <f>'2016'!BD19</f>
        <v>0</v>
      </c>
      <c r="CE653" s="12">
        <f>'2016'!BE19</f>
        <v>0</v>
      </c>
      <c r="CF653" s="12">
        <f>'2016'!BF19</f>
        <v>0</v>
      </c>
      <c r="CG653" s="12">
        <f>'2016'!BG19</f>
        <v>0</v>
      </c>
      <c r="CH653" s="12">
        <f>'2016'!BH19</f>
        <v>0</v>
      </c>
      <c r="CI653" s="12">
        <f>'2016'!BI19</f>
        <v>0</v>
      </c>
      <c r="CJ653" s="12">
        <f>'2016'!BJ19</f>
        <v>0</v>
      </c>
      <c r="CK653" s="12">
        <f>'2016'!BK19</f>
        <v>0</v>
      </c>
      <c r="CL653" s="12">
        <f>'2016'!BL19</f>
        <v>0</v>
      </c>
      <c r="CM653" s="12">
        <f>'2016'!BM19</f>
        <v>0</v>
      </c>
      <c r="CN653" s="12">
        <f>'2016'!BN19</f>
        <v>0</v>
      </c>
      <c r="CO653" s="12">
        <f>'2016'!BO19</f>
        <v>0</v>
      </c>
      <c r="CP653" s="12">
        <f>'2016'!BP19</f>
        <v>0</v>
      </c>
      <c r="CQ653" s="12">
        <f>'2016'!BQ19</f>
        <v>0</v>
      </c>
    </row>
    <row r="654" spans="1:95" x14ac:dyDescent="0.25">
      <c r="A654" s="12" t="str">
        <f>'2016'!A20</f>
        <v>Свитанок</v>
      </c>
      <c r="B654" s="12" t="str">
        <f>'2016'!B20</f>
        <v>Масив 1</v>
      </c>
      <c r="C654" s="12">
        <f>'2016'!C20</f>
        <v>119</v>
      </c>
      <c r="D654" s="12">
        <f>'2016'!D20</f>
        <v>6.6</v>
      </c>
      <c r="E654" s="12">
        <f>'2016'!E20</f>
        <v>5</v>
      </c>
      <c r="F654" s="12">
        <f>'2016'!F20</f>
        <v>5</v>
      </c>
      <c r="W654" s="12"/>
      <c r="X654" s="12"/>
      <c r="AC654" s="12" t="str">
        <f>'2016'!I20</f>
        <v>Подсолнечник</v>
      </c>
      <c r="AD654" s="12">
        <f>'2016'!J20</f>
        <v>0</v>
      </c>
      <c r="AI654" s="12">
        <f>'2016'!K20</f>
        <v>0</v>
      </c>
      <c r="AJ654" s="12">
        <f>'2016'!L20</f>
        <v>0</v>
      </c>
      <c r="AK654" s="12">
        <f>'2016'!M20</f>
        <v>0</v>
      </c>
      <c r="AL654" s="12">
        <f>'2016'!N20</f>
        <v>0</v>
      </c>
      <c r="AM654" s="12">
        <f>'2016'!O20</f>
        <v>0</v>
      </c>
      <c r="AN654" s="12">
        <f>'2016'!P20</f>
        <v>0</v>
      </c>
      <c r="AO654" s="12"/>
      <c r="AP654" s="12"/>
      <c r="AQ654" s="12">
        <f>'2016'!Q20</f>
        <v>0</v>
      </c>
      <c r="AR654" s="12">
        <f>'2016'!R20</f>
        <v>0</v>
      </c>
      <c r="AS654" s="12">
        <f>'2016'!S20</f>
        <v>0</v>
      </c>
      <c r="AT654" s="12">
        <f>'2016'!T20</f>
        <v>0</v>
      </c>
      <c r="AU654" s="12">
        <f>'2016'!U20</f>
        <v>0</v>
      </c>
      <c r="AV654" s="12">
        <f>'2016'!V20</f>
        <v>0</v>
      </c>
      <c r="AW654" s="12">
        <f>'2016'!W20</f>
        <v>0</v>
      </c>
      <c r="AX654" s="12">
        <f>'2016'!X20</f>
        <v>0</v>
      </c>
      <c r="AY654" s="12">
        <f>'2016'!Y20</f>
        <v>0</v>
      </c>
      <c r="AZ654" s="12">
        <f>'2016'!Z20</f>
        <v>0</v>
      </c>
      <c r="BA654" s="12">
        <f>'2016'!AA20</f>
        <v>0</v>
      </c>
      <c r="BB654" s="12">
        <f>'2016'!AB20</f>
        <v>0</v>
      </c>
      <c r="BC654" s="12">
        <f>'2016'!AC20</f>
        <v>0</v>
      </c>
      <c r="BD654" s="12">
        <f>'2016'!AD20</f>
        <v>0</v>
      </c>
      <c r="BE654" s="12">
        <f>'2016'!AE20</f>
        <v>0</v>
      </c>
      <c r="BF654" s="12">
        <f>'2016'!AF20</f>
        <v>0</v>
      </c>
      <c r="BG654" s="12">
        <f>'2016'!AG20</f>
        <v>0</v>
      </c>
      <c r="BH654" s="12">
        <f>'2016'!AH20</f>
        <v>0</v>
      </c>
      <c r="BI654" s="12">
        <f>'2016'!AI20</f>
        <v>0</v>
      </c>
      <c r="BJ654" s="12">
        <f>'2016'!AJ20</f>
        <v>0</v>
      </c>
      <c r="BK654" s="12">
        <f>'2016'!AK20</f>
        <v>0</v>
      </c>
      <c r="BL654" s="12">
        <f>'2016'!AL20</f>
        <v>0</v>
      </c>
      <c r="BM654" s="12">
        <f>'2016'!AM20</f>
        <v>0</v>
      </c>
      <c r="BN654" s="12">
        <f>'2016'!AN20</f>
        <v>0</v>
      </c>
      <c r="BO654" s="12">
        <f>'2016'!AO20</f>
        <v>0</v>
      </c>
      <c r="BP654" s="12">
        <f>'2016'!AP20</f>
        <v>0</v>
      </c>
      <c r="BQ654" s="12">
        <f>'2016'!AQ20</f>
        <v>0</v>
      </c>
      <c r="BR654" s="12">
        <f>'2016'!AR20</f>
        <v>0</v>
      </c>
      <c r="BS654" s="12">
        <f>'2016'!AS20</f>
        <v>0</v>
      </c>
      <c r="BT654" s="12">
        <f>'2016'!AT20</f>
        <v>0</v>
      </c>
      <c r="BU654" s="12">
        <f>'2016'!AU20</f>
        <v>0</v>
      </c>
      <c r="BV654" s="12">
        <f>'2016'!AV20</f>
        <v>0</v>
      </c>
      <c r="BW654" s="12">
        <f>'2016'!AW20</f>
        <v>0</v>
      </c>
      <c r="BX654" s="12">
        <f>'2016'!AX20</f>
        <v>0</v>
      </c>
      <c r="BY654" s="12">
        <f>'2016'!AY20</f>
        <v>0</v>
      </c>
      <c r="BZ654" s="12">
        <f>'2016'!AZ20</f>
        <v>0</v>
      </c>
      <c r="CA654" s="12">
        <f>'2016'!BA20</f>
        <v>0</v>
      </c>
      <c r="CB654" s="12">
        <f>'2016'!BB20</f>
        <v>0</v>
      </c>
      <c r="CC654" s="12">
        <f>'2016'!BC20</f>
        <v>0</v>
      </c>
      <c r="CD654" s="12">
        <f>'2016'!BD20</f>
        <v>0</v>
      </c>
      <c r="CE654" s="12">
        <f>'2016'!BE20</f>
        <v>0</v>
      </c>
      <c r="CF654" s="12">
        <f>'2016'!BF20</f>
        <v>0</v>
      </c>
      <c r="CG654" s="12">
        <f>'2016'!BG20</f>
        <v>0</v>
      </c>
      <c r="CH654" s="12">
        <f>'2016'!BH20</f>
        <v>0</v>
      </c>
      <c r="CI654" s="12">
        <f>'2016'!BI20</f>
        <v>0</v>
      </c>
      <c r="CJ654" s="12">
        <f>'2016'!BJ20</f>
        <v>0</v>
      </c>
      <c r="CK654" s="12">
        <f>'2016'!BK20</f>
        <v>0</v>
      </c>
      <c r="CL654" s="12">
        <f>'2016'!BL20</f>
        <v>0</v>
      </c>
      <c r="CM654" s="12">
        <f>'2016'!BM20</f>
        <v>0</v>
      </c>
      <c r="CN654" s="12">
        <f>'2016'!BN20</f>
        <v>0</v>
      </c>
      <c r="CO654" s="12">
        <f>'2016'!BO20</f>
        <v>0</v>
      </c>
      <c r="CP654" s="12">
        <f>'2016'!BP20</f>
        <v>0</v>
      </c>
      <c r="CQ654" s="12">
        <f>'2016'!BQ20</f>
        <v>0</v>
      </c>
    </row>
    <row r="655" spans="1:95" x14ac:dyDescent="0.25">
      <c r="A655" s="12" t="str">
        <f>'2016'!A21</f>
        <v>Свитанок</v>
      </c>
      <c r="B655" s="12" t="str">
        <f>'2016'!B21</f>
        <v>Масив 1</v>
      </c>
      <c r="C655" s="12">
        <f>'2016'!C21</f>
        <v>12</v>
      </c>
      <c r="D655" s="12">
        <f>'2016'!D21</f>
        <v>11.48</v>
      </c>
      <c r="E655" s="12">
        <f>'2016'!E21</f>
        <v>11.48</v>
      </c>
      <c r="F655" s="12">
        <f>'2016'!F21</f>
        <v>11.48</v>
      </c>
      <c r="W655" s="12"/>
      <c r="X655" s="12"/>
      <c r="AC655" s="12" t="str">
        <f>'2016'!I21</f>
        <v>Подсолнечник</v>
      </c>
      <c r="AD655" s="12">
        <f>'2016'!J21</f>
        <v>0</v>
      </c>
      <c r="AI655" s="12">
        <f>'2016'!K21</f>
        <v>0</v>
      </c>
      <c r="AJ655" s="12">
        <f>'2016'!L21</f>
        <v>0</v>
      </c>
      <c r="AK655" s="12">
        <f>'2016'!M21</f>
        <v>0</v>
      </c>
      <c r="AL655" s="12">
        <f>'2016'!N21</f>
        <v>0</v>
      </c>
      <c r="AM655" s="12">
        <f>'2016'!O21</f>
        <v>0</v>
      </c>
      <c r="AN655" s="12">
        <f>'2016'!P21</f>
        <v>0</v>
      </c>
      <c r="AO655" s="12"/>
      <c r="AP655" s="12"/>
      <c r="AQ655" s="12">
        <f>'2016'!Q21</f>
        <v>0</v>
      </c>
      <c r="AR655" s="12">
        <f>'2016'!R21</f>
        <v>0</v>
      </c>
      <c r="AS655" s="12">
        <f>'2016'!S21</f>
        <v>0</v>
      </c>
      <c r="AT655" s="12">
        <f>'2016'!T21</f>
        <v>0</v>
      </c>
      <c r="AU655" s="12">
        <f>'2016'!U21</f>
        <v>0</v>
      </c>
      <c r="AV655" s="12">
        <f>'2016'!V21</f>
        <v>0</v>
      </c>
      <c r="AW655" s="12">
        <f>'2016'!W21</f>
        <v>0</v>
      </c>
      <c r="AX655" s="12">
        <f>'2016'!X21</f>
        <v>0</v>
      </c>
      <c r="AY655" s="12">
        <f>'2016'!Y21</f>
        <v>0</v>
      </c>
      <c r="AZ655" s="12">
        <f>'2016'!Z21</f>
        <v>0</v>
      </c>
      <c r="BA655" s="12">
        <f>'2016'!AA21</f>
        <v>0</v>
      </c>
      <c r="BB655" s="12">
        <f>'2016'!AB21</f>
        <v>0</v>
      </c>
      <c r="BC655" s="12">
        <f>'2016'!AC21</f>
        <v>0</v>
      </c>
      <c r="BD655" s="12">
        <f>'2016'!AD21</f>
        <v>0</v>
      </c>
      <c r="BE655" s="12">
        <f>'2016'!AE21</f>
        <v>0</v>
      </c>
      <c r="BF655" s="12">
        <f>'2016'!AF21</f>
        <v>0</v>
      </c>
      <c r="BG655" s="12">
        <f>'2016'!AG21</f>
        <v>0</v>
      </c>
      <c r="BH655" s="12">
        <f>'2016'!AH21</f>
        <v>0</v>
      </c>
      <c r="BI655" s="12">
        <f>'2016'!AI21</f>
        <v>0</v>
      </c>
      <c r="BJ655" s="12">
        <f>'2016'!AJ21</f>
        <v>0</v>
      </c>
      <c r="BK655" s="12">
        <f>'2016'!AK21</f>
        <v>0</v>
      </c>
      <c r="BL655" s="12">
        <f>'2016'!AL21</f>
        <v>0</v>
      </c>
      <c r="BM655" s="12">
        <f>'2016'!AM21</f>
        <v>0</v>
      </c>
      <c r="BN655" s="12">
        <f>'2016'!AN21</f>
        <v>0</v>
      </c>
      <c r="BO655" s="12">
        <f>'2016'!AO21</f>
        <v>0</v>
      </c>
      <c r="BP655" s="12">
        <f>'2016'!AP21</f>
        <v>0</v>
      </c>
      <c r="BQ655" s="12">
        <f>'2016'!AQ21</f>
        <v>0</v>
      </c>
      <c r="BR655" s="12">
        <f>'2016'!AR21</f>
        <v>0</v>
      </c>
      <c r="BS655" s="12">
        <f>'2016'!AS21</f>
        <v>0</v>
      </c>
      <c r="BT655" s="12">
        <f>'2016'!AT21</f>
        <v>0</v>
      </c>
      <c r="BU655" s="12">
        <f>'2016'!AU21</f>
        <v>0</v>
      </c>
      <c r="BV655" s="12">
        <f>'2016'!AV21</f>
        <v>0</v>
      </c>
      <c r="BW655" s="12">
        <f>'2016'!AW21</f>
        <v>0</v>
      </c>
      <c r="BX655" s="12">
        <f>'2016'!AX21</f>
        <v>0</v>
      </c>
      <c r="BY655" s="12">
        <f>'2016'!AY21</f>
        <v>0</v>
      </c>
      <c r="BZ655" s="12">
        <f>'2016'!AZ21</f>
        <v>0</v>
      </c>
      <c r="CA655" s="12">
        <f>'2016'!BA21</f>
        <v>0</v>
      </c>
      <c r="CB655" s="12">
        <f>'2016'!BB21</f>
        <v>0</v>
      </c>
      <c r="CC655" s="12">
        <f>'2016'!BC21</f>
        <v>0</v>
      </c>
      <c r="CD655" s="12">
        <f>'2016'!BD21</f>
        <v>0</v>
      </c>
      <c r="CE655" s="12">
        <f>'2016'!BE21</f>
        <v>0</v>
      </c>
      <c r="CF655" s="12">
        <f>'2016'!BF21</f>
        <v>0</v>
      </c>
      <c r="CG655" s="12">
        <f>'2016'!BG21</f>
        <v>0</v>
      </c>
      <c r="CH655" s="12">
        <f>'2016'!BH21</f>
        <v>0</v>
      </c>
      <c r="CI655" s="12">
        <f>'2016'!BI21</f>
        <v>0</v>
      </c>
      <c r="CJ655" s="12">
        <f>'2016'!BJ21</f>
        <v>0</v>
      </c>
      <c r="CK655" s="12">
        <f>'2016'!BK21</f>
        <v>0</v>
      </c>
      <c r="CL655" s="12">
        <f>'2016'!BL21</f>
        <v>0</v>
      </c>
      <c r="CM655" s="12">
        <f>'2016'!BM21</f>
        <v>0</v>
      </c>
      <c r="CN655" s="12">
        <f>'2016'!BN21</f>
        <v>0</v>
      </c>
      <c r="CO655" s="12">
        <f>'2016'!BO21</f>
        <v>0</v>
      </c>
      <c r="CP655" s="12">
        <f>'2016'!BP21</f>
        <v>0</v>
      </c>
      <c r="CQ655" s="12">
        <f>'2016'!BQ21</f>
        <v>0</v>
      </c>
    </row>
    <row r="656" spans="1:95" x14ac:dyDescent="0.25">
      <c r="A656" s="12" t="str">
        <f>'2016'!A22</f>
        <v>Свитанок</v>
      </c>
      <c r="B656" s="12" t="str">
        <f>'2016'!B22</f>
        <v>Масив 1</v>
      </c>
      <c r="C656" s="12">
        <f>'2016'!C22</f>
        <v>121</v>
      </c>
      <c r="D656" s="12">
        <f>'2016'!D22</f>
        <v>42.85</v>
      </c>
      <c r="E656" s="12">
        <f>'2016'!E22</f>
        <v>42.85</v>
      </c>
      <c r="F656" s="12">
        <f>'2016'!F22</f>
        <v>42.85</v>
      </c>
      <c r="W656" s="12"/>
      <c r="X656" s="12"/>
      <c r="AC656" s="12" t="str">
        <f>'2016'!I22</f>
        <v>Подсолнечник</v>
      </c>
      <c r="AD656" s="12">
        <f>'2016'!J22</f>
        <v>0</v>
      </c>
      <c r="AI656" s="12">
        <f>'2016'!K22</f>
        <v>0</v>
      </c>
      <c r="AJ656" s="12">
        <f>'2016'!L22</f>
        <v>0</v>
      </c>
      <c r="AK656" s="12">
        <f>'2016'!M22</f>
        <v>0</v>
      </c>
      <c r="AL656" s="12">
        <f>'2016'!N22</f>
        <v>0</v>
      </c>
      <c r="AM656" s="12">
        <f>'2016'!O22</f>
        <v>0</v>
      </c>
      <c r="AN656" s="12">
        <f>'2016'!P22</f>
        <v>0</v>
      </c>
      <c r="AO656" s="12"/>
      <c r="AP656" s="12"/>
      <c r="AQ656" s="12">
        <f>'2016'!Q22</f>
        <v>0</v>
      </c>
      <c r="AR656" s="12">
        <f>'2016'!R22</f>
        <v>0</v>
      </c>
      <c r="AS656" s="12">
        <f>'2016'!S22</f>
        <v>0</v>
      </c>
      <c r="AT656" s="12">
        <f>'2016'!T22</f>
        <v>0</v>
      </c>
      <c r="AU656" s="12">
        <f>'2016'!U22</f>
        <v>0</v>
      </c>
      <c r="AV656" s="12">
        <f>'2016'!V22</f>
        <v>0</v>
      </c>
      <c r="AW656" s="12">
        <f>'2016'!W22</f>
        <v>0</v>
      </c>
      <c r="AX656" s="12">
        <f>'2016'!X22</f>
        <v>0</v>
      </c>
      <c r="AY656" s="12">
        <f>'2016'!Y22</f>
        <v>0</v>
      </c>
      <c r="AZ656" s="12">
        <f>'2016'!Z22</f>
        <v>0</v>
      </c>
      <c r="BA656" s="12">
        <f>'2016'!AA22</f>
        <v>0</v>
      </c>
      <c r="BB656" s="12">
        <f>'2016'!AB22</f>
        <v>0</v>
      </c>
      <c r="BC656" s="12">
        <f>'2016'!AC22</f>
        <v>0</v>
      </c>
      <c r="BD656" s="12">
        <f>'2016'!AD22</f>
        <v>0</v>
      </c>
      <c r="BE656" s="12">
        <f>'2016'!AE22</f>
        <v>0</v>
      </c>
      <c r="BF656" s="12">
        <f>'2016'!AF22</f>
        <v>0</v>
      </c>
      <c r="BG656" s="12">
        <f>'2016'!AG22</f>
        <v>0</v>
      </c>
      <c r="BH656" s="12">
        <f>'2016'!AH22</f>
        <v>0</v>
      </c>
      <c r="BI656" s="12">
        <f>'2016'!AI22</f>
        <v>0</v>
      </c>
      <c r="BJ656" s="12">
        <f>'2016'!AJ22</f>
        <v>0</v>
      </c>
      <c r="BK656" s="12">
        <f>'2016'!AK22</f>
        <v>0</v>
      </c>
      <c r="BL656" s="12">
        <f>'2016'!AL22</f>
        <v>0</v>
      </c>
      <c r="BM656" s="12">
        <f>'2016'!AM22</f>
        <v>0</v>
      </c>
      <c r="BN656" s="12">
        <f>'2016'!AN22</f>
        <v>0</v>
      </c>
      <c r="BO656" s="12">
        <f>'2016'!AO22</f>
        <v>0</v>
      </c>
      <c r="BP656" s="12">
        <f>'2016'!AP22</f>
        <v>0</v>
      </c>
      <c r="BQ656" s="12">
        <f>'2016'!AQ22</f>
        <v>0</v>
      </c>
      <c r="BR656" s="12">
        <f>'2016'!AR22</f>
        <v>0</v>
      </c>
      <c r="BS656" s="12">
        <f>'2016'!AS22</f>
        <v>0</v>
      </c>
      <c r="BT656" s="12">
        <f>'2016'!AT22</f>
        <v>0</v>
      </c>
      <c r="BU656" s="12">
        <f>'2016'!AU22</f>
        <v>0</v>
      </c>
      <c r="BV656" s="12">
        <f>'2016'!AV22</f>
        <v>0</v>
      </c>
      <c r="BW656" s="12">
        <f>'2016'!AW22</f>
        <v>0</v>
      </c>
      <c r="BX656" s="12">
        <f>'2016'!AX22</f>
        <v>0</v>
      </c>
      <c r="BY656" s="12">
        <f>'2016'!AY22</f>
        <v>0</v>
      </c>
      <c r="BZ656" s="12">
        <f>'2016'!AZ22</f>
        <v>0</v>
      </c>
      <c r="CA656" s="12">
        <f>'2016'!BA22</f>
        <v>0</v>
      </c>
      <c r="CB656" s="12">
        <f>'2016'!BB22</f>
        <v>0</v>
      </c>
      <c r="CC656" s="12">
        <f>'2016'!BC22</f>
        <v>0</v>
      </c>
      <c r="CD656" s="12">
        <f>'2016'!BD22</f>
        <v>0</v>
      </c>
      <c r="CE656" s="12">
        <f>'2016'!BE22</f>
        <v>0</v>
      </c>
      <c r="CF656" s="12">
        <f>'2016'!BF22</f>
        <v>0</v>
      </c>
      <c r="CG656" s="12">
        <f>'2016'!BG22</f>
        <v>0</v>
      </c>
      <c r="CH656" s="12">
        <f>'2016'!BH22</f>
        <v>0</v>
      </c>
      <c r="CI656" s="12">
        <f>'2016'!BI22</f>
        <v>0</v>
      </c>
      <c r="CJ656" s="12">
        <f>'2016'!BJ22</f>
        <v>0</v>
      </c>
      <c r="CK656" s="12">
        <f>'2016'!BK22</f>
        <v>0</v>
      </c>
      <c r="CL656" s="12">
        <f>'2016'!BL22</f>
        <v>0</v>
      </c>
      <c r="CM656" s="12">
        <f>'2016'!BM22</f>
        <v>0</v>
      </c>
      <c r="CN656" s="12">
        <f>'2016'!BN22</f>
        <v>0</v>
      </c>
      <c r="CO656" s="12">
        <f>'2016'!BO22</f>
        <v>0</v>
      </c>
      <c r="CP656" s="12">
        <f>'2016'!BP22</f>
        <v>0</v>
      </c>
      <c r="CQ656" s="12">
        <f>'2016'!BQ22</f>
        <v>0</v>
      </c>
    </row>
    <row r="657" spans="1:95" x14ac:dyDescent="0.25">
      <c r="A657" s="12" t="str">
        <f>'2016'!A23</f>
        <v>Свитанок</v>
      </c>
      <c r="B657" s="12" t="str">
        <f>'2016'!B23</f>
        <v>Масив 1</v>
      </c>
      <c r="C657" s="12">
        <f>'2016'!C23</f>
        <v>124</v>
      </c>
      <c r="D657" s="12">
        <f>'2016'!D23</f>
        <v>15.05</v>
      </c>
      <c r="E657" s="12">
        <f>'2016'!E23</f>
        <v>15.05</v>
      </c>
      <c r="F657" s="12">
        <f>'2016'!F23</f>
        <v>15.05</v>
      </c>
      <c r="W657" s="12"/>
      <c r="X657" s="12"/>
      <c r="AC657" s="12" t="str">
        <f>'2016'!I23</f>
        <v>Подсолнечник</v>
      </c>
      <c r="AD657" s="12">
        <f>'2016'!J23</f>
        <v>0</v>
      </c>
      <c r="AI657" s="12">
        <f>'2016'!K23</f>
        <v>0</v>
      </c>
      <c r="AJ657" s="12">
        <f>'2016'!L23</f>
        <v>0</v>
      </c>
      <c r="AK657" s="12">
        <f>'2016'!M23</f>
        <v>0</v>
      </c>
      <c r="AL657" s="12">
        <f>'2016'!N23</f>
        <v>0</v>
      </c>
      <c r="AM657" s="12">
        <f>'2016'!O23</f>
        <v>0</v>
      </c>
      <c r="AN657" s="12">
        <f>'2016'!P23</f>
        <v>0</v>
      </c>
      <c r="AO657" s="12"/>
      <c r="AP657" s="12"/>
      <c r="AQ657" s="12">
        <f>'2016'!Q23</f>
        <v>0</v>
      </c>
      <c r="AR657" s="12">
        <f>'2016'!R23</f>
        <v>0</v>
      </c>
      <c r="AS657" s="12">
        <f>'2016'!S23</f>
        <v>0</v>
      </c>
      <c r="AT657" s="12">
        <f>'2016'!T23</f>
        <v>0</v>
      </c>
      <c r="AU657" s="12">
        <f>'2016'!U23</f>
        <v>0</v>
      </c>
      <c r="AV657" s="12">
        <f>'2016'!V23</f>
        <v>0</v>
      </c>
      <c r="AW657" s="12">
        <f>'2016'!W23</f>
        <v>0</v>
      </c>
      <c r="AX657" s="12">
        <f>'2016'!X23</f>
        <v>0</v>
      </c>
      <c r="AY657" s="12">
        <f>'2016'!Y23</f>
        <v>0</v>
      </c>
      <c r="AZ657" s="12">
        <f>'2016'!Z23</f>
        <v>0</v>
      </c>
      <c r="BA657" s="12">
        <f>'2016'!AA23</f>
        <v>0</v>
      </c>
      <c r="BB657" s="12">
        <f>'2016'!AB23</f>
        <v>0</v>
      </c>
      <c r="BC657" s="12">
        <f>'2016'!AC23</f>
        <v>0</v>
      </c>
      <c r="BD657" s="12">
        <f>'2016'!AD23</f>
        <v>0</v>
      </c>
      <c r="BE657" s="12">
        <f>'2016'!AE23</f>
        <v>0</v>
      </c>
      <c r="BF657" s="12">
        <f>'2016'!AF23</f>
        <v>0</v>
      </c>
      <c r="BG657" s="12">
        <f>'2016'!AG23</f>
        <v>0</v>
      </c>
      <c r="BH657" s="12">
        <f>'2016'!AH23</f>
        <v>0</v>
      </c>
      <c r="BI657" s="12">
        <f>'2016'!AI23</f>
        <v>0</v>
      </c>
      <c r="BJ657" s="12">
        <f>'2016'!AJ23</f>
        <v>0</v>
      </c>
      <c r="BK657" s="12">
        <f>'2016'!AK23</f>
        <v>0</v>
      </c>
      <c r="BL657" s="12">
        <f>'2016'!AL23</f>
        <v>0</v>
      </c>
      <c r="BM657" s="12">
        <f>'2016'!AM23</f>
        <v>0</v>
      </c>
      <c r="BN657" s="12">
        <f>'2016'!AN23</f>
        <v>0</v>
      </c>
      <c r="BO657" s="12">
        <f>'2016'!AO23</f>
        <v>0</v>
      </c>
      <c r="BP657" s="12">
        <f>'2016'!AP23</f>
        <v>0</v>
      </c>
      <c r="BQ657" s="12">
        <f>'2016'!AQ23</f>
        <v>0</v>
      </c>
      <c r="BR657" s="12">
        <f>'2016'!AR23</f>
        <v>0</v>
      </c>
      <c r="BS657" s="12">
        <f>'2016'!AS23</f>
        <v>0</v>
      </c>
      <c r="BT657" s="12">
        <f>'2016'!AT23</f>
        <v>0</v>
      </c>
      <c r="BU657" s="12">
        <f>'2016'!AU23</f>
        <v>0</v>
      </c>
      <c r="BV657" s="12">
        <f>'2016'!AV23</f>
        <v>0</v>
      </c>
      <c r="BW657" s="12">
        <f>'2016'!AW23</f>
        <v>0</v>
      </c>
      <c r="BX657" s="12">
        <f>'2016'!AX23</f>
        <v>0</v>
      </c>
      <c r="BY657" s="12">
        <f>'2016'!AY23</f>
        <v>0</v>
      </c>
      <c r="BZ657" s="12">
        <f>'2016'!AZ23</f>
        <v>0</v>
      </c>
      <c r="CA657" s="12">
        <f>'2016'!BA23</f>
        <v>0</v>
      </c>
      <c r="CB657" s="12">
        <f>'2016'!BB23</f>
        <v>0</v>
      </c>
      <c r="CC657" s="12">
        <f>'2016'!BC23</f>
        <v>0</v>
      </c>
      <c r="CD657" s="12">
        <f>'2016'!BD23</f>
        <v>0</v>
      </c>
      <c r="CE657" s="12">
        <f>'2016'!BE23</f>
        <v>0</v>
      </c>
      <c r="CF657" s="12">
        <f>'2016'!BF23</f>
        <v>0</v>
      </c>
      <c r="CG657" s="12">
        <f>'2016'!BG23</f>
        <v>0</v>
      </c>
      <c r="CH657" s="12">
        <f>'2016'!BH23</f>
        <v>0</v>
      </c>
      <c r="CI657" s="12">
        <f>'2016'!BI23</f>
        <v>0</v>
      </c>
      <c r="CJ657" s="12">
        <f>'2016'!BJ23</f>
        <v>0</v>
      </c>
      <c r="CK657" s="12">
        <f>'2016'!BK23</f>
        <v>0</v>
      </c>
      <c r="CL657" s="12">
        <f>'2016'!BL23</f>
        <v>0</v>
      </c>
      <c r="CM657" s="12">
        <f>'2016'!BM23</f>
        <v>0</v>
      </c>
      <c r="CN657" s="12">
        <f>'2016'!BN23</f>
        <v>0</v>
      </c>
      <c r="CO657" s="12">
        <f>'2016'!BO23</f>
        <v>0</v>
      </c>
      <c r="CP657" s="12">
        <f>'2016'!BP23</f>
        <v>0</v>
      </c>
      <c r="CQ657" s="12">
        <f>'2016'!BQ23</f>
        <v>0</v>
      </c>
    </row>
    <row r="658" spans="1:95" x14ac:dyDescent="0.25">
      <c r="A658" s="12" t="str">
        <f>'2016'!A24</f>
        <v>Свитанок</v>
      </c>
      <c r="B658" s="12" t="str">
        <f>'2016'!B24</f>
        <v>Масив 1</v>
      </c>
      <c r="C658" s="12">
        <f>'2016'!C24</f>
        <v>135</v>
      </c>
      <c r="D658" s="12">
        <f>'2016'!D24</f>
        <v>40.549999999999997</v>
      </c>
      <c r="E658" s="12">
        <f>'2016'!E24</f>
        <v>40.549999999999997</v>
      </c>
      <c r="F658" s="12">
        <f>'2016'!F24</f>
        <v>40.549999999999997</v>
      </c>
      <c r="W658" s="12"/>
      <c r="X658" s="12"/>
      <c r="AC658" s="12" t="str">
        <f>'2016'!I24</f>
        <v>Подсолнечник</v>
      </c>
      <c r="AD658" s="12">
        <f>'2016'!J24</f>
        <v>0</v>
      </c>
      <c r="AI658" s="12">
        <f>'2016'!K24</f>
        <v>0</v>
      </c>
      <c r="AJ658" s="12">
        <f>'2016'!L24</f>
        <v>0</v>
      </c>
      <c r="AK658" s="12">
        <f>'2016'!M24</f>
        <v>0</v>
      </c>
      <c r="AL658" s="12">
        <f>'2016'!N24</f>
        <v>0</v>
      </c>
      <c r="AM658" s="12">
        <f>'2016'!O24</f>
        <v>0</v>
      </c>
      <c r="AN658" s="12">
        <f>'2016'!P24</f>
        <v>0</v>
      </c>
      <c r="AO658" s="12"/>
      <c r="AP658" s="12"/>
      <c r="AQ658" s="12">
        <f>'2016'!Q24</f>
        <v>0</v>
      </c>
      <c r="AR658" s="12">
        <f>'2016'!R24</f>
        <v>0</v>
      </c>
      <c r="AS658" s="12">
        <f>'2016'!S24</f>
        <v>0</v>
      </c>
      <c r="AT658" s="12">
        <f>'2016'!T24</f>
        <v>0</v>
      </c>
      <c r="AU658" s="12">
        <f>'2016'!U24</f>
        <v>0</v>
      </c>
      <c r="AV658" s="12">
        <f>'2016'!V24</f>
        <v>0</v>
      </c>
      <c r="AW658" s="12">
        <f>'2016'!W24</f>
        <v>0</v>
      </c>
      <c r="AX658" s="12">
        <f>'2016'!X24</f>
        <v>0</v>
      </c>
      <c r="AY658" s="12">
        <f>'2016'!Y24</f>
        <v>0</v>
      </c>
      <c r="AZ658" s="12">
        <f>'2016'!Z24</f>
        <v>0</v>
      </c>
      <c r="BA658" s="12">
        <f>'2016'!AA24</f>
        <v>0</v>
      </c>
      <c r="BB658" s="12">
        <f>'2016'!AB24</f>
        <v>0</v>
      </c>
      <c r="BC658" s="12">
        <f>'2016'!AC24</f>
        <v>0</v>
      </c>
      <c r="BD658" s="12">
        <f>'2016'!AD24</f>
        <v>0</v>
      </c>
      <c r="BE658" s="12">
        <f>'2016'!AE24</f>
        <v>0</v>
      </c>
      <c r="BF658" s="12">
        <f>'2016'!AF24</f>
        <v>0</v>
      </c>
      <c r="BG658" s="12">
        <f>'2016'!AG24</f>
        <v>0</v>
      </c>
      <c r="BH658" s="12">
        <f>'2016'!AH24</f>
        <v>0</v>
      </c>
      <c r="BI658" s="12">
        <f>'2016'!AI24</f>
        <v>0</v>
      </c>
      <c r="BJ658" s="12">
        <f>'2016'!AJ24</f>
        <v>0</v>
      </c>
      <c r="BK658" s="12">
        <f>'2016'!AK24</f>
        <v>0</v>
      </c>
      <c r="BL658" s="12">
        <f>'2016'!AL24</f>
        <v>0</v>
      </c>
      <c r="BM658" s="12">
        <f>'2016'!AM24</f>
        <v>0</v>
      </c>
      <c r="BN658" s="12">
        <f>'2016'!AN24</f>
        <v>0</v>
      </c>
      <c r="BO658" s="12">
        <f>'2016'!AO24</f>
        <v>0</v>
      </c>
      <c r="BP658" s="12">
        <f>'2016'!AP24</f>
        <v>0</v>
      </c>
      <c r="BQ658" s="12">
        <f>'2016'!AQ24</f>
        <v>0</v>
      </c>
      <c r="BR658" s="12">
        <f>'2016'!AR24</f>
        <v>0</v>
      </c>
      <c r="BS658" s="12">
        <f>'2016'!AS24</f>
        <v>0</v>
      </c>
      <c r="BT658" s="12">
        <f>'2016'!AT24</f>
        <v>0</v>
      </c>
      <c r="BU658" s="12">
        <f>'2016'!AU24</f>
        <v>0</v>
      </c>
      <c r="BV658" s="12">
        <f>'2016'!AV24</f>
        <v>0</v>
      </c>
      <c r="BW658" s="12">
        <f>'2016'!AW24</f>
        <v>0</v>
      </c>
      <c r="BX658" s="12">
        <f>'2016'!AX24</f>
        <v>0</v>
      </c>
      <c r="BY658" s="12">
        <f>'2016'!AY24</f>
        <v>0</v>
      </c>
      <c r="BZ658" s="12">
        <f>'2016'!AZ24</f>
        <v>0</v>
      </c>
      <c r="CA658" s="12">
        <f>'2016'!BA24</f>
        <v>0</v>
      </c>
      <c r="CB658" s="12">
        <f>'2016'!BB24</f>
        <v>0</v>
      </c>
      <c r="CC658" s="12">
        <f>'2016'!BC24</f>
        <v>0</v>
      </c>
      <c r="CD658" s="12">
        <f>'2016'!BD24</f>
        <v>0</v>
      </c>
      <c r="CE658" s="12">
        <f>'2016'!BE24</f>
        <v>0</v>
      </c>
      <c r="CF658" s="12">
        <f>'2016'!BF24</f>
        <v>0</v>
      </c>
      <c r="CG658" s="12">
        <f>'2016'!BG24</f>
        <v>0</v>
      </c>
      <c r="CH658" s="12">
        <f>'2016'!BH24</f>
        <v>0</v>
      </c>
      <c r="CI658" s="12">
        <f>'2016'!BI24</f>
        <v>0</v>
      </c>
      <c r="CJ658" s="12">
        <f>'2016'!BJ24</f>
        <v>0</v>
      </c>
      <c r="CK658" s="12">
        <f>'2016'!BK24</f>
        <v>0</v>
      </c>
      <c r="CL658" s="12">
        <f>'2016'!BL24</f>
        <v>0</v>
      </c>
      <c r="CM658" s="12">
        <f>'2016'!BM24</f>
        <v>0</v>
      </c>
      <c r="CN658" s="12">
        <f>'2016'!BN24</f>
        <v>0</v>
      </c>
      <c r="CO658" s="12">
        <f>'2016'!BO24</f>
        <v>0</v>
      </c>
      <c r="CP658" s="12">
        <f>'2016'!BP24</f>
        <v>0</v>
      </c>
      <c r="CQ658" s="12">
        <f>'2016'!BQ24</f>
        <v>0</v>
      </c>
    </row>
    <row r="659" spans="1:95" x14ac:dyDescent="0.25">
      <c r="A659" s="12" t="str">
        <f>'2016'!A25</f>
        <v>Свитанок</v>
      </c>
      <c r="B659" s="12" t="str">
        <f>'2016'!B25</f>
        <v>Масив 1</v>
      </c>
      <c r="C659" s="12">
        <f>'2016'!C25</f>
        <v>146</v>
      </c>
      <c r="D659" s="12">
        <f>'2016'!D25</f>
        <v>43.64</v>
      </c>
      <c r="E659" s="12">
        <f>'2016'!E25</f>
        <v>43.64</v>
      </c>
      <c r="F659" s="12">
        <f>'2016'!F25</f>
        <v>43.64</v>
      </c>
      <c r="W659" s="12"/>
      <c r="X659" s="12"/>
      <c r="AC659" s="12" t="str">
        <f>'2016'!I25</f>
        <v>Пшеница озимая</v>
      </c>
      <c r="AD659" s="12">
        <f>'2016'!J25</f>
        <v>0</v>
      </c>
      <c r="AI659" s="12">
        <f>'2016'!K25</f>
        <v>0</v>
      </c>
      <c r="AJ659" s="12">
        <f>'2016'!L25</f>
        <v>0</v>
      </c>
      <c r="AK659" s="12" t="str">
        <f>'2016'!M25</f>
        <v>Годувальниця</v>
      </c>
      <c r="AL659" s="12">
        <f>'2016'!N25</f>
        <v>0</v>
      </c>
      <c r="AM659" s="12">
        <f>'2016'!O25</f>
        <v>42307</v>
      </c>
      <c r="AN659" s="12">
        <f>'2016'!P25</f>
        <v>0</v>
      </c>
      <c r="AO659" s="12"/>
      <c r="AP659" s="12"/>
      <c r="AQ659" s="12">
        <f>'2016'!Q25</f>
        <v>0</v>
      </c>
      <c r="AR659" s="12">
        <f>'2016'!R25</f>
        <v>0</v>
      </c>
      <c r="AS659" s="12">
        <f>'2016'!S25</f>
        <v>0</v>
      </c>
      <c r="AT659" s="12">
        <f>'2016'!T25</f>
        <v>0</v>
      </c>
      <c r="AU659" s="12">
        <f>'2016'!U25</f>
        <v>0</v>
      </c>
      <c r="AV659" s="12">
        <f>'2016'!V25</f>
        <v>0</v>
      </c>
      <c r="AW659" s="12">
        <f>'2016'!W25</f>
        <v>0</v>
      </c>
      <c r="AX659" s="12">
        <f>'2016'!X25</f>
        <v>0</v>
      </c>
      <c r="AY659" s="12">
        <f>'2016'!Y25</f>
        <v>0</v>
      </c>
      <c r="AZ659" s="12">
        <f>'2016'!Z25</f>
        <v>0</v>
      </c>
      <c r="BA659" s="12">
        <f>'2016'!AA25</f>
        <v>0</v>
      </c>
      <c r="BB659" s="12">
        <f>'2016'!AB25</f>
        <v>0</v>
      </c>
      <c r="BC659" s="12">
        <f>'2016'!AC25</f>
        <v>0</v>
      </c>
      <c r="BD659" s="12">
        <f>'2016'!AD25</f>
        <v>0</v>
      </c>
      <c r="BE659" s="12">
        <f>'2016'!AE25</f>
        <v>0</v>
      </c>
      <c r="BF659" s="12">
        <f>'2016'!AF25</f>
        <v>0</v>
      </c>
      <c r="BG659" s="12">
        <f>'2016'!AG25</f>
        <v>0</v>
      </c>
      <c r="BH659" s="12">
        <f>'2016'!AH25</f>
        <v>0</v>
      </c>
      <c r="BI659" s="12">
        <f>'2016'!AI25</f>
        <v>0</v>
      </c>
      <c r="BJ659" s="12">
        <f>'2016'!AJ25</f>
        <v>0</v>
      </c>
      <c r="BK659" s="12">
        <f>'2016'!AK25</f>
        <v>0</v>
      </c>
      <c r="BL659" s="12">
        <f>'2016'!AL25</f>
        <v>0</v>
      </c>
      <c r="BM659" s="12">
        <f>'2016'!AM25</f>
        <v>0</v>
      </c>
      <c r="BN659" s="12">
        <f>'2016'!AN25</f>
        <v>0</v>
      </c>
      <c r="BO659" s="12">
        <f>'2016'!AO25</f>
        <v>0</v>
      </c>
      <c r="BP659" s="12">
        <f>'2016'!AP25</f>
        <v>0</v>
      </c>
      <c r="BQ659" s="12">
        <f>'2016'!AQ25</f>
        <v>0</v>
      </c>
      <c r="BR659" s="12">
        <f>'2016'!AR25</f>
        <v>0</v>
      </c>
      <c r="BS659" s="12">
        <f>'2016'!AS25</f>
        <v>0</v>
      </c>
      <c r="BT659" s="12">
        <f>'2016'!AT25</f>
        <v>0</v>
      </c>
      <c r="BU659" s="12">
        <f>'2016'!AU25</f>
        <v>0</v>
      </c>
      <c r="BV659" s="12">
        <f>'2016'!AV25</f>
        <v>0</v>
      </c>
      <c r="BW659" s="12">
        <f>'2016'!AW25</f>
        <v>0</v>
      </c>
      <c r="BX659" s="12">
        <f>'2016'!AX25</f>
        <v>0</v>
      </c>
      <c r="BY659" s="12">
        <f>'2016'!AY25</f>
        <v>0</v>
      </c>
      <c r="BZ659" s="12">
        <f>'2016'!AZ25</f>
        <v>0</v>
      </c>
      <c r="CA659" s="12">
        <f>'2016'!BA25</f>
        <v>0</v>
      </c>
      <c r="CB659" s="12">
        <f>'2016'!BB25</f>
        <v>0</v>
      </c>
      <c r="CC659" s="12">
        <f>'2016'!BC25</f>
        <v>0</v>
      </c>
      <c r="CD659" s="12">
        <f>'2016'!BD25</f>
        <v>0</v>
      </c>
      <c r="CE659" s="12">
        <f>'2016'!BE25</f>
        <v>0</v>
      </c>
      <c r="CF659" s="12">
        <f>'2016'!BF25</f>
        <v>0</v>
      </c>
      <c r="CG659" s="12">
        <f>'2016'!BG25</f>
        <v>0</v>
      </c>
      <c r="CH659" s="12">
        <f>'2016'!BH25</f>
        <v>0</v>
      </c>
      <c r="CI659" s="12">
        <f>'2016'!BI25</f>
        <v>0</v>
      </c>
      <c r="CJ659" s="12">
        <f>'2016'!BJ25</f>
        <v>0</v>
      </c>
      <c r="CK659" s="12">
        <f>'2016'!BK25</f>
        <v>0</v>
      </c>
      <c r="CL659" s="12">
        <f>'2016'!BL25</f>
        <v>0</v>
      </c>
      <c r="CM659" s="12">
        <f>'2016'!BM25</f>
        <v>0</v>
      </c>
      <c r="CN659" s="12">
        <f>'2016'!BN25</f>
        <v>0</v>
      </c>
      <c r="CO659" s="12">
        <f>'2016'!BO25</f>
        <v>0</v>
      </c>
      <c r="CP659" s="12">
        <f>'2016'!BP25</f>
        <v>0</v>
      </c>
      <c r="CQ659" s="12">
        <f>'2016'!BQ25</f>
        <v>0</v>
      </c>
    </row>
    <row r="660" spans="1:95" x14ac:dyDescent="0.25">
      <c r="A660" s="12" t="str">
        <f>'2016'!A26</f>
        <v>Свитанок</v>
      </c>
      <c r="B660" s="12" t="str">
        <f>'2016'!B26</f>
        <v>Масив 1</v>
      </c>
      <c r="C660" s="12">
        <f>'2016'!C26</f>
        <v>149</v>
      </c>
      <c r="D660" s="12">
        <f>'2016'!D26</f>
        <v>12.48</v>
      </c>
      <c r="E660" s="12">
        <f>'2016'!E26</f>
        <v>12.48</v>
      </c>
      <c r="F660" s="12">
        <f>'2016'!F26</f>
        <v>12.48</v>
      </c>
      <c r="W660" s="12"/>
      <c r="X660" s="12"/>
      <c r="AC660" s="12" t="str">
        <f>'2016'!I26</f>
        <v>Пшеница озимая</v>
      </c>
      <c r="AD660" s="12">
        <f>'2016'!J26</f>
        <v>0</v>
      </c>
      <c r="AI660" s="12">
        <f>'2016'!K26</f>
        <v>0</v>
      </c>
      <c r="AJ660" s="12">
        <f>'2016'!L26</f>
        <v>0</v>
      </c>
      <c r="AK660" s="12" t="str">
        <f>'2016'!M26</f>
        <v>Годувальниця</v>
      </c>
      <c r="AL660" s="12">
        <f>'2016'!N26</f>
        <v>0</v>
      </c>
      <c r="AM660" s="12">
        <f>'2016'!O26</f>
        <v>42307</v>
      </c>
      <c r="AN660" s="12">
        <f>'2016'!P26</f>
        <v>0</v>
      </c>
      <c r="AO660" s="12"/>
      <c r="AP660" s="12"/>
      <c r="AQ660" s="12">
        <f>'2016'!Q26</f>
        <v>0</v>
      </c>
      <c r="AR660" s="12">
        <f>'2016'!R26</f>
        <v>0</v>
      </c>
      <c r="AS660" s="12">
        <f>'2016'!S26</f>
        <v>0</v>
      </c>
      <c r="AT660" s="12">
        <f>'2016'!T26</f>
        <v>0</v>
      </c>
      <c r="AU660" s="12">
        <f>'2016'!U26</f>
        <v>0</v>
      </c>
      <c r="AV660" s="12">
        <f>'2016'!V26</f>
        <v>0</v>
      </c>
      <c r="AW660" s="12">
        <f>'2016'!W26</f>
        <v>0</v>
      </c>
      <c r="AX660" s="12">
        <f>'2016'!X26</f>
        <v>0</v>
      </c>
      <c r="AY660" s="12">
        <f>'2016'!Y26</f>
        <v>0</v>
      </c>
      <c r="AZ660" s="12">
        <f>'2016'!Z26</f>
        <v>0</v>
      </c>
      <c r="BA660" s="12">
        <f>'2016'!AA26</f>
        <v>0</v>
      </c>
      <c r="BB660" s="12">
        <f>'2016'!AB26</f>
        <v>0</v>
      </c>
      <c r="BC660" s="12">
        <f>'2016'!AC26</f>
        <v>0</v>
      </c>
      <c r="BD660" s="12">
        <f>'2016'!AD26</f>
        <v>0</v>
      </c>
      <c r="BE660" s="12">
        <f>'2016'!AE26</f>
        <v>0</v>
      </c>
      <c r="BF660" s="12">
        <f>'2016'!AF26</f>
        <v>0</v>
      </c>
      <c r="BG660" s="12">
        <f>'2016'!AG26</f>
        <v>0</v>
      </c>
      <c r="BH660" s="12">
        <f>'2016'!AH26</f>
        <v>0</v>
      </c>
      <c r="BI660" s="12">
        <f>'2016'!AI26</f>
        <v>0</v>
      </c>
      <c r="BJ660" s="12">
        <f>'2016'!AJ26</f>
        <v>0</v>
      </c>
      <c r="BK660" s="12">
        <f>'2016'!AK26</f>
        <v>0</v>
      </c>
      <c r="BL660" s="12">
        <f>'2016'!AL26</f>
        <v>0</v>
      </c>
      <c r="BM660" s="12">
        <f>'2016'!AM26</f>
        <v>0</v>
      </c>
      <c r="BN660" s="12">
        <f>'2016'!AN26</f>
        <v>0</v>
      </c>
      <c r="BO660" s="12">
        <f>'2016'!AO26</f>
        <v>0</v>
      </c>
      <c r="BP660" s="12">
        <f>'2016'!AP26</f>
        <v>0</v>
      </c>
      <c r="BQ660" s="12">
        <f>'2016'!AQ26</f>
        <v>0</v>
      </c>
      <c r="BR660" s="12">
        <f>'2016'!AR26</f>
        <v>0</v>
      </c>
      <c r="BS660" s="12">
        <f>'2016'!AS26</f>
        <v>0</v>
      </c>
      <c r="BT660" s="12">
        <f>'2016'!AT26</f>
        <v>0</v>
      </c>
      <c r="BU660" s="12">
        <f>'2016'!AU26</f>
        <v>0</v>
      </c>
      <c r="BV660" s="12">
        <f>'2016'!AV26</f>
        <v>0</v>
      </c>
      <c r="BW660" s="12">
        <f>'2016'!AW26</f>
        <v>0</v>
      </c>
      <c r="BX660" s="12">
        <f>'2016'!AX26</f>
        <v>0</v>
      </c>
      <c r="BY660" s="12">
        <f>'2016'!AY26</f>
        <v>0</v>
      </c>
      <c r="BZ660" s="12">
        <f>'2016'!AZ26</f>
        <v>0</v>
      </c>
      <c r="CA660" s="12">
        <f>'2016'!BA26</f>
        <v>0</v>
      </c>
      <c r="CB660" s="12">
        <f>'2016'!BB26</f>
        <v>0</v>
      </c>
      <c r="CC660" s="12">
        <f>'2016'!BC26</f>
        <v>0</v>
      </c>
      <c r="CD660" s="12">
        <f>'2016'!BD26</f>
        <v>0</v>
      </c>
      <c r="CE660" s="12">
        <f>'2016'!BE26</f>
        <v>0</v>
      </c>
      <c r="CF660" s="12">
        <f>'2016'!BF26</f>
        <v>0</v>
      </c>
      <c r="CG660" s="12">
        <f>'2016'!BG26</f>
        <v>0</v>
      </c>
      <c r="CH660" s="12">
        <f>'2016'!BH26</f>
        <v>0</v>
      </c>
      <c r="CI660" s="12">
        <f>'2016'!BI26</f>
        <v>0</v>
      </c>
      <c r="CJ660" s="12">
        <f>'2016'!BJ26</f>
        <v>0</v>
      </c>
      <c r="CK660" s="12">
        <f>'2016'!BK26</f>
        <v>0</v>
      </c>
      <c r="CL660" s="12">
        <f>'2016'!BL26</f>
        <v>0</v>
      </c>
      <c r="CM660" s="12">
        <f>'2016'!BM26</f>
        <v>0</v>
      </c>
      <c r="CN660" s="12">
        <f>'2016'!BN26</f>
        <v>0</v>
      </c>
      <c r="CO660" s="12">
        <f>'2016'!BO26</f>
        <v>0</v>
      </c>
      <c r="CP660" s="12">
        <f>'2016'!BP26</f>
        <v>0</v>
      </c>
      <c r="CQ660" s="12">
        <f>'2016'!BQ26</f>
        <v>0</v>
      </c>
    </row>
    <row r="661" spans="1:95" x14ac:dyDescent="0.25">
      <c r="A661" s="12" t="str">
        <f>'2016'!A27</f>
        <v>Свитанок</v>
      </c>
      <c r="B661" s="12" t="str">
        <f>'2016'!B27</f>
        <v>Масив 1</v>
      </c>
      <c r="C661" s="12">
        <f>'2016'!C27</f>
        <v>15</v>
      </c>
      <c r="D661" s="12">
        <f>'2016'!D27</f>
        <v>77.260000000000005</v>
      </c>
      <c r="E661" s="12">
        <f>'2016'!E27</f>
        <v>77.260000000000005</v>
      </c>
      <c r="F661" s="12">
        <f>'2016'!F27</f>
        <v>77.260000000000005</v>
      </c>
      <c r="W661" s="12"/>
      <c r="X661" s="12"/>
      <c r="AC661" s="12" t="str">
        <f>'2016'!I27</f>
        <v>Подсолнечник</v>
      </c>
      <c r="AD661" s="12">
        <f>'2016'!J27</f>
        <v>0</v>
      </c>
      <c r="AI661" s="12">
        <f>'2016'!K27</f>
        <v>0</v>
      </c>
      <c r="AJ661" s="12">
        <f>'2016'!L27</f>
        <v>0</v>
      </c>
      <c r="AK661" s="12">
        <f>'2016'!M27</f>
        <v>0</v>
      </c>
      <c r="AL661" s="12">
        <f>'2016'!N27</f>
        <v>0</v>
      </c>
      <c r="AM661" s="12">
        <f>'2016'!O27</f>
        <v>0</v>
      </c>
      <c r="AN661" s="12">
        <f>'2016'!P27</f>
        <v>0</v>
      </c>
      <c r="AO661" s="12"/>
      <c r="AP661" s="12"/>
      <c r="AQ661" s="12">
        <f>'2016'!Q27</f>
        <v>0</v>
      </c>
      <c r="AR661" s="12">
        <f>'2016'!R27</f>
        <v>0</v>
      </c>
      <c r="AS661" s="12">
        <f>'2016'!S27</f>
        <v>0</v>
      </c>
      <c r="AT661" s="12">
        <f>'2016'!T27</f>
        <v>0</v>
      </c>
      <c r="AU661" s="12">
        <f>'2016'!U27</f>
        <v>0</v>
      </c>
      <c r="AV661" s="12">
        <f>'2016'!V27</f>
        <v>0</v>
      </c>
      <c r="AW661" s="12">
        <f>'2016'!W27</f>
        <v>0</v>
      </c>
      <c r="AX661" s="12">
        <f>'2016'!X27</f>
        <v>0</v>
      </c>
      <c r="AY661" s="12">
        <f>'2016'!Y27</f>
        <v>0</v>
      </c>
      <c r="AZ661" s="12">
        <f>'2016'!Z27</f>
        <v>0</v>
      </c>
      <c r="BA661" s="12">
        <f>'2016'!AA27</f>
        <v>0</v>
      </c>
      <c r="BB661" s="12">
        <f>'2016'!AB27</f>
        <v>0</v>
      </c>
      <c r="BC661" s="12">
        <f>'2016'!AC27</f>
        <v>0</v>
      </c>
      <c r="BD661" s="12">
        <f>'2016'!AD27</f>
        <v>0</v>
      </c>
      <c r="BE661" s="12">
        <f>'2016'!AE27</f>
        <v>0</v>
      </c>
      <c r="BF661" s="12">
        <f>'2016'!AF27</f>
        <v>0</v>
      </c>
      <c r="BG661" s="12">
        <f>'2016'!AG27</f>
        <v>0</v>
      </c>
      <c r="BH661" s="12">
        <f>'2016'!AH27</f>
        <v>0</v>
      </c>
      <c r="BI661" s="12">
        <f>'2016'!AI27</f>
        <v>0</v>
      </c>
      <c r="BJ661" s="12">
        <f>'2016'!AJ27</f>
        <v>0</v>
      </c>
      <c r="BK661" s="12">
        <f>'2016'!AK27</f>
        <v>0</v>
      </c>
      <c r="BL661" s="12">
        <f>'2016'!AL27</f>
        <v>0</v>
      </c>
      <c r="BM661" s="12">
        <f>'2016'!AM27</f>
        <v>0</v>
      </c>
      <c r="BN661" s="12">
        <f>'2016'!AN27</f>
        <v>0</v>
      </c>
      <c r="BO661" s="12">
        <f>'2016'!AO27</f>
        <v>0</v>
      </c>
      <c r="BP661" s="12">
        <f>'2016'!AP27</f>
        <v>0</v>
      </c>
      <c r="BQ661" s="12">
        <f>'2016'!AQ27</f>
        <v>0</v>
      </c>
      <c r="BR661" s="12">
        <f>'2016'!AR27</f>
        <v>0</v>
      </c>
      <c r="BS661" s="12">
        <f>'2016'!AS27</f>
        <v>0</v>
      </c>
      <c r="BT661" s="12">
        <f>'2016'!AT27</f>
        <v>0</v>
      </c>
      <c r="BU661" s="12">
        <f>'2016'!AU27</f>
        <v>0</v>
      </c>
      <c r="BV661" s="12">
        <f>'2016'!AV27</f>
        <v>0</v>
      </c>
      <c r="BW661" s="12">
        <f>'2016'!AW27</f>
        <v>0</v>
      </c>
      <c r="BX661" s="12">
        <f>'2016'!AX27</f>
        <v>0</v>
      </c>
      <c r="BY661" s="12">
        <f>'2016'!AY27</f>
        <v>0</v>
      </c>
      <c r="BZ661" s="12">
        <f>'2016'!AZ27</f>
        <v>0</v>
      </c>
      <c r="CA661" s="12">
        <f>'2016'!BA27</f>
        <v>0</v>
      </c>
      <c r="CB661" s="12">
        <f>'2016'!BB27</f>
        <v>0</v>
      </c>
      <c r="CC661" s="12">
        <f>'2016'!BC27</f>
        <v>0</v>
      </c>
      <c r="CD661" s="12">
        <f>'2016'!BD27</f>
        <v>0</v>
      </c>
      <c r="CE661" s="12">
        <f>'2016'!BE27</f>
        <v>0</v>
      </c>
      <c r="CF661" s="12">
        <f>'2016'!BF27</f>
        <v>0</v>
      </c>
      <c r="CG661" s="12">
        <f>'2016'!BG27</f>
        <v>0</v>
      </c>
      <c r="CH661" s="12">
        <f>'2016'!BH27</f>
        <v>0</v>
      </c>
      <c r="CI661" s="12">
        <f>'2016'!BI27</f>
        <v>0</v>
      </c>
      <c r="CJ661" s="12">
        <f>'2016'!BJ27</f>
        <v>0</v>
      </c>
      <c r="CK661" s="12">
        <f>'2016'!BK27</f>
        <v>0</v>
      </c>
      <c r="CL661" s="12">
        <f>'2016'!BL27</f>
        <v>0</v>
      </c>
      <c r="CM661" s="12">
        <f>'2016'!BM27</f>
        <v>0</v>
      </c>
      <c r="CN661" s="12">
        <f>'2016'!BN27</f>
        <v>0</v>
      </c>
      <c r="CO661" s="12">
        <f>'2016'!BO27</f>
        <v>0</v>
      </c>
      <c r="CP661" s="12">
        <f>'2016'!BP27</f>
        <v>0</v>
      </c>
      <c r="CQ661" s="12">
        <f>'2016'!BQ27</f>
        <v>0</v>
      </c>
    </row>
    <row r="662" spans="1:95" x14ac:dyDescent="0.25">
      <c r="A662" s="12" t="str">
        <f>'2016'!A28</f>
        <v>Свитанок</v>
      </c>
      <c r="B662" s="12" t="str">
        <f>'2016'!B28</f>
        <v>Масив 1</v>
      </c>
      <c r="C662" s="12">
        <f>'2016'!C28</f>
        <v>151</v>
      </c>
      <c r="D662" s="12">
        <f>'2016'!D28</f>
        <v>89.13</v>
      </c>
      <c r="E662" s="12">
        <f>'2016'!E28</f>
        <v>89.13</v>
      </c>
      <c r="F662" s="12">
        <f>'2016'!F28</f>
        <v>89.13</v>
      </c>
      <c r="W662" s="12"/>
      <c r="X662" s="12"/>
      <c r="AC662" s="12" t="str">
        <f>'2016'!I28</f>
        <v>Подсолнечник</v>
      </c>
      <c r="AD662" s="12">
        <f>'2016'!J28</f>
        <v>0</v>
      </c>
      <c r="AI662" s="12">
        <f>'2016'!K28</f>
        <v>0</v>
      </c>
      <c r="AJ662" s="12">
        <f>'2016'!L28</f>
        <v>0</v>
      </c>
      <c r="AK662" s="12">
        <f>'2016'!M28</f>
        <v>0</v>
      </c>
      <c r="AL662" s="12">
        <f>'2016'!N28</f>
        <v>0</v>
      </c>
      <c r="AM662" s="12">
        <f>'2016'!O28</f>
        <v>0</v>
      </c>
      <c r="AN662" s="12">
        <f>'2016'!P28</f>
        <v>0</v>
      </c>
      <c r="AO662" s="12"/>
      <c r="AP662" s="12"/>
      <c r="AQ662" s="12">
        <f>'2016'!Q28</f>
        <v>0</v>
      </c>
      <c r="AR662" s="12">
        <f>'2016'!R28</f>
        <v>0</v>
      </c>
      <c r="AS662" s="12">
        <f>'2016'!S28</f>
        <v>0</v>
      </c>
      <c r="AT662" s="12">
        <f>'2016'!T28</f>
        <v>0</v>
      </c>
      <c r="AU662" s="12">
        <f>'2016'!U28</f>
        <v>0</v>
      </c>
      <c r="AV662" s="12">
        <f>'2016'!V28</f>
        <v>0</v>
      </c>
      <c r="AW662" s="12">
        <f>'2016'!W28</f>
        <v>0</v>
      </c>
      <c r="AX662" s="12">
        <f>'2016'!X28</f>
        <v>0</v>
      </c>
      <c r="AY662" s="12">
        <f>'2016'!Y28</f>
        <v>0</v>
      </c>
      <c r="AZ662" s="12">
        <f>'2016'!Z28</f>
        <v>0</v>
      </c>
      <c r="BA662" s="12">
        <f>'2016'!AA28</f>
        <v>0</v>
      </c>
      <c r="BB662" s="12">
        <f>'2016'!AB28</f>
        <v>0</v>
      </c>
      <c r="BC662" s="12">
        <f>'2016'!AC28</f>
        <v>0</v>
      </c>
      <c r="BD662" s="12">
        <f>'2016'!AD28</f>
        <v>0</v>
      </c>
      <c r="BE662" s="12">
        <f>'2016'!AE28</f>
        <v>0</v>
      </c>
      <c r="BF662" s="12">
        <f>'2016'!AF28</f>
        <v>0</v>
      </c>
      <c r="BG662" s="12">
        <f>'2016'!AG28</f>
        <v>0</v>
      </c>
      <c r="BH662" s="12">
        <f>'2016'!AH28</f>
        <v>0</v>
      </c>
      <c r="BI662" s="12">
        <f>'2016'!AI28</f>
        <v>0</v>
      </c>
      <c r="BJ662" s="12">
        <f>'2016'!AJ28</f>
        <v>0</v>
      </c>
      <c r="BK662" s="12">
        <f>'2016'!AK28</f>
        <v>0</v>
      </c>
      <c r="BL662" s="12">
        <f>'2016'!AL28</f>
        <v>0</v>
      </c>
      <c r="BM662" s="12">
        <f>'2016'!AM28</f>
        <v>0</v>
      </c>
      <c r="BN662" s="12">
        <f>'2016'!AN28</f>
        <v>0</v>
      </c>
      <c r="BO662" s="12">
        <f>'2016'!AO28</f>
        <v>0</v>
      </c>
      <c r="BP662" s="12">
        <f>'2016'!AP28</f>
        <v>0</v>
      </c>
      <c r="BQ662" s="12">
        <f>'2016'!AQ28</f>
        <v>0</v>
      </c>
      <c r="BR662" s="12">
        <f>'2016'!AR28</f>
        <v>0</v>
      </c>
      <c r="BS662" s="12">
        <f>'2016'!AS28</f>
        <v>0</v>
      </c>
      <c r="BT662" s="12">
        <f>'2016'!AT28</f>
        <v>0</v>
      </c>
      <c r="BU662" s="12">
        <f>'2016'!AU28</f>
        <v>0</v>
      </c>
      <c r="BV662" s="12">
        <f>'2016'!AV28</f>
        <v>0</v>
      </c>
      <c r="BW662" s="12">
        <f>'2016'!AW28</f>
        <v>0</v>
      </c>
      <c r="BX662" s="12">
        <f>'2016'!AX28</f>
        <v>0</v>
      </c>
      <c r="BY662" s="12">
        <f>'2016'!AY28</f>
        <v>0</v>
      </c>
      <c r="BZ662" s="12">
        <f>'2016'!AZ28</f>
        <v>0</v>
      </c>
      <c r="CA662" s="12">
        <f>'2016'!BA28</f>
        <v>0</v>
      </c>
      <c r="CB662" s="12">
        <f>'2016'!BB28</f>
        <v>0</v>
      </c>
      <c r="CC662" s="12">
        <f>'2016'!BC28</f>
        <v>0</v>
      </c>
      <c r="CD662" s="12">
        <f>'2016'!BD28</f>
        <v>0</v>
      </c>
      <c r="CE662" s="12">
        <f>'2016'!BE28</f>
        <v>0</v>
      </c>
      <c r="CF662" s="12">
        <f>'2016'!BF28</f>
        <v>0</v>
      </c>
      <c r="CG662" s="12">
        <f>'2016'!BG28</f>
        <v>0</v>
      </c>
      <c r="CH662" s="12">
        <f>'2016'!BH28</f>
        <v>0</v>
      </c>
      <c r="CI662" s="12">
        <f>'2016'!BI28</f>
        <v>0</v>
      </c>
      <c r="CJ662" s="12">
        <f>'2016'!BJ28</f>
        <v>0</v>
      </c>
      <c r="CK662" s="12">
        <f>'2016'!BK28</f>
        <v>0</v>
      </c>
      <c r="CL662" s="12">
        <f>'2016'!BL28</f>
        <v>0</v>
      </c>
      <c r="CM662" s="12">
        <f>'2016'!BM28</f>
        <v>0</v>
      </c>
      <c r="CN662" s="12">
        <f>'2016'!BN28</f>
        <v>0</v>
      </c>
      <c r="CO662" s="12">
        <f>'2016'!BO28</f>
        <v>0</v>
      </c>
      <c r="CP662" s="12">
        <f>'2016'!BP28</f>
        <v>0</v>
      </c>
      <c r="CQ662" s="12">
        <f>'2016'!BQ28</f>
        <v>0</v>
      </c>
    </row>
    <row r="663" spans="1:95" x14ac:dyDescent="0.25">
      <c r="A663" s="12" t="str">
        <f>'2016'!A29</f>
        <v>Свитанок</v>
      </c>
      <c r="B663" s="12" t="str">
        <f>'2016'!B29</f>
        <v>Масив 1</v>
      </c>
      <c r="C663" s="12">
        <f>'2016'!C29</f>
        <v>17</v>
      </c>
      <c r="D663" s="12">
        <f>'2016'!D29</f>
        <v>59.55</v>
      </c>
      <c r="E663" s="12">
        <f>'2016'!E29</f>
        <v>59.55</v>
      </c>
      <c r="F663" s="12">
        <f>'2016'!F29</f>
        <v>59.55</v>
      </c>
      <c r="W663" s="12"/>
      <c r="X663" s="12"/>
      <c r="AC663" s="12" t="str">
        <f>'2016'!I29</f>
        <v>Подсолнечник</v>
      </c>
      <c r="AD663" s="12">
        <f>'2016'!J29</f>
        <v>0</v>
      </c>
      <c r="AI663" s="12">
        <f>'2016'!K29</f>
        <v>0</v>
      </c>
      <c r="AJ663" s="12">
        <f>'2016'!L29</f>
        <v>0</v>
      </c>
      <c r="AK663" s="12">
        <f>'2016'!M29</f>
        <v>0</v>
      </c>
      <c r="AL663" s="12">
        <f>'2016'!N29</f>
        <v>0</v>
      </c>
      <c r="AM663" s="12">
        <f>'2016'!O29</f>
        <v>0</v>
      </c>
      <c r="AN663" s="12">
        <f>'2016'!P29</f>
        <v>0</v>
      </c>
      <c r="AO663" s="12"/>
      <c r="AP663" s="12"/>
      <c r="AQ663" s="12">
        <f>'2016'!Q29</f>
        <v>0</v>
      </c>
      <c r="AR663" s="12">
        <f>'2016'!R29</f>
        <v>0</v>
      </c>
      <c r="AS663" s="12">
        <f>'2016'!S29</f>
        <v>0</v>
      </c>
      <c r="AT663" s="12">
        <f>'2016'!T29</f>
        <v>0</v>
      </c>
      <c r="AU663" s="12">
        <f>'2016'!U29</f>
        <v>0</v>
      </c>
      <c r="AV663" s="12">
        <f>'2016'!V29</f>
        <v>0</v>
      </c>
      <c r="AW663" s="12">
        <f>'2016'!W29</f>
        <v>0</v>
      </c>
      <c r="AX663" s="12">
        <f>'2016'!X29</f>
        <v>0</v>
      </c>
      <c r="AY663" s="12">
        <f>'2016'!Y29</f>
        <v>0</v>
      </c>
      <c r="AZ663" s="12">
        <f>'2016'!Z29</f>
        <v>0</v>
      </c>
      <c r="BA663" s="12">
        <f>'2016'!AA29</f>
        <v>0</v>
      </c>
      <c r="BB663" s="12">
        <f>'2016'!AB29</f>
        <v>0</v>
      </c>
      <c r="BC663" s="12">
        <f>'2016'!AC29</f>
        <v>0</v>
      </c>
      <c r="BD663" s="12">
        <f>'2016'!AD29</f>
        <v>0</v>
      </c>
      <c r="BE663" s="12">
        <f>'2016'!AE29</f>
        <v>0</v>
      </c>
      <c r="BF663" s="12">
        <f>'2016'!AF29</f>
        <v>0</v>
      </c>
      <c r="BG663" s="12">
        <f>'2016'!AG29</f>
        <v>0</v>
      </c>
      <c r="BH663" s="12">
        <f>'2016'!AH29</f>
        <v>0</v>
      </c>
      <c r="BI663" s="12">
        <f>'2016'!AI29</f>
        <v>0</v>
      </c>
      <c r="BJ663" s="12">
        <f>'2016'!AJ29</f>
        <v>0</v>
      </c>
      <c r="BK663" s="12">
        <f>'2016'!AK29</f>
        <v>0</v>
      </c>
      <c r="BL663" s="12">
        <f>'2016'!AL29</f>
        <v>0</v>
      </c>
      <c r="BM663" s="12">
        <f>'2016'!AM29</f>
        <v>0</v>
      </c>
      <c r="BN663" s="12">
        <f>'2016'!AN29</f>
        <v>0</v>
      </c>
      <c r="BO663" s="12">
        <f>'2016'!AO29</f>
        <v>0</v>
      </c>
      <c r="BP663" s="12">
        <f>'2016'!AP29</f>
        <v>0</v>
      </c>
      <c r="BQ663" s="12">
        <f>'2016'!AQ29</f>
        <v>0</v>
      </c>
      <c r="BR663" s="12">
        <f>'2016'!AR29</f>
        <v>0</v>
      </c>
      <c r="BS663" s="12">
        <f>'2016'!AS29</f>
        <v>0</v>
      </c>
      <c r="BT663" s="12">
        <f>'2016'!AT29</f>
        <v>0</v>
      </c>
      <c r="BU663" s="12">
        <f>'2016'!AU29</f>
        <v>0</v>
      </c>
      <c r="BV663" s="12">
        <f>'2016'!AV29</f>
        <v>0</v>
      </c>
      <c r="BW663" s="12">
        <f>'2016'!AW29</f>
        <v>0</v>
      </c>
      <c r="BX663" s="12">
        <f>'2016'!AX29</f>
        <v>0</v>
      </c>
      <c r="BY663" s="12">
        <f>'2016'!AY29</f>
        <v>0</v>
      </c>
      <c r="BZ663" s="12">
        <f>'2016'!AZ29</f>
        <v>0</v>
      </c>
      <c r="CA663" s="12">
        <f>'2016'!BA29</f>
        <v>0</v>
      </c>
      <c r="CB663" s="12">
        <f>'2016'!BB29</f>
        <v>0</v>
      </c>
      <c r="CC663" s="12">
        <f>'2016'!BC29</f>
        <v>0</v>
      </c>
      <c r="CD663" s="12">
        <f>'2016'!BD29</f>
        <v>0</v>
      </c>
      <c r="CE663" s="12">
        <f>'2016'!BE29</f>
        <v>0</v>
      </c>
      <c r="CF663" s="12">
        <f>'2016'!BF29</f>
        <v>0</v>
      </c>
      <c r="CG663" s="12">
        <f>'2016'!BG29</f>
        <v>0</v>
      </c>
      <c r="CH663" s="12">
        <f>'2016'!BH29</f>
        <v>0</v>
      </c>
      <c r="CI663" s="12">
        <f>'2016'!BI29</f>
        <v>0</v>
      </c>
      <c r="CJ663" s="12">
        <f>'2016'!BJ29</f>
        <v>0</v>
      </c>
      <c r="CK663" s="12">
        <f>'2016'!BK29</f>
        <v>0</v>
      </c>
      <c r="CL663" s="12">
        <f>'2016'!BL29</f>
        <v>0</v>
      </c>
      <c r="CM663" s="12">
        <f>'2016'!BM29</f>
        <v>0</v>
      </c>
      <c r="CN663" s="12">
        <f>'2016'!BN29</f>
        <v>0</v>
      </c>
      <c r="CO663" s="12">
        <f>'2016'!BO29</f>
        <v>0</v>
      </c>
      <c r="CP663" s="12">
        <f>'2016'!BP29</f>
        <v>0</v>
      </c>
      <c r="CQ663" s="12">
        <f>'2016'!BQ29</f>
        <v>0</v>
      </c>
    </row>
    <row r="664" spans="1:95" x14ac:dyDescent="0.25">
      <c r="A664" s="12" t="str">
        <f>'2016'!A30</f>
        <v>Свитанок</v>
      </c>
      <c r="B664" s="12" t="str">
        <f>'2016'!B30</f>
        <v>Масив 1</v>
      </c>
      <c r="C664" s="12">
        <f>'2016'!C30</f>
        <v>18</v>
      </c>
      <c r="D664" s="12">
        <f>'2016'!D30</f>
        <v>47.41</v>
      </c>
      <c r="E664" s="12">
        <f>'2016'!E30</f>
        <v>47.41</v>
      </c>
      <c r="F664" s="12">
        <f>'2016'!F30</f>
        <v>47.41</v>
      </c>
      <c r="W664" s="12"/>
      <c r="X664" s="12"/>
      <c r="AC664" s="12" t="str">
        <f>'2016'!I30</f>
        <v>Подсолнечник</v>
      </c>
      <c r="AD664" s="12">
        <f>'2016'!J30</f>
        <v>0</v>
      </c>
      <c r="AI664" s="12">
        <f>'2016'!K30</f>
        <v>0</v>
      </c>
      <c r="AJ664" s="12">
        <f>'2016'!L30</f>
        <v>0</v>
      </c>
      <c r="AK664" s="12">
        <f>'2016'!M30</f>
        <v>0</v>
      </c>
      <c r="AL664" s="12">
        <f>'2016'!N30</f>
        <v>0</v>
      </c>
      <c r="AM664" s="12">
        <f>'2016'!O30</f>
        <v>0</v>
      </c>
      <c r="AN664" s="12">
        <f>'2016'!P30</f>
        <v>0</v>
      </c>
      <c r="AO664" s="12"/>
      <c r="AP664" s="12"/>
      <c r="AQ664" s="12">
        <f>'2016'!Q30</f>
        <v>0</v>
      </c>
      <c r="AR664" s="12">
        <f>'2016'!R30</f>
        <v>0</v>
      </c>
      <c r="AS664" s="12">
        <f>'2016'!S30</f>
        <v>0</v>
      </c>
      <c r="AT664" s="12">
        <f>'2016'!T30</f>
        <v>0</v>
      </c>
      <c r="AU664" s="12">
        <f>'2016'!U30</f>
        <v>0</v>
      </c>
      <c r="AV664" s="12">
        <f>'2016'!V30</f>
        <v>0</v>
      </c>
      <c r="AW664" s="12">
        <f>'2016'!W30</f>
        <v>0</v>
      </c>
      <c r="AX664" s="12">
        <f>'2016'!X30</f>
        <v>0</v>
      </c>
      <c r="AY664" s="12">
        <f>'2016'!Y30</f>
        <v>0</v>
      </c>
      <c r="AZ664" s="12">
        <f>'2016'!Z30</f>
        <v>0</v>
      </c>
      <c r="BA664" s="12">
        <f>'2016'!AA30</f>
        <v>0</v>
      </c>
      <c r="BB664" s="12">
        <f>'2016'!AB30</f>
        <v>0</v>
      </c>
      <c r="BC664" s="12">
        <f>'2016'!AC30</f>
        <v>0</v>
      </c>
      <c r="BD664" s="12">
        <f>'2016'!AD30</f>
        <v>0</v>
      </c>
      <c r="BE664" s="12">
        <f>'2016'!AE30</f>
        <v>0</v>
      </c>
      <c r="BF664" s="12">
        <f>'2016'!AF30</f>
        <v>0</v>
      </c>
      <c r="BG664" s="12">
        <f>'2016'!AG30</f>
        <v>0</v>
      </c>
      <c r="BH664" s="12">
        <f>'2016'!AH30</f>
        <v>0</v>
      </c>
      <c r="BI664" s="12">
        <f>'2016'!AI30</f>
        <v>0</v>
      </c>
      <c r="BJ664" s="12">
        <f>'2016'!AJ30</f>
        <v>0</v>
      </c>
      <c r="BK664" s="12">
        <f>'2016'!AK30</f>
        <v>0</v>
      </c>
      <c r="BL664" s="12">
        <f>'2016'!AL30</f>
        <v>0</v>
      </c>
      <c r="BM664" s="12">
        <f>'2016'!AM30</f>
        <v>0</v>
      </c>
      <c r="BN664" s="12">
        <f>'2016'!AN30</f>
        <v>0</v>
      </c>
      <c r="BO664" s="12">
        <f>'2016'!AO30</f>
        <v>0</v>
      </c>
      <c r="BP664" s="12">
        <f>'2016'!AP30</f>
        <v>0</v>
      </c>
      <c r="BQ664" s="12">
        <f>'2016'!AQ30</f>
        <v>0</v>
      </c>
      <c r="BR664" s="12">
        <f>'2016'!AR30</f>
        <v>0</v>
      </c>
      <c r="BS664" s="12">
        <f>'2016'!AS30</f>
        <v>0</v>
      </c>
      <c r="BT664" s="12">
        <f>'2016'!AT30</f>
        <v>0</v>
      </c>
      <c r="BU664" s="12">
        <f>'2016'!AU30</f>
        <v>0</v>
      </c>
      <c r="BV664" s="12">
        <f>'2016'!AV30</f>
        <v>0</v>
      </c>
      <c r="BW664" s="12">
        <f>'2016'!AW30</f>
        <v>0</v>
      </c>
      <c r="BX664" s="12">
        <f>'2016'!AX30</f>
        <v>0</v>
      </c>
      <c r="BY664" s="12">
        <f>'2016'!AY30</f>
        <v>0</v>
      </c>
      <c r="BZ664" s="12">
        <f>'2016'!AZ30</f>
        <v>0</v>
      </c>
      <c r="CA664" s="12">
        <f>'2016'!BA30</f>
        <v>0</v>
      </c>
      <c r="CB664" s="12">
        <f>'2016'!BB30</f>
        <v>0</v>
      </c>
      <c r="CC664" s="12">
        <f>'2016'!BC30</f>
        <v>0</v>
      </c>
      <c r="CD664" s="12">
        <f>'2016'!BD30</f>
        <v>0</v>
      </c>
      <c r="CE664" s="12">
        <f>'2016'!BE30</f>
        <v>0</v>
      </c>
      <c r="CF664" s="12">
        <f>'2016'!BF30</f>
        <v>0</v>
      </c>
      <c r="CG664" s="12">
        <f>'2016'!BG30</f>
        <v>0</v>
      </c>
      <c r="CH664" s="12">
        <f>'2016'!BH30</f>
        <v>0</v>
      </c>
      <c r="CI664" s="12">
        <f>'2016'!BI30</f>
        <v>0</v>
      </c>
      <c r="CJ664" s="12">
        <f>'2016'!BJ30</f>
        <v>0</v>
      </c>
      <c r="CK664" s="12">
        <f>'2016'!BK30</f>
        <v>0</v>
      </c>
      <c r="CL664" s="12">
        <f>'2016'!BL30</f>
        <v>0</v>
      </c>
      <c r="CM664" s="12">
        <f>'2016'!BM30</f>
        <v>0</v>
      </c>
      <c r="CN664" s="12">
        <f>'2016'!BN30</f>
        <v>0</v>
      </c>
      <c r="CO664" s="12">
        <f>'2016'!BO30</f>
        <v>0</v>
      </c>
      <c r="CP664" s="12">
        <f>'2016'!BP30</f>
        <v>0</v>
      </c>
      <c r="CQ664" s="12">
        <f>'2016'!BQ30</f>
        <v>0</v>
      </c>
    </row>
    <row r="665" spans="1:95" x14ac:dyDescent="0.25">
      <c r="A665" s="12" t="str">
        <f>'2016'!A31</f>
        <v>Свитанок</v>
      </c>
      <c r="B665" s="12" t="str">
        <f>'2016'!B31</f>
        <v>Масив 1</v>
      </c>
      <c r="C665" s="12">
        <f>'2016'!C31</f>
        <v>20</v>
      </c>
      <c r="D665" s="12">
        <f>'2016'!D31</f>
        <v>8.83</v>
      </c>
      <c r="E665" s="12">
        <f>'2016'!E31</f>
        <v>8.83</v>
      </c>
      <c r="F665" s="12">
        <f>'2016'!F31</f>
        <v>8.83</v>
      </c>
      <c r="W665" s="12"/>
      <c r="X665" s="12"/>
      <c r="AC665" s="12" t="str">
        <f>'2016'!I31</f>
        <v>Подсолнечник</v>
      </c>
      <c r="AD665" s="12">
        <f>'2016'!J31</f>
        <v>0</v>
      </c>
      <c r="AI665" s="12">
        <f>'2016'!K31</f>
        <v>0</v>
      </c>
      <c r="AJ665" s="12">
        <f>'2016'!L31</f>
        <v>0</v>
      </c>
      <c r="AK665" s="12">
        <f>'2016'!M31</f>
        <v>0</v>
      </c>
      <c r="AL665" s="12">
        <f>'2016'!N31</f>
        <v>0</v>
      </c>
      <c r="AM665" s="12">
        <f>'2016'!O31</f>
        <v>0</v>
      </c>
      <c r="AN665" s="12">
        <f>'2016'!P31</f>
        <v>0</v>
      </c>
      <c r="AO665" s="12"/>
      <c r="AP665" s="12"/>
      <c r="AQ665" s="12">
        <f>'2016'!Q31</f>
        <v>0</v>
      </c>
      <c r="AR665" s="12">
        <f>'2016'!R31</f>
        <v>0</v>
      </c>
      <c r="AS665" s="12">
        <f>'2016'!S31</f>
        <v>0</v>
      </c>
      <c r="AT665" s="12">
        <f>'2016'!T31</f>
        <v>0</v>
      </c>
      <c r="AU665" s="12">
        <f>'2016'!U31</f>
        <v>0</v>
      </c>
      <c r="AV665" s="12">
        <f>'2016'!V31</f>
        <v>0</v>
      </c>
      <c r="AW665" s="12">
        <f>'2016'!W31</f>
        <v>0</v>
      </c>
      <c r="AX665" s="12">
        <f>'2016'!X31</f>
        <v>0</v>
      </c>
      <c r="AY665" s="12">
        <f>'2016'!Y31</f>
        <v>0</v>
      </c>
      <c r="AZ665" s="12">
        <f>'2016'!Z31</f>
        <v>0</v>
      </c>
      <c r="BA665" s="12">
        <f>'2016'!AA31</f>
        <v>0</v>
      </c>
      <c r="BB665" s="12">
        <f>'2016'!AB31</f>
        <v>0</v>
      </c>
      <c r="BC665" s="12">
        <f>'2016'!AC31</f>
        <v>0</v>
      </c>
      <c r="BD665" s="12">
        <f>'2016'!AD31</f>
        <v>0</v>
      </c>
      <c r="BE665" s="12">
        <f>'2016'!AE31</f>
        <v>0</v>
      </c>
      <c r="BF665" s="12">
        <f>'2016'!AF31</f>
        <v>0</v>
      </c>
      <c r="BG665" s="12">
        <f>'2016'!AG31</f>
        <v>0</v>
      </c>
      <c r="BH665" s="12">
        <f>'2016'!AH31</f>
        <v>0</v>
      </c>
      <c r="BI665" s="12">
        <f>'2016'!AI31</f>
        <v>0</v>
      </c>
      <c r="BJ665" s="12">
        <f>'2016'!AJ31</f>
        <v>0</v>
      </c>
      <c r="BK665" s="12">
        <f>'2016'!AK31</f>
        <v>0</v>
      </c>
      <c r="BL665" s="12">
        <f>'2016'!AL31</f>
        <v>0</v>
      </c>
      <c r="BM665" s="12">
        <f>'2016'!AM31</f>
        <v>0</v>
      </c>
      <c r="BN665" s="12">
        <f>'2016'!AN31</f>
        <v>0</v>
      </c>
      <c r="BO665" s="12">
        <f>'2016'!AO31</f>
        <v>0</v>
      </c>
      <c r="BP665" s="12">
        <f>'2016'!AP31</f>
        <v>0</v>
      </c>
      <c r="BQ665" s="12">
        <f>'2016'!AQ31</f>
        <v>0</v>
      </c>
      <c r="BR665" s="12">
        <f>'2016'!AR31</f>
        <v>0</v>
      </c>
      <c r="BS665" s="12">
        <f>'2016'!AS31</f>
        <v>0</v>
      </c>
      <c r="BT665" s="12">
        <f>'2016'!AT31</f>
        <v>0</v>
      </c>
      <c r="BU665" s="12">
        <f>'2016'!AU31</f>
        <v>0</v>
      </c>
      <c r="BV665" s="12">
        <f>'2016'!AV31</f>
        <v>0</v>
      </c>
      <c r="BW665" s="12">
        <f>'2016'!AW31</f>
        <v>0</v>
      </c>
      <c r="BX665" s="12">
        <f>'2016'!AX31</f>
        <v>0</v>
      </c>
      <c r="BY665" s="12">
        <f>'2016'!AY31</f>
        <v>0</v>
      </c>
      <c r="BZ665" s="12">
        <f>'2016'!AZ31</f>
        <v>0</v>
      </c>
      <c r="CA665" s="12">
        <f>'2016'!BA31</f>
        <v>0</v>
      </c>
      <c r="CB665" s="12">
        <f>'2016'!BB31</f>
        <v>0</v>
      </c>
      <c r="CC665" s="12">
        <f>'2016'!BC31</f>
        <v>0</v>
      </c>
      <c r="CD665" s="12">
        <f>'2016'!BD31</f>
        <v>0</v>
      </c>
      <c r="CE665" s="12">
        <f>'2016'!BE31</f>
        <v>0</v>
      </c>
      <c r="CF665" s="12">
        <f>'2016'!BF31</f>
        <v>0</v>
      </c>
      <c r="CG665" s="12">
        <f>'2016'!BG31</f>
        <v>0</v>
      </c>
      <c r="CH665" s="12">
        <f>'2016'!BH31</f>
        <v>0</v>
      </c>
      <c r="CI665" s="12">
        <f>'2016'!BI31</f>
        <v>0</v>
      </c>
      <c r="CJ665" s="12">
        <f>'2016'!BJ31</f>
        <v>0</v>
      </c>
      <c r="CK665" s="12">
        <f>'2016'!BK31</f>
        <v>0</v>
      </c>
      <c r="CL665" s="12">
        <f>'2016'!BL31</f>
        <v>0</v>
      </c>
      <c r="CM665" s="12">
        <f>'2016'!BM31</f>
        <v>0</v>
      </c>
      <c r="CN665" s="12">
        <f>'2016'!BN31</f>
        <v>0</v>
      </c>
      <c r="CO665" s="12">
        <f>'2016'!BO31</f>
        <v>0</v>
      </c>
      <c r="CP665" s="12">
        <f>'2016'!BP31</f>
        <v>0</v>
      </c>
      <c r="CQ665" s="12">
        <f>'2016'!BQ31</f>
        <v>0</v>
      </c>
    </row>
    <row r="666" spans="1:95" x14ac:dyDescent="0.25">
      <c r="A666" s="12" t="str">
        <f>'2016'!A32</f>
        <v>Свитанок</v>
      </c>
      <c r="B666" s="12" t="str">
        <f>'2016'!B32</f>
        <v>Масив 1</v>
      </c>
      <c r="C666" s="12">
        <f>'2016'!C32</f>
        <v>210</v>
      </c>
      <c r="D666" s="12">
        <f>'2016'!D32</f>
        <v>6.41</v>
      </c>
      <c r="E666" s="12">
        <f>'2016'!E32</f>
        <v>6.41</v>
      </c>
      <c r="F666" s="12">
        <f>'2016'!F32</f>
        <v>6.41</v>
      </c>
      <c r="W666" s="12"/>
      <c r="X666" s="12"/>
      <c r="AC666" s="12" t="str">
        <f>'2016'!I32</f>
        <v>Пшеница озимая</v>
      </c>
      <c r="AD666" s="12">
        <f>'2016'!J32</f>
        <v>0</v>
      </c>
      <c r="AI666" s="12">
        <f>'2016'!K32</f>
        <v>0</v>
      </c>
      <c r="AJ666" s="12">
        <f>'2016'!L32</f>
        <v>0</v>
      </c>
      <c r="AK666" s="12">
        <f>'2016'!M32</f>
        <v>0</v>
      </c>
      <c r="AL666" s="12">
        <f>'2016'!N32</f>
        <v>0</v>
      </c>
      <c r="AM666" s="12">
        <f>'2016'!O32</f>
        <v>0</v>
      </c>
      <c r="AN666" s="12">
        <f>'2016'!P32</f>
        <v>0</v>
      </c>
      <c r="AO666" s="12"/>
      <c r="AP666" s="12"/>
      <c r="AQ666" s="12">
        <f>'2016'!Q32</f>
        <v>0</v>
      </c>
      <c r="AR666" s="12">
        <f>'2016'!R32</f>
        <v>0</v>
      </c>
      <c r="AS666" s="12">
        <f>'2016'!S32</f>
        <v>0</v>
      </c>
      <c r="AT666" s="12">
        <f>'2016'!T32</f>
        <v>0</v>
      </c>
      <c r="AU666" s="12">
        <f>'2016'!U32</f>
        <v>0</v>
      </c>
      <c r="AV666" s="12">
        <f>'2016'!V32</f>
        <v>0</v>
      </c>
      <c r="AW666" s="12">
        <f>'2016'!W32</f>
        <v>0</v>
      </c>
      <c r="AX666" s="12">
        <f>'2016'!X32</f>
        <v>0</v>
      </c>
      <c r="AY666" s="12">
        <f>'2016'!Y32</f>
        <v>0</v>
      </c>
      <c r="AZ666" s="12">
        <f>'2016'!Z32</f>
        <v>0</v>
      </c>
      <c r="BA666" s="12">
        <f>'2016'!AA32</f>
        <v>0</v>
      </c>
      <c r="BB666" s="12">
        <f>'2016'!AB32</f>
        <v>0</v>
      </c>
      <c r="BC666" s="12">
        <f>'2016'!AC32</f>
        <v>0</v>
      </c>
      <c r="BD666" s="12">
        <f>'2016'!AD32</f>
        <v>0</v>
      </c>
      <c r="BE666" s="12">
        <f>'2016'!AE32</f>
        <v>0</v>
      </c>
      <c r="BF666" s="12">
        <f>'2016'!AF32</f>
        <v>0</v>
      </c>
      <c r="BG666" s="12">
        <f>'2016'!AG32</f>
        <v>0</v>
      </c>
      <c r="BH666" s="12">
        <f>'2016'!AH32</f>
        <v>0</v>
      </c>
      <c r="BI666" s="12">
        <f>'2016'!AI32</f>
        <v>0</v>
      </c>
      <c r="BJ666" s="12">
        <f>'2016'!AJ32</f>
        <v>0</v>
      </c>
      <c r="BK666" s="12">
        <f>'2016'!AK32</f>
        <v>0</v>
      </c>
      <c r="BL666" s="12">
        <f>'2016'!AL32</f>
        <v>0</v>
      </c>
      <c r="BM666" s="12">
        <f>'2016'!AM32</f>
        <v>0</v>
      </c>
      <c r="BN666" s="12">
        <f>'2016'!AN32</f>
        <v>0</v>
      </c>
      <c r="BO666" s="12">
        <f>'2016'!AO32</f>
        <v>0</v>
      </c>
      <c r="BP666" s="12">
        <f>'2016'!AP32</f>
        <v>0</v>
      </c>
      <c r="BQ666" s="12">
        <f>'2016'!AQ32</f>
        <v>0</v>
      </c>
      <c r="BR666" s="12">
        <f>'2016'!AR32</f>
        <v>0</v>
      </c>
      <c r="BS666" s="12">
        <f>'2016'!AS32</f>
        <v>0</v>
      </c>
      <c r="BT666" s="12">
        <f>'2016'!AT32</f>
        <v>0</v>
      </c>
      <c r="BU666" s="12">
        <f>'2016'!AU32</f>
        <v>0</v>
      </c>
      <c r="BV666" s="12">
        <f>'2016'!AV32</f>
        <v>0</v>
      </c>
      <c r="BW666" s="12">
        <f>'2016'!AW32</f>
        <v>0</v>
      </c>
      <c r="BX666" s="12">
        <f>'2016'!AX32</f>
        <v>0</v>
      </c>
      <c r="BY666" s="12">
        <f>'2016'!AY32</f>
        <v>0</v>
      </c>
      <c r="BZ666" s="12">
        <f>'2016'!AZ32</f>
        <v>0</v>
      </c>
      <c r="CA666" s="12">
        <f>'2016'!BA32</f>
        <v>0</v>
      </c>
      <c r="CB666" s="12">
        <f>'2016'!BB32</f>
        <v>0</v>
      </c>
      <c r="CC666" s="12">
        <f>'2016'!BC32</f>
        <v>0</v>
      </c>
      <c r="CD666" s="12">
        <f>'2016'!BD32</f>
        <v>0</v>
      </c>
      <c r="CE666" s="12">
        <f>'2016'!BE32</f>
        <v>0</v>
      </c>
      <c r="CF666" s="12">
        <f>'2016'!BF32</f>
        <v>0</v>
      </c>
      <c r="CG666" s="12">
        <f>'2016'!BG32</f>
        <v>0</v>
      </c>
      <c r="CH666" s="12">
        <f>'2016'!BH32</f>
        <v>0</v>
      </c>
      <c r="CI666" s="12">
        <f>'2016'!BI32</f>
        <v>0</v>
      </c>
      <c r="CJ666" s="12">
        <f>'2016'!BJ32</f>
        <v>0</v>
      </c>
      <c r="CK666" s="12">
        <f>'2016'!BK32</f>
        <v>0</v>
      </c>
      <c r="CL666" s="12">
        <f>'2016'!BL32</f>
        <v>0</v>
      </c>
      <c r="CM666" s="12">
        <f>'2016'!BM32</f>
        <v>0</v>
      </c>
      <c r="CN666" s="12">
        <f>'2016'!BN32</f>
        <v>0</v>
      </c>
      <c r="CO666" s="12">
        <f>'2016'!BO32</f>
        <v>0</v>
      </c>
      <c r="CP666" s="12">
        <f>'2016'!BP32</f>
        <v>0</v>
      </c>
      <c r="CQ666" s="12">
        <f>'2016'!BQ32</f>
        <v>0</v>
      </c>
    </row>
    <row r="667" spans="1:95" x14ac:dyDescent="0.25">
      <c r="A667" s="12" t="str">
        <f>'2016'!A33</f>
        <v>Свитанок</v>
      </c>
      <c r="B667" s="12" t="str">
        <f>'2016'!B33</f>
        <v>Масив 1</v>
      </c>
      <c r="C667" s="12">
        <f>'2016'!C33</f>
        <v>211</v>
      </c>
      <c r="D667" s="12">
        <f>'2016'!D33</f>
        <v>15.52</v>
      </c>
      <c r="E667" s="12">
        <f>'2016'!E33</f>
        <v>15.52</v>
      </c>
      <c r="F667" s="12">
        <f>'2016'!F33</f>
        <v>15.52</v>
      </c>
      <c r="W667" s="12"/>
      <c r="X667" s="12"/>
      <c r="AC667" s="12">
        <f>'2016'!I33</f>
        <v>0</v>
      </c>
      <c r="AD667" s="12">
        <f>'2016'!J33</f>
        <v>0</v>
      </c>
      <c r="AI667" s="12">
        <f>'2016'!K33</f>
        <v>0</v>
      </c>
      <c r="AJ667" s="12">
        <f>'2016'!L33</f>
        <v>0</v>
      </c>
      <c r="AK667" s="12">
        <f>'2016'!M33</f>
        <v>0</v>
      </c>
      <c r="AL667" s="12">
        <f>'2016'!N33</f>
        <v>0</v>
      </c>
      <c r="AM667" s="12">
        <f>'2016'!O33</f>
        <v>0</v>
      </c>
      <c r="AN667" s="12">
        <f>'2016'!P33</f>
        <v>0</v>
      </c>
      <c r="AO667" s="12"/>
      <c r="AP667" s="12"/>
      <c r="AQ667" s="12">
        <f>'2016'!Q33</f>
        <v>0</v>
      </c>
      <c r="AR667" s="12">
        <f>'2016'!R33</f>
        <v>0</v>
      </c>
      <c r="AS667" s="12">
        <f>'2016'!S33</f>
        <v>0</v>
      </c>
      <c r="AT667" s="12">
        <f>'2016'!T33</f>
        <v>0</v>
      </c>
      <c r="AU667" s="12">
        <f>'2016'!U33</f>
        <v>0</v>
      </c>
      <c r="AV667" s="12">
        <f>'2016'!V33</f>
        <v>0</v>
      </c>
      <c r="AW667" s="12">
        <f>'2016'!W33</f>
        <v>0</v>
      </c>
      <c r="AX667" s="12">
        <f>'2016'!X33</f>
        <v>0</v>
      </c>
      <c r="AY667" s="12">
        <f>'2016'!Y33</f>
        <v>0</v>
      </c>
      <c r="AZ667" s="12">
        <f>'2016'!Z33</f>
        <v>0</v>
      </c>
      <c r="BA667" s="12">
        <f>'2016'!AA33</f>
        <v>0</v>
      </c>
      <c r="BB667" s="12">
        <f>'2016'!AB33</f>
        <v>0</v>
      </c>
      <c r="BC667" s="12">
        <f>'2016'!AC33</f>
        <v>0</v>
      </c>
      <c r="BD667" s="12">
        <f>'2016'!AD33</f>
        <v>0</v>
      </c>
      <c r="BE667" s="12">
        <f>'2016'!AE33</f>
        <v>0</v>
      </c>
      <c r="BF667" s="12">
        <f>'2016'!AF33</f>
        <v>0</v>
      </c>
      <c r="BG667" s="12">
        <f>'2016'!AG33</f>
        <v>0</v>
      </c>
      <c r="BH667" s="12">
        <f>'2016'!AH33</f>
        <v>0</v>
      </c>
      <c r="BI667" s="12">
        <f>'2016'!AI33</f>
        <v>0</v>
      </c>
      <c r="BJ667" s="12">
        <f>'2016'!AJ33</f>
        <v>0</v>
      </c>
      <c r="BK667" s="12">
        <f>'2016'!AK33</f>
        <v>0</v>
      </c>
      <c r="BL667" s="12">
        <f>'2016'!AL33</f>
        <v>0</v>
      </c>
      <c r="BM667" s="12">
        <f>'2016'!AM33</f>
        <v>0</v>
      </c>
      <c r="BN667" s="12">
        <f>'2016'!AN33</f>
        <v>0</v>
      </c>
      <c r="BO667" s="12">
        <f>'2016'!AO33</f>
        <v>0</v>
      </c>
      <c r="BP667" s="12">
        <f>'2016'!AP33</f>
        <v>0</v>
      </c>
      <c r="BQ667" s="12">
        <f>'2016'!AQ33</f>
        <v>0</v>
      </c>
      <c r="BR667" s="12">
        <f>'2016'!AR33</f>
        <v>0</v>
      </c>
      <c r="BS667" s="12">
        <f>'2016'!AS33</f>
        <v>0</v>
      </c>
      <c r="BT667" s="12">
        <f>'2016'!AT33</f>
        <v>0</v>
      </c>
      <c r="BU667" s="12">
        <f>'2016'!AU33</f>
        <v>0</v>
      </c>
      <c r="BV667" s="12">
        <f>'2016'!AV33</f>
        <v>0</v>
      </c>
      <c r="BW667" s="12">
        <f>'2016'!AW33</f>
        <v>0</v>
      </c>
      <c r="BX667" s="12">
        <f>'2016'!AX33</f>
        <v>0</v>
      </c>
      <c r="BY667" s="12">
        <f>'2016'!AY33</f>
        <v>0</v>
      </c>
      <c r="BZ667" s="12">
        <f>'2016'!AZ33</f>
        <v>0</v>
      </c>
      <c r="CA667" s="12">
        <f>'2016'!BA33</f>
        <v>0</v>
      </c>
      <c r="CB667" s="12">
        <f>'2016'!BB33</f>
        <v>0</v>
      </c>
      <c r="CC667" s="12">
        <f>'2016'!BC33</f>
        <v>0</v>
      </c>
      <c r="CD667" s="12">
        <f>'2016'!BD33</f>
        <v>0</v>
      </c>
      <c r="CE667" s="12">
        <f>'2016'!BE33</f>
        <v>0</v>
      </c>
      <c r="CF667" s="12">
        <f>'2016'!BF33</f>
        <v>0</v>
      </c>
      <c r="CG667" s="12">
        <f>'2016'!BG33</f>
        <v>0</v>
      </c>
      <c r="CH667" s="12">
        <f>'2016'!BH33</f>
        <v>0</v>
      </c>
      <c r="CI667" s="12">
        <f>'2016'!BI33</f>
        <v>0</v>
      </c>
      <c r="CJ667" s="12">
        <f>'2016'!BJ33</f>
        <v>0</v>
      </c>
      <c r="CK667" s="12">
        <f>'2016'!BK33</f>
        <v>0</v>
      </c>
      <c r="CL667" s="12">
        <f>'2016'!BL33</f>
        <v>0</v>
      </c>
      <c r="CM667" s="12">
        <f>'2016'!BM33</f>
        <v>0</v>
      </c>
      <c r="CN667" s="12">
        <f>'2016'!BN33</f>
        <v>0</v>
      </c>
      <c r="CO667" s="12">
        <f>'2016'!BO33</f>
        <v>0</v>
      </c>
      <c r="CP667" s="12">
        <f>'2016'!BP33</f>
        <v>0</v>
      </c>
      <c r="CQ667" s="12">
        <f>'2016'!BQ33</f>
        <v>0</v>
      </c>
    </row>
    <row r="668" spans="1:95" x14ac:dyDescent="0.25">
      <c r="A668" s="12" t="str">
        <f>'2016'!A34</f>
        <v>Свитанок</v>
      </c>
      <c r="B668" s="12" t="str">
        <f>'2016'!B34</f>
        <v>Масив 1</v>
      </c>
      <c r="C668" s="12">
        <f>'2016'!C34</f>
        <v>212</v>
      </c>
      <c r="D668" s="12">
        <f>'2016'!D34</f>
        <v>1.95</v>
      </c>
      <c r="E668" s="12">
        <f>'2016'!E34</f>
        <v>1.95</v>
      </c>
      <c r="F668" s="12">
        <f>'2016'!F34</f>
        <v>1.95</v>
      </c>
      <c r="W668" s="12"/>
      <c r="X668" s="12"/>
      <c r="AC668" s="12">
        <f>'2016'!I34</f>
        <v>0</v>
      </c>
      <c r="AD668" s="12">
        <f>'2016'!J34</f>
        <v>0</v>
      </c>
      <c r="AI668" s="12">
        <f>'2016'!K34</f>
        <v>0</v>
      </c>
      <c r="AJ668" s="12">
        <f>'2016'!L34</f>
        <v>0</v>
      </c>
      <c r="AK668" s="12">
        <f>'2016'!M34</f>
        <v>0</v>
      </c>
      <c r="AL668" s="12">
        <f>'2016'!N34</f>
        <v>0</v>
      </c>
      <c r="AM668" s="12">
        <f>'2016'!O34</f>
        <v>0</v>
      </c>
      <c r="AN668" s="12">
        <f>'2016'!P34</f>
        <v>0</v>
      </c>
      <c r="AO668" s="12"/>
      <c r="AP668" s="12"/>
      <c r="AQ668" s="12">
        <f>'2016'!Q34</f>
        <v>0</v>
      </c>
      <c r="AR668" s="12">
        <f>'2016'!R34</f>
        <v>0</v>
      </c>
      <c r="AS668" s="12">
        <f>'2016'!S34</f>
        <v>0</v>
      </c>
      <c r="AT668" s="12">
        <f>'2016'!T34</f>
        <v>0</v>
      </c>
      <c r="AU668" s="12">
        <f>'2016'!U34</f>
        <v>0</v>
      </c>
      <c r="AV668" s="12">
        <f>'2016'!V34</f>
        <v>0</v>
      </c>
      <c r="AW668" s="12">
        <f>'2016'!W34</f>
        <v>0</v>
      </c>
      <c r="AX668" s="12">
        <f>'2016'!X34</f>
        <v>0</v>
      </c>
      <c r="AY668" s="12">
        <f>'2016'!Y34</f>
        <v>0</v>
      </c>
      <c r="AZ668" s="12">
        <f>'2016'!Z34</f>
        <v>0</v>
      </c>
      <c r="BA668" s="12">
        <f>'2016'!AA34</f>
        <v>0</v>
      </c>
      <c r="BB668" s="12">
        <f>'2016'!AB34</f>
        <v>0</v>
      </c>
      <c r="BC668" s="12">
        <f>'2016'!AC34</f>
        <v>0</v>
      </c>
      <c r="BD668" s="12">
        <f>'2016'!AD34</f>
        <v>0</v>
      </c>
      <c r="BE668" s="12">
        <f>'2016'!AE34</f>
        <v>0</v>
      </c>
      <c r="BF668" s="12">
        <f>'2016'!AF34</f>
        <v>0</v>
      </c>
      <c r="BG668" s="12">
        <f>'2016'!AG34</f>
        <v>0</v>
      </c>
      <c r="BH668" s="12">
        <f>'2016'!AH34</f>
        <v>0</v>
      </c>
      <c r="BI668" s="12">
        <f>'2016'!AI34</f>
        <v>0</v>
      </c>
      <c r="BJ668" s="12">
        <f>'2016'!AJ34</f>
        <v>0</v>
      </c>
      <c r="BK668" s="12">
        <f>'2016'!AK34</f>
        <v>0</v>
      </c>
      <c r="BL668" s="12">
        <f>'2016'!AL34</f>
        <v>0</v>
      </c>
      <c r="BM668" s="12">
        <f>'2016'!AM34</f>
        <v>0</v>
      </c>
      <c r="BN668" s="12">
        <f>'2016'!AN34</f>
        <v>0</v>
      </c>
      <c r="BO668" s="12">
        <f>'2016'!AO34</f>
        <v>0</v>
      </c>
      <c r="BP668" s="12">
        <f>'2016'!AP34</f>
        <v>0</v>
      </c>
      <c r="BQ668" s="12">
        <f>'2016'!AQ34</f>
        <v>0</v>
      </c>
      <c r="BR668" s="12">
        <f>'2016'!AR34</f>
        <v>0</v>
      </c>
      <c r="BS668" s="12">
        <f>'2016'!AS34</f>
        <v>0</v>
      </c>
      <c r="BT668" s="12">
        <f>'2016'!AT34</f>
        <v>0</v>
      </c>
      <c r="BU668" s="12">
        <f>'2016'!AU34</f>
        <v>0</v>
      </c>
      <c r="BV668" s="12">
        <f>'2016'!AV34</f>
        <v>0</v>
      </c>
      <c r="BW668" s="12">
        <f>'2016'!AW34</f>
        <v>0</v>
      </c>
      <c r="BX668" s="12">
        <f>'2016'!AX34</f>
        <v>0</v>
      </c>
      <c r="BY668" s="12">
        <f>'2016'!AY34</f>
        <v>0</v>
      </c>
      <c r="BZ668" s="12">
        <f>'2016'!AZ34</f>
        <v>0</v>
      </c>
      <c r="CA668" s="12">
        <f>'2016'!BA34</f>
        <v>0</v>
      </c>
      <c r="CB668" s="12">
        <f>'2016'!BB34</f>
        <v>0</v>
      </c>
      <c r="CC668" s="12">
        <f>'2016'!BC34</f>
        <v>0</v>
      </c>
      <c r="CD668" s="12">
        <f>'2016'!BD34</f>
        <v>0</v>
      </c>
      <c r="CE668" s="12">
        <f>'2016'!BE34</f>
        <v>0</v>
      </c>
      <c r="CF668" s="12">
        <f>'2016'!BF34</f>
        <v>0</v>
      </c>
      <c r="CG668" s="12">
        <f>'2016'!BG34</f>
        <v>0</v>
      </c>
      <c r="CH668" s="12">
        <f>'2016'!BH34</f>
        <v>0</v>
      </c>
      <c r="CI668" s="12">
        <f>'2016'!BI34</f>
        <v>0</v>
      </c>
      <c r="CJ668" s="12">
        <f>'2016'!BJ34</f>
        <v>0</v>
      </c>
      <c r="CK668" s="12">
        <f>'2016'!BK34</f>
        <v>0</v>
      </c>
      <c r="CL668" s="12">
        <f>'2016'!BL34</f>
        <v>0</v>
      </c>
      <c r="CM668" s="12">
        <f>'2016'!BM34</f>
        <v>0</v>
      </c>
      <c r="CN668" s="12">
        <f>'2016'!BN34</f>
        <v>0</v>
      </c>
      <c r="CO668" s="12">
        <f>'2016'!BO34</f>
        <v>0</v>
      </c>
      <c r="CP668" s="12">
        <f>'2016'!BP34</f>
        <v>0</v>
      </c>
      <c r="CQ668" s="12">
        <f>'2016'!BQ34</f>
        <v>0</v>
      </c>
    </row>
    <row r="669" spans="1:95" x14ac:dyDescent="0.25">
      <c r="A669" s="12" t="str">
        <f>'2016'!A35</f>
        <v>Свитанок</v>
      </c>
      <c r="B669" s="12" t="str">
        <f>'2016'!B35</f>
        <v>Масив 1</v>
      </c>
      <c r="C669" s="12">
        <f>'2016'!C35</f>
        <v>22</v>
      </c>
      <c r="D669" s="12">
        <f>'2016'!D35</f>
        <v>34.57</v>
      </c>
      <c r="E669" s="12">
        <f>'2016'!E35</f>
        <v>45.58</v>
      </c>
      <c r="F669" s="12">
        <f>'2016'!F35</f>
        <v>50</v>
      </c>
      <c r="W669" s="12"/>
      <c r="X669" s="12"/>
      <c r="AC669" s="12" t="str">
        <f>'2016'!I35</f>
        <v>Подсолнечник</v>
      </c>
      <c r="AD669" s="12">
        <f>'2016'!J35</f>
        <v>0</v>
      </c>
      <c r="AI669" s="12">
        <f>'2016'!K35</f>
        <v>0</v>
      </c>
      <c r="AJ669" s="12">
        <f>'2016'!L35</f>
        <v>0</v>
      </c>
      <c r="AK669" s="12">
        <f>'2016'!M35</f>
        <v>0</v>
      </c>
      <c r="AL669" s="12">
        <f>'2016'!N35</f>
        <v>0</v>
      </c>
      <c r="AM669" s="12">
        <f>'2016'!O35</f>
        <v>0</v>
      </c>
      <c r="AN669" s="12">
        <f>'2016'!P35</f>
        <v>0</v>
      </c>
      <c r="AO669" s="12"/>
      <c r="AP669" s="12"/>
      <c r="AQ669" s="12">
        <f>'2016'!Q35</f>
        <v>0</v>
      </c>
      <c r="AR669" s="12">
        <f>'2016'!R35</f>
        <v>0</v>
      </c>
      <c r="AS669" s="12">
        <f>'2016'!S35</f>
        <v>0</v>
      </c>
      <c r="AT669" s="12">
        <f>'2016'!T35</f>
        <v>0</v>
      </c>
      <c r="AU669" s="12">
        <f>'2016'!U35</f>
        <v>0</v>
      </c>
      <c r="AV669" s="12">
        <f>'2016'!V35</f>
        <v>0</v>
      </c>
      <c r="AW669" s="12">
        <f>'2016'!W35</f>
        <v>0</v>
      </c>
      <c r="AX669" s="12">
        <f>'2016'!X35</f>
        <v>0</v>
      </c>
      <c r="AY669" s="12">
        <f>'2016'!Y35</f>
        <v>0</v>
      </c>
      <c r="AZ669" s="12">
        <f>'2016'!Z35</f>
        <v>0</v>
      </c>
      <c r="BA669" s="12">
        <f>'2016'!AA35</f>
        <v>0</v>
      </c>
      <c r="BB669" s="12">
        <f>'2016'!AB35</f>
        <v>0</v>
      </c>
      <c r="BC669" s="12">
        <f>'2016'!AC35</f>
        <v>0</v>
      </c>
      <c r="BD669" s="12">
        <f>'2016'!AD35</f>
        <v>0</v>
      </c>
      <c r="BE669" s="12">
        <f>'2016'!AE35</f>
        <v>0</v>
      </c>
      <c r="BF669" s="12">
        <f>'2016'!AF35</f>
        <v>0</v>
      </c>
      <c r="BG669" s="12">
        <f>'2016'!AG35</f>
        <v>0</v>
      </c>
      <c r="BH669" s="12">
        <f>'2016'!AH35</f>
        <v>0</v>
      </c>
      <c r="BI669" s="12">
        <f>'2016'!AI35</f>
        <v>0</v>
      </c>
      <c r="BJ669" s="12">
        <f>'2016'!AJ35</f>
        <v>0</v>
      </c>
      <c r="BK669" s="12">
        <f>'2016'!AK35</f>
        <v>0</v>
      </c>
      <c r="BL669" s="12">
        <f>'2016'!AL35</f>
        <v>0</v>
      </c>
      <c r="BM669" s="12">
        <f>'2016'!AM35</f>
        <v>0</v>
      </c>
      <c r="BN669" s="12">
        <f>'2016'!AN35</f>
        <v>0</v>
      </c>
      <c r="BO669" s="12">
        <f>'2016'!AO35</f>
        <v>0</v>
      </c>
      <c r="BP669" s="12">
        <f>'2016'!AP35</f>
        <v>0</v>
      </c>
      <c r="BQ669" s="12">
        <f>'2016'!AQ35</f>
        <v>0</v>
      </c>
      <c r="BR669" s="12">
        <f>'2016'!AR35</f>
        <v>0</v>
      </c>
      <c r="BS669" s="12">
        <f>'2016'!AS35</f>
        <v>0</v>
      </c>
      <c r="BT669" s="12">
        <f>'2016'!AT35</f>
        <v>0</v>
      </c>
      <c r="BU669" s="12">
        <f>'2016'!AU35</f>
        <v>0</v>
      </c>
      <c r="BV669" s="12">
        <f>'2016'!AV35</f>
        <v>0</v>
      </c>
      <c r="BW669" s="12">
        <f>'2016'!AW35</f>
        <v>0</v>
      </c>
      <c r="BX669" s="12">
        <f>'2016'!AX35</f>
        <v>0</v>
      </c>
      <c r="BY669" s="12">
        <f>'2016'!AY35</f>
        <v>0</v>
      </c>
      <c r="BZ669" s="12">
        <f>'2016'!AZ35</f>
        <v>0</v>
      </c>
      <c r="CA669" s="12">
        <f>'2016'!BA35</f>
        <v>0</v>
      </c>
      <c r="CB669" s="12">
        <f>'2016'!BB35</f>
        <v>0</v>
      </c>
      <c r="CC669" s="12">
        <f>'2016'!BC35</f>
        <v>0</v>
      </c>
      <c r="CD669" s="12">
        <f>'2016'!BD35</f>
        <v>0</v>
      </c>
      <c r="CE669" s="12">
        <f>'2016'!BE35</f>
        <v>0</v>
      </c>
      <c r="CF669" s="12">
        <f>'2016'!BF35</f>
        <v>0</v>
      </c>
      <c r="CG669" s="12">
        <f>'2016'!BG35</f>
        <v>0</v>
      </c>
      <c r="CH669" s="12">
        <f>'2016'!BH35</f>
        <v>0</v>
      </c>
      <c r="CI669" s="12">
        <f>'2016'!BI35</f>
        <v>0</v>
      </c>
      <c r="CJ669" s="12">
        <f>'2016'!BJ35</f>
        <v>0</v>
      </c>
      <c r="CK669" s="12">
        <f>'2016'!BK35</f>
        <v>0</v>
      </c>
      <c r="CL669" s="12">
        <f>'2016'!BL35</f>
        <v>0</v>
      </c>
      <c r="CM669" s="12">
        <f>'2016'!BM35</f>
        <v>0</v>
      </c>
      <c r="CN669" s="12">
        <f>'2016'!BN35</f>
        <v>0</v>
      </c>
      <c r="CO669" s="12">
        <f>'2016'!BO35</f>
        <v>0</v>
      </c>
      <c r="CP669" s="12">
        <f>'2016'!BP35</f>
        <v>0</v>
      </c>
      <c r="CQ669" s="12">
        <f>'2016'!BQ35</f>
        <v>0</v>
      </c>
    </row>
    <row r="670" spans="1:95" x14ac:dyDescent="0.25">
      <c r="A670" s="12" t="str">
        <f>'2016'!A36</f>
        <v>Свитанок</v>
      </c>
      <c r="B670" s="12" t="str">
        <f>'2016'!B36</f>
        <v>Масив 1</v>
      </c>
      <c r="C670" s="12">
        <f>'2016'!C36</f>
        <v>23</v>
      </c>
      <c r="D670" s="12">
        <f>'2016'!D36</f>
        <v>141.87</v>
      </c>
      <c r="E670" s="12">
        <f>'2016'!E36</f>
        <v>141.87</v>
      </c>
      <c r="F670" s="12">
        <f>'2016'!F36</f>
        <v>141.87</v>
      </c>
      <c r="W670" s="12"/>
      <c r="X670" s="12"/>
      <c r="AC670" s="12" t="str">
        <f>'2016'!I36</f>
        <v>Подсолнечник</v>
      </c>
      <c r="AD670" s="12">
        <f>'2016'!J36</f>
        <v>0</v>
      </c>
      <c r="AI670" s="12">
        <f>'2016'!K36</f>
        <v>0</v>
      </c>
      <c r="AJ670" s="12">
        <f>'2016'!L36</f>
        <v>0</v>
      </c>
      <c r="AK670" s="12" t="str">
        <f>'2016'!M36</f>
        <v>Польовик с/ел</v>
      </c>
      <c r="AL670" s="12">
        <f>'2016'!N36</f>
        <v>0</v>
      </c>
      <c r="AM670" s="12">
        <f>'2016'!O36</f>
        <v>42294</v>
      </c>
      <c r="AN670" s="12">
        <f>'2016'!P36</f>
        <v>0</v>
      </c>
      <c r="AO670" s="12"/>
      <c r="AP670" s="12"/>
      <c r="AQ670" s="12">
        <f>'2016'!Q36</f>
        <v>0</v>
      </c>
      <c r="AR670" s="12">
        <f>'2016'!R36</f>
        <v>0</v>
      </c>
      <c r="AS670" s="12">
        <f>'2016'!S36</f>
        <v>0</v>
      </c>
      <c r="AT670" s="12">
        <f>'2016'!T36</f>
        <v>0</v>
      </c>
      <c r="AU670" s="12">
        <f>'2016'!U36</f>
        <v>0</v>
      </c>
      <c r="AV670" s="12">
        <f>'2016'!V36</f>
        <v>0</v>
      </c>
      <c r="AW670" s="12">
        <f>'2016'!W36</f>
        <v>0</v>
      </c>
      <c r="AX670" s="12">
        <f>'2016'!X36</f>
        <v>0</v>
      </c>
      <c r="AY670" s="12">
        <f>'2016'!Y36</f>
        <v>0</v>
      </c>
      <c r="AZ670" s="12">
        <f>'2016'!Z36</f>
        <v>0</v>
      </c>
      <c r="BA670" s="12">
        <f>'2016'!AA36</f>
        <v>0</v>
      </c>
      <c r="BB670" s="12">
        <f>'2016'!AB36</f>
        <v>0</v>
      </c>
      <c r="BC670" s="12">
        <f>'2016'!AC36</f>
        <v>0</v>
      </c>
      <c r="BD670" s="12">
        <f>'2016'!AD36</f>
        <v>0</v>
      </c>
      <c r="BE670" s="12">
        <f>'2016'!AE36</f>
        <v>0</v>
      </c>
      <c r="BF670" s="12">
        <f>'2016'!AF36</f>
        <v>0</v>
      </c>
      <c r="BG670" s="12">
        <f>'2016'!AG36</f>
        <v>0</v>
      </c>
      <c r="BH670" s="12">
        <f>'2016'!AH36</f>
        <v>0</v>
      </c>
      <c r="BI670" s="12">
        <f>'2016'!AI36</f>
        <v>0</v>
      </c>
      <c r="BJ670" s="12">
        <f>'2016'!AJ36</f>
        <v>0</v>
      </c>
      <c r="BK670" s="12">
        <f>'2016'!AK36</f>
        <v>0</v>
      </c>
      <c r="BL670" s="12">
        <f>'2016'!AL36</f>
        <v>0</v>
      </c>
      <c r="BM670" s="12">
        <f>'2016'!AM36</f>
        <v>0</v>
      </c>
      <c r="BN670" s="12">
        <f>'2016'!AN36</f>
        <v>0</v>
      </c>
      <c r="BO670" s="12">
        <f>'2016'!AO36</f>
        <v>0</v>
      </c>
      <c r="BP670" s="12">
        <f>'2016'!AP36</f>
        <v>0</v>
      </c>
      <c r="BQ670" s="12">
        <f>'2016'!AQ36</f>
        <v>0</v>
      </c>
      <c r="BR670" s="12">
        <f>'2016'!AR36</f>
        <v>0</v>
      </c>
      <c r="BS670" s="12">
        <f>'2016'!AS36</f>
        <v>0</v>
      </c>
      <c r="BT670" s="12">
        <f>'2016'!AT36</f>
        <v>0</v>
      </c>
      <c r="BU670" s="12">
        <f>'2016'!AU36</f>
        <v>0</v>
      </c>
      <c r="BV670" s="12">
        <f>'2016'!AV36</f>
        <v>0</v>
      </c>
      <c r="BW670" s="12">
        <f>'2016'!AW36</f>
        <v>0</v>
      </c>
      <c r="BX670" s="12">
        <f>'2016'!AX36</f>
        <v>0</v>
      </c>
      <c r="BY670" s="12">
        <f>'2016'!AY36</f>
        <v>0</v>
      </c>
      <c r="BZ670" s="12">
        <f>'2016'!AZ36</f>
        <v>0</v>
      </c>
      <c r="CA670" s="12">
        <f>'2016'!BA36</f>
        <v>0</v>
      </c>
      <c r="CB670" s="12">
        <f>'2016'!BB36</f>
        <v>0</v>
      </c>
      <c r="CC670" s="12">
        <f>'2016'!BC36</f>
        <v>0</v>
      </c>
      <c r="CD670" s="12">
        <f>'2016'!BD36</f>
        <v>0</v>
      </c>
      <c r="CE670" s="12">
        <f>'2016'!BE36</f>
        <v>0</v>
      </c>
      <c r="CF670" s="12">
        <f>'2016'!BF36</f>
        <v>0</v>
      </c>
      <c r="CG670" s="12">
        <f>'2016'!BG36</f>
        <v>0</v>
      </c>
      <c r="CH670" s="12">
        <f>'2016'!BH36</f>
        <v>0</v>
      </c>
      <c r="CI670" s="12">
        <f>'2016'!BI36</f>
        <v>0</v>
      </c>
      <c r="CJ670" s="12">
        <f>'2016'!BJ36</f>
        <v>0</v>
      </c>
      <c r="CK670" s="12">
        <f>'2016'!BK36</f>
        <v>0</v>
      </c>
      <c r="CL670" s="12">
        <f>'2016'!BL36</f>
        <v>0</v>
      </c>
      <c r="CM670" s="12">
        <f>'2016'!BM36</f>
        <v>0</v>
      </c>
      <c r="CN670" s="12">
        <f>'2016'!BN36</f>
        <v>0</v>
      </c>
      <c r="CO670" s="12">
        <f>'2016'!BO36</f>
        <v>0</v>
      </c>
      <c r="CP670" s="12">
        <f>'2016'!BP36</f>
        <v>0</v>
      </c>
      <c r="CQ670" s="12">
        <f>'2016'!BQ36</f>
        <v>0</v>
      </c>
    </row>
    <row r="671" spans="1:95" x14ac:dyDescent="0.25">
      <c r="A671" s="12" t="str">
        <f>'2016'!A37</f>
        <v>Свитанок</v>
      </c>
      <c r="B671" s="12" t="str">
        <f>'2016'!B37</f>
        <v>Масив 1</v>
      </c>
      <c r="C671" s="12">
        <f>'2016'!C37</f>
        <v>24</v>
      </c>
      <c r="D671" s="12">
        <f>'2016'!D37</f>
        <v>54.04</v>
      </c>
      <c r="E671" s="12">
        <f>'2016'!E37</f>
        <v>58.13</v>
      </c>
      <c r="F671" s="12">
        <f>'2016'!F37</f>
        <v>58.13</v>
      </c>
      <c r="W671" s="12"/>
      <c r="X671" s="12"/>
      <c r="AC671" s="12" t="str">
        <f>'2016'!I37</f>
        <v>Подсолнечник</v>
      </c>
      <c r="AD671" s="12">
        <f>'2016'!J37</f>
        <v>0</v>
      </c>
      <c r="AI671" s="12">
        <f>'2016'!K37</f>
        <v>0</v>
      </c>
      <c r="AJ671" s="12">
        <f>'2016'!L37</f>
        <v>0</v>
      </c>
      <c r="AK671" s="12">
        <f>'2016'!M37</f>
        <v>0</v>
      </c>
      <c r="AL671" s="12">
        <f>'2016'!N37</f>
        <v>0</v>
      </c>
      <c r="AM671" s="12">
        <f>'2016'!O37</f>
        <v>0</v>
      </c>
      <c r="AN671" s="12">
        <f>'2016'!P37</f>
        <v>0</v>
      </c>
      <c r="AO671" s="12"/>
      <c r="AP671" s="12"/>
      <c r="AQ671" s="12">
        <f>'2016'!Q37</f>
        <v>0</v>
      </c>
      <c r="AR671" s="12">
        <f>'2016'!R37</f>
        <v>0</v>
      </c>
      <c r="AS671" s="12">
        <f>'2016'!S37</f>
        <v>0</v>
      </c>
      <c r="AT671" s="12">
        <f>'2016'!T37</f>
        <v>0</v>
      </c>
      <c r="AU671" s="12">
        <f>'2016'!U37</f>
        <v>0</v>
      </c>
      <c r="AV671" s="12">
        <f>'2016'!V37</f>
        <v>0</v>
      </c>
      <c r="AW671" s="12">
        <f>'2016'!W37</f>
        <v>0</v>
      </c>
      <c r="AX671" s="12">
        <f>'2016'!X37</f>
        <v>0</v>
      </c>
      <c r="AY671" s="12">
        <f>'2016'!Y37</f>
        <v>0</v>
      </c>
      <c r="AZ671" s="12">
        <f>'2016'!Z37</f>
        <v>0</v>
      </c>
      <c r="BA671" s="12">
        <f>'2016'!AA37</f>
        <v>0</v>
      </c>
      <c r="BB671" s="12">
        <f>'2016'!AB37</f>
        <v>0</v>
      </c>
      <c r="BC671" s="12">
        <f>'2016'!AC37</f>
        <v>0</v>
      </c>
      <c r="BD671" s="12">
        <f>'2016'!AD37</f>
        <v>0</v>
      </c>
      <c r="BE671" s="12">
        <f>'2016'!AE37</f>
        <v>0</v>
      </c>
      <c r="BF671" s="12">
        <f>'2016'!AF37</f>
        <v>0</v>
      </c>
      <c r="BG671" s="12">
        <f>'2016'!AG37</f>
        <v>0</v>
      </c>
      <c r="BH671" s="12">
        <f>'2016'!AH37</f>
        <v>0</v>
      </c>
      <c r="BI671" s="12">
        <f>'2016'!AI37</f>
        <v>0</v>
      </c>
      <c r="BJ671" s="12">
        <f>'2016'!AJ37</f>
        <v>0</v>
      </c>
      <c r="BK671" s="12">
        <f>'2016'!AK37</f>
        <v>0</v>
      </c>
      <c r="BL671" s="12">
        <f>'2016'!AL37</f>
        <v>0</v>
      </c>
      <c r="BM671" s="12">
        <f>'2016'!AM37</f>
        <v>0</v>
      </c>
      <c r="BN671" s="12">
        <f>'2016'!AN37</f>
        <v>0</v>
      </c>
      <c r="BO671" s="12">
        <f>'2016'!AO37</f>
        <v>0</v>
      </c>
      <c r="BP671" s="12">
        <f>'2016'!AP37</f>
        <v>0</v>
      </c>
      <c r="BQ671" s="12">
        <f>'2016'!AQ37</f>
        <v>0</v>
      </c>
      <c r="BR671" s="12">
        <f>'2016'!AR37</f>
        <v>0</v>
      </c>
      <c r="BS671" s="12">
        <f>'2016'!AS37</f>
        <v>0</v>
      </c>
      <c r="BT671" s="12">
        <f>'2016'!AT37</f>
        <v>0</v>
      </c>
      <c r="BU671" s="12">
        <f>'2016'!AU37</f>
        <v>0</v>
      </c>
      <c r="BV671" s="12">
        <f>'2016'!AV37</f>
        <v>0</v>
      </c>
      <c r="BW671" s="12">
        <f>'2016'!AW37</f>
        <v>0</v>
      </c>
      <c r="BX671" s="12">
        <f>'2016'!AX37</f>
        <v>0</v>
      </c>
      <c r="BY671" s="12">
        <f>'2016'!AY37</f>
        <v>0</v>
      </c>
      <c r="BZ671" s="12">
        <f>'2016'!AZ37</f>
        <v>0</v>
      </c>
      <c r="CA671" s="12">
        <f>'2016'!BA37</f>
        <v>0</v>
      </c>
      <c r="CB671" s="12">
        <f>'2016'!BB37</f>
        <v>0</v>
      </c>
      <c r="CC671" s="12">
        <f>'2016'!BC37</f>
        <v>0</v>
      </c>
      <c r="CD671" s="12">
        <f>'2016'!BD37</f>
        <v>0</v>
      </c>
      <c r="CE671" s="12">
        <f>'2016'!BE37</f>
        <v>0</v>
      </c>
      <c r="CF671" s="12">
        <f>'2016'!BF37</f>
        <v>0</v>
      </c>
      <c r="CG671" s="12">
        <f>'2016'!BG37</f>
        <v>0</v>
      </c>
      <c r="CH671" s="12">
        <f>'2016'!BH37</f>
        <v>0</v>
      </c>
      <c r="CI671" s="12">
        <f>'2016'!BI37</f>
        <v>0</v>
      </c>
      <c r="CJ671" s="12">
        <f>'2016'!BJ37</f>
        <v>0</v>
      </c>
      <c r="CK671" s="12">
        <f>'2016'!BK37</f>
        <v>0</v>
      </c>
      <c r="CL671" s="12">
        <f>'2016'!BL37</f>
        <v>0</v>
      </c>
      <c r="CM671" s="12">
        <f>'2016'!BM37</f>
        <v>0</v>
      </c>
      <c r="CN671" s="12">
        <f>'2016'!BN37</f>
        <v>0</v>
      </c>
      <c r="CO671" s="12">
        <f>'2016'!BO37</f>
        <v>0</v>
      </c>
      <c r="CP671" s="12">
        <f>'2016'!BP37</f>
        <v>0</v>
      </c>
      <c r="CQ671" s="12">
        <f>'2016'!BQ37</f>
        <v>0</v>
      </c>
    </row>
    <row r="672" spans="1:95" x14ac:dyDescent="0.25">
      <c r="A672" s="12" t="str">
        <f>'2016'!A38</f>
        <v>Свитанок</v>
      </c>
      <c r="B672" s="12" t="str">
        <f>'2016'!B38</f>
        <v>Масив 1</v>
      </c>
      <c r="C672" s="12">
        <f>'2016'!C38</f>
        <v>301</v>
      </c>
      <c r="D672" s="12">
        <f>'2016'!D38</f>
        <v>6.31</v>
      </c>
      <c r="E672" s="12">
        <f>'2016'!E38</f>
        <v>6.31</v>
      </c>
      <c r="F672" s="12">
        <f>'2016'!F38</f>
        <v>6.31</v>
      </c>
      <c r="W672" s="12"/>
      <c r="X672" s="12"/>
      <c r="AC672" s="12">
        <f>'2016'!I38</f>
        <v>0</v>
      </c>
      <c r="AD672" s="12">
        <f>'2016'!J38</f>
        <v>0</v>
      </c>
      <c r="AI672" s="12">
        <f>'2016'!K38</f>
        <v>0</v>
      </c>
      <c r="AJ672" s="12">
        <f>'2016'!L38</f>
        <v>0</v>
      </c>
      <c r="AK672" s="12">
        <f>'2016'!M38</f>
        <v>0</v>
      </c>
      <c r="AL672" s="12">
        <f>'2016'!N38</f>
        <v>0</v>
      </c>
      <c r="AM672" s="12">
        <f>'2016'!O38</f>
        <v>0</v>
      </c>
      <c r="AN672" s="12">
        <f>'2016'!P38</f>
        <v>0</v>
      </c>
      <c r="AO672" s="12"/>
      <c r="AP672" s="12"/>
      <c r="AQ672" s="12">
        <f>'2016'!Q38</f>
        <v>0</v>
      </c>
      <c r="AR672" s="12">
        <f>'2016'!R38</f>
        <v>0</v>
      </c>
      <c r="AS672" s="12">
        <f>'2016'!S38</f>
        <v>0</v>
      </c>
      <c r="AT672" s="12">
        <f>'2016'!T38</f>
        <v>0</v>
      </c>
      <c r="AU672" s="12">
        <f>'2016'!U38</f>
        <v>0</v>
      </c>
      <c r="AV672" s="12">
        <f>'2016'!V38</f>
        <v>0</v>
      </c>
      <c r="AW672" s="12">
        <f>'2016'!W38</f>
        <v>0</v>
      </c>
      <c r="AX672" s="12">
        <f>'2016'!X38</f>
        <v>0</v>
      </c>
      <c r="AY672" s="12">
        <f>'2016'!Y38</f>
        <v>0</v>
      </c>
      <c r="AZ672" s="12">
        <f>'2016'!Z38</f>
        <v>0</v>
      </c>
      <c r="BA672" s="12">
        <f>'2016'!AA38</f>
        <v>0</v>
      </c>
      <c r="BB672" s="12">
        <f>'2016'!AB38</f>
        <v>0</v>
      </c>
      <c r="BC672" s="12">
        <f>'2016'!AC38</f>
        <v>0</v>
      </c>
      <c r="BD672" s="12">
        <f>'2016'!AD38</f>
        <v>0</v>
      </c>
      <c r="BE672" s="12">
        <f>'2016'!AE38</f>
        <v>0</v>
      </c>
      <c r="BF672" s="12">
        <f>'2016'!AF38</f>
        <v>0</v>
      </c>
      <c r="BG672" s="12">
        <f>'2016'!AG38</f>
        <v>0</v>
      </c>
      <c r="BH672" s="12">
        <f>'2016'!AH38</f>
        <v>0</v>
      </c>
      <c r="BI672" s="12">
        <f>'2016'!AI38</f>
        <v>0</v>
      </c>
      <c r="BJ672" s="12">
        <f>'2016'!AJ38</f>
        <v>0</v>
      </c>
      <c r="BK672" s="12">
        <f>'2016'!AK38</f>
        <v>0</v>
      </c>
      <c r="BL672" s="12">
        <f>'2016'!AL38</f>
        <v>0</v>
      </c>
      <c r="BM672" s="12">
        <f>'2016'!AM38</f>
        <v>0</v>
      </c>
      <c r="BN672" s="12">
        <f>'2016'!AN38</f>
        <v>0</v>
      </c>
      <c r="BO672" s="12">
        <f>'2016'!AO38</f>
        <v>0</v>
      </c>
      <c r="BP672" s="12">
        <f>'2016'!AP38</f>
        <v>0</v>
      </c>
      <c r="BQ672" s="12">
        <f>'2016'!AQ38</f>
        <v>0</v>
      </c>
      <c r="BR672" s="12">
        <f>'2016'!AR38</f>
        <v>0</v>
      </c>
      <c r="BS672" s="12">
        <f>'2016'!AS38</f>
        <v>0</v>
      </c>
      <c r="BT672" s="12">
        <f>'2016'!AT38</f>
        <v>0</v>
      </c>
      <c r="BU672" s="12">
        <f>'2016'!AU38</f>
        <v>0</v>
      </c>
      <c r="BV672" s="12">
        <f>'2016'!AV38</f>
        <v>0</v>
      </c>
      <c r="BW672" s="12">
        <f>'2016'!AW38</f>
        <v>0</v>
      </c>
      <c r="BX672" s="12">
        <f>'2016'!AX38</f>
        <v>0</v>
      </c>
      <c r="BY672" s="12">
        <f>'2016'!AY38</f>
        <v>0</v>
      </c>
      <c r="BZ672" s="12">
        <f>'2016'!AZ38</f>
        <v>0</v>
      </c>
      <c r="CA672" s="12">
        <f>'2016'!BA38</f>
        <v>0</v>
      </c>
      <c r="CB672" s="12">
        <f>'2016'!BB38</f>
        <v>0</v>
      </c>
      <c r="CC672" s="12">
        <f>'2016'!BC38</f>
        <v>0</v>
      </c>
      <c r="CD672" s="12">
        <f>'2016'!BD38</f>
        <v>0</v>
      </c>
      <c r="CE672" s="12">
        <f>'2016'!BE38</f>
        <v>0</v>
      </c>
      <c r="CF672" s="12">
        <f>'2016'!BF38</f>
        <v>0</v>
      </c>
      <c r="CG672" s="12">
        <f>'2016'!BG38</f>
        <v>0</v>
      </c>
      <c r="CH672" s="12">
        <f>'2016'!BH38</f>
        <v>0</v>
      </c>
      <c r="CI672" s="12">
        <f>'2016'!BI38</f>
        <v>0</v>
      </c>
      <c r="CJ672" s="12">
        <f>'2016'!BJ38</f>
        <v>0</v>
      </c>
      <c r="CK672" s="12">
        <f>'2016'!BK38</f>
        <v>0</v>
      </c>
      <c r="CL672" s="12">
        <f>'2016'!BL38</f>
        <v>0</v>
      </c>
      <c r="CM672" s="12">
        <f>'2016'!BM38</f>
        <v>0</v>
      </c>
      <c r="CN672" s="12">
        <f>'2016'!BN38</f>
        <v>0</v>
      </c>
      <c r="CO672" s="12">
        <f>'2016'!BO38</f>
        <v>0</v>
      </c>
      <c r="CP672" s="12">
        <f>'2016'!BP38</f>
        <v>0</v>
      </c>
      <c r="CQ672" s="12">
        <f>'2016'!BQ38</f>
        <v>0</v>
      </c>
    </row>
    <row r="673" spans="1:95" x14ac:dyDescent="0.25">
      <c r="A673" s="12" t="str">
        <f>'2016'!A39</f>
        <v>Свитанок</v>
      </c>
      <c r="B673" s="12" t="str">
        <f>'2016'!B39</f>
        <v>Масив 1</v>
      </c>
      <c r="C673" s="12">
        <f>'2016'!C39</f>
        <v>91</v>
      </c>
      <c r="D673" s="12">
        <f>'2016'!D39</f>
        <v>26.52</v>
      </c>
      <c r="E673" s="12">
        <f>'2016'!E39</f>
        <v>26.52</v>
      </c>
      <c r="F673" s="12">
        <f>'2016'!F39</f>
        <v>26.52</v>
      </c>
      <c r="W673" s="12"/>
      <c r="X673" s="12"/>
      <c r="AC673" s="12" t="str">
        <f>'2016'!I39</f>
        <v>Подсолнечник</v>
      </c>
      <c r="AD673" s="12">
        <f>'2016'!J39</f>
        <v>0</v>
      </c>
      <c r="AI673" s="12">
        <f>'2016'!K39</f>
        <v>0</v>
      </c>
      <c r="AJ673" s="12">
        <f>'2016'!L39</f>
        <v>0</v>
      </c>
      <c r="AK673" s="12">
        <f>'2016'!M39</f>
        <v>0</v>
      </c>
      <c r="AL673" s="12">
        <f>'2016'!N39</f>
        <v>0</v>
      </c>
      <c r="AM673" s="12">
        <f>'2016'!O39</f>
        <v>0</v>
      </c>
      <c r="AN673" s="12">
        <f>'2016'!P39</f>
        <v>0</v>
      </c>
      <c r="AO673" s="12"/>
      <c r="AP673" s="12"/>
      <c r="AQ673" s="12">
        <f>'2016'!Q39</f>
        <v>0</v>
      </c>
      <c r="AR673" s="12">
        <f>'2016'!R39</f>
        <v>0</v>
      </c>
      <c r="AS673" s="12">
        <f>'2016'!S39</f>
        <v>0</v>
      </c>
      <c r="AT673" s="12">
        <f>'2016'!T39</f>
        <v>0</v>
      </c>
      <c r="AU673" s="12">
        <f>'2016'!U39</f>
        <v>0</v>
      </c>
      <c r="AV673" s="12">
        <f>'2016'!V39</f>
        <v>0</v>
      </c>
      <c r="AW673" s="12">
        <f>'2016'!W39</f>
        <v>0</v>
      </c>
      <c r="AX673" s="12">
        <f>'2016'!X39</f>
        <v>0</v>
      </c>
      <c r="AY673" s="12">
        <f>'2016'!Y39</f>
        <v>0</v>
      </c>
      <c r="AZ673" s="12">
        <f>'2016'!Z39</f>
        <v>0</v>
      </c>
      <c r="BA673" s="12">
        <f>'2016'!AA39</f>
        <v>0</v>
      </c>
      <c r="BB673" s="12">
        <f>'2016'!AB39</f>
        <v>0</v>
      </c>
      <c r="BC673" s="12">
        <f>'2016'!AC39</f>
        <v>0</v>
      </c>
      <c r="BD673" s="12">
        <f>'2016'!AD39</f>
        <v>0</v>
      </c>
      <c r="BE673" s="12">
        <f>'2016'!AE39</f>
        <v>0</v>
      </c>
      <c r="BF673" s="12">
        <f>'2016'!AF39</f>
        <v>0</v>
      </c>
      <c r="BG673" s="12">
        <f>'2016'!AG39</f>
        <v>0</v>
      </c>
      <c r="BH673" s="12">
        <f>'2016'!AH39</f>
        <v>0</v>
      </c>
      <c r="BI673" s="12">
        <f>'2016'!AI39</f>
        <v>0</v>
      </c>
      <c r="BJ673" s="12">
        <f>'2016'!AJ39</f>
        <v>0</v>
      </c>
      <c r="BK673" s="12">
        <f>'2016'!AK39</f>
        <v>0</v>
      </c>
      <c r="BL673" s="12">
        <f>'2016'!AL39</f>
        <v>0</v>
      </c>
      <c r="BM673" s="12">
        <f>'2016'!AM39</f>
        <v>0</v>
      </c>
      <c r="BN673" s="12">
        <f>'2016'!AN39</f>
        <v>0</v>
      </c>
      <c r="BO673" s="12">
        <f>'2016'!AO39</f>
        <v>0</v>
      </c>
      <c r="BP673" s="12">
        <f>'2016'!AP39</f>
        <v>0</v>
      </c>
      <c r="BQ673" s="12">
        <f>'2016'!AQ39</f>
        <v>0</v>
      </c>
      <c r="BR673" s="12">
        <f>'2016'!AR39</f>
        <v>0</v>
      </c>
      <c r="BS673" s="12">
        <f>'2016'!AS39</f>
        <v>0</v>
      </c>
      <c r="BT673" s="12">
        <f>'2016'!AT39</f>
        <v>0</v>
      </c>
      <c r="BU673" s="12">
        <f>'2016'!AU39</f>
        <v>0</v>
      </c>
      <c r="BV673" s="12">
        <f>'2016'!AV39</f>
        <v>0</v>
      </c>
      <c r="BW673" s="12">
        <f>'2016'!AW39</f>
        <v>0</v>
      </c>
      <c r="BX673" s="12">
        <f>'2016'!AX39</f>
        <v>0</v>
      </c>
      <c r="BY673" s="12">
        <f>'2016'!AY39</f>
        <v>0</v>
      </c>
      <c r="BZ673" s="12">
        <f>'2016'!AZ39</f>
        <v>0</v>
      </c>
      <c r="CA673" s="12">
        <f>'2016'!BA39</f>
        <v>0</v>
      </c>
      <c r="CB673" s="12">
        <f>'2016'!BB39</f>
        <v>0</v>
      </c>
      <c r="CC673" s="12">
        <f>'2016'!BC39</f>
        <v>0</v>
      </c>
      <c r="CD673" s="12">
        <f>'2016'!BD39</f>
        <v>0</v>
      </c>
      <c r="CE673" s="12">
        <f>'2016'!BE39</f>
        <v>0</v>
      </c>
      <c r="CF673" s="12">
        <f>'2016'!BF39</f>
        <v>0</v>
      </c>
      <c r="CG673" s="12">
        <f>'2016'!BG39</f>
        <v>0</v>
      </c>
      <c r="CH673" s="12">
        <f>'2016'!BH39</f>
        <v>0</v>
      </c>
      <c r="CI673" s="12">
        <f>'2016'!BI39</f>
        <v>0</v>
      </c>
      <c r="CJ673" s="12">
        <f>'2016'!BJ39</f>
        <v>0</v>
      </c>
      <c r="CK673" s="12">
        <f>'2016'!BK39</f>
        <v>0</v>
      </c>
      <c r="CL673" s="12">
        <f>'2016'!BL39</f>
        <v>0</v>
      </c>
      <c r="CM673" s="12">
        <f>'2016'!BM39</f>
        <v>0</v>
      </c>
      <c r="CN673" s="12">
        <f>'2016'!BN39</f>
        <v>0</v>
      </c>
      <c r="CO673" s="12">
        <f>'2016'!BO39</f>
        <v>0</v>
      </c>
      <c r="CP673" s="12">
        <f>'2016'!BP39</f>
        <v>0</v>
      </c>
      <c r="CQ673" s="12">
        <f>'2016'!BQ39</f>
        <v>0</v>
      </c>
    </row>
    <row r="674" spans="1:95" x14ac:dyDescent="0.25">
      <c r="A674" s="12" t="str">
        <f>'2016'!A40</f>
        <v>Свитанок</v>
      </c>
      <c r="B674" s="12" t="str">
        <f>'2016'!B40</f>
        <v>Масив 1</v>
      </c>
      <c r="C674" s="12">
        <f>'2016'!C40</f>
        <v>92</v>
      </c>
      <c r="D674" s="12">
        <f>'2016'!D40</f>
        <v>36.549999999999997</v>
      </c>
      <c r="E674" s="12">
        <f>'2016'!E40</f>
        <v>36.549999999999997</v>
      </c>
      <c r="F674" s="12">
        <f>'2016'!F40</f>
        <v>36.549999999999997</v>
      </c>
      <c r="W674" s="12"/>
      <c r="X674" s="12"/>
      <c r="AC674" s="12" t="str">
        <f>'2016'!I40</f>
        <v>Подсолнечник</v>
      </c>
      <c r="AD674" s="12">
        <f>'2016'!J40</f>
        <v>0</v>
      </c>
      <c r="AI674" s="12">
        <f>'2016'!K40</f>
        <v>0</v>
      </c>
      <c r="AJ674" s="12">
        <f>'2016'!L40</f>
        <v>0</v>
      </c>
      <c r="AK674" s="12" t="str">
        <f>'2016'!M40</f>
        <v>Годувальниця</v>
      </c>
      <c r="AL674" s="12">
        <f>'2016'!N40</f>
        <v>0</v>
      </c>
      <c r="AM674" s="12">
        <f>'2016'!O40</f>
        <v>42308</v>
      </c>
      <c r="AN674" s="12">
        <f>'2016'!P40</f>
        <v>0</v>
      </c>
      <c r="AO674" s="12"/>
      <c r="AP674" s="12"/>
      <c r="AQ674" s="12">
        <f>'2016'!Q40</f>
        <v>0</v>
      </c>
      <c r="AR674" s="12">
        <f>'2016'!R40</f>
        <v>0</v>
      </c>
      <c r="AS674" s="12">
        <f>'2016'!S40</f>
        <v>0</v>
      </c>
      <c r="AT674" s="12">
        <f>'2016'!T40</f>
        <v>0</v>
      </c>
      <c r="AU674" s="12">
        <f>'2016'!U40</f>
        <v>0</v>
      </c>
      <c r="AV674" s="12">
        <f>'2016'!V40</f>
        <v>0</v>
      </c>
      <c r="AW674" s="12">
        <f>'2016'!W40</f>
        <v>0</v>
      </c>
      <c r="AX674" s="12">
        <f>'2016'!X40</f>
        <v>0</v>
      </c>
      <c r="AY674" s="12">
        <f>'2016'!Y40</f>
        <v>0</v>
      </c>
      <c r="AZ674" s="12">
        <f>'2016'!Z40</f>
        <v>0</v>
      </c>
      <c r="BA674" s="12">
        <f>'2016'!AA40</f>
        <v>0</v>
      </c>
      <c r="BB674" s="12">
        <f>'2016'!AB40</f>
        <v>0</v>
      </c>
      <c r="BC674" s="12">
        <f>'2016'!AC40</f>
        <v>0</v>
      </c>
      <c r="BD674" s="12">
        <f>'2016'!AD40</f>
        <v>0</v>
      </c>
      <c r="BE674" s="12">
        <f>'2016'!AE40</f>
        <v>0</v>
      </c>
      <c r="BF674" s="12">
        <f>'2016'!AF40</f>
        <v>0</v>
      </c>
      <c r="BG674" s="12">
        <f>'2016'!AG40</f>
        <v>0</v>
      </c>
      <c r="BH674" s="12">
        <f>'2016'!AH40</f>
        <v>0</v>
      </c>
      <c r="BI674" s="12">
        <f>'2016'!AI40</f>
        <v>0</v>
      </c>
      <c r="BJ674" s="12">
        <f>'2016'!AJ40</f>
        <v>0</v>
      </c>
      <c r="BK674" s="12">
        <f>'2016'!AK40</f>
        <v>0</v>
      </c>
      <c r="BL674" s="12">
        <f>'2016'!AL40</f>
        <v>0</v>
      </c>
      <c r="BM674" s="12">
        <f>'2016'!AM40</f>
        <v>0</v>
      </c>
      <c r="BN674" s="12">
        <f>'2016'!AN40</f>
        <v>0</v>
      </c>
      <c r="BO674" s="12">
        <f>'2016'!AO40</f>
        <v>0</v>
      </c>
      <c r="BP674" s="12">
        <f>'2016'!AP40</f>
        <v>0</v>
      </c>
      <c r="BQ674" s="12">
        <f>'2016'!AQ40</f>
        <v>0</v>
      </c>
      <c r="BR674" s="12">
        <f>'2016'!AR40</f>
        <v>0</v>
      </c>
      <c r="BS674" s="12">
        <f>'2016'!AS40</f>
        <v>0</v>
      </c>
      <c r="BT674" s="12">
        <f>'2016'!AT40</f>
        <v>0</v>
      </c>
      <c r="BU674" s="12">
        <f>'2016'!AU40</f>
        <v>0</v>
      </c>
      <c r="BV674" s="12">
        <f>'2016'!AV40</f>
        <v>0</v>
      </c>
      <c r="BW674" s="12">
        <f>'2016'!AW40</f>
        <v>0</v>
      </c>
      <c r="BX674" s="12">
        <f>'2016'!AX40</f>
        <v>0</v>
      </c>
      <c r="BY674" s="12">
        <f>'2016'!AY40</f>
        <v>0</v>
      </c>
      <c r="BZ674" s="12">
        <f>'2016'!AZ40</f>
        <v>0</v>
      </c>
      <c r="CA674" s="12">
        <f>'2016'!BA40</f>
        <v>0</v>
      </c>
      <c r="CB674" s="12">
        <f>'2016'!BB40</f>
        <v>0</v>
      </c>
      <c r="CC674" s="12">
        <f>'2016'!BC40</f>
        <v>0</v>
      </c>
      <c r="CD674" s="12">
        <f>'2016'!BD40</f>
        <v>0</v>
      </c>
      <c r="CE674" s="12">
        <f>'2016'!BE40</f>
        <v>0</v>
      </c>
      <c r="CF674" s="12">
        <f>'2016'!BF40</f>
        <v>0</v>
      </c>
      <c r="CG674" s="12">
        <f>'2016'!BG40</f>
        <v>0</v>
      </c>
      <c r="CH674" s="12">
        <f>'2016'!BH40</f>
        <v>0</v>
      </c>
      <c r="CI674" s="12">
        <f>'2016'!BI40</f>
        <v>0</v>
      </c>
      <c r="CJ674" s="12">
        <f>'2016'!BJ40</f>
        <v>0</v>
      </c>
      <c r="CK674" s="12">
        <f>'2016'!BK40</f>
        <v>0</v>
      </c>
      <c r="CL674" s="12">
        <f>'2016'!BL40</f>
        <v>0</v>
      </c>
      <c r="CM674" s="12">
        <f>'2016'!BM40</f>
        <v>0</v>
      </c>
      <c r="CN674" s="12">
        <f>'2016'!BN40</f>
        <v>0</v>
      </c>
      <c r="CO674" s="12">
        <f>'2016'!BO40</f>
        <v>0</v>
      </c>
      <c r="CP674" s="12">
        <f>'2016'!BP40</f>
        <v>0</v>
      </c>
      <c r="CQ674" s="12">
        <f>'2016'!BQ40</f>
        <v>0</v>
      </c>
    </row>
    <row r="675" spans="1:95" x14ac:dyDescent="0.25">
      <c r="A675" s="12" t="str">
        <f>'2016'!A41</f>
        <v>Свитанок</v>
      </c>
      <c r="B675" s="12" t="str">
        <f>'2016'!B41</f>
        <v>Масив 2</v>
      </c>
      <c r="C675" s="12">
        <f>'2016'!C41</f>
        <v>102</v>
      </c>
      <c r="D675" s="12">
        <f>'2016'!D41</f>
        <v>18.22</v>
      </c>
      <c r="E675" s="12">
        <f>'2016'!E41</f>
        <v>18.22</v>
      </c>
      <c r="F675" s="12">
        <f>'2016'!F41</f>
        <v>18.22</v>
      </c>
      <c r="W675" s="12"/>
      <c r="X675" s="12"/>
      <c r="AC675" s="12" t="str">
        <f>'2016'!I41</f>
        <v>Подсолнечник</v>
      </c>
      <c r="AD675" s="12">
        <f>'2016'!J41</f>
        <v>0</v>
      </c>
      <c r="AI675" s="12">
        <f>'2016'!K41</f>
        <v>0</v>
      </c>
      <c r="AJ675" s="12">
        <f>'2016'!L41</f>
        <v>0</v>
      </c>
      <c r="AK675" s="12">
        <f>'2016'!M41</f>
        <v>0</v>
      </c>
      <c r="AL675" s="12">
        <f>'2016'!N41</f>
        <v>0</v>
      </c>
      <c r="AM675" s="12">
        <f>'2016'!O41</f>
        <v>0</v>
      </c>
      <c r="AN675" s="12">
        <f>'2016'!P41</f>
        <v>0</v>
      </c>
      <c r="AO675" s="12"/>
      <c r="AP675" s="12"/>
      <c r="AQ675" s="12">
        <f>'2016'!Q41</f>
        <v>0</v>
      </c>
      <c r="AR675" s="12">
        <f>'2016'!R41</f>
        <v>0</v>
      </c>
      <c r="AS675" s="12">
        <f>'2016'!S41</f>
        <v>0</v>
      </c>
      <c r="AT675" s="12">
        <f>'2016'!T41</f>
        <v>0</v>
      </c>
      <c r="AU675" s="12">
        <f>'2016'!U41</f>
        <v>0</v>
      </c>
      <c r="AV675" s="12">
        <f>'2016'!V41</f>
        <v>0</v>
      </c>
      <c r="AW675" s="12">
        <f>'2016'!W41</f>
        <v>0</v>
      </c>
      <c r="AX675" s="12">
        <f>'2016'!X41</f>
        <v>0</v>
      </c>
      <c r="AY675" s="12">
        <f>'2016'!Y41</f>
        <v>0</v>
      </c>
      <c r="AZ675" s="12">
        <f>'2016'!Z41</f>
        <v>0</v>
      </c>
      <c r="BA675" s="12">
        <f>'2016'!AA41</f>
        <v>0</v>
      </c>
      <c r="BB675" s="12">
        <f>'2016'!AB41</f>
        <v>0</v>
      </c>
      <c r="BC675" s="12">
        <f>'2016'!AC41</f>
        <v>0</v>
      </c>
      <c r="BD675" s="12">
        <f>'2016'!AD41</f>
        <v>0</v>
      </c>
      <c r="BE675" s="12">
        <f>'2016'!AE41</f>
        <v>0</v>
      </c>
      <c r="BF675" s="12">
        <f>'2016'!AF41</f>
        <v>0</v>
      </c>
      <c r="BG675" s="12">
        <f>'2016'!AG41</f>
        <v>0</v>
      </c>
      <c r="BH675" s="12">
        <f>'2016'!AH41</f>
        <v>0</v>
      </c>
      <c r="BI675" s="12">
        <f>'2016'!AI41</f>
        <v>0</v>
      </c>
      <c r="BJ675" s="12">
        <f>'2016'!AJ41</f>
        <v>0</v>
      </c>
      <c r="BK675" s="12">
        <f>'2016'!AK41</f>
        <v>0</v>
      </c>
      <c r="BL675" s="12">
        <f>'2016'!AL41</f>
        <v>0</v>
      </c>
      <c r="BM675" s="12">
        <f>'2016'!AM41</f>
        <v>0</v>
      </c>
      <c r="BN675" s="12">
        <f>'2016'!AN41</f>
        <v>0</v>
      </c>
      <c r="BO675" s="12">
        <f>'2016'!AO41</f>
        <v>0</v>
      </c>
      <c r="BP675" s="12">
        <f>'2016'!AP41</f>
        <v>0</v>
      </c>
      <c r="BQ675" s="12">
        <f>'2016'!AQ41</f>
        <v>0</v>
      </c>
      <c r="BR675" s="12">
        <f>'2016'!AR41</f>
        <v>0</v>
      </c>
      <c r="BS675" s="12">
        <f>'2016'!AS41</f>
        <v>0</v>
      </c>
      <c r="BT675" s="12">
        <f>'2016'!AT41</f>
        <v>0</v>
      </c>
      <c r="BU675" s="12">
        <f>'2016'!AU41</f>
        <v>0</v>
      </c>
      <c r="BV675" s="12">
        <f>'2016'!AV41</f>
        <v>0</v>
      </c>
      <c r="BW675" s="12">
        <f>'2016'!AW41</f>
        <v>0</v>
      </c>
      <c r="BX675" s="12">
        <f>'2016'!AX41</f>
        <v>0</v>
      </c>
      <c r="BY675" s="12">
        <f>'2016'!AY41</f>
        <v>0</v>
      </c>
      <c r="BZ675" s="12">
        <f>'2016'!AZ41</f>
        <v>0</v>
      </c>
      <c r="CA675" s="12">
        <f>'2016'!BA41</f>
        <v>0</v>
      </c>
      <c r="CB675" s="12">
        <f>'2016'!BB41</f>
        <v>0</v>
      </c>
      <c r="CC675" s="12">
        <f>'2016'!BC41</f>
        <v>0</v>
      </c>
      <c r="CD675" s="12">
        <f>'2016'!BD41</f>
        <v>0</v>
      </c>
      <c r="CE675" s="12">
        <f>'2016'!BE41</f>
        <v>0</v>
      </c>
      <c r="CF675" s="12">
        <f>'2016'!BF41</f>
        <v>0</v>
      </c>
      <c r="CG675" s="12">
        <f>'2016'!BG41</f>
        <v>0</v>
      </c>
      <c r="CH675" s="12">
        <f>'2016'!BH41</f>
        <v>0</v>
      </c>
      <c r="CI675" s="12">
        <f>'2016'!BI41</f>
        <v>0</v>
      </c>
      <c r="CJ675" s="12">
        <f>'2016'!BJ41</f>
        <v>0</v>
      </c>
      <c r="CK675" s="12">
        <f>'2016'!BK41</f>
        <v>0</v>
      </c>
      <c r="CL675" s="12">
        <f>'2016'!BL41</f>
        <v>0</v>
      </c>
      <c r="CM675" s="12">
        <f>'2016'!BM41</f>
        <v>0</v>
      </c>
      <c r="CN675" s="12">
        <f>'2016'!BN41</f>
        <v>0</v>
      </c>
      <c r="CO675" s="12">
        <f>'2016'!BO41</f>
        <v>0</v>
      </c>
      <c r="CP675" s="12">
        <f>'2016'!BP41</f>
        <v>0</v>
      </c>
      <c r="CQ675" s="12">
        <f>'2016'!BQ41</f>
        <v>0</v>
      </c>
    </row>
    <row r="676" spans="1:95" x14ac:dyDescent="0.25">
      <c r="A676" s="12" t="str">
        <f>'2016'!A42</f>
        <v>Свитанок</v>
      </c>
      <c r="B676" s="12" t="str">
        <f>'2016'!B42</f>
        <v>Масив 2</v>
      </c>
      <c r="C676" s="12">
        <f>'2016'!C42</f>
        <v>152</v>
      </c>
      <c r="D676" s="12">
        <f>'2016'!D42</f>
        <v>11.02</v>
      </c>
      <c r="E676" s="12">
        <f>'2016'!E42</f>
        <v>11.02</v>
      </c>
      <c r="F676" s="12">
        <f>'2016'!F42</f>
        <v>11.02</v>
      </c>
      <c r="W676" s="12"/>
      <c r="X676" s="12"/>
      <c r="AC676" s="12" t="str">
        <f>'2016'!I42</f>
        <v>Ячмень озимый</v>
      </c>
      <c r="AD676" s="12">
        <f>'2016'!J42</f>
        <v>0</v>
      </c>
      <c r="AI676" s="12">
        <f>'2016'!K42</f>
        <v>0</v>
      </c>
      <c r="AJ676" s="12">
        <f>'2016'!L42</f>
        <v>0</v>
      </c>
      <c r="AK676" s="12">
        <f>'2016'!M42</f>
        <v>0</v>
      </c>
      <c r="AL676" s="12">
        <f>'2016'!N42</f>
        <v>0</v>
      </c>
      <c r="AM676" s="12">
        <f>'2016'!O42</f>
        <v>0</v>
      </c>
      <c r="AN676" s="12">
        <f>'2016'!P42</f>
        <v>0</v>
      </c>
      <c r="AO676" s="12"/>
      <c r="AP676" s="12"/>
      <c r="AQ676" s="12">
        <f>'2016'!Q42</f>
        <v>0</v>
      </c>
      <c r="AR676" s="12">
        <f>'2016'!R42</f>
        <v>0</v>
      </c>
      <c r="AS676" s="12">
        <f>'2016'!S42</f>
        <v>0</v>
      </c>
      <c r="AT676" s="12">
        <f>'2016'!T42</f>
        <v>0</v>
      </c>
      <c r="AU676" s="12">
        <f>'2016'!U42</f>
        <v>0</v>
      </c>
      <c r="AV676" s="12">
        <f>'2016'!V42</f>
        <v>0</v>
      </c>
      <c r="AW676" s="12">
        <f>'2016'!W42</f>
        <v>0</v>
      </c>
      <c r="AX676" s="12">
        <f>'2016'!X42</f>
        <v>0</v>
      </c>
      <c r="AY676" s="12">
        <f>'2016'!Y42</f>
        <v>0</v>
      </c>
      <c r="AZ676" s="12">
        <f>'2016'!Z42</f>
        <v>0</v>
      </c>
      <c r="BA676" s="12">
        <f>'2016'!AA42</f>
        <v>0</v>
      </c>
      <c r="BB676" s="12">
        <f>'2016'!AB42</f>
        <v>0</v>
      </c>
      <c r="BC676" s="12">
        <f>'2016'!AC42</f>
        <v>0</v>
      </c>
      <c r="BD676" s="12">
        <f>'2016'!AD42</f>
        <v>0</v>
      </c>
      <c r="BE676" s="12">
        <f>'2016'!AE42</f>
        <v>0</v>
      </c>
      <c r="BF676" s="12">
        <f>'2016'!AF42</f>
        <v>0</v>
      </c>
      <c r="BG676" s="12">
        <f>'2016'!AG42</f>
        <v>0</v>
      </c>
      <c r="BH676" s="12">
        <f>'2016'!AH42</f>
        <v>0</v>
      </c>
      <c r="BI676" s="12">
        <f>'2016'!AI42</f>
        <v>0</v>
      </c>
      <c r="BJ676" s="12">
        <f>'2016'!AJ42</f>
        <v>0</v>
      </c>
      <c r="BK676" s="12">
        <f>'2016'!AK42</f>
        <v>0</v>
      </c>
      <c r="BL676" s="12">
        <f>'2016'!AL42</f>
        <v>0</v>
      </c>
      <c r="BM676" s="12">
        <f>'2016'!AM42</f>
        <v>0</v>
      </c>
      <c r="BN676" s="12">
        <f>'2016'!AN42</f>
        <v>0</v>
      </c>
      <c r="BO676" s="12">
        <f>'2016'!AO42</f>
        <v>0</v>
      </c>
      <c r="BP676" s="12">
        <f>'2016'!AP42</f>
        <v>0</v>
      </c>
      <c r="BQ676" s="12">
        <f>'2016'!AQ42</f>
        <v>0</v>
      </c>
      <c r="BR676" s="12">
        <f>'2016'!AR42</f>
        <v>0</v>
      </c>
      <c r="BS676" s="12">
        <f>'2016'!AS42</f>
        <v>0</v>
      </c>
      <c r="BT676" s="12">
        <f>'2016'!AT42</f>
        <v>0</v>
      </c>
      <c r="BU676" s="12">
        <f>'2016'!AU42</f>
        <v>0</v>
      </c>
      <c r="BV676" s="12">
        <f>'2016'!AV42</f>
        <v>0</v>
      </c>
      <c r="BW676" s="12">
        <f>'2016'!AW42</f>
        <v>0</v>
      </c>
      <c r="BX676" s="12">
        <f>'2016'!AX42</f>
        <v>0</v>
      </c>
      <c r="BY676" s="12">
        <f>'2016'!AY42</f>
        <v>0</v>
      </c>
      <c r="BZ676" s="12">
        <f>'2016'!AZ42</f>
        <v>0</v>
      </c>
      <c r="CA676" s="12">
        <f>'2016'!BA42</f>
        <v>0</v>
      </c>
      <c r="CB676" s="12">
        <f>'2016'!BB42</f>
        <v>0</v>
      </c>
      <c r="CC676" s="12">
        <f>'2016'!BC42</f>
        <v>0</v>
      </c>
      <c r="CD676" s="12">
        <f>'2016'!BD42</f>
        <v>0</v>
      </c>
      <c r="CE676" s="12">
        <f>'2016'!BE42</f>
        <v>0</v>
      </c>
      <c r="CF676" s="12">
        <f>'2016'!BF42</f>
        <v>0</v>
      </c>
      <c r="CG676" s="12">
        <f>'2016'!BG42</f>
        <v>0</v>
      </c>
      <c r="CH676" s="12">
        <f>'2016'!BH42</f>
        <v>0</v>
      </c>
      <c r="CI676" s="12">
        <f>'2016'!BI42</f>
        <v>0</v>
      </c>
      <c r="CJ676" s="12">
        <f>'2016'!BJ42</f>
        <v>0</v>
      </c>
      <c r="CK676" s="12">
        <f>'2016'!BK42</f>
        <v>0</v>
      </c>
      <c r="CL676" s="12">
        <f>'2016'!BL42</f>
        <v>0</v>
      </c>
      <c r="CM676" s="12">
        <f>'2016'!BM42</f>
        <v>0</v>
      </c>
      <c r="CN676" s="12">
        <f>'2016'!BN42</f>
        <v>0</v>
      </c>
      <c r="CO676" s="12">
        <f>'2016'!BO42</f>
        <v>0</v>
      </c>
      <c r="CP676" s="12">
        <f>'2016'!BP42</f>
        <v>0</v>
      </c>
      <c r="CQ676" s="12">
        <f>'2016'!BQ42</f>
        <v>0</v>
      </c>
    </row>
    <row r="677" spans="1:95" x14ac:dyDescent="0.25">
      <c r="A677" s="12" t="str">
        <f>'2016'!A43</f>
        <v>Свитанок</v>
      </c>
      <c r="B677" s="12" t="str">
        <f>'2016'!B43</f>
        <v>Масив 2</v>
      </c>
      <c r="C677" s="12">
        <f>'2016'!C43</f>
        <v>25</v>
      </c>
      <c r="D677" s="12">
        <f>'2016'!D43</f>
        <v>153.96</v>
      </c>
      <c r="E677" s="12">
        <f>'2016'!E43</f>
        <v>153.96</v>
      </c>
      <c r="F677" s="12">
        <f>'2016'!F43</f>
        <v>153.96</v>
      </c>
      <c r="W677" s="12"/>
      <c r="X677" s="12"/>
      <c r="AC677" s="12" t="str">
        <f>'2016'!I43</f>
        <v>Пшеница озимая</v>
      </c>
      <c r="AD677" s="12">
        <f>'2016'!J43</f>
        <v>0</v>
      </c>
      <c r="AI677" s="12">
        <f>'2016'!K43</f>
        <v>0</v>
      </c>
      <c r="AJ677" s="12">
        <f>'2016'!L43</f>
        <v>0</v>
      </c>
      <c r="AK677" s="12" t="str">
        <f>'2016'!M43</f>
        <v>Куяльник ел</v>
      </c>
      <c r="AL677" s="12">
        <f>'2016'!N43</f>
        <v>0</v>
      </c>
      <c r="AM677" s="12">
        <f>'2016'!O43</f>
        <v>42280</v>
      </c>
      <c r="AN677" s="12">
        <f>'2016'!P43</f>
        <v>0</v>
      </c>
      <c r="AO677" s="12"/>
      <c r="AP677" s="12"/>
      <c r="AQ677" s="12">
        <f>'2016'!Q43</f>
        <v>0</v>
      </c>
      <c r="AR677" s="12">
        <f>'2016'!R43</f>
        <v>0</v>
      </c>
      <c r="AS677" s="12">
        <f>'2016'!S43</f>
        <v>0</v>
      </c>
      <c r="AT677" s="12">
        <f>'2016'!T43</f>
        <v>0</v>
      </c>
      <c r="AU677" s="12">
        <f>'2016'!U43</f>
        <v>0</v>
      </c>
      <c r="AV677" s="12">
        <f>'2016'!V43</f>
        <v>0</v>
      </c>
      <c r="AW677" s="12">
        <f>'2016'!W43</f>
        <v>0</v>
      </c>
      <c r="AX677" s="12">
        <f>'2016'!X43</f>
        <v>0</v>
      </c>
      <c r="AY677" s="12">
        <f>'2016'!Y43</f>
        <v>0</v>
      </c>
      <c r="AZ677" s="12">
        <f>'2016'!Z43</f>
        <v>0</v>
      </c>
      <c r="BA677" s="12">
        <f>'2016'!AA43</f>
        <v>0</v>
      </c>
      <c r="BB677" s="12">
        <f>'2016'!AB43</f>
        <v>0</v>
      </c>
      <c r="BC677" s="12">
        <f>'2016'!AC43</f>
        <v>0</v>
      </c>
      <c r="BD677" s="12">
        <f>'2016'!AD43</f>
        <v>0</v>
      </c>
      <c r="BE677" s="12">
        <f>'2016'!AE43</f>
        <v>0</v>
      </c>
      <c r="BF677" s="12">
        <f>'2016'!AF43</f>
        <v>0</v>
      </c>
      <c r="BG677" s="12">
        <f>'2016'!AG43</f>
        <v>0</v>
      </c>
      <c r="BH677" s="12">
        <f>'2016'!AH43</f>
        <v>0</v>
      </c>
      <c r="BI677" s="12">
        <f>'2016'!AI43</f>
        <v>0</v>
      </c>
      <c r="BJ677" s="12">
        <f>'2016'!AJ43</f>
        <v>0</v>
      </c>
      <c r="BK677" s="12">
        <f>'2016'!AK43</f>
        <v>0</v>
      </c>
      <c r="BL677" s="12">
        <f>'2016'!AL43</f>
        <v>0</v>
      </c>
      <c r="BM677" s="12">
        <f>'2016'!AM43</f>
        <v>0</v>
      </c>
      <c r="BN677" s="12">
        <f>'2016'!AN43</f>
        <v>0</v>
      </c>
      <c r="BO677" s="12">
        <f>'2016'!AO43</f>
        <v>0</v>
      </c>
      <c r="BP677" s="12">
        <f>'2016'!AP43</f>
        <v>0</v>
      </c>
      <c r="BQ677" s="12">
        <f>'2016'!AQ43</f>
        <v>0</v>
      </c>
      <c r="BR677" s="12">
        <f>'2016'!AR43</f>
        <v>0</v>
      </c>
      <c r="BS677" s="12">
        <f>'2016'!AS43</f>
        <v>0</v>
      </c>
      <c r="BT677" s="12">
        <f>'2016'!AT43</f>
        <v>0</v>
      </c>
      <c r="BU677" s="12">
        <f>'2016'!AU43</f>
        <v>0</v>
      </c>
      <c r="BV677" s="12">
        <f>'2016'!AV43</f>
        <v>0</v>
      </c>
      <c r="BW677" s="12">
        <f>'2016'!AW43</f>
        <v>0</v>
      </c>
      <c r="BX677" s="12">
        <f>'2016'!AX43</f>
        <v>0</v>
      </c>
      <c r="BY677" s="12">
        <f>'2016'!AY43</f>
        <v>0</v>
      </c>
      <c r="BZ677" s="12">
        <f>'2016'!AZ43</f>
        <v>0</v>
      </c>
      <c r="CA677" s="12">
        <f>'2016'!BA43</f>
        <v>0</v>
      </c>
      <c r="CB677" s="12">
        <f>'2016'!BB43</f>
        <v>0</v>
      </c>
      <c r="CC677" s="12">
        <f>'2016'!BC43</f>
        <v>0</v>
      </c>
      <c r="CD677" s="12">
        <f>'2016'!BD43</f>
        <v>0</v>
      </c>
      <c r="CE677" s="12">
        <f>'2016'!BE43</f>
        <v>0</v>
      </c>
      <c r="CF677" s="12">
        <f>'2016'!BF43</f>
        <v>0</v>
      </c>
      <c r="CG677" s="12">
        <f>'2016'!BG43</f>
        <v>0</v>
      </c>
      <c r="CH677" s="12">
        <f>'2016'!BH43</f>
        <v>0</v>
      </c>
      <c r="CI677" s="12">
        <f>'2016'!BI43</f>
        <v>0</v>
      </c>
      <c r="CJ677" s="12">
        <f>'2016'!BJ43</f>
        <v>0</v>
      </c>
      <c r="CK677" s="12">
        <f>'2016'!BK43</f>
        <v>0</v>
      </c>
      <c r="CL677" s="12">
        <f>'2016'!BL43</f>
        <v>0</v>
      </c>
      <c r="CM677" s="12">
        <f>'2016'!BM43</f>
        <v>0</v>
      </c>
      <c r="CN677" s="12">
        <f>'2016'!BN43</f>
        <v>0</v>
      </c>
      <c r="CO677" s="12">
        <f>'2016'!BO43</f>
        <v>0</v>
      </c>
      <c r="CP677" s="12">
        <f>'2016'!BP43</f>
        <v>0</v>
      </c>
      <c r="CQ677" s="12">
        <f>'2016'!BQ43</f>
        <v>0</v>
      </c>
    </row>
    <row r="678" spans="1:95" x14ac:dyDescent="0.25">
      <c r="A678" s="12" t="str">
        <f>'2016'!A44</f>
        <v>Свитанок</v>
      </c>
      <c r="B678" s="12" t="str">
        <f>'2016'!B44</f>
        <v>Масив 2</v>
      </c>
      <c r="C678" s="12" t="str">
        <f>'2016'!C44</f>
        <v>25-1</v>
      </c>
      <c r="D678" s="12">
        <f>'2016'!D44</f>
        <v>10.65</v>
      </c>
      <c r="E678" s="12">
        <f>'2016'!E44</f>
        <v>10.65</v>
      </c>
      <c r="F678" s="12">
        <f>'2016'!F44</f>
        <v>10.65</v>
      </c>
      <c r="W678" s="12"/>
      <c r="X678" s="12"/>
      <c r="AC678" s="12" t="str">
        <f>'2016'!I44</f>
        <v>Ячмень озимый</v>
      </c>
      <c r="AD678" s="12">
        <f>'2016'!J44</f>
        <v>0</v>
      </c>
      <c r="AI678" s="12">
        <f>'2016'!K44</f>
        <v>0</v>
      </c>
      <c r="AJ678" s="12">
        <f>'2016'!L44</f>
        <v>0</v>
      </c>
      <c r="AK678" s="12" t="str">
        <f>'2016'!M44</f>
        <v>9-й вал</v>
      </c>
      <c r="AL678" s="12">
        <f>'2016'!N44</f>
        <v>0</v>
      </c>
      <c r="AM678" s="12">
        <f>'2016'!O44</f>
        <v>42305</v>
      </c>
      <c r="AN678" s="12">
        <f>'2016'!P44</f>
        <v>0</v>
      </c>
      <c r="AO678" s="12"/>
      <c r="AP678" s="12"/>
      <c r="AQ678" s="12">
        <f>'2016'!Q44</f>
        <v>0</v>
      </c>
      <c r="AR678" s="12">
        <f>'2016'!R44</f>
        <v>0</v>
      </c>
      <c r="AS678" s="12">
        <f>'2016'!S44</f>
        <v>0</v>
      </c>
      <c r="AT678" s="12">
        <f>'2016'!T44</f>
        <v>0</v>
      </c>
      <c r="AU678" s="12">
        <f>'2016'!U44</f>
        <v>0</v>
      </c>
      <c r="AV678" s="12">
        <f>'2016'!V44</f>
        <v>0</v>
      </c>
      <c r="AW678" s="12">
        <f>'2016'!W44</f>
        <v>0</v>
      </c>
      <c r="AX678" s="12">
        <f>'2016'!X44</f>
        <v>0</v>
      </c>
      <c r="AY678" s="12">
        <f>'2016'!Y44</f>
        <v>0</v>
      </c>
      <c r="AZ678" s="12">
        <f>'2016'!Z44</f>
        <v>0</v>
      </c>
      <c r="BA678" s="12">
        <f>'2016'!AA44</f>
        <v>0</v>
      </c>
      <c r="BB678" s="12">
        <f>'2016'!AB44</f>
        <v>0</v>
      </c>
      <c r="BC678" s="12">
        <f>'2016'!AC44</f>
        <v>0</v>
      </c>
      <c r="BD678" s="12">
        <f>'2016'!AD44</f>
        <v>0</v>
      </c>
      <c r="BE678" s="12">
        <f>'2016'!AE44</f>
        <v>0</v>
      </c>
      <c r="BF678" s="12">
        <f>'2016'!AF44</f>
        <v>0</v>
      </c>
      <c r="BG678" s="12">
        <f>'2016'!AG44</f>
        <v>0</v>
      </c>
      <c r="BH678" s="12">
        <f>'2016'!AH44</f>
        <v>0</v>
      </c>
      <c r="BI678" s="12">
        <f>'2016'!AI44</f>
        <v>0</v>
      </c>
      <c r="BJ678" s="12">
        <f>'2016'!AJ44</f>
        <v>0</v>
      </c>
      <c r="BK678" s="12">
        <f>'2016'!AK44</f>
        <v>0</v>
      </c>
      <c r="BL678" s="12">
        <f>'2016'!AL44</f>
        <v>0</v>
      </c>
      <c r="BM678" s="12">
        <f>'2016'!AM44</f>
        <v>0</v>
      </c>
      <c r="BN678" s="12">
        <f>'2016'!AN44</f>
        <v>0</v>
      </c>
      <c r="BO678" s="12">
        <f>'2016'!AO44</f>
        <v>0</v>
      </c>
      <c r="BP678" s="12">
        <f>'2016'!AP44</f>
        <v>0</v>
      </c>
      <c r="BQ678" s="12">
        <f>'2016'!AQ44</f>
        <v>0</v>
      </c>
      <c r="BR678" s="12">
        <f>'2016'!AR44</f>
        <v>0</v>
      </c>
      <c r="BS678" s="12">
        <f>'2016'!AS44</f>
        <v>0</v>
      </c>
      <c r="BT678" s="12">
        <f>'2016'!AT44</f>
        <v>0</v>
      </c>
      <c r="BU678" s="12">
        <f>'2016'!AU44</f>
        <v>0</v>
      </c>
      <c r="BV678" s="12">
        <f>'2016'!AV44</f>
        <v>0</v>
      </c>
      <c r="BW678" s="12">
        <f>'2016'!AW44</f>
        <v>0</v>
      </c>
      <c r="BX678" s="12">
        <f>'2016'!AX44</f>
        <v>0</v>
      </c>
      <c r="BY678" s="12">
        <f>'2016'!AY44</f>
        <v>0</v>
      </c>
      <c r="BZ678" s="12">
        <f>'2016'!AZ44</f>
        <v>0</v>
      </c>
      <c r="CA678" s="12">
        <f>'2016'!BA44</f>
        <v>0</v>
      </c>
      <c r="CB678" s="12">
        <f>'2016'!BB44</f>
        <v>0</v>
      </c>
      <c r="CC678" s="12">
        <f>'2016'!BC44</f>
        <v>0</v>
      </c>
      <c r="CD678" s="12">
        <f>'2016'!BD44</f>
        <v>0</v>
      </c>
      <c r="CE678" s="12">
        <f>'2016'!BE44</f>
        <v>0</v>
      </c>
      <c r="CF678" s="12">
        <f>'2016'!BF44</f>
        <v>0</v>
      </c>
      <c r="CG678" s="12">
        <f>'2016'!BG44</f>
        <v>0</v>
      </c>
      <c r="CH678" s="12">
        <f>'2016'!BH44</f>
        <v>0</v>
      </c>
      <c r="CI678" s="12">
        <f>'2016'!BI44</f>
        <v>0</v>
      </c>
      <c r="CJ678" s="12">
        <f>'2016'!BJ44</f>
        <v>0</v>
      </c>
      <c r="CK678" s="12">
        <f>'2016'!BK44</f>
        <v>0</v>
      </c>
      <c r="CL678" s="12">
        <f>'2016'!BL44</f>
        <v>0</v>
      </c>
      <c r="CM678" s="12">
        <f>'2016'!BM44</f>
        <v>0</v>
      </c>
      <c r="CN678" s="12">
        <f>'2016'!BN44</f>
        <v>0</v>
      </c>
      <c r="CO678" s="12">
        <f>'2016'!BO44</f>
        <v>0</v>
      </c>
      <c r="CP678" s="12">
        <f>'2016'!BP44</f>
        <v>0</v>
      </c>
      <c r="CQ678" s="12">
        <f>'2016'!BQ44</f>
        <v>0</v>
      </c>
    </row>
    <row r="679" spans="1:95" x14ac:dyDescent="0.25">
      <c r="A679" s="12" t="str">
        <f>'2016'!A45</f>
        <v>Свитанок</v>
      </c>
      <c r="B679" s="12" t="str">
        <f>'2016'!B45</f>
        <v>Масив 2</v>
      </c>
      <c r="C679" s="12">
        <f>'2016'!C45</f>
        <v>26</v>
      </c>
      <c r="D679" s="12">
        <f>'2016'!D45</f>
        <v>80.72</v>
      </c>
      <c r="E679" s="12">
        <f>'2016'!E45</f>
        <v>80.72</v>
      </c>
      <c r="F679" s="12">
        <f>'2016'!F45</f>
        <v>80.72</v>
      </c>
      <c r="W679" s="12"/>
      <c r="X679" s="12"/>
      <c r="AC679" s="12" t="str">
        <f>'2016'!I45</f>
        <v>Пшеница озимая</v>
      </c>
      <c r="AD679" s="12">
        <f>'2016'!J45</f>
        <v>0</v>
      </c>
      <c r="AI679" s="12">
        <f>'2016'!K45</f>
        <v>0</v>
      </c>
      <c r="AJ679" s="12">
        <f>'2016'!L45</f>
        <v>0</v>
      </c>
      <c r="AK679" s="12" t="str">
        <f>'2016'!M45</f>
        <v>Куяльник</v>
      </c>
      <c r="AL679" s="12">
        <f>'2016'!N45</f>
        <v>0</v>
      </c>
      <c r="AM679" s="12">
        <f>'2016'!O45</f>
        <v>42280</v>
      </c>
      <c r="AN679" s="12">
        <f>'2016'!P45</f>
        <v>0</v>
      </c>
      <c r="AO679" s="12"/>
      <c r="AP679" s="12"/>
      <c r="AQ679" s="12">
        <f>'2016'!Q45</f>
        <v>0</v>
      </c>
      <c r="AR679" s="12">
        <f>'2016'!R45</f>
        <v>0</v>
      </c>
      <c r="AS679" s="12">
        <f>'2016'!S45</f>
        <v>0</v>
      </c>
      <c r="AT679" s="12">
        <f>'2016'!T45</f>
        <v>0</v>
      </c>
      <c r="AU679" s="12">
        <f>'2016'!U45</f>
        <v>0</v>
      </c>
      <c r="AV679" s="12">
        <f>'2016'!V45</f>
        <v>0</v>
      </c>
      <c r="AW679" s="12">
        <f>'2016'!W45</f>
        <v>0</v>
      </c>
      <c r="AX679" s="12">
        <f>'2016'!X45</f>
        <v>0</v>
      </c>
      <c r="AY679" s="12">
        <f>'2016'!Y45</f>
        <v>0</v>
      </c>
      <c r="AZ679" s="12">
        <f>'2016'!Z45</f>
        <v>0</v>
      </c>
      <c r="BA679" s="12">
        <f>'2016'!AA45</f>
        <v>0</v>
      </c>
      <c r="BB679" s="12">
        <f>'2016'!AB45</f>
        <v>0</v>
      </c>
      <c r="BC679" s="12">
        <f>'2016'!AC45</f>
        <v>0</v>
      </c>
      <c r="BD679" s="12">
        <f>'2016'!AD45</f>
        <v>0</v>
      </c>
      <c r="BE679" s="12">
        <f>'2016'!AE45</f>
        <v>0</v>
      </c>
      <c r="BF679" s="12">
        <f>'2016'!AF45</f>
        <v>0</v>
      </c>
      <c r="BG679" s="12">
        <f>'2016'!AG45</f>
        <v>0</v>
      </c>
      <c r="BH679" s="12">
        <f>'2016'!AH45</f>
        <v>0</v>
      </c>
      <c r="BI679" s="12">
        <f>'2016'!AI45</f>
        <v>0</v>
      </c>
      <c r="BJ679" s="12">
        <f>'2016'!AJ45</f>
        <v>0</v>
      </c>
      <c r="BK679" s="12">
        <f>'2016'!AK45</f>
        <v>0</v>
      </c>
      <c r="BL679" s="12">
        <f>'2016'!AL45</f>
        <v>0</v>
      </c>
      <c r="BM679" s="12">
        <f>'2016'!AM45</f>
        <v>0</v>
      </c>
      <c r="BN679" s="12">
        <f>'2016'!AN45</f>
        <v>0</v>
      </c>
      <c r="BO679" s="12">
        <f>'2016'!AO45</f>
        <v>0</v>
      </c>
      <c r="BP679" s="12">
        <f>'2016'!AP45</f>
        <v>0</v>
      </c>
      <c r="BQ679" s="12">
        <f>'2016'!AQ45</f>
        <v>0</v>
      </c>
      <c r="BR679" s="12">
        <f>'2016'!AR45</f>
        <v>0</v>
      </c>
      <c r="BS679" s="12">
        <f>'2016'!AS45</f>
        <v>0</v>
      </c>
      <c r="BT679" s="12">
        <f>'2016'!AT45</f>
        <v>0</v>
      </c>
      <c r="BU679" s="12">
        <f>'2016'!AU45</f>
        <v>0</v>
      </c>
      <c r="BV679" s="12">
        <f>'2016'!AV45</f>
        <v>0</v>
      </c>
      <c r="BW679" s="12">
        <f>'2016'!AW45</f>
        <v>0</v>
      </c>
      <c r="BX679" s="12">
        <f>'2016'!AX45</f>
        <v>0</v>
      </c>
      <c r="BY679" s="12">
        <f>'2016'!AY45</f>
        <v>0</v>
      </c>
      <c r="BZ679" s="12">
        <f>'2016'!AZ45</f>
        <v>0</v>
      </c>
      <c r="CA679" s="12">
        <f>'2016'!BA45</f>
        <v>0</v>
      </c>
      <c r="CB679" s="12">
        <f>'2016'!BB45</f>
        <v>0</v>
      </c>
      <c r="CC679" s="12">
        <f>'2016'!BC45</f>
        <v>0</v>
      </c>
      <c r="CD679" s="12">
        <f>'2016'!BD45</f>
        <v>0</v>
      </c>
      <c r="CE679" s="12">
        <f>'2016'!BE45</f>
        <v>0</v>
      </c>
      <c r="CF679" s="12">
        <f>'2016'!BF45</f>
        <v>0</v>
      </c>
      <c r="CG679" s="12">
        <f>'2016'!BG45</f>
        <v>0</v>
      </c>
      <c r="CH679" s="12">
        <f>'2016'!BH45</f>
        <v>0</v>
      </c>
      <c r="CI679" s="12">
        <f>'2016'!BI45</f>
        <v>0</v>
      </c>
      <c r="CJ679" s="12">
        <f>'2016'!BJ45</f>
        <v>0</v>
      </c>
      <c r="CK679" s="12">
        <f>'2016'!BK45</f>
        <v>0</v>
      </c>
      <c r="CL679" s="12">
        <f>'2016'!BL45</f>
        <v>0</v>
      </c>
      <c r="CM679" s="12">
        <f>'2016'!BM45</f>
        <v>0</v>
      </c>
      <c r="CN679" s="12">
        <f>'2016'!BN45</f>
        <v>0</v>
      </c>
      <c r="CO679" s="12">
        <f>'2016'!BO45</f>
        <v>0</v>
      </c>
      <c r="CP679" s="12">
        <f>'2016'!BP45</f>
        <v>0</v>
      </c>
      <c r="CQ679" s="12">
        <f>'2016'!BQ45</f>
        <v>0</v>
      </c>
    </row>
    <row r="680" spans="1:95" x14ac:dyDescent="0.25">
      <c r="A680" s="12" t="str">
        <f>'2016'!A46</f>
        <v>Свитанок</v>
      </c>
      <c r="B680" s="12" t="str">
        <f>'2016'!B46</f>
        <v>Масив 2</v>
      </c>
      <c r="C680" s="12">
        <f>'2016'!C46</f>
        <v>27</v>
      </c>
      <c r="D680" s="12">
        <f>'2016'!D46</f>
        <v>64.540000000000006</v>
      </c>
      <c r="E680" s="12">
        <f>'2016'!E46</f>
        <v>64.540000000000006</v>
      </c>
      <c r="F680" s="12">
        <f>'2016'!F46</f>
        <v>64.540000000000006</v>
      </c>
      <c r="W680" s="12"/>
      <c r="X680" s="12"/>
      <c r="AC680" s="12" t="str">
        <f>'2016'!I46</f>
        <v>Пшеница озимая</v>
      </c>
      <c r="AD680" s="12">
        <f>'2016'!J46</f>
        <v>0</v>
      </c>
      <c r="AI680" s="12">
        <f>'2016'!K46</f>
        <v>0</v>
      </c>
      <c r="AJ680" s="12">
        <f>'2016'!L46</f>
        <v>0</v>
      </c>
      <c r="AK680" s="12" t="str">
        <f>'2016'!M46</f>
        <v>Ватажок ел</v>
      </c>
      <c r="AL680" s="12">
        <f>'2016'!N46</f>
        <v>0</v>
      </c>
      <c r="AM680" s="12">
        <f>'2016'!O46</f>
        <v>42284</v>
      </c>
      <c r="AN680" s="12">
        <f>'2016'!P46</f>
        <v>0</v>
      </c>
      <c r="AO680" s="12"/>
      <c r="AP680" s="12"/>
      <c r="AQ680" s="12">
        <f>'2016'!Q46</f>
        <v>0</v>
      </c>
      <c r="AR680" s="12">
        <f>'2016'!R46</f>
        <v>0</v>
      </c>
      <c r="AS680" s="12">
        <f>'2016'!S46</f>
        <v>0</v>
      </c>
      <c r="AT680" s="12">
        <f>'2016'!T46</f>
        <v>0</v>
      </c>
      <c r="AU680" s="12">
        <f>'2016'!U46</f>
        <v>0</v>
      </c>
      <c r="AV680" s="12">
        <f>'2016'!V46</f>
        <v>0</v>
      </c>
      <c r="AW680" s="12">
        <f>'2016'!W46</f>
        <v>0</v>
      </c>
      <c r="AX680" s="12">
        <f>'2016'!X46</f>
        <v>0</v>
      </c>
      <c r="AY680" s="12">
        <f>'2016'!Y46</f>
        <v>0</v>
      </c>
      <c r="AZ680" s="12">
        <f>'2016'!Z46</f>
        <v>0</v>
      </c>
      <c r="BA680" s="12">
        <f>'2016'!AA46</f>
        <v>0</v>
      </c>
      <c r="BB680" s="12">
        <f>'2016'!AB46</f>
        <v>0</v>
      </c>
      <c r="BC680" s="12">
        <f>'2016'!AC46</f>
        <v>0</v>
      </c>
      <c r="BD680" s="12">
        <f>'2016'!AD46</f>
        <v>0</v>
      </c>
      <c r="BE680" s="12">
        <f>'2016'!AE46</f>
        <v>0</v>
      </c>
      <c r="BF680" s="12">
        <f>'2016'!AF46</f>
        <v>0</v>
      </c>
      <c r="BG680" s="12">
        <f>'2016'!AG46</f>
        <v>0</v>
      </c>
      <c r="BH680" s="12">
        <f>'2016'!AH46</f>
        <v>0</v>
      </c>
      <c r="BI680" s="12">
        <f>'2016'!AI46</f>
        <v>0</v>
      </c>
      <c r="BJ680" s="12">
        <f>'2016'!AJ46</f>
        <v>0</v>
      </c>
      <c r="BK680" s="12">
        <f>'2016'!AK46</f>
        <v>0</v>
      </c>
      <c r="BL680" s="12">
        <f>'2016'!AL46</f>
        <v>0</v>
      </c>
      <c r="BM680" s="12">
        <f>'2016'!AM46</f>
        <v>0</v>
      </c>
      <c r="BN680" s="12">
        <f>'2016'!AN46</f>
        <v>0</v>
      </c>
      <c r="BO680" s="12">
        <f>'2016'!AO46</f>
        <v>0</v>
      </c>
      <c r="BP680" s="12">
        <f>'2016'!AP46</f>
        <v>0</v>
      </c>
      <c r="BQ680" s="12">
        <f>'2016'!AQ46</f>
        <v>0</v>
      </c>
      <c r="BR680" s="12">
        <f>'2016'!AR46</f>
        <v>0</v>
      </c>
      <c r="BS680" s="12">
        <f>'2016'!AS46</f>
        <v>0</v>
      </c>
      <c r="BT680" s="12">
        <f>'2016'!AT46</f>
        <v>0</v>
      </c>
      <c r="BU680" s="12">
        <f>'2016'!AU46</f>
        <v>0</v>
      </c>
      <c r="BV680" s="12">
        <f>'2016'!AV46</f>
        <v>0</v>
      </c>
      <c r="BW680" s="12">
        <f>'2016'!AW46</f>
        <v>0</v>
      </c>
      <c r="BX680" s="12">
        <f>'2016'!AX46</f>
        <v>0</v>
      </c>
      <c r="BY680" s="12">
        <f>'2016'!AY46</f>
        <v>0</v>
      </c>
      <c r="BZ680" s="12">
        <f>'2016'!AZ46</f>
        <v>0</v>
      </c>
      <c r="CA680" s="12">
        <f>'2016'!BA46</f>
        <v>0</v>
      </c>
      <c r="CB680" s="12">
        <f>'2016'!BB46</f>
        <v>0</v>
      </c>
      <c r="CC680" s="12">
        <f>'2016'!BC46</f>
        <v>0</v>
      </c>
      <c r="CD680" s="12">
        <f>'2016'!BD46</f>
        <v>0</v>
      </c>
      <c r="CE680" s="12">
        <f>'2016'!BE46</f>
        <v>0</v>
      </c>
      <c r="CF680" s="12">
        <f>'2016'!BF46</f>
        <v>0</v>
      </c>
      <c r="CG680" s="12">
        <f>'2016'!BG46</f>
        <v>0</v>
      </c>
      <c r="CH680" s="12">
        <f>'2016'!BH46</f>
        <v>0</v>
      </c>
      <c r="CI680" s="12">
        <f>'2016'!BI46</f>
        <v>0</v>
      </c>
      <c r="CJ680" s="12">
        <f>'2016'!BJ46</f>
        <v>0</v>
      </c>
      <c r="CK680" s="12">
        <f>'2016'!BK46</f>
        <v>0</v>
      </c>
      <c r="CL680" s="12">
        <f>'2016'!BL46</f>
        <v>0</v>
      </c>
      <c r="CM680" s="12">
        <f>'2016'!BM46</f>
        <v>0</v>
      </c>
      <c r="CN680" s="12">
        <f>'2016'!BN46</f>
        <v>0</v>
      </c>
      <c r="CO680" s="12">
        <f>'2016'!BO46</f>
        <v>0</v>
      </c>
      <c r="CP680" s="12">
        <f>'2016'!BP46</f>
        <v>0</v>
      </c>
      <c r="CQ680" s="12">
        <f>'2016'!BQ46</f>
        <v>0</v>
      </c>
    </row>
    <row r="681" spans="1:95" x14ac:dyDescent="0.25">
      <c r="A681" s="12" t="str">
        <f>'2016'!A47</f>
        <v>Свитанок</v>
      </c>
      <c r="B681" s="12" t="str">
        <f>'2016'!B47</f>
        <v>Масив 2</v>
      </c>
      <c r="C681" s="12">
        <f>'2016'!C47</f>
        <v>28</v>
      </c>
      <c r="D681" s="12">
        <f>'2016'!D47</f>
        <v>31.54</v>
      </c>
      <c r="E681" s="12">
        <f>'2016'!E47</f>
        <v>31.54</v>
      </c>
      <c r="F681" s="12">
        <f>'2016'!F47</f>
        <v>31.54</v>
      </c>
      <c r="W681" s="12"/>
      <c r="X681" s="12"/>
      <c r="AC681" s="12" t="str">
        <f>'2016'!I47</f>
        <v>Пшеница озимая</v>
      </c>
      <c r="AD681" s="12">
        <f>'2016'!J47</f>
        <v>0</v>
      </c>
      <c r="AI681" s="12">
        <f>'2016'!K47</f>
        <v>0</v>
      </c>
      <c r="AJ681" s="12">
        <f>'2016'!L47</f>
        <v>0</v>
      </c>
      <c r="AK681" s="12" t="str">
        <f>'2016'!M47</f>
        <v>Ватажок ел, Зиск ел.</v>
      </c>
      <c r="AL681" s="12">
        <f>'2016'!N47</f>
        <v>0</v>
      </c>
      <c r="AM681" s="12">
        <f>'2016'!O47</f>
        <v>42285</v>
      </c>
      <c r="AN681" s="12">
        <f>'2016'!P47</f>
        <v>0</v>
      </c>
      <c r="AO681" s="12"/>
      <c r="AP681" s="12"/>
      <c r="AQ681" s="12">
        <f>'2016'!Q47</f>
        <v>0</v>
      </c>
      <c r="AR681" s="12">
        <f>'2016'!R47</f>
        <v>0</v>
      </c>
      <c r="AS681" s="12">
        <f>'2016'!S47</f>
        <v>0</v>
      </c>
      <c r="AT681" s="12">
        <f>'2016'!T47</f>
        <v>0</v>
      </c>
      <c r="AU681" s="12">
        <f>'2016'!U47</f>
        <v>0</v>
      </c>
      <c r="AV681" s="12">
        <f>'2016'!V47</f>
        <v>0</v>
      </c>
      <c r="AW681" s="12">
        <f>'2016'!W47</f>
        <v>0</v>
      </c>
      <c r="AX681" s="12">
        <f>'2016'!X47</f>
        <v>0</v>
      </c>
      <c r="AY681" s="12">
        <f>'2016'!Y47</f>
        <v>0</v>
      </c>
      <c r="AZ681" s="12">
        <f>'2016'!Z47</f>
        <v>0</v>
      </c>
      <c r="BA681" s="12">
        <f>'2016'!AA47</f>
        <v>0</v>
      </c>
      <c r="BB681" s="12">
        <f>'2016'!AB47</f>
        <v>0</v>
      </c>
      <c r="BC681" s="12">
        <f>'2016'!AC47</f>
        <v>0</v>
      </c>
      <c r="BD681" s="12">
        <f>'2016'!AD47</f>
        <v>0</v>
      </c>
      <c r="BE681" s="12">
        <f>'2016'!AE47</f>
        <v>0</v>
      </c>
      <c r="BF681" s="12">
        <f>'2016'!AF47</f>
        <v>0</v>
      </c>
      <c r="BG681" s="12">
        <f>'2016'!AG47</f>
        <v>0</v>
      </c>
      <c r="BH681" s="12">
        <f>'2016'!AH47</f>
        <v>0</v>
      </c>
      <c r="BI681" s="12">
        <f>'2016'!AI47</f>
        <v>0</v>
      </c>
      <c r="BJ681" s="12">
        <f>'2016'!AJ47</f>
        <v>0</v>
      </c>
      <c r="BK681" s="12">
        <f>'2016'!AK47</f>
        <v>0</v>
      </c>
      <c r="BL681" s="12">
        <f>'2016'!AL47</f>
        <v>0</v>
      </c>
      <c r="BM681" s="12">
        <f>'2016'!AM47</f>
        <v>0</v>
      </c>
      <c r="BN681" s="12">
        <f>'2016'!AN47</f>
        <v>0</v>
      </c>
      <c r="BO681" s="12">
        <f>'2016'!AO47</f>
        <v>0</v>
      </c>
      <c r="BP681" s="12">
        <f>'2016'!AP47</f>
        <v>0</v>
      </c>
      <c r="BQ681" s="12">
        <f>'2016'!AQ47</f>
        <v>0</v>
      </c>
      <c r="BR681" s="12">
        <f>'2016'!AR47</f>
        <v>0</v>
      </c>
      <c r="BS681" s="12">
        <f>'2016'!AS47</f>
        <v>0</v>
      </c>
      <c r="BT681" s="12">
        <f>'2016'!AT47</f>
        <v>0</v>
      </c>
      <c r="BU681" s="12">
        <f>'2016'!AU47</f>
        <v>0</v>
      </c>
      <c r="BV681" s="12">
        <f>'2016'!AV47</f>
        <v>0</v>
      </c>
      <c r="BW681" s="12">
        <f>'2016'!AW47</f>
        <v>0</v>
      </c>
      <c r="BX681" s="12">
        <f>'2016'!AX47</f>
        <v>0</v>
      </c>
      <c r="BY681" s="12">
        <f>'2016'!AY47</f>
        <v>0</v>
      </c>
      <c r="BZ681" s="12">
        <f>'2016'!AZ47</f>
        <v>0</v>
      </c>
      <c r="CA681" s="12">
        <f>'2016'!BA47</f>
        <v>0</v>
      </c>
      <c r="CB681" s="12">
        <f>'2016'!BB47</f>
        <v>0</v>
      </c>
      <c r="CC681" s="12">
        <f>'2016'!BC47</f>
        <v>0</v>
      </c>
      <c r="CD681" s="12">
        <f>'2016'!BD47</f>
        <v>0</v>
      </c>
      <c r="CE681" s="12">
        <f>'2016'!BE47</f>
        <v>0</v>
      </c>
      <c r="CF681" s="12">
        <f>'2016'!BF47</f>
        <v>0</v>
      </c>
      <c r="CG681" s="12">
        <f>'2016'!BG47</f>
        <v>0</v>
      </c>
      <c r="CH681" s="12">
        <f>'2016'!BH47</f>
        <v>0</v>
      </c>
      <c r="CI681" s="12">
        <f>'2016'!BI47</f>
        <v>0</v>
      </c>
      <c r="CJ681" s="12">
        <f>'2016'!BJ47</f>
        <v>0</v>
      </c>
      <c r="CK681" s="12">
        <f>'2016'!BK47</f>
        <v>0</v>
      </c>
      <c r="CL681" s="12">
        <f>'2016'!BL47</f>
        <v>0</v>
      </c>
      <c r="CM681" s="12">
        <f>'2016'!BM47</f>
        <v>0</v>
      </c>
      <c r="CN681" s="12">
        <f>'2016'!BN47</f>
        <v>0</v>
      </c>
      <c r="CO681" s="12">
        <f>'2016'!BO47</f>
        <v>0</v>
      </c>
      <c r="CP681" s="12">
        <f>'2016'!BP47</f>
        <v>0</v>
      </c>
      <c r="CQ681" s="12">
        <f>'2016'!BQ47</f>
        <v>0</v>
      </c>
    </row>
    <row r="682" spans="1:95" x14ac:dyDescent="0.25">
      <c r="A682" s="12" t="str">
        <f>'2016'!A48</f>
        <v>Свитанок</v>
      </c>
      <c r="B682" s="12" t="str">
        <f>'2016'!B48</f>
        <v>Масив 2</v>
      </c>
      <c r="C682" s="12">
        <f>'2016'!C48</f>
        <v>29</v>
      </c>
      <c r="D682" s="12">
        <f>'2016'!D48</f>
        <v>16.52</v>
      </c>
      <c r="E682" s="12">
        <f>'2016'!E48</f>
        <v>16.52</v>
      </c>
      <c r="F682" s="12">
        <f>'2016'!F48</f>
        <v>16.52</v>
      </c>
      <c r="W682" s="12"/>
      <c r="X682" s="12"/>
      <c r="AC682" s="12" t="str">
        <f>'2016'!I48</f>
        <v>Пшеница озимая</v>
      </c>
      <c r="AD682" s="12">
        <f>'2016'!J48</f>
        <v>0</v>
      </c>
      <c r="AI682" s="12">
        <f>'2016'!K48</f>
        <v>0</v>
      </c>
      <c r="AJ682" s="12">
        <f>'2016'!L48</f>
        <v>0</v>
      </c>
      <c r="AK682" s="12" t="str">
        <f>'2016'!M48</f>
        <v>Зиск ел</v>
      </c>
      <c r="AL682" s="12">
        <f>'2016'!N48</f>
        <v>0</v>
      </c>
      <c r="AM682" s="12">
        <f>'2016'!O48</f>
        <v>42285</v>
      </c>
      <c r="AN682" s="12">
        <f>'2016'!P48</f>
        <v>0</v>
      </c>
      <c r="AO682" s="12"/>
      <c r="AP682" s="12"/>
      <c r="AQ682" s="12">
        <f>'2016'!Q48</f>
        <v>0</v>
      </c>
      <c r="AR682" s="12">
        <f>'2016'!R48</f>
        <v>0</v>
      </c>
      <c r="AS682" s="12">
        <f>'2016'!S48</f>
        <v>0</v>
      </c>
      <c r="AT682" s="12">
        <f>'2016'!T48</f>
        <v>0</v>
      </c>
      <c r="AU682" s="12">
        <f>'2016'!U48</f>
        <v>0</v>
      </c>
      <c r="AV682" s="12">
        <f>'2016'!V48</f>
        <v>0</v>
      </c>
      <c r="AW682" s="12">
        <f>'2016'!W48</f>
        <v>0</v>
      </c>
      <c r="AX682" s="12">
        <f>'2016'!X48</f>
        <v>0</v>
      </c>
      <c r="AY682" s="12">
        <f>'2016'!Y48</f>
        <v>0</v>
      </c>
      <c r="AZ682" s="12">
        <f>'2016'!Z48</f>
        <v>0</v>
      </c>
      <c r="BA682" s="12">
        <f>'2016'!AA48</f>
        <v>0</v>
      </c>
      <c r="BB682" s="12">
        <f>'2016'!AB48</f>
        <v>0</v>
      </c>
      <c r="BC682" s="12">
        <f>'2016'!AC48</f>
        <v>0</v>
      </c>
      <c r="BD682" s="12">
        <f>'2016'!AD48</f>
        <v>0</v>
      </c>
      <c r="BE682" s="12">
        <f>'2016'!AE48</f>
        <v>0</v>
      </c>
      <c r="BF682" s="12">
        <f>'2016'!AF48</f>
        <v>0</v>
      </c>
      <c r="BG682" s="12">
        <f>'2016'!AG48</f>
        <v>0</v>
      </c>
      <c r="BH682" s="12">
        <f>'2016'!AH48</f>
        <v>0</v>
      </c>
      <c r="BI682" s="12">
        <f>'2016'!AI48</f>
        <v>0</v>
      </c>
      <c r="BJ682" s="12">
        <f>'2016'!AJ48</f>
        <v>0</v>
      </c>
      <c r="BK682" s="12">
        <f>'2016'!AK48</f>
        <v>0</v>
      </c>
      <c r="BL682" s="12">
        <f>'2016'!AL48</f>
        <v>0</v>
      </c>
      <c r="BM682" s="12">
        <f>'2016'!AM48</f>
        <v>0</v>
      </c>
      <c r="BN682" s="12">
        <f>'2016'!AN48</f>
        <v>0</v>
      </c>
      <c r="BO682" s="12">
        <f>'2016'!AO48</f>
        <v>0</v>
      </c>
      <c r="BP682" s="12">
        <f>'2016'!AP48</f>
        <v>0</v>
      </c>
      <c r="BQ682" s="12">
        <f>'2016'!AQ48</f>
        <v>0</v>
      </c>
      <c r="BR682" s="12">
        <f>'2016'!AR48</f>
        <v>0</v>
      </c>
      <c r="BS682" s="12">
        <f>'2016'!AS48</f>
        <v>0</v>
      </c>
      <c r="BT682" s="12">
        <f>'2016'!AT48</f>
        <v>0</v>
      </c>
      <c r="BU682" s="12">
        <f>'2016'!AU48</f>
        <v>0</v>
      </c>
      <c r="BV682" s="12">
        <f>'2016'!AV48</f>
        <v>0</v>
      </c>
      <c r="BW682" s="12">
        <f>'2016'!AW48</f>
        <v>0</v>
      </c>
      <c r="BX682" s="12">
        <f>'2016'!AX48</f>
        <v>0</v>
      </c>
      <c r="BY682" s="12">
        <f>'2016'!AY48</f>
        <v>0</v>
      </c>
      <c r="BZ682" s="12">
        <f>'2016'!AZ48</f>
        <v>0</v>
      </c>
      <c r="CA682" s="12">
        <f>'2016'!BA48</f>
        <v>0</v>
      </c>
      <c r="CB682" s="12">
        <f>'2016'!BB48</f>
        <v>0</v>
      </c>
      <c r="CC682" s="12">
        <f>'2016'!BC48</f>
        <v>0</v>
      </c>
      <c r="CD682" s="12">
        <f>'2016'!BD48</f>
        <v>0</v>
      </c>
      <c r="CE682" s="12">
        <f>'2016'!BE48</f>
        <v>0</v>
      </c>
      <c r="CF682" s="12">
        <f>'2016'!BF48</f>
        <v>0</v>
      </c>
      <c r="CG682" s="12">
        <f>'2016'!BG48</f>
        <v>0</v>
      </c>
      <c r="CH682" s="12">
        <f>'2016'!BH48</f>
        <v>0</v>
      </c>
      <c r="CI682" s="12">
        <f>'2016'!BI48</f>
        <v>0</v>
      </c>
      <c r="CJ682" s="12">
        <f>'2016'!BJ48</f>
        <v>0</v>
      </c>
      <c r="CK682" s="12">
        <f>'2016'!BK48</f>
        <v>0</v>
      </c>
      <c r="CL682" s="12">
        <f>'2016'!BL48</f>
        <v>0</v>
      </c>
      <c r="CM682" s="12">
        <f>'2016'!BM48</f>
        <v>0</v>
      </c>
      <c r="CN682" s="12">
        <f>'2016'!BN48</f>
        <v>0</v>
      </c>
      <c r="CO682" s="12">
        <f>'2016'!BO48</f>
        <v>0</v>
      </c>
      <c r="CP682" s="12">
        <f>'2016'!BP48</f>
        <v>0</v>
      </c>
      <c r="CQ682" s="12">
        <f>'2016'!BQ48</f>
        <v>0</v>
      </c>
    </row>
    <row r="683" spans="1:95" x14ac:dyDescent="0.25">
      <c r="A683" s="12" t="str">
        <f>'2016'!A49</f>
        <v>Свитанок</v>
      </c>
      <c r="B683" s="12" t="str">
        <f>'2016'!B49</f>
        <v>Масив 2</v>
      </c>
      <c r="C683" s="12" t="str">
        <f>'2016'!C49</f>
        <v>29-1</v>
      </c>
      <c r="D683" s="12">
        <f>'2016'!D49</f>
        <v>11.11</v>
      </c>
      <c r="E683" s="12">
        <f>'2016'!E49</f>
        <v>11.11</v>
      </c>
      <c r="F683" s="12">
        <f>'2016'!F49</f>
        <v>11.11</v>
      </c>
      <c r="W683" s="12"/>
      <c r="X683" s="12"/>
      <c r="AC683" s="12" t="str">
        <f>'2016'!I49</f>
        <v>Пшеница озимая</v>
      </c>
      <c r="AD683" s="12">
        <f>'2016'!J49</f>
        <v>0</v>
      </c>
      <c r="AI683" s="12">
        <f>'2016'!K49</f>
        <v>0</v>
      </c>
      <c r="AJ683" s="12">
        <f>'2016'!L49</f>
        <v>0</v>
      </c>
      <c r="AK683" s="12" t="str">
        <f>'2016'!M49</f>
        <v>Ватажок ел</v>
      </c>
      <c r="AL683" s="12">
        <f>'2016'!N49</f>
        <v>0</v>
      </c>
      <c r="AM683" s="12">
        <f>'2016'!O49</f>
        <v>42280</v>
      </c>
      <c r="AN683" s="12">
        <f>'2016'!P49</f>
        <v>0</v>
      </c>
      <c r="AO683" s="12"/>
      <c r="AP683" s="12"/>
      <c r="AQ683" s="12">
        <f>'2016'!Q49</f>
        <v>0</v>
      </c>
      <c r="AR683" s="12">
        <f>'2016'!R49</f>
        <v>0</v>
      </c>
      <c r="AS683" s="12">
        <f>'2016'!S49</f>
        <v>0</v>
      </c>
      <c r="AT683" s="12">
        <f>'2016'!T49</f>
        <v>0</v>
      </c>
      <c r="AU683" s="12">
        <f>'2016'!U49</f>
        <v>0</v>
      </c>
      <c r="AV683" s="12">
        <f>'2016'!V49</f>
        <v>0</v>
      </c>
      <c r="AW683" s="12">
        <f>'2016'!W49</f>
        <v>0</v>
      </c>
      <c r="AX683" s="12">
        <f>'2016'!X49</f>
        <v>0</v>
      </c>
      <c r="AY683" s="12">
        <f>'2016'!Y49</f>
        <v>0</v>
      </c>
      <c r="AZ683" s="12">
        <f>'2016'!Z49</f>
        <v>0</v>
      </c>
      <c r="BA683" s="12">
        <f>'2016'!AA49</f>
        <v>0</v>
      </c>
      <c r="BB683" s="12">
        <f>'2016'!AB49</f>
        <v>0</v>
      </c>
      <c r="BC683" s="12">
        <f>'2016'!AC49</f>
        <v>0</v>
      </c>
      <c r="BD683" s="12">
        <f>'2016'!AD49</f>
        <v>0</v>
      </c>
      <c r="BE683" s="12">
        <f>'2016'!AE49</f>
        <v>0</v>
      </c>
      <c r="BF683" s="12">
        <f>'2016'!AF49</f>
        <v>0</v>
      </c>
      <c r="BG683" s="12">
        <f>'2016'!AG49</f>
        <v>0</v>
      </c>
      <c r="BH683" s="12">
        <f>'2016'!AH49</f>
        <v>0</v>
      </c>
      <c r="BI683" s="12">
        <f>'2016'!AI49</f>
        <v>0</v>
      </c>
      <c r="BJ683" s="12">
        <f>'2016'!AJ49</f>
        <v>0</v>
      </c>
      <c r="BK683" s="12">
        <f>'2016'!AK49</f>
        <v>0</v>
      </c>
      <c r="BL683" s="12">
        <f>'2016'!AL49</f>
        <v>0</v>
      </c>
      <c r="BM683" s="12">
        <f>'2016'!AM49</f>
        <v>0</v>
      </c>
      <c r="BN683" s="12">
        <f>'2016'!AN49</f>
        <v>0</v>
      </c>
      <c r="BO683" s="12">
        <f>'2016'!AO49</f>
        <v>0</v>
      </c>
      <c r="BP683" s="12">
        <f>'2016'!AP49</f>
        <v>0</v>
      </c>
      <c r="BQ683" s="12">
        <f>'2016'!AQ49</f>
        <v>0</v>
      </c>
      <c r="BR683" s="12">
        <f>'2016'!AR49</f>
        <v>0</v>
      </c>
      <c r="BS683" s="12">
        <f>'2016'!AS49</f>
        <v>0</v>
      </c>
      <c r="BT683" s="12">
        <f>'2016'!AT49</f>
        <v>0</v>
      </c>
      <c r="BU683" s="12">
        <f>'2016'!AU49</f>
        <v>0</v>
      </c>
      <c r="BV683" s="12">
        <f>'2016'!AV49</f>
        <v>0</v>
      </c>
      <c r="BW683" s="12">
        <f>'2016'!AW49</f>
        <v>0</v>
      </c>
      <c r="BX683" s="12">
        <f>'2016'!AX49</f>
        <v>0</v>
      </c>
      <c r="BY683" s="12">
        <f>'2016'!AY49</f>
        <v>0</v>
      </c>
      <c r="BZ683" s="12">
        <f>'2016'!AZ49</f>
        <v>0</v>
      </c>
      <c r="CA683" s="12">
        <f>'2016'!BA49</f>
        <v>0</v>
      </c>
      <c r="CB683" s="12">
        <f>'2016'!BB49</f>
        <v>0</v>
      </c>
      <c r="CC683" s="12">
        <f>'2016'!BC49</f>
        <v>0</v>
      </c>
      <c r="CD683" s="12">
        <f>'2016'!BD49</f>
        <v>0</v>
      </c>
      <c r="CE683" s="12">
        <f>'2016'!BE49</f>
        <v>0</v>
      </c>
      <c r="CF683" s="12">
        <f>'2016'!BF49</f>
        <v>0</v>
      </c>
      <c r="CG683" s="12">
        <f>'2016'!BG49</f>
        <v>0</v>
      </c>
      <c r="CH683" s="12">
        <f>'2016'!BH49</f>
        <v>0</v>
      </c>
      <c r="CI683" s="12">
        <f>'2016'!BI49</f>
        <v>0</v>
      </c>
      <c r="CJ683" s="12">
        <f>'2016'!BJ49</f>
        <v>0</v>
      </c>
      <c r="CK683" s="12">
        <f>'2016'!BK49</f>
        <v>0</v>
      </c>
      <c r="CL683" s="12">
        <f>'2016'!BL49</f>
        <v>0</v>
      </c>
      <c r="CM683" s="12">
        <f>'2016'!BM49</f>
        <v>0</v>
      </c>
      <c r="CN683" s="12">
        <f>'2016'!BN49</f>
        <v>0</v>
      </c>
      <c r="CO683" s="12">
        <f>'2016'!BO49</f>
        <v>0</v>
      </c>
      <c r="CP683" s="12">
        <f>'2016'!BP49</f>
        <v>0</v>
      </c>
      <c r="CQ683" s="12">
        <f>'2016'!BQ49</f>
        <v>0</v>
      </c>
    </row>
    <row r="684" spans="1:95" x14ac:dyDescent="0.25">
      <c r="A684" s="12" t="str">
        <f>'2016'!A50</f>
        <v>Свитанок</v>
      </c>
      <c r="B684" s="12" t="str">
        <f>'2016'!B50</f>
        <v>Масив 2</v>
      </c>
      <c r="C684" s="12">
        <f>'2016'!C50</f>
        <v>30</v>
      </c>
      <c r="D684" s="12">
        <f>'2016'!D50</f>
        <v>57.56</v>
      </c>
      <c r="E684" s="12">
        <f>'2016'!E50</f>
        <v>57.56</v>
      </c>
      <c r="F684" s="12">
        <f>'2016'!F50</f>
        <v>57.56</v>
      </c>
      <c r="W684" s="12"/>
      <c r="X684" s="12"/>
      <c r="AC684" s="12" t="str">
        <f>'2016'!I50</f>
        <v>Ячмень озимый</v>
      </c>
      <c r="AD684" s="12">
        <f>'2016'!J50</f>
        <v>0</v>
      </c>
      <c r="AI684" s="12">
        <f>'2016'!K50</f>
        <v>0</v>
      </c>
      <c r="AJ684" s="12">
        <f>'2016'!L50</f>
        <v>0</v>
      </c>
      <c r="AK684" s="12" t="str">
        <f>'2016'!M50</f>
        <v>Достойний</v>
      </c>
      <c r="AL684" s="12">
        <f>'2016'!N50</f>
        <v>0</v>
      </c>
      <c r="AM684" s="12">
        <f>'2016'!O50</f>
        <v>42294</v>
      </c>
      <c r="AN684" s="12">
        <f>'2016'!P50</f>
        <v>0</v>
      </c>
      <c r="AO684" s="12"/>
      <c r="AP684" s="12"/>
      <c r="AQ684" s="12">
        <f>'2016'!Q50</f>
        <v>0</v>
      </c>
      <c r="AR684" s="12">
        <f>'2016'!R50</f>
        <v>0</v>
      </c>
      <c r="AS684" s="12">
        <f>'2016'!S50</f>
        <v>0</v>
      </c>
      <c r="AT684" s="12">
        <f>'2016'!T50</f>
        <v>0</v>
      </c>
      <c r="AU684" s="12">
        <f>'2016'!U50</f>
        <v>0</v>
      </c>
      <c r="AV684" s="12">
        <f>'2016'!V50</f>
        <v>0</v>
      </c>
      <c r="AW684" s="12">
        <f>'2016'!W50</f>
        <v>0</v>
      </c>
      <c r="AX684" s="12">
        <f>'2016'!X50</f>
        <v>0</v>
      </c>
      <c r="AY684" s="12">
        <f>'2016'!Y50</f>
        <v>0</v>
      </c>
      <c r="AZ684" s="12">
        <f>'2016'!Z50</f>
        <v>0</v>
      </c>
      <c r="BA684" s="12">
        <f>'2016'!AA50</f>
        <v>0</v>
      </c>
      <c r="BB684" s="12">
        <f>'2016'!AB50</f>
        <v>0</v>
      </c>
      <c r="BC684" s="12">
        <f>'2016'!AC50</f>
        <v>0</v>
      </c>
      <c r="BD684" s="12">
        <f>'2016'!AD50</f>
        <v>0</v>
      </c>
      <c r="BE684" s="12">
        <f>'2016'!AE50</f>
        <v>0</v>
      </c>
      <c r="BF684" s="12">
        <f>'2016'!AF50</f>
        <v>0</v>
      </c>
      <c r="BG684" s="12">
        <f>'2016'!AG50</f>
        <v>0</v>
      </c>
      <c r="BH684" s="12">
        <f>'2016'!AH50</f>
        <v>0</v>
      </c>
      <c r="BI684" s="12">
        <f>'2016'!AI50</f>
        <v>0</v>
      </c>
      <c r="BJ684" s="12">
        <f>'2016'!AJ50</f>
        <v>0</v>
      </c>
      <c r="BK684" s="12">
        <f>'2016'!AK50</f>
        <v>0</v>
      </c>
      <c r="BL684" s="12">
        <f>'2016'!AL50</f>
        <v>0</v>
      </c>
      <c r="BM684" s="12">
        <f>'2016'!AM50</f>
        <v>0</v>
      </c>
      <c r="BN684" s="12">
        <f>'2016'!AN50</f>
        <v>0</v>
      </c>
      <c r="BO684" s="12">
        <f>'2016'!AO50</f>
        <v>0</v>
      </c>
      <c r="BP684" s="12">
        <f>'2016'!AP50</f>
        <v>0</v>
      </c>
      <c r="BQ684" s="12">
        <f>'2016'!AQ50</f>
        <v>0</v>
      </c>
      <c r="BR684" s="12">
        <f>'2016'!AR50</f>
        <v>0</v>
      </c>
      <c r="BS684" s="12">
        <f>'2016'!AS50</f>
        <v>0</v>
      </c>
      <c r="BT684" s="12">
        <f>'2016'!AT50</f>
        <v>0</v>
      </c>
      <c r="BU684" s="12">
        <f>'2016'!AU50</f>
        <v>0</v>
      </c>
      <c r="BV684" s="12">
        <f>'2016'!AV50</f>
        <v>0</v>
      </c>
      <c r="BW684" s="12">
        <f>'2016'!AW50</f>
        <v>0</v>
      </c>
      <c r="BX684" s="12">
        <f>'2016'!AX50</f>
        <v>0</v>
      </c>
      <c r="BY684" s="12">
        <f>'2016'!AY50</f>
        <v>0</v>
      </c>
      <c r="BZ684" s="12">
        <f>'2016'!AZ50</f>
        <v>0</v>
      </c>
      <c r="CA684" s="12">
        <f>'2016'!BA50</f>
        <v>0</v>
      </c>
      <c r="CB684" s="12">
        <f>'2016'!BB50</f>
        <v>0</v>
      </c>
      <c r="CC684" s="12">
        <f>'2016'!BC50</f>
        <v>0</v>
      </c>
      <c r="CD684" s="12">
        <f>'2016'!BD50</f>
        <v>0</v>
      </c>
      <c r="CE684" s="12">
        <f>'2016'!BE50</f>
        <v>0</v>
      </c>
      <c r="CF684" s="12">
        <f>'2016'!BF50</f>
        <v>0</v>
      </c>
      <c r="CG684" s="12">
        <f>'2016'!BG50</f>
        <v>0</v>
      </c>
      <c r="CH684" s="12">
        <f>'2016'!BH50</f>
        <v>0</v>
      </c>
      <c r="CI684" s="12">
        <f>'2016'!BI50</f>
        <v>0</v>
      </c>
      <c r="CJ684" s="12">
        <f>'2016'!BJ50</f>
        <v>0</v>
      </c>
      <c r="CK684" s="12">
        <f>'2016'!BK50</f>
        <v>0</v>
      </c>
      <c r="CL684" s="12">
        <f>'2016'!BL50</f>
        <v>0</v>
      </c>
      <c r="CM684" s="12">
        <f>'2016'!BM50</f>
        <v>0</v>
      </c>
      <c r="CN684" s="12">
        <f>'2016'!BN50</f>
        <v>0</v>
      </c>
      <c r="CO684" s="12">
        <f>'2016'!BO50</f>
        <v>0</v>
      </c>
      <c r="CP684" s="12">
        <f>'2016'!BP50</f>
        <v>0</v>
      </c>
      <c r="CQ684" s="12">
        <f>'2016'!BQ50</f>
        <v>0</v>
      </c>
    </row>
    <row r="685" spans="1:95" x14ac:dyDescent="0.25">
      <c r="A685" s="12" t="str">
        <f>'2016'!A51</f>
        <v>Свитанок</v>
      </c>
      <c r="B685" s="12" t="str">
        <f>'2016'!B51</f>
        <v>Масив 2</v>
      </c>
      <c r="C685" s="12" t="str">
        <f>'2016'!C51</f>
        <v>30-2</v>
      </c>
      <c r="D685" s="12">
        <f>'2016'!D51</f>
        <v>11.26</v>
      </c>
      <c r="E685" s="12">
        <f>'2016'!E51</f>
        <v>11.26</v>
      </c>
      <c r="F685" s="12">
        <f>'2016'!F51</f>
        <v>11.26</v>
      </c>
      <c r="W685" s="12"/>
      <c r="X685" s="12"/>
      <c r="AC685" s="12" t="str">
        <f>'2016'!I51</f>
        <v>Пшеница озимая</v>
      </c>
      <c r="AD685" s="12">
        <f>'2016'!J51</f>
        <v>0</v>
      </c>
      <c r="AI685" s="12">
        <f>'2016'!K51</f>
        <v>0</v>
      </c>
      <c r="AJ685" s="12">
        <f>'2016'!L51</f>
        <v>0</v>
      </c>
      <c r="AK685" s="12" t="str">
        <f>'2016'!M51</f>
        <v>Ватажок ел</v>
      </c>
      <c r="AL685" s="12">
        <f>'2016'!N51</f>
        <v>0</v>
      </c>
      <c r="AM685" s="12">
        <f>'2016'!O51</f>
        <v>42280</v>
      </c>
      <c r="AN685" s="12">
        <f>'2016'!P51</f>
        <v>0</v>
      </c>
      <c r="AO685" s="12"/>
      <c r="AP685" s="12"/>
      <c r="AQ685" s="12">
        <f>'2016'!Q51</f>
        <v>0</v>
      </c>
      <c r="AR685" s="12">
        <f>'2016'!R51</f>
        <v>0</v>
      </c>
      <c r="AS685" s="12">
        <f>'2016'!S51</f>
        <v>0</v>
      </c>
      <c r="AT685" s="12">
        <f>'2016'!T51</f>
        <v>0</v>
      </c>
      <c r="AU685" s="12">
        <f>'2016'!U51</f>
        <v>0</v>
      </c>
      <c r="AV685" s="12">
        <f>'2016'!V51</f>
        <v>0</v>
      </c>
      <c r="AW685" s="12">
        <f>'2016'!W51</f>
        <v>0</v>
      </c>
      <c r="AX685" s="12">
        <f>'2016'!X51</f>
        <v>0</v>
      </c>
      <c r="AY685" s="12">
        <f>'2016'!Y51</f>
        <v>0</v>
      </c>
      <c r="AZ685" s="12">
        <f>'2016'!Z51</f>
        <v>0</v>
      </c>
      <c r="BA685" s="12">
        <f>'2016'!AA51</f>
        <v>0</v>
      </c>
      <c r="BB685" s="12">
        <f>'2016'!AB51</f>
        <v>0</v>
      </c>
      <c r="BC685" s="12">
        <f>'2016'!AC51</f>
        <v>0</v>
      </c>
      <c r="BD685" s="12">
        <f>'2016'!AD51</f>
        <v>0</v>
      </c>
      <c r="BE685" s="12">
        <f>'2016'!AE51</f>
        <v>0</v>
      </c>
      <c r="BF685" s="12">
        <f>'2016'!AF51</f>
        <v>0</v>
      </c>
      <c r="BG685" s="12">
        <f>'2016'!AG51</f>
        <v>0</v>
      </c>
      <c r="BH685" s="12">
        <f>'2016'!AH51</f>
        <v>0</v>
      </c>
      <c r="BI685" s="12">
        <f>'2016'!AI51</f>
        <v>0</v>
      </c>
      <c r="BJ685" s="12">
        <f>'2016'!AJ51</f>
        <v>0</v>
      </c>
      <c r="BK685" s="12">
        <f>'2016'!AK51</f>
        <v>0</v>
      </c>
      <c r="BL685" s="12">
        <f>'2016'!AL51</f>
        <v>0</v>
      </c>
      <c r="BM685" s="12">
        <f>'2016'!AM51</f>
        <v>0</v>
      </c>
      <c r="BN685" s="12">
        <f>'2016'!AN51</f>
        <v>0</v>
      </c>
      <c r="BO685" s="12">
        <f>'2016'!AO51</f>
        <v>0</v>
      </c>
      <c r="BP685" s="12">
        <f>'2016'!AP51</f>
        <v>0</v>
      </c>
      <c r="BQ685" s="12">
        <f>'2016'!AQ51</f>
        <v>0</v>
      </c>
      <c r="BR685" s="12">
        <f>'2016'!AR51</f>
        <v>0</v>
      </c>
      <c r="BS685" s="12">
        <f>'2016'!AS51</f>
        <v>0</v>
      </c>
      <c r="BT685" s="12">
        <f>'2016'!AT51</f>
        <v>0</v>
      </c>
      <c r="BU685" s="12">
        <f>'2016'!AU51</f>
        <v>0</v>
      </c>
      <c r="BV685" s="12">
        <f>'2016'!AV51</f>
        <v>0</v>
      </c>
      <c r="BW685" s="12">
        <f>'2016'!AW51</f>
        <v>0</v>
      </c>
      <c r="BX685" s="12">
        <f>'2016'!AX51</f>
        <v>0</v>
      </c>
      <c r="BY685" s="12">
        <f>'2016'!AY51</f>
        <v>0</v>
      </c>
      <c r="BZ685" s="12">
        <f>'2016'!AZ51</f>
        <v>0</v>
      </c>
      <c r="CA685" s="12">
        <f>'2016'!BA51</f>
        <v>0</v>
      </c>
      <c r="CB685" s="12">
        <f>'2016'!BB51</f>
        <v>0</v>
      </c>
      <c r="CC685" s="12">
        <f>'2016'!BC51</f>
        <v>0</v>
      </c>
      <c r="CD685" s="12">
        <f>'2016'!BD51</f>
        <v>0</v>
      </c>
      <c r="CE685" s="12">
        <f>'2016'!BE51</f>
        <v>0</v>
      </c>
      <c r="CF685" s="12">
        <f>'2016'!BF51</f>
        <v>0</v>
      </c>
      <c r="CG685" s="12">
        <f>'2016'!BG51</f>
        <v>0</v>
      </c>
      <c r="CH685" s="12">
        <f>'2016'!BH51</f>
        <v>0</v>
      </c>
      <c r="CI685" s="12">
        <f>'2016'!BI51</f>
        <v>0</v>
      </c>
      <c r="CJ685" s="12">
        <f>'2016'!BJ51</f>
        <v>0</v>
      </c>
      <c r="CK685" s="12">
        <f>'2016'!BK51</f>
        <v>0</v>
      </c>
      <c r="CL685" s="12">
        <f>'2016'!BL51</f>
        <v>0</v>
      </c>
      <c r="CM685" s="12">
        <f>'2016'!BM51</f>
        <v>0</v>
      </c>
      <c r="CN685" s="12">
        <f>'2016'!BN51</f>
        <v>0</v>
      </c>
      <c r="CO685" s="12">
        <f>'2016'!BO51</f>
        <v>0</v>
      </c>
      <c r="CP685" s="12">
        <f>'2016'!BP51</f>
        <v>0</v>
      </c>
      <c r="CQ685" s="12">
        <f>'2016'!BQ51</f>
        <v>0</v>
      </c>
    </row>
    <row r="686" spans="1:95" x14ac:dyDescent="0.25">
      <c r="A686" s="12" t="str">
        <f>'2016'!A52</f>
        <v>Свитанок</v>
      </c>
      <c r="B686" s="12" t="str">
        <f>'2016'!B52</f>
        <v>Масив 2</v>
      </c>
      <c r="C686" s="12">
        <f>'2016'!C52</f>
        <v>31</v>
      </c>
      <c r="D686" s="12">
        <f>'2016'!D52</f>
        <v>65.16</v>
      </c>
      <c r="E686" s="12">
        <f>'2016'!E52</f>
        <v>65.16</v>
      </c>
      <c r="F686" s="12">
        <f>'2016'!F52</f>
        <v>65.16</v>
      </c>
      <c r="W686" s="12"/>
      <c r="X686" s="12"/>
      <c r="AC686" s="12" t="str">
        <f>'2016'!I52</f>
        <v>Пшеница озимая</v>
      </c>
      <c r="AD686" s="12">
        <f>'2016'!J52</f>
        <v>0</v>
      </c>
      <c r="AI686" s="12">
        <f>'2016'!K52</f>
        <v>0</v>
      </c>
      <c r="AJ686" s="12">
        <f>'2016'!L52</f>
        <v>0</v>
      </c>
      <c r="AK686" s="12" t="str">
        <f>'2016'!M52</f>
        <v>Ватажок ел</v>
      </c>
      <c r="AL686" s="12">
        <f>'2016'!N52</f>
        <v>0</v>
      </c>
      <c r="AM686" s="12">
        <f>'2016'!O52</f>
        <v>42281</v>
      </c>
      <c r="AN686" s="12">
        <f>'2016'!P52</f>
        <v>0</v>
      </c>
      <c r="AO686" s="12"/>
      <c r="AP686" s="12"/>
      <c r="AQ686" s="12">
        <f>'2016'!Q52</f>
        <v>0</v>
      </c>
      <c r="AR686" s="12">
        <f>'2016'!R52</f>
        <v>0</v>
      </c>
      <c r="AS686" s="12">
        <f>'2016'!S52</f>
        <v>0</v>
      </c>
      <c r="AT686" s="12">
        <f>'2016'!T52</f>
        <v>0</v>
      </c>
      <c r="AU686" s="12">
        <f>'2016'!U52</f>
        <v>0</v>
      </c>
      <c r="AV686" s="12">
        <f>'2016'!V52</f>
        <v>0</v>
      </c>
      <c r="AW686" s="12">
        <f>'2016'!W52</f>
        <v>0</v>
      </c>
      <c r="AX686" s="12">
        <f>'2016'!X52</f>
        <v>0</v>
      </c>
      <c r="AY686" s="12">
        <f>'2016'!Y52</f>
        <v>0</v>
      </c>
      <c r="AZ686" s="12">
        <f>'2016'!Z52</f>
        <v>0</v>
      </c>
      <c r="BA686" s="12">
        <f>'2016'!AA52</f>
        <v>0</v>
      </c>
      <c r="BB686" s="12">
        <f>'2016'!AB52</f>
        <v>0</v>
      </c>
      <c r="BC686" s="12">
        <f>'2016'!AC52</f>
        <v>0</v>
      </c>
      <c r="BD686" s="12">
        <f>'2016'!AD52</f>
        <v>0</v>
      </c>
      <c r="BE686" s="12">
        <f>'2016'!AE52</f>
        <v>0</v>
      </c>
      <c r="BF686" s="12">
        <f>'2016'!AF52</f>
        <v>0</v>
      </c>
      <c r="BG686" s="12">
        <f>'2016'!AG52</f>
        <v>0</v>
      </c>
      <c r="BH686" s="12">
        <f>'2016'!AH52</f>
        <v>0</v>
      </c>
      <c r="BI686" s="12">
        <f>'2016'!AI52</f>
        <v>0</v>
      </c>
      <c r="BJ686" s="12">
        <f>'2016'!AJ52</f>
        <v>0</v>
      </c>
      <c r="BK686" s="12">
        <f>'2016'!AK52</f>
        <v>0</v>
      </c>
      <c r="BL686" s="12">
        <f>'2016'!AL52</f>
        <v>0</v>
      </c>
      <c r="BM686" s="12">
        <f>'2016'!AM52</f>
        <v>0</v>
      </c>
      <c r="BN686" s="12">
        <f>'2016'!AN52</f>
        <v>0</v>
      </c>
      <c r="BO686" s="12">
        <f>'2016'!AO52</f>
        <v>0</v>
      </c>
      <c r="BP686" s="12">
        <f>'2016'!AP52</f>
        <v>0</v>
      </c>
      <c r="BQ686" s="12">
        <f>'2016'!AQ52</f>
        <v>0</v>
      </c>
      <c r="BR686" s="12">
        <f>'2016'!AR52</f>
        <v>0</v>
      </c>
      <c r="BS686" s="12">
        <f>'2016'!AS52</f>
        <v>0</v>
      </c>
      <c r="BT686" s="12">
        <f>'2016'!AT52</f>
        <v>0</v>
      </c>
      <c r="BU686" s="12">
        <f>'2016'!AU52</f>
        <v>0</v>
      </c>
      <c r="BV686" s="12">
        <f>'2016'!AV52</f>
        <v>0</v>
      </c>
      <c r="BW686" s="12">
        <f>'2016'!AW52</f>
        <v>0</v>
      </c>
      <c r="BX686" s="12">
        <f>'2016'!AX52</f>
        <v>0</v>
      </c>
      <c r="BY686" s="12">
        <f>'2016'!AY52</f>
        <v>0</v>
      </c>
      <c r="BZ686" s="12">
        <f>'2016'!AZ52</f>
        <v>0</v>
      </c>
      <c r="CA686" s="12">
        <f>'2016'!BA52</f>
        <v>0</v>
      </c>
      <c r="CB686" s="12">
        <f>'2016'!BB52</f>
        <v>0</v>
      </c>
      <c r="CC686" s="12">
        <f>'2016'!BC52</f>
        <v>0</v>
      </c>
      <c r="CD686" s="12">
        <f>'2016'!BD52</f>
        <v>0</v>
      </c>
      <c r="CE686" s="12">
        <f>'2016'!BE52</f>
        <v>0</v>
      </c>
      <c r="CF686" s="12">
        <f>'2016'!BF52</f>
        <v>0</v>
      </c>
      <c r="CG686" s="12">
        <f>'2016'!BG52</f>
        <v>0</v>
      </c>
      <c r="CH686" s="12">
        <f>'2016'!BH52</f>
        <v>0</v>
      </c>
      <c r="CI686" s="12">
        <f>'2016'!BI52</f>
        <v>0</v>
      </c>
      <c r="CJ686" s="12">
        <f>'2016'!BJ52</f>
        <v>0</v>
      </c>
      <c r="CK686" s="12">
        <f>'2016'!BK52</f>
        <v>0</v>
      </c>
      <c r="CL686" s="12">
        <f>'2016'!BL52</f>
        <v>0</v>
      </c>
      <c r="CM686" s="12">
        <f>'2016'!BM52</f>
        <v>0</v>
      </c>
      <c r="CN686" s="12">
        <f>'2016'!BN52</f>
        <v>0</v>
      </c>
      <c r="CO686" s="12">
        <f>'2016'!BO52</f>
        <v>0</v>
      </c>
      <c r="CP686" s="12">
        <f>'2016'!BP52</f>
        <v>0</v>
      </c>
      <c r="CQ686" s="12">
        <f>'2016'!BQ52</f>
        <v>0</v>
      </c>
    </row>
    <row r="687" spans="1:95" x14ac:dyDescent="0.25">
      <c r="A687" s="12" t="str">
        <f>'2016'!A53</f>
        <v>Свитанок</v>
      </c>
      <c r="B687" s="12" t="str">
        <f>'2016'!B53</f>
        <v>Масив 2</v>
      </c>
      <c r="C687" s="12">
        <f>'2016'!C53</f>
        <v>32</v>
      </c>
      <c r="D687" s="12">
        <f>'2016'!D53</f>
        <v>38.31</v>
      </c>
      <c r="E687" s="12">
        <f>'2016'!E53</f>
        <v>38.31</v>
      </c>
      <c r="F687" s="12">
        <f>'2016'!F53</f>
        <v>38.31</v>
      </c>
      <c r="W687" s="12"/>
      <c r="X687" s="12"/>
      <c r="AC687" s="12" t="str">
        <f>'2016'!I53</f>
        <v>Пшеница озимая</v>
      </c>
      <c r="AD687" s="12">
        <f>'2016'!J53</f>
        <v>0</v>
      </c>
      <c r="AI687" s="12">
        <f>'2016'!K53</f>
        <v>0</v>
      </c>
      <c r="AJ687" s="12">
        <f>'2016'!L53</f>
        <v>0</v>
      </c>
      <c r="AK687" s="12" t="str">
        <f>'2016'!M53</f>
        <v>Зиск ел</v>
      </c>
      <c r="AL687" s="12">
        <f>'2016'!N53</f>
        <v>0</v>
      </c>
      <c r="AM687" s="12">
        <f>'2016'!O53</f>
        <v>42284</v>
      </c>
      <c r="AN687" s="12">
        <f>'2016'!P53</f>
        <v>0</v>
      </c>
      <c r="AO687" s="12"/>
      <c r="AP687" s="12"/>
      <c r="AQ687" s="12">
        <f>'2016'!Q53</f>
        <v>0</v>
      </c>
      <c r="AR687" s="12">
        <f>'2016'!R53</f>
        <v>0</v>
      </c>
      <c r="AS687" s="12">
        <f>'2016'!S53</f>
        <v>0</v>
      </c>
      <c r="AT687" s="12">
        <f>'2016'!T53</f>
        <v>0</v>
      </c>
      <c r="AU687" s="12">
        <f>'2016'!U53</f>
        <v>0</v>
      </c>
      <c r="AV687" s="12">
        <f>'2016'!V53</f>
        <v>0</v>
      </c>
      <c r="AW687" s="12">
        <f>'2016'!W53</f>
        <v>0</v>
      </c>
      <c r="AX687" s="12">
        <f>'2016'!X53</f>
        <v>0</v>
      </c>
      <c r="AY687" s="12">
        <f>'2016'!Y53</f>
        <v>0</v>
      </c>
      <c r="AZ687" s="12">
        <f>'2016'!Z53</f>
        <v>0</v>
      </c>
      <c r="BA687" s="12">
        <f>'2016'!AA53</f>
        <v>0</v>
      </c>
      <c r="BB687" s="12">
        <f>'2016'!AB53</f>
        <v>0</v>
      </c>
      <c r="BC687" s="12">
        <f>'2016'!AC53</f>
        <v>0</v>
      </c>
      <c r="BD687" s="12">
        <f>'2016'!AD53</f>
        <v>0</v>
      </c>
      <c r="BE687" s="12">
        <f>'2016'!AE53</f>
        <v>0</v>
      </c>
      <c r="BF687" s="12">
        <f>'2016'!AF53</f>
        <v>0</v>
      </c>
      <c r="BG687" s="12">
        <f>'2016'!AG53</f>
        <v>0</v>
      </c>
      <c r="BH687" s="12">
        <f>'2016'!AH53</f>
        <v>0</v>
      </c>
      <c r="BI687" s="12">
        <f>'2016'!AI53</f>
        <v>0</v>
      </c>
      <c r="BJ687" s="12">
        <f>'2016'!AJ53</f>
        <v>0</v>
      </c>
      <c r="BK687" s="12">
        <f>'2016'!AK53</f>
        <v>0</v>
      </c>
      <c r="BL687" s="12">
        <f>'2016'!AL53</f>
        <v>0</v>
      </c>
      <c r="BM687" s="12">
        <f>'2016'!AM53</f>
        <v>0</v>
      </c>
      <c r="BN687" s="12">
        <f>'2016'!AN53</f>
        <v>0</v>
      </c>
      <c r="BO687" s="12">
        <f>'2016'!AO53</f>
        <v>0</v>
      </c>
      <c r="BP687" s="12">
        <f>'2016'!AP53</f>
        <v>0</v>
      </c>
      <c r="BQ687" s="12">
        <f>'2016'!AQ53</f>
        <v>0</v>
      </c>
      <c r="BR687" s="12">
        <f>'2016'!AR53</f>
        <v>0</v>
      </c>
      <c r="BS687" s="12">
        <f>'2016'!AS53</f>
        <v>0</v>
      </c>
      <c r="BT687" s="12">
        <f>'2016'!AT53</f>
        <v>0</v>
      </c>
      <c r="BU687" s="12">
        <f>'2016'!AU53</f>
        <v>0</v>
      </c>
      <c r="BV687" s="12">
        <f>'2016'!AV53</f>
        <v>0</v>
      </c>
      <c r="BW687" s="12">
        <f>'2016'!AW53</f>
        <v>0</v>
      </c>
      <c r="BX687" s="12">
        <f>'2016'!AX53</f>
        <v>0</v>
      </c>
      <c r="BY687" s="12">
        <f>'2016'!AY53</f>
        <v>0</v>
      </c>
      <c r="BZ687" s="12">
        <f>'2016'!AZ53</f>
        <v>0</v>
      </c>
      <c r="CA687" s="12">
        <f>'2016'!BA53</f>
        <v>0</v>
      </c>
      <c r="CB687" s="12">
        <f>'2016'!BB53</f>
        <v>0</v>
      </c>
      <c r="CC687" s="12">
        <f>'2016'!BC53</f>
        <v>0</v>
      </c>
      <c r="CD687" s="12">
        <f>'2016'!BD53</f>
        <v>0</v>
      </c>
      <c r="CE687" s="12">
        <f>'2016'!BE53</f>
        <v>0</v>
      </c>
      <c r="CF687" s="12">
        <f>'2016'!BF53</f>
        <v>0</v>
      </c>
      <c r="CG687" s="12">
        <f>'2016'!BG53</f>
        <v>0</v>
      </c>
      <c r="CH687" s="12">
        <f>'2016'!BH53</f>
        <v>0</v>
      </c>
      <c r="CI687" s="12">
        <f>'2016'!BI53</f>
        <v>0</v>
      </c>
      <c r="CJ687" s="12">
        <f>'2016'!BJ53</f>
        <v>0</v>
      </c>
      <c r="CK687" s="12">
        <f>'2016'!BK53</f>
        <v>0</v>
      </c>
      <c r="CL687" s="12">
        <f>'2016'!BL53</f>
        <v>0</v>
      </c>
      <c r="CM687" s="12">
        <f>'2016'!BM53</f>
        <v>0</v>
      </c>
      <c r="CN687" s="12">
        <f>'2016'!BN53</f>
        <v>0</v>
      </c>
      <c r="CO687" s="12">
        <f>'2016'!BO53</f>
        <v>0</v>
      </c>
      <c r="CP687" s="12">
        <f>'2016'!BP53</f>
        <v>0</v>
      </c>
      <c r="CQ687" s="12">
        <f>'2016'!BQ53</f>
        <v>0</v>
      </c>
    </row>
    <row r="688" spans="1:95" x14ac:dyDescent="0.25">
      <c r="A688" s="12" t="str">
        <f>'2016'!A54</f>
        <v>Свитанок</v>
      </c>
      <c r="B688" s="12" t="str">
        <f>'2016'!B54</f>
        <v>Масив 2</v>
      </c>
      <c r="C688" s="12">
        <f>'2016'!C54</f>
        <v>33</v>
      </c>
      <c r="D688" s="12">
        <f>'2016'!D54</f>
        <v>30.24</v>
      </c>
      <c r="E688" s="12">
        <f>'2016'!E54</f>
        <v>30.24</v>
      </c>
      <c r="F688" s="12">
        <f>'2016'!F54</f>
        <v>30.24</v>
      </c>
      <c r="W688" s="12"/>
      <c r="X688" s="12"/>
      <c r="AC688" s="12" t="str">
        <f>'2016'!I54</f>
        <v>Пшеница озимая</v>
      </c>
      <c r="AD688" s="12">
        <f>'2016'!J54</f>
        <v>0</v>
      </c>
      <c r="AI688" s="12">
        <f>'2016'!K54</f>
        <v>0</v>
      </c>
      <c r="AJ688" s="12">
        <f>'2016'!L54</f>
        <v>0</v>
      </c>
      <c r="AK688" s="12" t="str">
        <f>'2016'!M54</f>
        <v>Зиск с/ел</v>
      </c>
      <c r="AL688" s="12">
        <f>'2016'!N54</f>
        <v>0</v>
      </c>
      <c r="AM688" s="12">
        <f>'2016'!O54</f>
        <v>42280</v>
      </c>
      <c r="AN688" s="12">
        <f>'2016'!P54</f>
        <v>0</v>
      </c>
      <c r="AO688" s="12"/>
      <c r="AP688" s="12"/>
      <c r="AQ688" s="12">
        <f>'2016'!Q54</f>
        <v>0</v>
      </c>
      <c r="AR688" s="12">
        <f>'2016'!R54</f>
        <v>0</v>
      </c>
      <c r="AS688" s="12">
        <f>'2016'!S54</f>
        <v>0</v>
      </c>
      <c r="AT688" s="12">
        <f>'2016'!T54</f>
        <v>0</v>
      </c>
      <c r="AU688" s="12">
        <f>'2016'!U54</f>
        <v>0</v>
      </c>
      <c r="AV688" s="12">
        <f>'2016'!V54</f>
        <v>0</v>
      </c>
      <c r="AW688" s="12">
        <f>'2016'!W54</f>
        <v>0</v>
      </c>
      <c r="AX688" s="12">
        <f>'2016'!X54</f>
        <v>0</v>
      </c>
      <c r="AY688" s="12">
        <f>'2016'!Y54</f>
        <v>0</v>
      </c>
      <c r="AZ688" s="12">
        <f>'2016'!Z54</f>
        <v>0</v>
      </c>
      <c r="BA688" s="12">
        <f>'2016'!AA54</f>
        <v>0</v>
      </c>
      <c r="BB688" s="12">
        <f>'2016'!AB54</f>
        <v>0</v>
      </c>
      <c r="BC688" s="12">
        <f>'2016'!AC54</f>
        <v>0</v>
      </c>
      <c r="BD688" s="12">
        <f>'2016'!AD54</f>
        <v>0</v>
      </c>
      <c r="BE688" s="12">
        <f>'2016'!AE54</f>
        <v>0</v>
      </c>
      <c r="BF688" s="12">
        <f>'2016'!AF54</f>
        <v>0</v>
      </c>
      <c r="BG688" s="12">
        <f>'2016'!AG54</f>
        <v>0</v>
      </c>
      <c r="BH688" s="12">
        <f>'2016'!AH54</f>
        <v>0</v>
      </c>
      <c r="BI688" s="12">
        <f>'2016'!AI54</f>
        <v>0</v>
      </c>
      <c r="BJ688" s="12">
        <f>'2016'!AJ54</f>
        <v>0</v>
      </c>
      <c r="BK688" s="12">
        <f>'2016'!AK54</f>
        <v>0</v>
      </c>
      <c r="BL688" s="12">
        <f>'2016'!AL54</f>
        <v>0</v>
      </c>
      <c r="BM688" s="12">
        <f>'2016'!AM54</f>
        <v>0</v>
      </c>
      <c r="BN688" s="12">
        <f>'2016'!AN54</f>
        <v>0</v>
      </c>
      <c r="BO688" s="12">
        <f>'2016'!AO54</f>
        <v>0</v>
      </c>
      <c r="BP688" s="12">
        <f>'2016'!AP54</f>
        <v>0</v>
      </c>
      <c r="BQ688" s="12">
        <f>'2016'!AQ54</f>
        <v>0</v>
      </c>
      <c r="BR688" s="12">
        <f>'2016'!AR54</f>
        <v>0</v>
      </c>
      <c r="BS688" s="12">
        <f>'2016'!AS54</f>
        <v>0</v>
      </c>
      <c r="BT688" s="12">
        <f>'2016'!AT54</f>
        <v>0</v>
      </c>
      <c r="BU688" s="12">
        <f>'2016'!AU54</f>
        <v>0</v>
      </c>
      <c r="BV688" s="12">
        <f>'2016'!AV54</f>
        <v>0</v>
      </c>
      <c r="BW688" s="12">
        <f>'2016'!AW54</f>
        <v>0</v>
      </c>
      <c r="BX688" s="12">
        <f>'2016'!AX54</f>
        <v>0</v>
      </c>
      <c r="BY688" s="12">
        <f>'2016'!AY54</f>
        <v>0</v>
      </c>
      <c r="BZ688" s="12">
        <f>'2016'!AZ54</f>
        <v>0</v>
      </c>
      <c r="CA688" s="12">
        <f>'2016'!BA54</f>
        <v>0</v>
      </c>
      <c r="CB688" s="12">
        <f>'2016'!BB54</f>
        <v>0</v>
      </c>
      <c r="CC688" s="12">
        <f>'2016'!BC54</f>
        <v>0</v>
      </c>
      <c r="CD688" s="12">
        <f>'2016'!BD54</f>
        <v>0</v>
      </c>
      <c r="CE688" s="12">
        <f>'2016'!BE54</f>
        <v>0</v>
      </c>
      <c r="CF688" s="12">
        <f>'2016'!BF54</f>
        <v>0</v>
      </c>
      <c r="CG688" s="12">
        <f>'2016'!BG54</f>
        <v>0</v>
      </c>
      <c r="CH688" s="12">
        <f>'2016'!BH54</f>
        <v>0</v>
      </c>
      <c r="CI688" s="12">
        <f>'2016'!BI54</f>
        <v>0</v>
      </c>
      <c r="CJ688" s="12">
        <f>'2016'!BJ54</f>
        <v>0</v>
      </c>
      <c r="CK688" s="12">
        <f>'2016'!BK54</f>
        <v>0</v>
      </c>
      <c r="CL688" s="12">
        <f>'2016'!BL54</f>
        <v>0</v>
      </c>
      <c r="CM688" s="12">
        <f>'2016'!BM54</f>
        <v>0</v>
      </c>
      <c r="CN688" s="12">
        <f>'2016'!BN54</f>
        <v>0</v>
      </c>
      <c r="CO688" s="12">
        <f>'2016'!BO54</f>
        <v>0</v>
      </c>
      <c r="CP688" s="12">
        <f>'2016'!BP54</f>
        <v>0</v>
      </c>
      <c r="CQ688" s="12">
        <f>'2016'!BQ54</f>
        <v>0</v>
      </c>
    </row>
    <row r="689" spans="1:95" x14ac:dyDescent="0.25">
      <c r="A689" s="12" t="str">
        <f>'2016'!A55</f>
        <v>Свитанок</v>
      </c>
      <c r="B689" s="12" t="str">
        <f>'2016'!B55</f>
        <v>Масив 2</v>
      </c>
      <c r="C689" s="12" t="str">
        <f>'2016'!C55</f>
        <v>33-2</v>
      </c>
      <c r="D689" s="12">
        <f>'2016'!D55</f>
        <v>6.1</v>
      </c>
      <c r="E689" s="12">
        <f>'2016'!E55</f>
        <v>6.1</v>
      </c>
      <c r="F689" s="12">
        <f>'2016'!F55</f>
        <v>6.1</v>
      </c>
      <c r="W689" s="12"/>
      <c r="X689" s="12"/>
      <c r="AC689" s="12" t="str">
        <f>'2016'!I55</f>
        <v>Пшеница озимая</v>
      </c>
      <c r="AD689" s="12">
        <f>'2016'!J55</f>
        <v>0</v>
      </c>
      <c r="AI689" s="12">
        <f>'2016'!K55</f>
        <v>0</v>
      </c>
      <c r="AJ689" s="12">
        <f>'2016'!L55</f>
        <v>0</v>
      </c>
      <c r="AK689" s="12" t="str">
        <f>'2016'!M55</f>
        <v>Місія Одеська</v>
      </c>
      <c r="AL689" s="12">
        <f>'2016'!N55</f>
        <v>0</v>
      </c>
      <c r="AM689" s="12">
        <f>'2016'!O55</f>
        <v>42287</v>
      </c>
      <c r="AN689" s="12">
        <f>'2016'!P55</f>
        <v>0</v>
      </c>
      <c r="AO689" s="12"/>
      <c r="AP689" s="12"/>
      <c r="AQ689" s="12">
        <f>'2016'!Q55</f>
        <v>0</v>
      </c>
      <c r="AR689" s="12">
        <f>'2016'!R55</f>
        <v>0</v>
      </c>
      <c r="AS689" s="12">
        <f>'2016'!S55</f>
        <v>0</v>
      </c>
      <c r="AT689" s="12">
        <f>'2016'!T55</f>
        <v>0</v>
      </c>
      <c r="AU689" s="12">
        <f>'2016'!U55</f>
        <v>0</v>
      </c>
      <c r="AV689" s="12">
        <f>'2016'!V55</f>
        <v>0</v>
      </c>
      <c r="AW689" s="12">
        <f>'2016'!W55</f>
        <v>0</v>
      </c>
      <c r="AX689" s="12">
        <f>'2016'!X55</f>
        <v>0</v>
      </c>
      <c r="AY689" s="12">
        <f>'2016'!Y55</f>
        <v>0</v>
      </c>
      <c r="AZ689" s="12">
        <f>'2016'!Z55</f>
        <v>0</v>
      </c>
      <c r="BA689" s="12">
        <f>'2016'!AA55</f>
        <v>0</v>
      </c>
      <c r="BB689" s="12">
        <f>'2016'!AB55</f>
        <v>0</v>
      </c>
      <c r="BC689" s="12">
        <f>'2016'!AC55</f>
        <v>0</v>
      </c>
      <c r="BD689" s="12">
        <f>'2016'!AD55</f>
        <v>0</v>
      </c>
      <c r="BE689" s="12">
        <f>'2016'!AE55</f>
        <v>0</v>
      </c>
      <c r="BF689" s="12">
        <f>'2016'!AF55</f>
        <v>0</v>
      </c>
      <c r="BG689" s="12">
        <f>'2016'!AG55</f>
        <v>0</v>
      </c>
      <c r="BH689" s="12">
        <f>'2016'!AH55</f>
        <v>0</v>
      </c>
      <c r="BI689" s="12">
        <f>'2016'!AI55</f>
        <v>0</v>
      </c>
      <c r="BJ689" s="12">
        <f>'2016'!AJ55</f>
        <v>0</v>
      </c>
      <c r="BK689" s="12">
        <f>'2016'!AK55</f>
        <v>0</v>
      </c>
      <c r="BL689" s="12">
        <f>'2016'!AL55</f>
        <v>0</v>
      </c>
      <c r="BM689" s="12">
        <f>'2016'!AM55</f>
        <v>0</v>
      </c>
      <c r="BN689" s="12">
        <f>'2016'!AN55</f>
        <v>0</v>
      </c>
      <c r="BO689" s="12">
        <f>'2016'!AO55</f>
        <v>0</v>
      </c>
      <c r="BP689" s="12">
        <f>'2016'!AP55</f>
        <v>0</v>
      </c>
      <c r="BQ689" s="12">
        <f>'2016'!AQ55</f>
        <v>0</v>
      </c>
      <c r="BR689" s="12">
        <f>'2016'!AR55</f>
        <v>0</v>
      </c>
      <c r="BS689" s="12">
        <f>'2016'!AS55</f>
        <v>0</v>
      </c>
      <c r="BT689" s="12">
        <f>'2016'!AT55</f>
        <v>0</v>
      </c>
      <c r="BU689" s="12">
        <f>'2016'!AU55</f>
        <v>0</v>
      </c>
      <c r="BV689" s="12">
        <f>'2016'!AV55</f>
        <v>0</v>
      </c>
      <c r="BW689" s="12">
        <f>'2016'!AW55</f>
        <v>0</v>
      </c>
      <c r="BX689" s="12">
        <f>'2016'!AX55</f>
        <v>0</v>
      </c>
      <c r="BY689" s="12">
        <f>'2016'!AY55</f>
        <v>0</v>
      </c>
      <c r="BZ689" s="12">
        <f>'2016'!AZ55</f>
        <v>0</v>
      </c>
      <c r="CA689" s="12">
        <f>'2016'!BA55</f>
        <v>0</v>
      </c>
      <c r="CB689" s="12">
        <f>'2016'!BB55</f>
        <v>0</v>
      </c>
      <c r="CC689" s="12">
        <f>'2016'!BC55</f>
        <v>0</v>
      </c>
      <c r="CD689" s="12">
        <f>'2016'!BD55</f>
        <v>0</v>
      </c>
      <c r="CE689" s="12">
        <f>'2016'!BE55</f>
        <v>0</v>
      </c>
      <c r="CF689" s="12">
        <f>'2016'!BF55</f>
        <v>0</v>
      </c>
      <c r="CG689" s="12">
        <f>'2016'!BG55</f>
        <v>0</v>
      </c>
      <c r="CH689" s="12">
        <f>'2016'!BH55</f>
        <v>0</v>
      </c>
      <c r="CI689" s="12">
        <f>'2016'!BI55</f>
        <v>0</v>
      </c>
      <c r="CJ689" s="12">
        <f>'2016'!BJ55</f>
        <v>0</v>
      </c>
      <c r="CK689" s="12">
        <f>'2016'!BK55</f>
        <v>0</v>
      </c>
      <c r="CL689" s="12">
        <f>'2016'!BL55</f>
        <v>0</v>
      </c>
      <c r="CM689" s="12">
        <f>'2016'!BM55</f>
        <v>0</v>
      </c>
      <c r="CN689" s="12">
        <f>'2016'!BN55</f>
        <v>0</v>
      </c>
      <c r="CO689" s="12">
        <f>'2016'!BO55</f>
        <v>0</v>
      </c>
      <c r="CP689" s="12">
        <f>'2016'!BP55</f>
        <v>0</v>
      </c>
      <c r="CQ689" s="12">
        <f>'2016'!BQ55</f>
        <v>0</v>
      </c>
    </row>
    <row r="690" spans="1:95" x14ac:dyDescent="0.25">
      <c r="A690" s="12" t="str">
        <f>'2016'!A56</f>
        <v>Свитанок</v>
      </c>
      <c r="B690" s="12" t="str">
        <f>'2016'!B56</f>
        <v>Масив 2</v>
      </c>
      <c r="C690" s="12">
        <f>'2016'!C56</f>
        <v>34</v>
      </c>
      <c r="D690" s="12">
        <f>'2016'!D56</f>
        <v>31.26</v>
      </c>
      <c r="E690" s="12">
        <f>'2016'!E56</f>
        <v>31.26</v>
      </c>
      <c r="F690" s="12">
        <f>'2016'!F56</f>
        <v>31.26</v>
      </c>
      <c r="W690" s="12"/>
      <c r="X690" s="12"/>
      <c r="AC690" s="12" t="str">
        <f>'2016'!I56</f>
        <v>Пшеница озимая</v>
      </c>
      <c r="AD690" s="12">
        <f>'2016'!J56</f>
        <v>0</v>
      </c>
      <c r="AI690" s="12">
        <f>'2016'!K56</f>
        <v>0</v>
      </c>
      <c r="AJ690" s="12">
        <f>'2016'!L56</f>
        <v>0</v>
      </c>
      <c r="AK690" s="12" t="str">
        <f>'2016'!M56</f>
        <v>Місія Одеська</v>
      </c>
      <c r="AL690" s="12">
        <f>'2016'!N56</f>
        <v>0</v>
      </c>
      <c r="AM690" s="12">
        <f>'2016'!O56</f>
        <v>42287</v>
      </c>
      <c r="AN690" s="12">
        <f>'2016'!P56</f>
        <v>0</v>
      </c>
      <c r="AO690" s="12"/>
      <c r="AP690" s="12"/>
      <c r="AQ690" s="12">
        <f>'2016'!Q56</f>
        <v>0</v>
      </c>
      <c r="AR690" s="12">
        <f>'2016'!R56</f>
        <v>0</v>
      </c>
      <c r="AS690" s="12">
        <f>'2016'!S56</f>
        <v>0</v>
      </c>
      <c r="AT690" s="12">
        <f>'2016'!T56</f>
        <v>0</v>
      </c>
      <c r="AU690" s="12">
        <f>'2016'!U56</f>
        <v>0</v>
      </c>
      <c r="AV690" s="12">
        <f>'2016'!V56</f>
        <v>0</v>
      </c>
      <c r="AW690" s="12">
        <f>'2016'!W56</f>
        <v>0</v>
      </c>
      <c r="AX690" s="12">
        <f>'2016'!X56</f>
        <v>0</v>
      </c>
      <c r="AY690" s="12">
        <f>'2016'!Y56</f>
        <v>0</v>
      </c>
      <c r="AZ690" s="12">
        <f>'2016'!Z56</f>
        <v>0</v>
      </c>
      <c r="BA690" s="12">
        <f>'2016'!AA56</f>
        <v>0</v>
      </c>
      <c r="BB690" s="12">
        <f>'2016'!AB56</f>
        <v>0</v>
      </c>
      <c r="BC690" s="12">
        <f>'2016'!AC56</f>
        <v>0</v>
      </c>
      <c r="BD690" s="12">
        <f>'2016'!AD56</f>
        <v>0</v>
      </c>
      <c r="BE690" s="12">
        <f>'2016'!AE56</f>
        <v>0</v>
      </c>
      <c r="BF690" s="12">
        <f>'2016'!AF56</f>
        <v>0</v>
      </c>
      <c r="BG690" s="12">
        <f>'2016'!AG56</f>
        <v>0</v>
      </c>
      <c r="BH690" s="12">
        <f>'2016'!AH56</f>
        <v>0</v>
      </c>
      <c r="BI690" s="12">
        <f>'2016'!AI56</f>
        <v>0</v>
      </c>
      <c r="BJ690" s="12">
        <f>'2016'!AJ56</f>
        <v>0</v>
      </c>
      <c r="BK690" s="12">
        <f>'2016'!AK56</f>
        <v>0</v>
      </c>
      <c r="BL690" s="12">
        <f>'2016'!AL56</f>
        <v>0</v>
      </c>
      <c r="BM690" s="12">
        <f>'2016'!AM56</f>
        <v>0</v>
      </c>
      <c r="BN690" s="12">
        <f>'2016'!AN56</f>
        <v>0</v>
      </c>
      <c r="BO690" s="12">
        <f>'2016'!AO56</f>
        <v>0</v>
      </c>
      <c r="BP690" s="12">
        <f>'2016'!AP56</f>
        <v>0</v>
      </c>
      <c r="BQ690" s="12">
        <f>'2016'!AQ56</f>
        <v>0</v>
      </c>
      <c r="BR690" s="12">
        <f>'2016'!AR56</f>
        <v>0</v>
      </c>
      <c r="BS690" s="12">
        <f>'2016'!AS56</f>
        <v>0</v>
      </c>
      <c r="BT690" s="12">
        <f>'2016'!AT56</f>
        <v>0</v>
      </c>
      <c r="BU690" s="12">
        <f>'2016'!AU56</f>
        <v>0</v>
      </c>
      <c r="BV690" s="12">
        <f>'2016'!AV56</f>
        <v>0</v>
      </c>
      <c r="BW690" s="12">
        <f>'2016'!AW56</f>
        <v>0</v>
      </c>
      <c r="BX690" s="12">
        <f>'2016'!AX56</f>
        <v>0</v>
      </c>
      <c r="BY690" s="12">
        <f>'2016'!AY56</f>
        <v>0</v>
      </c>
      <c r="BZ690" s="12">
        <f>'2016'!AZ56</f>
        <v>0</v>
      </c>
      <c r="CA690" s="12">
        <f>'2016'!BA56</f>
        <v>0</v>
      </c>
      <c r="CB690" s="12">
        <f>'2016'!BB56</f>
        <v>0</v>
      </c>
      <c r="CC690" s="12">
        <f>'2016'!BC56</f>
        <v>0</v>
      </c>
      <c r="CD690" s="12">
        <f>'2016'!BD56</f>
        <v>0</v>
      </c>
      <c r="CE690" s="12">
        <f>'2016'!BE56</f>
        <v>0</v>
      </c>
      <c r="CF690" s="12">
        <f>'2016'!BF56</f>
        <v>0</v>
      </c>
      <c r="CG690" s="12">
        <f>'2016'!BG56</f>
        <v>0</v>
      </c>
      <c r="CH690" s="12">
        <f>'2016'!BH56</f>
        <v>0</v>
      </c>
      <c r="CI690" s="12">
        <f>'2016'!BI56</f>
        <v>0</v>
      </c>
      <c r="CJ690" s="12">
        <f>'2016'!BJ56</f>
        <v>0</v>
      </c>
      <c r="CK690" s="12">
        <f>'2016'!BK56</f>
        <v>0</v>
      </c>
      <c r="CL690" s="12">
        <f>'2016'!BL56</f>
        <v>0</v>
      </c>
      <c r="CM690" s="12">
        <f>'2016'!BM56</f>
        <v>0</v>
      </c>
      <c r="CN690" s="12">
        <f>'2016'!BN56</f>
        <v>0</v>
      </c>
      <c r="CO690" s="12">
        <f>'2016'!BO56</f>
        <v>0</v>
      </c>
      <c r="CP690" s="12">
        <f>'2016'!BP56</f>
        <v>0</v>
      </c>
      <c r="CQ690" s="12">
        <f>'2016'!BQ56</f>
        <v>0</v>
      </c>
    </row>
    <row r="691" spans="1:95" x14ac:dyDescent="0.25">
      <c r="A691" s="12" t="str">
        <f>'2016'!A57</f>
        <v>Свитанок</v>
      </c>
      <c r="B691" s="12" t="str">
        <f>'2016'!B57</f>
        <v>Масив 2</v>
      </c>
      <c r="C691" s="12" t="str">
        <f>'2016'!C57</f>
        <v>36-1</v>
      </c>
      <c r="D691" s="12">
        <f>'2016'!D57</f>
        <v>39.67</v>
      </c>
      <c r="E691" s="12">
        <f>'2016'!E57</f>
        <v>39.67</v>
      </c>
      <c r="F691" s="12">
        <f>'2016'!F57</f>
        <v>39.67</v>
      </c>
      <c r="W691" s="12"/>
      <c r="X691" s="12"/>
      <c r="AC691" s="12" t="str">
        <f>'2016'!I57</f>
        <v>Пшеница озимая</v>
      </c>
      <c r="AD691" s="12">
        <f>'2016'!J57</f>
        <v>0</v>
      </c>
      <c r="AI691" s="12">
        <f>'2016'!K57</f>
        <v>0</v>
      </c>
      <c r="AJ691" s="12">
        <f>'2016'!L57</f>
        <v>0</v>
      </c>
      <c r="AK691" s="12" t="str">
        <f>'2016'!M57</f>
        <v>Зиск ел</v>
      </c>
      <c r="AL691" s="12">
        <f>'2016'!N57</f>
        <v>0</v>
      </c>
      <c r="AM691" s="12">
        <f>'2016'!O57</f>
        <v>42286</v>
      </c>
      <c r="AN691" s="12">
        <f>'2016'!P57</f>
        <v>0</v>
      </c>
      <c r="AO691" s="12"/>
      <c r="AP691" s="12"/>
      <c r="AQ691" s="12">
        <f>'2016'!Q57</f>
        <v>0</v>
      </c>
      <c r="AR691" s="12">
        <f>'2016'!R57</f>
        <v>0</v>
      </c>
      <c r="AS691" s="12">
        <f>'2016'!S57</f>
        <v>0</v>
      </c>
      <c r="AT691" s="12">
        <f>'2016'!T57</f>
        <v>0</v>
      </c>
      <c r="AU691" s="12">
        <f>'2016'!U57</f>
        <v>0</v>
      </c>
      <c r="AV691" s="12">
        <f>'2016'!V57</f>
        <v>0</v>
      </c>
      <c r="AW691" s="12">
        <f>'2016'!W57</f>
        <v>0</v>
      </c>
      <c r="AX691" s="12">
        <f>'2016'!X57</f>
        <v>0</v>
      </c>
      <c r="AY691" s="12">
        <f>'2016'!Y57</f>
        <v>0</v>
      </c>
      <c r="AZ691" s="12">
        <f>'2016'!Z57</f>
        <v>0</v>
      </c>
      <c r="BA691" s="12">
        <f>'2016'!AA57</f>
        <v>0</v>
      </c>
      <c r="BB691" s="12">
        <f>'2016'!AB57</f>
        <v>0</v>
      </c>
      <c r="BC691" s="12">
        <f>'2016'!AC57</f>
        <v>0</v>
      </c>
      <c r="BD691" s="12">
        <f>'2016'!AD57</f>
        <v>0</v>
      </c>
      <c r="BE691" s="12">
        <f>'2016'!AE57</f>
        <v>0</v>
      </c>
      <c r="BF691" s="12">
        <f>'2016'!AF57</f>
        <v>0</v>
      </c>
      <c r="BG691" s="12">
        <f>'2016'!AG57</f>
        <v>0</v>
      </c>
      <c r="BH691" s="12">
        <f>'2016'!AH57</f>
        <v>0</v>
      </c>
      <c r="BI691" s="12">
        <f>'2016'!AI57</f>
        <v>0</v>
      </c>
      <c r="BJ691" s="12">
        <f>'2016'!AJ57</f>
        <v>0</v>
      </c>
      <c r="BK691" s="12">
        <f>'2016'!AK57</f>
        <v>0</v>
      </c>
      <c r="BL691" s="12">
        <f>'2016'!AL57</f>
        <v>0</v>
      </c>
      <c r="BM691" s="12">
        <f>'2016'!AM57</f>
        <v>0</v>
      </c>
      <c r="BN691" s="12">
        <f>'2016'!AN57</f>
        <v>0</v>
      </c>
      <c r="BO691" s="12">
        <f>'2016'!AO57</f>
        <v>0</v>
      </c>
      <c r="BP691" s="12">
        <f>'2016'!AP57</f>
        <v>0</v>
      </c>
      <c r="BQ691" s="12">
        <f>'2016'!AQ57</f>
        <v>0</v>
      </c>
      <c r="BR691" s="12">
        <f>'2016'!AR57</f>
        <v>0</v>
      </c>
      <c r="BS691" s="12">
        <f>'2016'!AS57</f>
        <v>0</v>
      </c>
      <c r="BT691" s="12">
        <f>'2016'!AT57</f>
        <v>0</v>
      </c>
      <c r="BU691" s="12">
        <f>'2016'!AU57</f>
        <v>0</v>
      </c>
      <c r="BV691" s="12">
        <f>'2016'!AV57</f>
        <v>0</v>
      </c>
      <c r="BW691" s="12">
        <f>'2016'!AW57</f>
        <v>0</v>
      </c>
      <c r="BX691" s="12">
        <f>'2016'!AX57</f>
        <v>0</v>
      </c>
      <c r="BY691" s="12">
        <f>'2016'!AY57</f>
        <v>0</v>
      </c>
      <c r="BZ691" s="12">
        <f>'2016'!AZ57</f>
        <v>0</v>
      </c>
      <c r="CA691" s="12">
        <f>'2016'!BA57</f>
        <v>0</v>
      </c>
      <c r="CB691" s="12">
        <f>'2016'!BB57</f>
        <v>0</v>
      </c>
      <c r="CC691" s="12">
        <f>'2016'!BC57</f>
        <v>0</v>
      </c>
      <c r="CD691" s="12">
        <f>'2016'!BD57</f>
        <v>0</v>
      </c>
      <c r="CE691" s="12">
        <f>'2016'!BE57</f>
        <v>0</v>
      </c>
      <c r="CF691" s="12">
        <f>'2016'!BF57</f>
        <v>0</v>
      </c>
      <c r="CG691" s="12">
        <f>'2016'!BG57</f>
        <v>0</v>
      </c>
      <c r="CH691" s="12">
        <f>'2016'!BH57</f>
        <v>0</v>
      </c>
      <c r="CI691" s="12">
        <f>'2016'!BI57</f>
        <v>0</v>
      </c>
      <c r="CJ691" s="12">
        <f>'2016'!BJ57</f>
        <v>0</v>
      </c>
      <c r="CK691" s="12">
        <f>'2016'!BK57</f>
        <v>0</v>
      </c>
      <c r="CL691" s="12">
        <f>'2016'!BL57</f>
        <v>0</v>
      </c>
      <c r="CM691" s="12">
        <f>'2016'!BM57</f>
        <v>0</v>
      </c>
      <c r="CN691" s="12">
        <f>'2016'!BN57</f>
        <v>0</v>
      </c>
      <c r="CO691" s="12">
        <f>'2016'!BO57</f>
        <v>0</v>
      </c>
      <c r="CP691" s="12">
        <f>'2016'!BP57</f>
        <v>0</v>
      </c>
      <c r="CQ691" s="12">
        <f>'2016'!BQ57</f>
        <v>0</v>
      </c>
    </row>
    <row r="692" spans="1:95" x14ac:dyDescent="0.25">
      <c r="A692" s="12" t="str">
        <f>'2016'!A58</f>
        <v>Свитанок</v>
      </c>
      <c r="B692" s="12" t="str">
        <f>'2016'!B58</f>
        <v>Масив 2</v>
      </c>
      <c r="C692" s="12" t="str">
        <f>'2016'!C58</f>
        <v>36-2</v>
      </c>
      <c r="D692" s="12">
        <f>'2016'!D58</f>
        <v>52.2</v>
      </c>
      <c r="E692" s="12">
        <f>'2016'!E58</f>
        <v>52.2</v>
      </c>
      <c r="F692" s="12">
        <f>'2016'!F58</f>
        <v>52.2</v>
      </c>
      <c r="W692" s="12"/>
      <c r="X692" s="12"/>
      <c r="AC692" s="12" t="str">
        <f>'2016'!I58</f>
        <v>Пшеница озимая</v>
      </c>
      <c r="AD692" s="12">
        <f>'2016'!J58</f>
        <v>0</v>
      </c>
      <c r="AI692" s="12">
        <f>'2016'!K58</f>
        <v>0</v>
      </c>
      <c r="AJ692" s="12">
        <f>'2016'!L58</f>
        <v>0</v>
      </c>
      <c r="AK692" s="12" t="str">
        <f>'2016'!M58</f>
        <v>Зиск ел</v>
      </c>
      <c r="AL692" s="12">
        <f>'2016'!N58</f>
        <v>0</v>
      </c>
      <c r="AM692" s="12">
        <f>'2016'!O58</f>
        <v>42286</v>
      </c>
      <c r="AN692" s="12">
        <f>'2016'!P58</f>
        <v>0</v>
      </c>
      <c r="AO692" s="12"/>
      <c r="AP692" s="12"/>
      <c r="AQ692" s="12">
        <f>'2016'!Q58</f>
        <v>0</v>
      </c>
      <c r="AR692" s="12">
        <f>'2016'!R58</f>
        <v>0</v>
      </c>
      <c r="AS692" s="12">
        <f>'2016'!S58</f>
        <v>0</v>
      </c>
      <c r="AT692" s="12">
        <f>'2016'!T58</f>
        <v>0</v>
      </c>
      <c r="AU692" s="12">
        <f>'2016'!U58</f>
        <v>0</v>
      </c>
      <c r="AV692" s="12">
        <f>'2016'!V58</f>
        <v>0</v>
      </c>
      <c r="AW692" s="12">
        <f>'2016'!W58</f>
        <v>0</v>
      </c>
      <c r="AX692" s="12">
        <f>'2016'!X58</f>
        <v>0</v>
      </c>
      <c r="AY692" s="12">
        <f>'2016'!Y58</f>
        <v>0</v>
      </c>
      <c r="AZ692" s="12">
        <f>'2016'!Z58</f>
        <v>0</v>
      </c>
      <c r="BA692" s="12">
        <f>'2016'!AA58</f>
        <v>0</v>
      </c>
      <c r="BB692" s="12">
        <f>'2016'!AB58</f>
        <v>0</v>
      </c>
      <c r="BC692" s="12">
        <f>'2016'!AC58</f>
        <v>0</v>
      </c>
      <c r="BD692" s="12">
        <f>'2016'!AD58</f>
        <v>0</v>
      </c>
      <c r="BE692" s="12">
        <f>'2016'!AE58</f>
        <v>0</v>
      </c>
      <c r="BF692" s="12">
        <f>'2016'!AF58</f>
        <v>0</v>
      </c>
      <c r="BG692" s="12">
        <f>'2016'!AG58</f>
        <v>0</v>
      </c>
      <c r="BH692" s="12">
        <f>'2016'!AH58</f>
        <v>0</v>
      </c>
      <c r="BI692" s="12">
        <f>'2016'!AI58</f>
        <v>0</v>
      </c>
      <c r="BJ692" s="12">
        <f>'2016'!AJ58</f>
        <v>0</v>
      </c>
      <c r="BK692" s="12">
        <f>'2016'!AK58</f>
        <v>0</v>
      </c>
      <c r="BL692" s="12">
        <f>'2016'!AL58</f>
        <v>0</v>
      </c>
      <c r="BM692" s="12">
        <f>'2016'!AM58</f>
        <v>0</v>
      </c>
      <c r="BN692" s="12">
        <f>'2016'!AN58</f>
        <v>0</v>
      </c>
      <c r="BO692" s="12">
        <f>'2016'!AO58</f>
        <v>0</v>
      </c>
      <c r="BP692" s="12">
        <f>'2016'!AP58</f>
        <v>0</v>
      </c>
      <c r="BQ692" s="12">
        <f>'2016'!AQ58</f>
        <v>0</v>
      </c>
      <c r="BR692" s="12">
        <f>'2016'!AR58</f>
        <v>0</v>
      </c>
      <c r="BS692" s="12">
        <f>'2016'!AS58</f>
        <v>0</v>
      </c>
      <c r="BT692" s="12">
        <f>'2016'!AT58</f>
        <v>0</v>
      </c>
      <c r="BU692" s="12">
        <f>'2016'!AU58</f>
        <v>0</v>
      </c>
      <c r="BV692" s="12">
        <f>'2016'!AV58</f>
        <v>0</v>
      </c>
      <c r="BW692" s="12">
        <f>'2016'!AW58</f>
        <v>0</v>
      </c>
      <c r="BX692" s="12">
        <f>'2016'!AX58</f>
        <v>0</v>
      </c>
      <c r="BY692" s="12">
        <f>'2016'!AY58</f>
        <v>0</v>
      </c>
      <c r="BZ692" s="12">
        <f>'2016'!AZ58</f>
        <v>0</v>
      </c>
      <c r="CA692" s="12">
        <f>'2016'!BA58</f>
        <v>0</v>
      </c>
      <c r="CB692" s="12">
        <f>'2016'!BB58</f>
        <v>0</v>
      </c>
      <c r="CC692" s="12">
        <f>'2016'!BC58</f>
        <v>0</v>
      </c>
      <c r="CD692" s="12">
        <f>'2016'!BD58</f>
        <v>0</v>
      </c>
      <c r="CE692" s="12">
        <f>'2016'!BE58</f>
        <v>0</v>
      </c>
      <c r="CF692" s="12">
        <f>'2016'!BF58</f>
        <v>0</v>
      </c>
      <c r="CG692" s="12">
        <f>'2016'!BG58</f>
        <v>0</v>
      </c>
      <c r="CH692" s="12">
        <f>'2016'!BH58</f>
        <v>0</v>
      </c>
      <c r="CI692" s="12">
        <f>'2016'!BI58</f>
        <v>0</v>
      </c>
      <c r="CJ692" s="12">
        <f>'2016'!BJ58</f>
        <v>0</v>
      </c>
      <c r="CK692" s="12">
        <f>'2016'!BK58</f>
        <v>0</v>
      </c>
      <c r="CL692" s="12">
        <f>'2016'!BL58</f>
        <v>0</v>
      </c>
      <c r="CM692" s="12">
        <f>'2016'!BM58</f>
        <v>0</v>
      </c>
      <c r="CN692" s="12">
        <f>'2016'!BN58</f>
        <v>0</v>
      </c>
      <c r="CO692" s="12">
        <f>'2016'!BO58</f>
        <v>0</v>
      </c>
      <c r="CP692" s="12">
        <f>'2016'!BP58</f>
        <v>0</v>
      </c>
      <c r="CQ692" s="12">
        <f>'2016'!BQ58</f>
        <v>0</v>
      </c>
    </row>
    <row r="693" spans="1:95" x14ac:dyDescent="0.25">
      <c r="A693" s="12" t="str">
        <f>'2016'!A59</f>
        <v>Свитанок</v>
      </c>
      <c r="B693" s="12" t="str">
        <f>'2016'!B59</f>
        <v>Масив 2</v>
      </c>
      <c r="C693" s="12" t="str">
        <f>'2016'!C59</f>
        <v>36-3</v>
      </c>
      <c r="D693" s="12">
        <f>'2016'!D59</f>
        <v>2.44</v>
      </c>
      <c r="E693" s="12">
        <f>'2016'!E59</f>
        <v>2.44</v>
      </c>
      <c r="F693" s="12">
        <f>'2016'!F59</f>
        <v>2.44</v>
      </c>
      <c r="W693" s="12"/>
      <c r="X693" s="12"/>
      <c r="AC693" s="12" t="str">
        <f>'2016'!I59</f>
        <v>Пшеница озимая</v>
      </c>
      <c r="AD693" s="12">
        <f>'2016'!J59</f>
        <v>0</v>
      </c>
      <c r="AI693" s="12">
        <f>'2016'!K59</f>
        <v>0</v>
      </c>
      <c r="AJ693" s="12">
        <f>'2016'!L59</f>
        <v>0</v>
      </c>
      <c r="AK693" s="12" t="str">
        <f>'2016'!M59</f>
        <v>Місія Одеська ел</v>
      </c>
      <c r="AL693" s="12">
        <f>'2016'!N59</f>
        <v>0</v>
      </c>
      <c r="AM693" s="12">
        <f>'2016'!O59</f>
        <v>42288</v>
      </c>
      <c r="AN693" s="12">
        <f>'2016'!P59</f>
        <v>0</v>
      </c>
      <c r="AO693" s="12"/>
      <c r="AP693" s="12"/>
      <c r="AQ693" s="12">
        <f>'2016'!Q59</f>
        <v>0</v>
      </c>
      <c r="AR693" s="12">
        <f>'2016'!R59</f>
        <v>0</v>
      </c>
      <c r="AS693" s="12">
        <f>'2016'!S59</f>
        <v>0</v>
      </c>
      <c r="AT693" s="12">
        <f>'2016'!T59</f>
        <v>0</v>
      </c>
      <c r="AU693" s="12">
        <f>'2016'!U59</f>
        <v>0</v>
      </c>
      <c r="AV693" s="12">
        <f>'2016'!V59</f>
        <v>0</v>
      </c>
      <c r="AW693" s="12">
        <f>'2016'!W59</f>
        <v>0</v>
      </c>
      <c r="AX693" s="12">
        <f>'2016'!X59</f>
        <v>0</v>
      </c>
      <c r="AY693" s="12">
        <f>'2016'!Y59</f>
        <v>0</v>
      </c>
      <c r="AZ693" s="12">
        <f>'2016'!Z59</f>
        <v>0</v>
      </c>
      <c r="BA693" s="12">
        <f>'2016'!AA59</f>
        <v>0</v>
      </c>
      <c r="BB693" s="12">
        <f>'2016'!AB59</f>
        <v>0</v>
      </c>
      <c r="BC693" s="12">
        <f>'2016'!AC59</f>
        <v>0</v>
      </c>
      <c r="BD693" s="12">
        <f>'2016'!AD59</f>
        <v>0</v>
      </c>
      <c r="BE693" s="12">
        <f>'2016'!AE59</f>
        <v>0</v>
      </c>
      <c r="BF693" s="12">
        <f>'2016'!AF59</f>
        <v>0</v>
      </c>
      <c r="BG693" s="12">
        <f>'2016'!AG59</f>
        <v>0</v>
      </c>
      <c r="BH693" s="12">
        <f>'2016'!AH59</f>
        <v>0</v>
      </c>
      <c r="BI693" s="12">
        <f>'2016'!AI59</f>
        <v>0</v>
      </c>
      <c r="BJ693" s="12">
        <f>'2016'!AJ59</f>
        <v>0</v>
      </c>
      <c r="BK693" s="12">
        <f>'2016'!AK59</f>
        <v>0</v>
      </c>
      <c r="BL693" s="12">
        <f>'2016'!AL59</f>
        <v>0</v>
      </c>
      <c r="BM693" s="12">
        <f>'2016'!AM59</f>
        <v>0</v>
      </c>
      <c r="BN693" s="12">
        <f>'2016'!AN59</f>
        <v>0</v>
      </c>
      <c r="BO693" s="12">
        <f>'2016'!AO59</f>
        <v>0</v>
      </c>
      <c r="BP693" s="12">
        <f>'2016'!AP59</f>
        <v>0</v>
      </c>
      <c r="BQ693" s="12">
        <f>'2016'!AQ59</f>
        <v>0</v>
      </c>
      <c r="BR693" s="12">
        <f>'2016'!AR59</f>
        <v>0</v>
      </c>
      <c r="BS693" s="12">
        <f>'2016'!AS59</f>
        <v>0</v>
      </c>
      <c r="BT693" s="12">
        <f>'2016'!AT59</f>
        <v>0</v>
      </c>
      <c r="BU693" s="12">
        <f>'2016'!AU59</f>
        <v>0</v>
      </c>
      <c r="BV693" s="12">
        <f>'2016'!AV59</f>
        <v>0</v>
      </c>
      <c r="BW693" s="12">
        <f>'2016'!AW59</f>
        <v>0</v>
      </c>
      <c r="BX693" s="12">
        <f>'2016'!AX59</f>
        <v>0</v>
      </c>
      <c r="BY693" s="12">
        <f>'2016'!AY59</f>
        <v>0</v>
      </c>
      <c r="BZ693" s="12">
        <f>'2016'!AZ59</f>
        <v>0</v>
      </c>
      <c r="CA693" s="12">
        <f>'2016'!BA59</f>
        <v>0</v>
      </c>
      <c r="CB693" s="12">
        <f>'2016'!BB59</f>
        <v>0</v>
      </c>
      <c r="CC693" s="12">
        <f>'2016'!BC59</f>
        <v>0</v>
      </c>
      <c r="CD693" s="12">
        <f>'2016'!BD59</f>
        <v>0</v>
      </c>
      <c r="CE693" s="12">
        <f>'2016'!BE59</f>
        <v>0</v>
      </c>
      <c r="CF693" s="12">
        <f>'2016'!BF59</f>
        <v>0</v>
      </c>
      <c r="CG693" s="12">
        <f>'2016'!BG59</f>
        <v>0</v>
      </c>
      <c r="CH693" s="12">
        <f>'2016'!BH59</f>
        <v>0</v>
      </c>
      <c r="CI693" s="12">
        <f>'2016'!BI59</f>
        <v>0</v>
      </c>
      <c r="CJ693" s="12">
        <f>'2016'!BJ59</f>
        <v>0</v>
      </c>
      <c r="CK693" s="12">
        <f>'2016'!BK59</f>
        <v>0</v>
      </c>
      <c r="CL693" s="12">
        <f>'2016'!BL59</f>
        <v>0</v>
      </c>
      <c r="CM693" s="12">
        <f>'2016'!BM59</f>
        <v>0</v>
      </c>
      <c r="CN693" s="12">
        <f>'2016'!BN59</f>
        <v>0</v>
      </c>
      <c r="CO693" s="12">
        <f>'2016'!BO59</f>
        <v>0</v>
      </c>
      <c r="CP693" s="12">
        <f>'2016'!BP59</f>
        <v>0</v>
      </c>
      <c r="CQ693" s="12">
        <f>'2016'!BQ59</f>
        <v>0</v>
      </c>
    </row>
    <row r="694" spans="1:95" x14ac:dyDescent="0.25">
      <c r="A694" s="12" t="str">
        <f>'2016'!A60</f>
        <v>Свитанок</v>
      </c>
      <c r="B694" s="12" t="str">
        <f>'2016'!B60</f>
        <v>Масив 2</v>
      </c>
      <c r="C694" s="12" t="str">
        <f>'2016'!C60</f>
        <v>36-4</v>
      </c>
      <c r="D694" s="12">
        <f>'2016'!D60</f>
        <v>19.05</v>
      </c>
      <c r="E694" s="12">
        <f>'2016'!E60</f>
        <v>19.05</v>
      </c>
      <c r="F694" s="12">
        <f>'2016'!F60</f>
        <v>19.05</v>
      </c>
      <c r="W694" s="12"/>
      <c r="X694" s="12"/>
      <c r="AC694" s="12" t="str">
        <f>'2016'!I60</f>
        <v>Пшеница озимая</v>
      </c>
      <c r="AD694" s="12">
        <f>'2016'!J60</f>
        <v>0</v>
      </c>
      <c r="AI694" s="12">
        <f>'2016'!K60</f>
        <v>0</v>
      </c>
      <c r="AJ694" s="12">
        <f>'2016'!L60</f>
        <v>0</v>
      </c>
      <c r="AK694" s="12" t="str">
        <f>'2016'!M60</f>
        <v>Місія Одеська ел</v>
      </c>
      <c r="AL694" s="12">
        <f>'2016'!N60</f>
        <v>0</v>
      </c>
      <c r="AM694" s="12">
        <f>'2016'!O60</f>
        <v>42286</v>
      </c>
      <c r="AN694" s="12">
        <f>'2016'!P60</f>
        <v>0</v>
      </c>
      <c r="AO694" s="12"/>
      <c r="AP694" s="12"/>
      <c r="AQ694" s="12">
        <f>'2016'!Q60</f>
        <v>0</v>
      </c>
      <c r="AR694" s="12">
        <f>'2016'!R60</f>
        <v>0</v>
      </c>
      <c r="AS694" s="12">
        <f>'2016'!S60</f>
        <v>0</v>
      </c>
      <c r="AT694" s="12">
        <f>'2016'!T60</f>
        <v>0</v>
      </c>
      <c r="AU694" s="12">
        <f>'2016'!U60</f>
        <v>0</v>
      </c>
      <c r="AV694" s="12">
        <f>'2016'!V60</f>
        <v>0</v>
      </c>
      <c r="AW694" s="12">
        <f>'2016'!W60</f>
        <v>0</v>
      </c>
      <c r="AX694" s="12">
        <f>'2016'!X60</f>
        <v>0</v>
      </c>
      <c r="AY694" s="12">
        <f>'2016'!Y60</f>
        <v>0</v>
      </c>
      <c r="AZ694" s="12">
        <f>'2016'!Z60</f>
        <v>0</v>
      </c>
      <c r="BA694" s="12">
        <f>'2016'!AA60</f>
        <v>0</v>
      </c>
      <c r="BB694" s="12">
        <f>'2016'!AB60</f>
        <v>0</v>
      </c>
      <c r="BC694" s="12">
        <f>'2016'!AC60</f>
        <v>0</v>
      </c>
      <c r="BD694" s="12">
        <f>'2016'!AD60</f>
        <v>0</v>
      </c>
      <c r="BE694" s="12">
        <f>'2016'!AE60</f>
        <v>0</v>
      </c>
      <c r="BF694" s="12">
        <f>'2016'!AF60</f>
        <v>0</v>
      </c>
      <c r="BG694" s="12">
        <f>'2016'!AG60</f>
        <v>0</v>
      </c>
      <c r="BH694" s="12">
        <f>'2016'!AH60</f>
        <v>0</v>
      </c>
      <c r="BI694" s="12">
        <f>'2016'!AI60</f>
        <v>0</v>
      </c>
      <c r="BJ694" s="12">
        <f>'2016'!AJ60</f>
        <v>0</v>
      </c>
      <c r="BK694" s="12">
        <f>'2016'!AK60</f>
        <v>0</v>
      </c>
      <c r="BL694" s="12">
        <f>'2016'!AL60</f>
        <v>0</v>
      </c>
      <c r="BM694" s="12">
        <f>'2016'!AM60</f>
        <v>0</v>
      </c>
      <c r="BN694" s="12">
        <f>'2016'!AN60</f>
        <v>0</v>
      </c>
      <c r="BO694" s="12">
        <f>'2016'!AO60</f>
        <v>0</v>
      </c>
      <c r="BP694" s="12">
        <f>'2016'!AP60</f>
        <v>0</v>
      </c>
      <c r="BQ694" s="12">
        <f>'2016'!AQ60</f>
        <v>0</v>
      </c>
      <c r="BR694" s="12">
        <f>'2016'!AR60</f>
        <v>0</v>
      </c>
      <c r="BS694" s="12">
        <f>'2016'!AS60</f>
        <v>0</v>
      </c>
      <c r="BT694" s="12">
        <f>'2016'!AT60</f>
        <v>0</v>
      </c>
      <c r="BU694" s="12">
        <f>'2016'!AU60</f>
        <v>0</v>
      </c>
      <c r="BV694" s="12">
        <f>'2016'!AV60</f>
        <v>0</v>
      </c>
      <c r="BW694" s="12">
        <f>'2016'!AW60</f>
        <v>0</v>
      </c>
      <c r="BX694" s="12">
        <f>'2016'!AX60</f>
        <v>0</v>
      </c>
      <c r="BY694" s="12">
        <f>'2016'!AY60</f>
        <v>0</v>
      </c>
      <c r="BZ694" s="12">
        <f>'2016'!AZ60</f>
        <v>0</v>
      </c>
      <c r="CA694" s="12">
        <f>'2016'!BA60</f>
        <v>0</v>
      </c>
      <c r="CB694" s="12">
        <f>'2016'!BB60</f>
        <v>0</v>
      </c>
      <c r="CC694" s="12">
        <f>'2016'!BC60</f>
        <v>0</v>
      </c>
      <c r="CD694" s="12">
        <f>'2016'!BD60</f>
        <v>0</v>
      </c>
      <c r="CE694" s="12">
        <f>'2016'!BE60</f>
        <v>0</v>
      </c>
      <c r="CF694" s="12">
        <f>'2016'!BF60</f>
        <v>0</v>
      </c>
      <c r="CG694" s="12">
        <f>'2016'!BG60</f>
        <v>0</v>
      </c>
      <c r="CH694" s="12">
        <f>'2016'!BH60</f>
        <v>0</v>
      </c>
      <c r="CI694" s="12">
        <f>'2016'!BI60</f>
        <v>0</v>
      </c>
      <c r="CJ694" s="12">
        <f>'2016'!BJ60</f>
        <v>0</v>
      </c>
      <c r="CK694" s="12">
        <f>'2016'!BK60</f>
        <v>0</v>
      </c>
      <c r="CL694" s="12">
        <f>'2016'!BL60</f>
        <v>0</v>
      </c>
      <c r="CM694" s="12">
        <f>'2016'!BM60</f>
        <v>0</v>
      </c>
      <c r="CN694" s="12">
        <f>'2016'!BN60</f>
        <v>0</v>
      </c>
      <c r="CO694" s="12">
        <f>'2016'!BO60</f>
        <v>0</v>
      </c>
      <c r="CP694" s="12">
        <f>'2016'!BP60</f>
        <v>0</v>
      </c>
      <c r="CQ694" s="12">
        <f>'2016'!BQ60</f>
        <v>0</v>
      </c>
    </row>
    <row r="695" spans="1:95" x14ac:dyDescent="0.25">
      <c r="A695" s="12" t="str">
        <f>'2016'!A61</f>
        <v>Свитанок</v>
      </c>
      <c r="B695" s="12" t="str">
        <f>'2016'!B61</f>
        <v>Масив 2</v>
      </c>
      <c r="C695" s="12">
        <f>'2016'!C61</f>
        <v>37</v>
      </c>
      <c r="D695" s="12">
        <f>'2016'!D61</f>
        <v>6.16</v>
      </c>
      <c r="E695" s="12">
        <f>'2016'!E61</f>
        <v>6.16</v>
      </c>
      <c r="F695" s="12">
        <f>'2016'!F61</f>
        <v>6.16</v>
      </c>
      <c r="W695" s="12"/>
      <c r="X695" s="12"/>
      <c r="AC695" s="12">
        <f>'2016'!I61</f>
        <v>0</v>
      </c>
      <c r="AD695" s="12">
        <f>'2016'!J61</f>
        <v>0</v>
      </c>
      <c r="AI695" s="12">
        <f>'2016'!K61</f>
        <v>0</v>
      </c>
      <c r="AJ695" s="12">
        <f>'2016'!L61</f>
        <v>0</v>
      </c>
      <c r="AK695" s="12">
        <f>'2016'!M61</f>
        <v>0</v>
      </c>
      <c r="AL695" s="12">
        <f>'2016'!N61</f>
        <v>0</v>
      </c>
      <c r="AM695" s="12">
        <f>'2016'!O61</f>
        <v>0</v>
      </c>
      <c r="AN695" s="12">
        <f>'2016'!P61</f>
        <v>0</v>
      </c>
      <c r="AO695" s="12"/>
      <c r="AP695" s="12"/>
      <c r="AQ695" s="12">
        <f>'2016'!Q61</f>
        <v>0</v>
      </c>
      <c r="AR695" s="12">
        <f>'2016'!R61</f>
        <v>0</v>
      </c>
      <c r="AS695" s="12">
        <f>'2016'!S61</f>
        <v>0</v>
      </c>
      <c r="AT695" s="12">
        <f>'2016'!T61</f>
        <v>0</v>
      </c>
      <c r="AU695" s="12">
        <f>'2016'!U61</f>
        <v>0</v>
      </c>
      <c r="AV695" s="12">
        <f>'2016'!V61</f>
        <v>0</v>
      </c>
      <c r="AW695" s="12">
        <f>'2016'!W61</f>
        <v>0</v>
      </c>
      <c r="AX695" s="12">
        <f>'2016'!X61</f>
        <v>0</v>
      </c>
      <c r="AY695" s="12">
        <f>'2016'!Y61</f>
        <v>0</v>
      </c>
      <c r="AZ695" s="12">
        <f>'2016'!Z61</f>
        <v>0</v>
      </c>
      <c r="BA695" s="12">
        <f>'2016'!AA61</f>
        <v>0</v>
      </c>
      <c r="BB695" s="12">
        <f>'2016'!AB61</f>
        <v>0</v>
      </c>
      <c r="BC695" s="12">
        <f>'2016'!AC61</f>
        <v>0</v>
      </c>
      <c r="BD695" s="12">
        <f>'2016'!AD61</f>
        <v>0</v>
      </c>
      <c r="BE695" s="12">
        <f>'2016'!AE61</f>
        <v>0</v>
      </c>
      <c r="BF695" s="12">
        <f>'2016'!AF61</f>
        <v>0</v>
      </c>
      <c r="BG695" s="12">
        <f>'2016'!AG61</f>
        <v>0</v>
      </c>
      <c r="BH695" s="12">
        <f>'2016'!AH61</f>
        <v>0</v>
      </c>
      <c r="BI695" s="12">
        <f>'2016'!AI61</f>
        <v>0</v>
      </c>
      <c r="BJ695" s="12">
        <f>'2016'!AJ61</f>
        <v>0</v>
      </c>
      <c r="BK695" s="12">
        <f>'2016'!AK61</f>
        <v>0</v>
      </c>
      <c r="BL695" s="12">
        <f>'2016'!AL61</f>
        <v>0</v>
      </c>
      <c r="BM695" s="12">
        <f>'2016'!AM61</f>
        <v>0</v>
      </c>
      <c r="BN695" s="12">
        <f>'2016'!AN61</f>
        <v>0</v>
      </c>
      <c r="BO695" s="12">
        <f>'2016'!AO61</f>
        <v>0</v>
      </c>
      <c r="BP695" s="12">
        <f>'2016'!AP61</f>
        <v>0</v>
      </c>
      <c r="BQ695" s="12">
        <f>'2016'!AQ61</f>
        <v>0</v>
      </c>
      <c r="BR695" s="12">
        <f>'2016'!AR61</f>
        <v>0</v>
      </c>
      <c r="BS695" s="12">
        <f>'2016'!AS61</f>
        <v>0</v>
      </c>
      <c r="BT695" s="12">
        <f>'2016'!AT61</f>
        <v>0</v>
      </c>
      <c r="BU695" s="12">
        <f>'2016'!AU61</f>
        <v>0</v>
      </c>
      <c r="BV695" s="12">
        <f>'2016'!AV61</f>
        <v>0</v>
      </c>
      <c r="BW695" s="12">
        <f>'2016'!AW61</f>
        <v>0</v>
      </c>
      <c r="BX695" s="12">
        <f>'2016'!AX61</f>
        <v>0</v>
      </c>
      <c r="BY695" s="12">
        <f>'2016'!AY61</f>
        <v>0</v>
      </c>
      <c r="BZ695" s="12">
        <f>'2016'!AZ61</f>
        <v>0</v>
      </c>
      <c r="CA695" s="12">
        <f>'2016'!BA61</f>
        <v>0</v>
      </c>
      <c r="CB695" s="12">
        <f>'2016'!BB61</f>
        <v>0</v>
      </c>
      <c r="CC695" s="12">
        <f>'2016'!BC61</f>
        <v>0</v>
      </c>
      <c r="CD695" s="12">
        <f>'2016'!BD61</f>
        <v>0</v>
      </c>
      <c r="CE695" s="12">
        <f>'2016'!BE61</f>
        <v>0</v>
      </c>
      <c r="CF695" s="12">
        <f>'2016'!BF61</f>
        <v>0</v>
      </c>
      <c r="CG695" s="12">
        <f>'2016'!BG61</f>
        <v>0</v>
      </c>
      <c r="CH695" s="12">
        <f>'2016'!BH61</f>
        <v>0</v>
      </c>
      <c r="CI695" s="12">
        <f>'2016'!BI61</f>
        <v>0</v>
      </c>
      <c r="CJ695" s="12">
        <f>'2016'!BJ61</f>
        <v>0</v>
      </c>
      <c r="CK695" s="12">
        <f>'2016'!BK61</f>
        <v>0</v>
      </c>
      <c r="CL695" s="12">
        <f>'2016'!BL61</f>
        <v>0</v>
      </c>
      <c r="CM695" s="12">
        <f>'2016'!BM61</f>
        <v>0</v>
      </c>
      <c r="CN695" s="12">
        <f>'2016'!BN61</f>
        <v>0</v>
      </c>
      <c r="CO695" s="12">
        <f>'2016'!BO61</f>
        <v>0</v>
      </c>
      <c r="CP695" s="12">
        <f>'2016'!BP61</f>
        <v>0</v>
      </c>
      <c r="CQ695" s="12">
        <f>'2016'!BQ61</f>
        <v>0</v>
      </c>
    </row>
    <row r="696" spans="1:95" x14ac:dyDescent="0.25">
      <c r="A696" s="12" t="str">
        <f>'2016'!A62</f>
        <v>Свитанок</v>
      </c>
      <c r="B696" s="12" t="str">
        <f>'2016'!B62</f>
        <v>Масив 2</v>
      </c>
      <c r="C696" s="12" t="str">
        <f>'2016'!C62</f>
        <v>37-1</v>
      </c>
      <c r="D696" s="12">
        <f>'2016'!D62</f>
        <v>19.920000000000002</v>
      </c>
      <c r="E696" s="12">
        <f>'2016'!E62</f>
        <v>19.920000000000002</v>
      </c>
      <c r="F696" s="12">
        <f>'2016'!F62</f>
        <v>19.920000000000002</v>
      </c>
      <c r="W696" s="12"/>
      <c r="X696" s="12"/>
      <c r="AC696" s="12" t="str">
        <f>'2016'!I62</f>
        <v>Пшеница озимая</v>
      </c>
      <c r="AD696" s="12">
        <f>'2016'!J62</f>
        <v>0</v>
      </c>
      <c r="AI696" s="12">
        <f>'2016'!K62</f>
        <v>0</v>
      </c>
      <c r="AJ696" s="12">
        <f>'2016'!L62</f>
        <v>0</v>
      </c>
      <c r="AK696" s="12" t="str">
        <f>'2016'!M62</f>
        <v>Ватажок ел</v>
      </c>
      <c r="AL696" s="12">
        <f>'2016'!N62</f>
        <v>0</v>
      </c>
      <c r="AM696" s="12">
        <f>'2016'!O62</f>
        <v>42291</v>
      </c>
      <c r="AN696" s="12">
        <f>'2016'!P62</f>
        <v>0</v>
      </c>
      <c r="AO696" s="12"/>
      <c r="AP696" s="12"/>
      <c r="AQ696" s="12">
        <f>'2016'!Q62</f>
        <v>0</v>
      </c>
      <c r="AR696" s="12">
        <f>'2016'!R62</f>
        <v>0</v>
      </c>
      <c r="AS696" s="12">
        <f>'2016'!S62</f>
        <v>0</v>
      </c>
      <c r="AT696" s="12">
        <f>'2016'!T62</f>
        <v>0</v>
      </c>
      <c r="AU696" s="12">
        <f>'2016'!U62</f>
        <v>0</v>
      </c>
      <c r="AV696" s="12">
        <f>'2016'!V62</f>
        <v>0</v>
      </c>
      <c r="AW696" s="12">
        <f>'2016'!W62</f>
        <v>0</v>
      </c>
      <c r="AX696" s="12">
        <f>'2016'!X62</f>
        <v>0</v>
      </c>
      <c r="AY696" s="12">
        <f>'2016'!Y62</f>
        <v>0</v>
      </c>
      <c r="AZ696" s="12">
        <f>'2016'!Z62</f>
        <v>0</v>
      </c>
      <c r="BA696" s="12">
        <f>'2016'!AA62</f>
        <v>0</v>
      </c>
      <c r="BB696" s="12">
        <f>'2016'!AB62</f>
        <v>0</v>
      </c>
      <c r="BC696" s="12">
        <f>'2016'!AC62</f>
        <v>0</v>
      </c>
      <c r="BD696" s="12">
        <f>'2016'!AD62</f>
        <v>0</v>
      </c>
      <c r="BE696" s="12">
        <f>'2016'!AE62</f>
        <v>0</v>
      </c>
      <c r="BF696" s="12">
        <f>'2016'!AF62</f>
        <v>0</v>
      </c>
      <c r="BG696" s="12">
        <f>'2016'!AG62</f>
        <v>0</v>
      </c>
      <c r="BH696" s="12">
        <f>'2016'!AH62</f>
        <v>0</v>
      </c>
      <c r="BI696" s="12">
        <f>'2016'!AI62</f>
        <v>0</v>
      </c>
      <c r="BJ696" s="12">
        <f>'2016'!AJ62</f>
        <v>0</v>
      </c>
      <c r="BK696" s="12">
        <f>'2016'!AK62</f>
        <v>0</v>
      </c>
      <c r="BL696" s="12">
        <f>'2016'!AL62</f>
        <v>0</v>
      </c>
      <c r="BM696" s="12">
        <f>'2016'!AM62</f>
        <v>0</v>
      </c>
      <c r="BN696" s="12">
        <f>'2016'!AN62</f>
        <v>0</v>
      </c>
      <c r="BO696" s="12">
        <f>'2016'!AO62</f>
        <v>0</v>
      </c>
      <c r="BP696" s="12">
        <f>'2016'!AP62</f>
        <v>0</v>
      </c>
      <c r="BQ696" s="12">
        <f>'2016'!AQ62</f>
        <v>0</v>
      </c>
      <c r="BR696" s="12">
        <f>'2016'!AR62</f>
        <v>0</v>
      </c>
      <c r="BS696" s="12">
        <f>'2016'!AS62</f>
        <v>0</v>
      </c>
      <c r="BT696" s="12">
        <f>'2016'!AT62</f>
        <v>0</v>
      </c>
      <c r="BU696" s="12">
        <f>'2016'!AU62</f>
        <v>0</v>
      </c>
      <c r="BV696" s="12">
        <f>'2016'!AV62</f>
        <v>0</v>
      </c>
      <c r="BW696" s="12">
        <f>'2016'!AW62</f>
        <v>0</v>
      </c>
      <c r="BX696" s="12">
        <f>'2016'!AX62</f>
        <v>0</v>
      </c>
      <c r="BY696" s="12">
        <f>'2016'!AY62</f>
        <v>0</v>
      </c>
      <c r="BZ696" s="12">
        <f>'2016'!AZ62</f>
        <v>0</v>
      </c>
      <c r="CA696" s="12">
        <f>'2016'!BA62</f>
        <v>0</v>
      </c>
      <c r="CB696" s="12">
        <f>'2016'!BB62</f>
        <v>0</v>
      </c>
      <c r="CC696" s="12">
        <f>'2016'!BC62</f>
        <v>0</v>
      </c>
      <c r="CD696" s="12">
        <f>'2016'!BD62</f>
        <v>0</v>
      </c>
      <c r="CE696" s="12">
        <f>'2016'!BE62</f>
        <v>0</v>
      </c>
      <c r="CF696" s="12">
        <f>'2016'!BF62</f>
        <v>0</v>
      </c>
      <c r="CG696" s="12">
        <f>'2016'!BG62</f>
        <v>0</v>
      </c>
      <c r="CH696" s="12">
        <f>'2016'!BH62</f>
        <v>0</v>
      </c>
      <c r="CI696" s="12">
        <f>'2016'!BI62</f>
        <v>0</v>
      </c>
      <c r="CJ696" s="12">
        <f>'2016'!BJ62</f>
        <v>0</v>
      </c>
      <c r="CK696" s="12">
        <f>'2016'!BK62</f>
        <v>0</v>
      </c>
      <c r="CL696" s="12">
        <f>'2016'!BL62</f>
        <v>0</v>
      </c>
      <c r="CM696" s="12">
        <f>'2016'!BM62</f>
        <v>0</v>
      </c>
      <c r="CN696" s="12">
        <f>'2016'!BN62</f>
        <v>0</v>
      </c>
      <c r="CO696" s="12">
        <f>'2016'!BO62</f>
        <v>0</v>
      </c>
      <c r="CP696" s="12">
        <f>'2016'!BP62</f>
        <v>0</v>
      </c>
      <c r="CQ696" s="12">
        <f>'2016'!BQ62</f>
        <v>0</v>
      </c>
    </row>
    <row r="697" spans="1:95" x14ac:dyDescent="0.25">
      <c r="A697" s="12" t="str">
        <f>'2016'!A63</f>
        <v>Свитанок</v>
      </c>
      <c r="B697" s="12" t="str">
        <f>'2016'!B63</f>
        <v>Масив 2</v>
      </c>
      <c r="C697" s="12" t="str">
        <f>'2016'!C63</f>
        <v>37-2</v>
      </c>
      <c r="D697" s="12">
        <f>'2016'!D63</f>
        <v>12.27</v>
      </c>
      <c r="E697" s="12">
        <f>'2016'!E63</f>
        <v>12.27</v>
      </c>
      <c r="F697" s="12">
        <f>'2016'!F63</f>
        <v>12.27</v>
      </c>
      <c r="W697" s="12"/>
      <c r="X697" s="12"/>
      <c r="AC697" s="12" t="str">
        <f>'2016'!I63</f>
        <v>Пшеница озимая</v>
      </c>
      <c r="AD697" s="12">
        <f>'2016'!J63</f>
        <v>0</v>
      </c>
      <c r="AI697" s="12">
        <f>'2016'!K63</f>
        <v>0</v>
      </c>
      <c r="AJ697" s="12">
        <f>'2016'!L63</f>
        <v>0</v>
      </c>
      <c r="AK697" s="12" t="str">
        <f>'2016'!M63</f>
        <v>Ватажок ел</v>
      </c>
      <c r="AL697" s="12">
        <f>'2016'!N63</f>
        <v>0</v>
      </c>
      <c r="AM697" s="12">
        <f>'2016'!O63</f>
        <v>42291</v>
      </c>
      <c r="AN697" s="12">
        <f>'2016'!P63</f>
        <v>0</v>
      </c>
      <c r="AO697" s="12"/>
      <c r="AP697" s="12"/>
      <c r="AQ697" s="12">
        <f>'2016'!Q63</f>
        <v>0</v>
      </c>
      <c r="AR697" s="12">
        <f>'2016'!R63</f>
        <v>0</v>
      </c>
      <c r="AS697" s="12">
        <f>'2016'!S63</f>
        <v>0</v>
      </c>
      <c r="AT697" s="12">
        <f>'2016'!T63</f>
        <v>0</v>
      </c>
      <c r="AU697" s="12">
        <f>'2016'!U63</f>
        <v>0</v>
      </c>
      <c r="AV697" s="12">
        <f>'2016'!V63</f>
        <v>0</v>
      </c>
      <c r="AW697" s="12">
        <f>'2016'!W63</f>
        <v>0</v>
      </c>
      <c r="AX697" s="12">
        <f>'2016'!X63</f>
        <v>0</v>
      </c>
      <c r="AY697" s="12">
        <f>'2016'!Y63</f>
        <v>0</v>
      </c>
      <c r="AZ697" s="12">
        <f>'2016'!Z63</f>
        <v>0</v>
      </c>
      <c r="BA697" s="12">
        <f>'2016'!AA63</f>
        <v>0</v>
      </c>
      <c r="BB697" s="12">
        <f>'2016'!AB63</f>
        <v>0</v>
      </c>
      <c r="BC697" s="12">
        <f>'2016'!AC63</f>
        <v>0</v>
      </c>
      <c r="BD697" s="12">
        <f>'2016'!AD63</f>
        <v>0</v>
      </c>
      <c r="BE697" s="12">
        <f>'2016'!AE63</f>
        <v>0</v>
      </c>
      <c r="BF697" s="12">
        <f>'2016'!AF63</f>
        <v>0</v>
      </c>
      <c r="BG697" s="12">
        <f>'2016'!AG63</f>
        <v>0</v>
      </c>
      <c r="BH697" s="12">
        <f>'2016'!AH63</f>
        <v>0</v>
      </c>
      <c r="BI697" s="12">
        <f>'2016'!AI63</f>
        <v>0</v>
      </c>
      <c r="BJ697" s="12">
        <f>'2016'!AJ63</f>
        <v>0</v>
      </c>
      <c r="BK697" s="12">
        <f>'2016'!AK63</f>
        <v>0</v>
      </c>
      <c r="BL697" s="12">
        <f>'2016'!AL63</f>
        <v>0</v>
      </c>
      <c r="BM697" s="12">
        <f>'2016'!AM63</f>
        <v>0</v>
      </c>
      <c r="BN697" s="12">
        <f>'2016'!AN63</f>
        <v>0</v>
      </c>
      <c r="BO697" s="12">
        <f>'2016'!AO63</f>
        <v>0</v>
      </c>
      <c r="BP697" s="12">
        <f>'2016'!AP63</f>
        <v>0</v>
      </c>
      <c r="BQ697" s="12">
        <f>'2016'!AQ63</f>
        <v>0</v>
      </c>
      <c r="BR697" s="12">
        <f>'2016'!AR63</f>
        <v>0</v>
      </c>
      <c r="BS697" s="12">
        <f>'2016'!AS63</f>
        <v>0</v>
      </c>
      <c r="BT697" s="12">
        <f>'2016'!AT63</f>
        <v>0</v>
      </c>
      <c r="BU697" s="12">
        <f>'2016'!AU63</f>
        <v>0</v>
      </c>
      <c r="BV697" s="12">
        <f>'2016'!AV63</f>
        <v>0</v>
      </c>
      <c r="BW697" s="12">
        <f>'2016'!AW63</f>
        <v>0</v>
      </c>
      <c r="BX697" s="12">
        <f>'2016'!AX63</f>
        <v>0</v>
      </c>
      <c r="BY697" s="12">
        <f>'2016'!AY63</f>
        <v>0</v>
      </c>
      <c r="BZ697" s="12">
        <f>'2016'!AZ63</f>
        <v>0</v>
      </c>
      <c r="CA697" s="12">
        <f>'2016'!BA63</f>
        <v>0</v>
      </c>
      <c r="CB697" s="12">
        <f>'2016'!BB63</f>
        <v>0</v>
      </c>
      <c r="CC697" s="12">
        <f>'2016'!BC63</f>
        <v>0</v>
      </c>
      <c r="CD697" s="12">
        <f>'2016'!BD63</f>
        <v>0</v>
      </c>
      <c r="CE697" s="12">
        <f>'2016'!BE63</f>
        <v>0</v>
      </c>
      <c r="CF697" s="12">
        <f>'2016'!BF63</f>
        <v>0</v>
      </c>
      <c r="CG697" s="12">
        <f>'2016'!BG63</f>
        <v>0</v>
      </c>
      <c r="CH697" s="12">
        <f>'2016'!BH63</f>
        <v>0</v>
      </c>
      <c r="CI697" s="12">
        <f>'2016'!BI63</f>
        <v>0</v>
      </c>
      <c r="CJ697" s="12">
        <f>'2016'!BJ63</f>
        <v>0</v>
      </c>
      <c r="CK697" s="12">
        <f>'2016'!BK63</f>
        <v>0</v>
      </c>
      <c r="CL697" s="12">
        <f>'2016'!BL63</f>
        <v>0</v>
      </c>
      <c r="CM697" s="12">
        <f>'2016'!BM63</f>
        <v>0</v>
      </c>
      <c r="CN697" s="12">
        <f>'2016'!BN63</f>
        <v>0</v>
      </c>
      <c r="CO697" s="12">
        <f>'2016'!BO63</f>
        <v>0</v>
      </c>
      <c r="CP697" s="12">
        <f>'2016'!BP63</f>
        <v>0</v>
      </c>
      <c r="CQ697" s="12">
        <f>'2016'!BQ63</f>
        <v>0</v>
      </c>
    </row>
    <row r="698" spans="1:95" x14ac:dyDescent="0.25">
      <c r="A698" s="12" t="str">
        <f>'2016'!A64</f>
        <v>Свитанок</v>
      </c>
      <c r="B698" s="12" t="str">
        <f>'2016'!B64</f>
        <v>Масив 2</v>
      </c>
      <c r="C698" s="12" t="str">
        <f>'2016'!C64</f>
        <v>37-3</v>
      </c>
      <c r="D698" s="12">
        <f>'2016'!D64</f>
        <v>4.38</v>
      </c>
      <c r="E698" s="12">
        <f>'2016'!E64</f>
        <v>4.38</v>
      </c>
      <c r="F698" s="12">
        <f>'2016'!F64</f>
        <v>4.38</v>
      </c>
      <c r="W698" s="12"/>
      <c r="X698" s="12"/>
      <c r="AC698" s="12" t="str">
        <f>'2016'!I64</f>
        <v>Пшеница озимая</v>
      </c>
      <c r="AD698" s="12">
        <f>'2016'!J64</f>
        <v>0</v>
      </c>
      <c r="AI698" s="12">
        <f>'2016'!K64</f>
        <v>0</v>
      </c>
      <c r="AJ698" s="12">
        <f>'2016'!L64</f>
        <v>0</v>
      </c>
      <c r="AK698" s="12" t="str">
        <f>'2016'!M64</f>
        <v>Зиск с/ел</v>
      </c>
      <c r="AL698" s="12">
        <f>'2016'!N64</f>
        <v>0</v>
      </c>
      <c r="AM698" s="12">
        <f>'2016'!O64</f>
        <v>42279</v>
      </c>
      <c r="AN698" s="12">
        <f>'2016'!P64</f>
        <v>0</v>
      </c>
      <c r="AO698" s="12"/>
      <c r="AP698" s="12"/>
      <c r="AQ698" s="12">
        <f>'2016'!Q64</f>
        <v>0</v>
      </c>
      <c r="AR698" s="12">
        <f>'2016'!R64</f>
        <v>0</v>
      </c>
      <c r="AS698" s="12">
        <f>'2016'!S64</f>
        <v>0</v>
      </c>
      <c r="AT698" s="12">
        <f>'2016'!T64</f>
        <v>0</v>
      </c>
      <c r="AU698" s="12">
        <f>'2016'!U64</f>
        <v>0</v>
      </c>
      <c r="AV698" s="12">
        <f>'2016'!V64</f>
        <v>0</v>
      </c>
      <c r="AW698" s="12">
        <f>'2016'!W64</f>
        <v>0</v>
      </c>
      <c r="AX698" s="12">
        <f>'2016'!X64</f>
        <v>0</v>
      </c>
      <c r="AY698" s="12">
        <f>'2016'!Y64</f>
        <v>0</v>
      </c>
      <c r="AZ698" s="12">
        <f>'2016'!Z64</f>
        <v>0</v>
      </c>
      <c r="BA698" s="12">
        <f>'2016'!AA64</f>
        <v>0</v>
      </c>
      <c r="BB698" s="12">
        <f>'2016'!AB64</f>
        <v>0</v>
      </c>
      <c r="BC698" s="12">
        <f>'2016'!AC64</f>
        <v>0</v>
      </c>
      <c r="BD698" s="12">
        <f>'2016'!AD64</f>
        <v>0</v>
      </c>
      <c r="BE698" s="12">
        <f>'2016'!AE64</f>
        <v>0</v>
      </c>
      <c r="BF698" s="12">
        <f>'2016'!AF64</f>
        <v>0</v>
      </c>
      <c r="BG698" s="12">
        <f>'2016'!AG64</f>
        <v>0</v>
      </c>
      <c r="BH698" s="12">
        <f>'2016'!AH64</f>
        <v>0</v>
      </c>
      <c r="BI698" s="12">
        <f>'2016'!AI64</f>
        <v>0</v>
      </c>
      <c r="BJ698" s="12">
        <f>'2016'!AJ64</f>
        <v>0</v>
      </c>
      <c r="BK698" s="12">
        <f>'2016'!AK64</f>
        <v>0</v>
      </c>
      <c r="BL698" s="12">
        <f>'2016'!AL64</f>
        <v>0</v>
      </c>
      <c r="BM698" s="12">
        <f>'2016'!AM64</f>
        <v>0</v>
      </c>
      <c r="BN698" s="12">
        <f>'2016'!AN64</f>
        <v>0</v>
      </c>
      <c r="BO698" s="12">
        <f>'2016'!AO64</f>
        <v>0</v>
      </c>
      <c r="BP698" s="12">
        <f>'2016'!AP64</f>
        <v>0</v>
      </c>
      <c r="BQ698" s="12">
        <f>'2016'!AQ64</f>
        <v>0</v>
      </c>
      <c r="BR698" s="12">
        <f>'2016'!AR64</f>
        <v>0</v>
      </c>
      <c r="BS698" s="12">
        <f>'2016'!AS64</f>
        <v>0</v>
      </c>
      <c r="BT698" s="12">
        <f>'2016'!AT64</f>
        <v>0</v>
      </c>
      <c r="BU698" s="12">
        <f>'2016'!AU64</f>
        <v>0</v>
      </c>
      <c r="BV698" s="12">
        <f>'2016'!AV64</f>
        <v>0</v>
      </c>
      <c r="BW698" s="12">
        <f>'2016'!AW64</f>
        <v>0</v>
      </c>
      <c r="BX698" s="12">
        <f>'2016'!AX64</f>
        <v>0</v>
      </c>
      <c r="BY698" s="12">
        <f>'2016'!AY64</f>
        <v>0</v>
      </c>
      <c r="BZ698" s="12">
        <f>'2016'!AZ64</f>
        <v>0</v>
      </c>
      <c r="CA698" s="12">
        <f>'2016'!BA64</f>
        <v>0</v>
      </c>
      <c r="CB698" s="12">
        <f>'2016'!BB64</f>
        <v>0</v>
      </c>
      <c r="CC698" s="12">
        <f>'2016'!BC64</f>
        <v>0</v>
      </c>
      <c r="CD698" s="12">
        <f>'2016'!BD64</f>
        <v>0</v>
      </c>
      <c r="CE698" s="12">
        <f>'2016'!BE64</f>
        <v>0</v>
      </c>
      <c r="CF698" s="12">
        <f>'2016'!BF64</f>
        <v>0</v>
      </c>
      <c r="CG698" s="12">
        <f>'2016'!BG64</f>
        <v>0</v>
      </c>
      <c r="CH698" s="12">
        <f>'2016'!BH64</f>
        <v>0</v>
      </c>
      <c r="CI698" s="12">
        <f>'2016'!BI64</f>
        <v>0</v>
      </c>
      <c r="CJ698" s="12">
        <f>'2016'!BJ64</f>
        <v>0</v>
      </c>
      <c r="CK698" s="12">
        <f>'2016'!BK64</f>
        <v>0</v>
      </c>
      <c r="CL698" s="12">
        <f>'2016'!BL64</f>
        <v>0</v>
      </c>
      <c r="CM698" s="12">
        <f>'2016'!BM64</f>
        <v>0</v>
      </c>
      <c r="CN698" s="12">
        <f>'2016'!BN64</f>
        <v>0</v>
      </c>
      <c r="CO698" s="12">
        <f>'2016'!BO64</f>
        <v>0</v>
      </c>
      <c r="CP698" s="12">
        <f>'2016'!BP64</f>
        <v>0</v>
      </c>
      <c r="CQ698" s="12">
        <f>'2016'!BQ64</f>
        <v>0</v>
      </c>
    </row>
    <row r="699" spans="1:95" x14ac:dyDescent="0.25">
      <c r="A699" s="12" t="str">
        <f>'2016'!A65</f>
        <v>Свитанок</v>
      </c>
      <c r="B699" s="12" t="str">
        <f>'2016'!B65</f>
        <v>Масив 2</v>
      </c>
      <c r="C699" s="12">
        <f>'2016'!C65</f>
        <v>38</v>
      </c>
      <c r="D699" s="12">
        <f>'2016'!D65</f>
        <v>63.49</v>
      </c>
      <c r="E699" s="12">
        <f>'2016'!E65</f>
        <v>63.49</v>
      </c>
      <c r="F699" s="12">
        <f>'2016'!F65</f>
        <v>63.49</v>
      </c>
      <c r="W699" s="12"/>
      <c r="X699" s="12"/>
      <c r="AC699" s="12" t="str">
        <f>'2016'!I65</f>
        <v>Пшеница озимая</v>
      </c>
      <c r="AD699" s="12">
        <f>'2016'!J65</f>
        <v>0</v>
      </c>
      <c r="AI699" s="12">
        <f>'2016'!K65</f>
        <v>0</v>
      </c>
      <c r="AJ699" s="12">
        <f>'2016'!L65</f>
        <v>0</v>
      </c>
      <c r="AK699" s="12" t="str">
        <f>'2016'!M65</f>
        <v>Місія Одеська ел</v>
      </c>
      <c r="AL699" s="12">
        <f>'2016'!N65</f>
        <v>0</v>
      </c>
      <c r="AM699" s="12">
        <f>'2016'!O65</f>
        <v>42288</v>
      </c>
      <c r="AN699" s="12">
        <f>'2016'!P65</f>
        <v>0</v>
      </c>
      <c r="AO699" s="12"/>
      <c r="AP699" s="12"/>
      <c r="AQ699" s="12">
        <f>'2016'!Q65</f>
        <v>0</v>
      </c>
      <c r="AR699" s="12">
        <f>'2016'!R65</f>
        <v>0</v>
      </c>
      <c r="AS699" s="12">
        <f>'2016'!S65</f>
        <v>0</v>
      </c>
      <c r="AT699" s="12">
        <f>'2016'!T65</f>
        <v>0</v>
      </c>
      <c r="AU699" s="12">
        <f>'2016'!U65</f>
        <v>0</v>
      </c>
      <c r="AV699" s="12">
        <f>'2016'!V65</f>
        <v>0</v>
      </c>
      <c r="AW699" s="12">
        <f>'2016'!W65</f>
        <v>0</v>
      </c>
      <c r="AX699" s="12">
        <f>'2016'!X65</f>
        <v>0</v>
      </c>
      <c r="AY699" s="12">
        <f>'2016'!Y65</f>
        <v>0</v>
      </c>
      <c r="AZ699" s="12">
        <f>'2016'!Z65</f>
        <v>0</v>
      </c>
      <c r="BA699" s="12">
        <f>'2016'!AA65</f>
        <v>0</v>
      </c>
      <c r="BB699" s="12">
        <f>'2016'!AB65</f>
        <v>0</v>
      </c>
      <c r="BC699" s="12">
        <f>'2016'!AC65</f>
        <v>0</v>
      </c>
      <c r="BD699" s="12">
        <f>'2016'!AD65</f>
        <v>0</v>
      </c>
      <c r="BE699" s="12">
        <f>'2016'!AE65</f>
        <v>0</v>
      </c>
      <c r="BF699" s="12">
        <f>'2016'!AF65</f>
        <v>0</v>
      </c>
      <c r="BG699" s="12">
        <f>'2016'!AG65</f>
        <v>0</v>
      </c>
      <c r="BH699" s="12">
        <f>'2016'!AH65</f>
        <v>0</v>
      </c>
      <c r="BI699" s="12">
        <f>'2016'!AI65</f>
        <v>0</v>
      </c>
      <c r="BJ699" s="12">
        <f>'2016'!AJ65</f>
        <v>0</v>
      </c>
      <c r="BK699" s="12">
        <f>'2016'!AK65</f>
        <v>0</v>
      </c>
      <c r="BL699" s="12">
        <f>'2016'!AL65</f>
        <v>0</v>
      </c>
      <c r="BM699" s="12">
        <f>'2016'!AM65</f>
        <v>0</v>
      </c>
      <c r="BN699" s="12">
        <f>'2016'!AN65</f>
        <v>0</v>
      </c>
      <c r="BO699" s="12">
        <f>'2016'!AO65</f>
        <v>0</v>
      </c>
      <c r="BP699" s="12">
        <f>'2016'!AP65</f>
        <v>0</v>
      </c>
      <c r="BQ699" s="12">
        <f>'2016'!AQ65</f>
        <v>0</v>
      </c>
      <c r="BR699" s="12">
        <f>'2016'!AR65</f>
        <v>0</v>
      </c>
      <c r="BS699" s="12">
        <f>'2016'!AS65</f>
        <v>0</v>
      </c>
      <c r="BT699" s="12">
        <f>'2016'!AT65</f>
        <v>0</v>
      </c>
      <c r="BU699" s="12">
        <f>'2016'!AU65</f>
        <v>0</v>
      </c>
      <c r="BV699" s="12">
        <f>'2016'!AV65</f>
        <v>0</v>
      </c>
      <c r="BW699" s="12">
        <f>'2016'!AW65</f>
        <v>0</v>
      </c>
      <c r="BX699" s="12">
        <f>'2016'!AX65</f>
        <v>0</v>
      </c>
      <c r="BY699" s="12">
        <f>'2016'!AY65</f>
        <v>0</v>
      </c>
      <c r="BZ699" s="12">
        <f>'2016'!AZ65</f>
        <v>0</v>
      </c>
      <c r="CA699" s="12">
        <f>'2016'!BA65</f>
        <v>0</v>
      </c>
      <c r="CB699" s="12">
        <f>'2016'!BB65</f>
        <v>0</v>
      </c>
      <c r="CC699" s="12">
        <f>'2016'!BC65</f>
        <v>0</v>
      </c>
      <c r="CD699" s="12">
        <f>'2016'!BD65</f>
        <v>0</v>
      </c>
      <c r="CE699" s="12">
        <f>'2016'!BE65</f>
        <v>0</v>
      </c>
      <c r="CF699" s="12">
        <f>'2016'!BF65</f>
        <v>0</v>
      </c>
      <c r="CG699" s="12">
        <f>'2016'!BG65</f>
        <v>0</v>
      </c>
      <c r="CH699" s="12">
        <f>'2016'!BH65</f>
        <v>0</v>
      </c>
      <c r="CI699" s="12">
        <f>'2016'!BI65</f>
        <v>0</v>
      </c>
      <c r="CJ699" s="12">
        <f>'2016'!BJ65</f>
        <v>0</v>
      </c>
      <c r="CK699" s="12">
        <f>'2016'!BK65</f>
        <v>0</v>
      </c>
      <c r="CL699" s="12">
        <f>'2016'!BL65</f>
        <v>0</v>
      </c>
      <c r="CM699" s="12">
        <f>'2016'!BM65</f>
        <v>0</v>
      </c>
      <c r="CN699" s="12">
        <f>'2016'!BN65</f>
        <v>0</v>
      </c>
      <c r="CO699" s="12">
        <f>'2016'!BO65</f>
        <v>0</v>
      </c>
      <c r="CP699" s="12">
        <f>'2016'!BP65</f>
        <v>0</v>
      </c>
      <c r="CQ699" s="12">
        <f>'2016'!BQ65</f>
        <v>0</v>
      </c>
    </row>
    <row r="700" spans="1:95" x14ac:dyDescent="0.25">
      <c r="A700" s="12" t="str">
        <f>'2016'!A66</f>
        <v>Свитанок</v>
      </c>
      <c r="B700" s="12" t="str">
        <f>'2016'!B66</f>
        <v>Масив 2</v>
      </c>
      <c r="C700" s="12" t="str">
        <f>'2016'!C66</f>
        <v>39-40</v>
      </c>
      <c r="D700" s="12">
        <f>'2016'!D66</f>
        <v>183.89</v>
      </c>
      <c r="E700" s="12">
        <f>'2016'!E66</f>
        <v>183.89</v>
      </c>
      <c r="F700" s="12">
        <f>'2016'!F66</f>
        <v>183.89</v>
      </c>
      <c r="W700" s="12"/>
      <c r="X700" s="12"/>
      <c r="AC700" s="12" t="str">
        <f>'2016'!I66</f>
        <v>Пшеница озимая</v>
      </c>
      <c r="AD700" s="12">
        <f>'2016'!J66</f>
        <v>0</v>
      </c>
      <c r="AI700" s="12">
        <f>'2016'!K66</f>
        <v>0</v>
      </c>
      <c r="AJ700" s="12">
        <f>'2016'!L66</f>
        <v>0</v>
      </c>
      <c r="AK700" s="12" t="str">
        <f>'2016'!M66</f>
        <v>Польовик 2реп</v>
      </c>
      <c r="AL700" s="12">
        <f>'2016'!N66</f>
        <v>0</v>
      </c>
      <c r="AM700" s="12">
        <f>'2016'!O66</f>
        <v>42293</v>
      </c>
      <c r="AN700" s="12">
        <f>'2016'!P66</f>
        <v>0</v>
      </c>
      <c r="AO700" s="12"/>
      <c r="AP700" s="12"/>
      <c r="AQ700" s="12">
        <f>'2016'!Q66</f>
        <v>0</v>
      </c>
      <c r="AR700" s="12">
        <f>'2016'!R66</f>
        <v>0</v>
      </c>
      <c r="AS700" s="12">
        <f>'2016'!S66</f>
        <v>0</v>
      </c>
      <c r="AT700" s="12">
        <f>'2016'!T66</f>
        <v>0</v>
      </c>
      <c r="AU700" s="12">
        <f>'2016'!U66</f>
        <v>0</v>
      </c>
      <c r="AV700" s="12">
        <f>'2016'!V66</f>
        <v>0</v>
      </c>
      <c r="AW700" s="12">
        <f>'2016'!W66</f>
        <v>0</v>
      </c>
      <c r="AX700" s="12">
        <f>'2016'!X66</f>
        <v>0</v>
      </c>
      <c r="AY700" s="12">
        <f>'2016'!Y66</f>
        <v>0</v>
      </c>
      <c r="AZ700" s="12">
        <f>'2016'!Z66</f>
        <v>0</v>
      </c>
      <c r="BA700" s="12">
        <f>'2016'!AA66</f>
        <v>0</v>
      </c>
      <c r="BB700" s="12">
        <f>'2016'!AB66</f>
        <v>0</v>
      </c>
      <c r="BC700" s="12">
        <f>'2016'!AC66</f>
        <v>0</v>
      </c>
      <c r="BD700" s="12">
        <f>'2016'!AD66</f>
        <v>0</v>
      </c>
      <c r="BE700" s="12">
        <f>'2016'!AE66</f>
        <v>0</v>
      </c>
      <c r="BF700" s="12">
        <f>'2016'!AF66</f>
        <v>0</v>
      </c>
      <c r="BG700" s="12">
        <f>'2016'!AG66</f>
        <v>0</v>
      </c>
      <c r="BH700" s="12">
        <f>'2016'!AH66</f>
        <v>0</v>
      </c>
      <c r="BI700" s="12">
        <f>'2016'!AI66</f>
        <v>0</v>
      </c>
      <c r="BJ700" s="12">
        <f>'2016'!AJ66</f>
        <v>0</v>
      </c>
      <c r="BK700" s="12">
        <f>'2016'!AK66</f>
        <v>0</v>
      </c>
      <c r="BL700" s="12">
        <f>'2016'!AL66</f>
        <v>0</v>
      </c>
      <c r="BM700" s="12">
        <f>'2016'!AM66</f>
        <v>0</v>
      </c>
      <c r="BN700" s="12">
        <f>'2016'!AN66</f>
        <v>0</v>
      </c>
      <c r="BO700" s="12">
        <f>'2016'!AO66</f>
        <v>0</v>
      </c>
      <c r="BP700" s="12">
        <f>'2016'!AP66</f>
        <v>0</v>
      </c>
      <c r="BQ700" s="12">
        <f>'2016'!AQ66</f>
        <v>0</v>
      </c>
      <c r="BR700" s="12">
        <f>'2016'!AR66</f>
        <v>0</v>
      </c>
      <c r="BS700" s="12">
        <f>'2016'!AS66</f>
        <v>0</v>
      </c>
      <c r="BT700" s="12">
        <f>'2016'!AT66</f>
        <v>0</v>
      </c>
      <c r="BU700" s="12">
        <f>'2016'!AU66</f>
        <v>0</v>
      </c>
      <c r="BV700" s="12">
        <f>'2016'!AV66</f>
        <v>0</v>
      </c>
      <c r="BW700" s="12">
        <f>'2016'!AW66</f>
        <v>0</v>
      </c>
      <c r="BX700" s="12">
        <f>'2016'!AX66</f>
        <v>0</v>
      </c>
      <c r="BY700" s="12">
        <f>'2016'!AY66</f>
        <v>0</v>
      </c>
      <c r="BZ700" s="12">
        <f>'2016'!AZ66</f>
        <v>0</v>
      </c>
      <c r="CA700" s="12">
        <f>'2016'!BA66</f>
        <v>0</v>
      </c>
      <c r="CB700" s="12">
        <f>'2016'!BB66</f>
        <v>0</v>
      </c>
      <c r="CC700" s="12">
        <f>'2016'!BC66</f>
        <v>0</v>
      </c>
      <c r="CD700" s="12">
        <f>'2016'!BD66</f>
        <v>0</v>
      </c>
      <c r="CE700" s="12">
        <f>'2016'!BE66</f>
        <v>0</v>
      </c>
      <c r="CF700" s="12">
        <f>'2016'!BF66</f>
        <v>0</v>
      </c>
      <c r="CG700" s="12">
        <f>'2016'!BG66</f>
        <v>0</v>
      </c>
      <c r="CH700" s="12">
        <f>'2016'!BH66</f>
        <v>0</v>
      </c>
      <c r="CI700" s="12">
        <f>'2016'!BI66</f>
        <v>0</v>
      </c>
      <c r="CJ700" s="12">
        <f>'2016'!BJ66</f>
        <v>0</v>
      </c>
      <c r="CK700" s="12">
        <f>'2016'!BK66</f>
        <v>0</v>
      </c>
      <c r="CL700" s="12">
        <f>'2016'!BL66</f>
        <v>0</v>
      </c>
      <c r="CM700" s="12">
        <f>'2016'!BM66</f>
        <v>0</v>
      </c>
      <c r="CN700" s="12">
        <f>'2016'!BN66</f>
        <v>0</v>
      </c>
      <c r="CO700" s="12">
        <f>'2016'!BO66</f>
        <v>0</v>
      </c>
      <c r="CP700" s="12">
        <f>'2016'!BP66</f>
        <v>0</v>
      </c>
      <c r="CQ700" s="12">
        <f>'2016'!BQ66</f>
        <v>0</v>
      </c>
    </row>
    <row r="701" spans="1:95" x14ac:dyDescent="0.25">
      <c r="A701" s="12" t="str">
        <f>'2016'!A67</f>
        <v>Свитанок</v>
      </c>
      <c r="B701" s="12" t="str">
        <f>'2016'!B67</f>
        <v>Масив 2</v>
      </c>
      <c r="C701" s="12">
        <f>'2016'!C67</f>
        <v>43</v>
      </c>
      <c r="D701" s="12">
        <f>'2016'!D67</f>
        <v>100.38</v>
      </c>
      <c r="E701" s="12">
        <f>'2016'!E67</f>
        <v>100.38</v>
      </c>
      <c r="F701" s="12">
        <f>'2016'!F67</f>
        <v>100.38</v>
      </c>
      <c r="W701" s="12"/>
      <c r="X701" s="12"/>
      <c r="AC701" s="12" t="str">
        <f>'2016'!I67</f>
        <v>Пшеница озимая</v>
      </c>
      <c r="AD701" s="12">
        <f>'2016'!J67</f>
        <v>0</v>
      </c>
      <c r="AI701" s="12">
        <f>'2016'!K67</f>
        <v>0</v>
      </c>
      <c r="AJ701" s="12">
        <f>'2016'!L67</f>
        <v>0</v>
      </c>
      <c r="AK701" s="12" t="str">
        <f>'2016'!M67</f>
        <v>Зиск ел</v>
      </c>
      <c r="AL701" s="12">
        <f>'2016'!N67</f>
        <v>0</v>
      </c>
      <c r="AM701" s="12">
        <f>'2016'!O67</f>
        <v>42282</v>
      </c>
      <c r="AN701" s="12">
        <f>'2016'!P67</f>
        <v>0</v>
      </c>
      <c r="AO701" s="12"/>
      <c r="AP701" s="12"/>
      <c r="AQ701" s="12">
        <f>'2016'!Q67</f>
        <v>0</v>
      </c>
      <c r="AR701" s="12">
        <f>'2016'!R67</f>
        <v>0</v>
      </c>
      <c r="AS701" s="12">
        <f>'2016'!S67</f>
        <v>0</v>
      </c>
      <c r="AT701" s="12">
        <f>'2016'!T67</f>
        <v>0</v>
      </c>
      <c r="AU701" s="12">
        <f>'2016'!U67</f>
        <v>0</v>
      </c>
      <c r="AV701" s="12">
        <f>'2016'!V67</f>
        <v>0</v>
      </c>
      <c r="AW701" s="12">
        <f>'2016'!W67</f>
        <v>0</v>
      </c>
      <c r="AX701" s="12">
        <f>'2016'!X67</f>
        <v>0</v>
      </c>
      <c r="AY701" s="12">
        <f>'2016'!Y67</f>
        <v>0</v>
      </c>
      <c r="AZ701" s="12">
        <f>'2016'!Z67</f>
        <v>0</v>
      </c>
      <c r="BA701" s="12">
        <f>'2016'!AA67</f>
        <v>0</v>
      </c>
      <c r="BB701" s="12">
        <f>'2016'!AB67</f>
        <v>0</v>
      </c>
      <c r="BC701" s="12">
        <f>'2016'!AC67</f>
        <v>0</v>
      </c>
      <c r="BD701" s="12">
        <f>'2016'!AD67</f>
        <v>0</v>
      </c>
      <c r="BE701" s="12">
        <f>'2016'!AE67</f>
        <v>0</v>
      </c>
      <c r="BF701" s="12">
        <f>'2016'!AF67</f>
        <v>0</v>
      </c>
      <c r="BG701" s="12">
        <f>'2016'!AG67</f>
        <v>0</v>
      </c>
      <c r="BH701" s="12">
        <f>'2016'!AH67</f>
        <v>0</v>
      </c>
      <c r="BI701" s="12">
        <f>'2016'!AI67</f>
        <v>0</v>
      </c>
      <c r="BJ701" s="12">
        <f>'2016'!AJ67</f>
        <v>0</v>
      </c>
      <c r="BK701" s="12">
        <f>'2016'!AK67</f>
        <v>0</v>
      </c>
      <c r="BL701" s="12">
        <f>'2016'!AL67</f>
        <v>0</v>
      </c>
      <c r="BM701" s="12">
        <f>'2016'!AM67</f>
        <v>0</v>
      </c>
      <c r="BN701" s="12">
        <f>'2016'!AN67</f>
        <v>0</v>
      </c>
      <c r="BO701" s="12">
        <f>'2016'!AO67</f>
        <v>0</v>
      </c>
      <c r="BP701" s="12">
        <f>'2016'!AP67</f>
        <v>0</v>
      </c>
      <c r="BQ701" s="12">
        <f>'2016'!AQ67</f>
        <v>0</v>
      </c>
      <c r="BR701" s="12">
        <f>'2016'!AR67</f>
        <v>0</v>
      </c>
      <c r="BS701" s="12">
        <f>'2016'!AS67</f>
        <v>0</v>
      </c>
      <c r="BT701" s="12">
        <f>'2016'!AT67</f>
        <v>0</v>
      </c>
      <c r="BU701" s="12">
        <f>'2016'!AU67</f>
        <v>0</v>
      </c>
      <c r="BV701" s="12">
        <f>'2016'!AV67</f>
        <v>0</v>
      </c>
      <c r="BW701" s="12">
        <f>'2016'!AW67</f>
        <v>0</v>
      </c>
      <c r="BX701" s="12">
        <f>'2016'!AX67</f>
        <v>0</v>
      </c>
      <c r="BY701" s="12">
        <f>'2016'!AY67</f>
        <v>0</v>
      </c>
      <c r="BZ701" s="12">
        <f>'2016'!AZ67</f>
        <v>0</v>
      </c>
      <c r="CA701" s="12">
        <f>'2016'!BA67</f>
        <v>0</v>
      </c>
      <c r="CB701" s="12">
        <f>'2016'!BB67</f>
        <v>0</v>
      </c>
      <c r="CC701" s="12">
        <f>'2016'!BC67</f>
        <v>0</v>
      </c>
      <c r="CD701" s="12">
        <f>'2016'!BD67</f>
        <v>0</v>
      </c>
      <c r="CE701" s="12">
        <f>'2016'!BE67</f>
        <v>0</v>
      </c>
      <c r="CF701" s="12">
        <f>'2016'!BF67</f>
        <v>0</v>
      </c>
      <c r="CG701" s="12">
        <f>'2016'!BG67</f>
        <v>0</v>
      </c>
      <c r="CH701" s="12">
        <f>'2016'!BH67</f>
        <v>0</v>
      </c>
      <c r="CI701" s="12">
        <f>'2016'!BI67</f>
        <v>0</v>
      </c>
      <c r="CJ701" s="12">
        <f>'2016'!BJ67</f>
        <v>0</v>
      </c>
      <c r="CK701" s="12">
        <f>'2016'!BK67</f>
        <v>0</v>
      </c>
      <c r="CL701" s="12">
        <f>'2016'!BL67</f>
        <v>0</v>
      </c>
      <c r="CM701" s="12">
        <f>'2016'!BM67</f>
        <v>0</v>
      </c>
      <c r="CN701" s="12">
        <f>'2016'!BN67</f>
        <v>0</v>
      </c>
      <c r="CO701" s="12">
        <f>'2016'!BO67</f>
        <v>0</v>
      </c>
      <c r="CP701" s="12">
        <f>'2016'!BP67</f>
        <v>0</v>
      </c>
      <c r="CQ701" s="12">
        <f>'2016'!BQ67</f>
        <v>0</v>
      </c>
    </row>
    <row r="702" spans="1:95" x14ac:dyDescent="0.25">
      <c r="A702" s="12" t="str">
        <f>'2016'!A68</f>
        <v>Свитанок</v>
      </c>
      <c r="B702" s="12" t="str">
        <f>'2016'!B68</f>
        <v>Масив 2</v>
      </c>
      <c r="C702" s="12" t="str">
        <f>'2016'!C68</f>
        <v>44-1</v>
      </c>
      <c r="D702" s="12">
        <f>'2016'!D68</f>
        <v>17.5</v>
      </c>
      <c r="E702" s="12">
        <f>'2016'!E68</f>
        <v>17.5</v>
      </c>
      <c r="F702" s="12">
        <f>'2016'!F68</f>
        <v>17.5</v>
      </c>
      <c r="W702" s="12"/>
      <c r="X702" s="12"/>
      <c r="AC702" s="12" t="str">
        <f>'2016'!I68</f>
        <v>Пшеница озимая</v>
      </c>
      <c r="AD702" s="12">
        <f>'2016'!J68</f>
        <v>0</v>
      </c>
      <c r="AI702" s="12">
        <f>'2016'!K68</f>
        <v>0</v>
      </c>
      <c r="AJ702" s="12">
        <f>'2016'!L68</f>
        <v>0</v>
      </c>
      <c r="AK702" s="12" t="str">
        <f>'2016'!M68</f>
        <v>Наснага рнс</v>
      </c>
      <c r="AL702" s="12">
        <f>'2016'!N68</f>
        <v>0</v>
      </c>
      <c r="AM702" s="12">
        <f>'2016'!O68</f>
        <v>42291</v>
      </c>
      <c r="AN702" s="12">
        <f>'2016'!P68</f>
        <v>0</v>
      </c>
      <c r="AO702" s="12"/>
      <c r="AP702" s="12"/>
      <c r="AQ702" s="12">
        <f>'2016'!Q68</f>
        <v>0</v>
      </c>
      <c r="AR702" s="12">
        <f>'2016'!R68</f>
        <v>0</v>
      </c>
      <c r="AS702" s="12">
        <f>'2016'!S68</f>
        <v>0</v>
      </c>
      <c r="AT702" s="12">
        <f>'2016'!T68</f>
        <v>0</v>
      </c>
      <c r="AU702" s="12">
        <f>'2016'!U68</f>
        <v>0</v>
      </c>
      <c r="AV702" s="12">
        <f>'2016'!V68</f>
        <v>0</v>
      </c>
      <c r="AW702" s="12">
        <f>'2016'!W68</f>
        <v>0</v>
      </c>
      <c r="AX702" s="12">
        <f>'2016'!X68</f>
        <v>0</v>
      </c>
      <c r="AY702" s="12">
        <f>'2016'!Y68</f>
        <v>0</v>
      </c>
      <c r="AZ702" s="12">
        <f>'2016'!Z68</f>
        <v>0</v>
      </c>
      <c r="BA702" s="12">
        <f>'2016'!AA68</f>
        <v>0</v>
      </c>
      <c r="BB702" s="12">
        <f>'2016'!AB68</f>
        <v>0</v>
      </c>
      <c r="BC702" s="12">
        <f>'2016'!AC68</f>
        <v>0</v>
      </c>
      <c r="BD702" s="12">
        <f>'2016'!AD68</f>
        <v>0</v>
      </c>
      <c r="BE702" s="12">
        <f>'2016'!AE68</f>
        <v>0</v>
      </c>
      <c r="BF702" s="12">
        <f>'2016'!AF68</f>
        <v>0</v>
      </c>
      <c r="BG702" s="12">
        <f>'2016'!AG68</f>
        <v>0</v>
      </c>
      <c r="BH702" s="12">
        <f>'2016'!AH68</f>
        <v>0</v>
      </c>
      <c r="BI702" s="12">
        <f>'2016'!AI68</f>
        <v>0</v>
      </c>
      <c r="BJ702" s="12">
        <f>'2016'!AJ68</f>
        <v>0</v>
      </c>
      <c r="BK702" s="12">
        <f>'2016'!AK68</f>
        <v>0</v>
      </c>
      <c r="BL702" s="12">
        <f>'2016'!AL68</f>
        <v>0</v>
      </c>
      <c r="BM702" s="12">
        <f>'2016'!AM68</f>
        <v>0</v>
      </c>
      <c r="BN702" s="12">
        <f>'2016'!AN68</f>
        <v>0</v>
      </c>
      <c r="BO702" s="12">
        <f>'2016'!AO68</f>
        <v>0</v>
      </c>
      <c r="BP702" s="12">
        <f>'2016'!AP68</f>
        <v>0</v>
      </c>
      <c r="BQ702" s="12">
        <f>'2016'!AQ68</f>
        <v>0</v>
      </c>
      <c r="BR702" s="12">
        <f>'2016'!AR68</f>
        <v>0</v>
      </c>
      <c r="BS702" s="12">
        <f>'2016'!AS68</f>
        <v>0</v>
      </c>
      <c r="BT702" s="12">
        <f>'2016'!AT68</f>
        <v>0</v>
      </c>
      <c r="BU702" s="12">
        <f>'2016'!AU68</f>
        <v>0</v>
      </c>
      <c r="BV702" s="12">
        <f>'2016'!AV68</f>
        <v>0</v>
      </c>
      <c r="BW702" s="12">
        <f>'2016'!AW68</f>
        <v>0</v>
      </c>
      <c r="BX702" s="12">
        <f>'2016'!AX68</f>
        <v>0</v>
      </c>
      <c r="BY702" s="12">
        <f>'2016'!AY68</f>
        <v>0</v>
      </c>
      <c r="BZ702" s="12">
        <f>'2016'!AZ68</f>
        <v>0</v>
      </c>
      <c r="CA702" s="12">
        <f>'2016'!BA68</f>
        <v>0</v>
      </c>
      <c r="CB702" s="12">
        <f>'2016'!BB68</f>
        <v>0</v>
      </c>
      <c r="CC702" s="12">
        <f>'2016'!BC68</f>
        <v>0</v>
      </c>
      <c r="CD702" s="12">
        <f>'2016'!BD68</f>
        <v>0</v>
      </c>
      <c r="CE702" s="12">
        <f>'2016'!BE68</f>
        <v>0</v>
      </c>
      <c r="CF702" s="12">
        <f>'2016'!BF68</f>
        <v>0</v>
      </c>
      <c r="CG702" s="12">
        <f>'2016'!BG68</f>
        <v>0</v>
      </c>
      <c r="CH702" s="12">
        <f>'2016'!BH68</f>
        <v>0</v>
      </c>
      <c r="CI702" s="12">
        <f>'2016'!BI68</f>
        <v>0</v>
      </c>
      <c r="CJ702" s="12">
        <f>'2016'!BJ68</f>
        <v>0</v>
      </c>
      <c r="CK702" s="12">
        <f>'2016'!BK68</f>
        <v>0</v>
      </c>
      <c r="CL702" s="12">
        <f>'2016'!BL68</f>
        <v>0</v>
      </c>
      <c r="CM702" s="12">
        <f>'2016'!BM68</f>
        <v>0</v>
      </c>
      <c r="CN702" s="12">
        <f>'2016'!BN68</f>
        <v>0</v>
      </c>
      <c r="CO702" s="12">
        <f>'2016'!BO68</f>
        <v>0</v>
      </c>
      <c r="CP702" s="12">
        <f>'2016'!BP68</f>
        <v>0</v>
      </c>
      <c r="CQ702" s="12">
        <f>'2016'!BQ68</f>
        <v>0</v>
      </c>
    </row>
    <row r="703" spans="1:95" x14ac:dyDescent="0.25">
      <c r="A703" s="12" t="str">
        <f>'2016'!A69</f>
        <v>Свитанок</v>
      </c>
      <c r="B703" s="12" t="str">
        <f>'2016'!B69</f>
        <v>Масив 2</v>
      </c>
      <c r="C703" s="12" t="str">
        <f>'2016'!C69</f>
        <v>44-2</v>
      </c>
      <c r="D703" s="12">
        <f>'2016'!D69</f>
        <v>4.95</v>
      </c>
      <c r="E703" s="12">
        <f>'2016'!E69</f>
        <v>4.95</v>
      </c>
      <c r="F703" s="12">
        <f>'2016'!F69</f>
        <v>4.95</v>
      </c>
      <c r="W703" s="12"/>
      <c r="X703" s="12"/>
      <c r="AC703" s="12" t="str">
        <f>'2016'!I69</f>
        <v>Пшеница озимая</v>
      </c>
      <c r="AD703" s="12">
        <f>'2016'!J69</f>
        <v>0</v>
      </c>
      <c r="AI703" s="12">
        <f>'2016'!K69</f>
        <v>0</v>
      </c>
      <c r="AJ703" s="12">
        <f>'2016'!L69</f>
        <v>0</v>
      </c>
      <c r="AK703" s="12" t="str">
        <f>'2016'!M69</f>
        <v>Ветеран рнс</v>
      </c>
      <c r="AL703" s="12">
        <f>'2016'!N69</f>
        <v>0</v>
      </c>
      <c r="AM703" s="12">
        <f>'2016'!O69</f>
        <v>42291</v>
      </c>
      <c r="AN703" s="12">
        <f>'2016'!P69</f>
        <v>0</v>
      </c>
      <c r="AO703" s="12"/>
      <c r="AP703" s="12"/>
      <c r="AQ703" s="12">
        <f>'2016'!Q69</f>
        <v>0</v>
      </c>
      <c r="AR703" s="12">
        <f>'2016'!R69</f>
        <v>0</v>
      </c>
      <c r="AS703" s="12">
        <f>'2016'!S69</f>
        <v>0</v>
      </c>
      <c r="AT703" s="12">
        <f>'2016'!T69</f>
        <v>0</v>
      </c>
      <c r="AU703" s="12">
        <f>'2016'!U69</f>
        <v>0</v>
      </c>
      <c r="AV703" s="12">
        <f>'2016'!V69</f>
        <v>0</v>
      </c>
      <c r="AW703" s="12">
        <f>'2016'!W69</f>
        <v>0</v>
      </c>
      <c r="AX703" s="12">
        <f>'2016'!X69</f>
        <v>0</v>
      </c>
      <c r="AY703" s="12">
        <f>'2016'!Y69</f>
        <v>0</v>
      </c>
      <c r="AZ703" s="12">
        <f>'2016'!Z69</f>
        <v>0</v>
      </c>
      <c r="BA703" s="12">
        <f>'2016'!AA69</f>
        <v>0</v>
      </c>
      <c r="BB703" s="12">
        <f>'2016'!AB69</f>
        <v>0</v>
      </c>
      <c r="BC703" s="12">
        <f>'2016'!AC69</f>
        <v>0</v>
      </c>
      <c r="BD703" s="12">
        <f>'2016'!AD69</f>
        <v>0</v>
      </c>
      <c r="BE703" s="12">
        <f>'2016'!AE69</f>
        <v>0</v>
      </c>
      <c r="BF703" s="12">
        <f>'2016'!AF69</f>
        <v>0</v>
      </c>
      <c r="BG703" s="12">
        <f>'2016'!AG69</f>
        <v>0</v>
      </c>
      <c r="BH703" s="12">
        <f>'2016'!AH69</f>
        <v>0</v>
      </c>
      <c r="BI703" s="12">
        <f>'2016'!AI69</f>
        <v>0</v>
      </c>
      <c r="BJ703" s="12">
        <f>'2016'!AJ69</f>
        <v>0</v>
      </c>
      <c r="BK703" s="12">
        <f>'2016'!AK69</f>
        <v>0</v>
      </c>
      <c r="BL703" s="12">
        <f>'2016'!AL69</f>
        <v>0</v>
      </c>
      <c r="BM703" s="12">
        <f>'2016'!AM69</f>
        <v>0</v>
      </c>
      <c r="BN703" s="12">
        <f>'2016'!AN69</f>
        <v>0</v>
      </c>
      <c r="BO703" s="12">
        <f>'2016'!AO69</f>
        <v>0</v>
      </c>
      <c r="BP703" s="12">
        <f>'2016'!AP69</f>
        <v>0</v>
      </c>
      <c r="BQ703" s="12">
        <f>'2016'!AQ69</f>
        <v>0</v>
      </c>
      <c r="BR703" s="12">
        <f>'2016'!AR69</f>
        <v>0</v>
      </c>
      <c r="BS703" s="12">
        <f>'2016'!AS69</f>
        <v>0</v>
      </c>
      <c r="BT703" s="12">
        <f>'2016'!AT69</f>
        <v>0</v>
      </c>
      <c r="BU703" s="12">
        <f>'2016'!AU69</f>
        <v>0</v>
      </c>
      <c r="BV703" s="12">
        <f>'2016'!AV69</f>
        <v>0</v>
      </c>
      <c r="BW703" s="12">
        <f>'2016'!AW69</f>
        <v>0</v>
      </c>
      <c r="BX703" s="12">
        <f>'2016'!AX69</f>
        <v>0</v>
      </c>
      <c r="BY703" s="12">
        <f>'2016'!AY69</f>
        <v>0</v>
      </c>
      <c r="BZ703" s="12">
        <f>'2016'!AZ69</f>
        <v>0</v>
      </c>
      <c r="CA703" s="12">
        <f>'2016'!BA69</f>
        <v>0</v>
      </c>
      <c r="CB703" s="12">
        <f>'2016'!BB69</f>
        <v>0</v>
      </c>
      <c r="CC703" s="12">
        <f>'2016'!BC69</f>
        <v>0</v>
      </c>
      <c r="CD703" s="12">
        <f>'2016'!BD69</f>
        <v>0</v>
      </c>
      <c r="CE703" s="12">
        <f>'2016'!BE69</f>
        <v>0</v>
      </c>
      <c r="CF703" s="12">
        <f>'2016'!BF69</f>
        <v>0</v>
      </c>
      <c r="CG703" s="12">
        <f>'2016'!BG69</f>
        <v>0</v>
      </c>
      <c r="CH703" s="12">
        <f>'2016'!BH69</f>
        <v>0</v>
      </c>
      <c r="CI703" s="12">
        <f>'2016'!BI69</f>
        <v>0</v>
      </c>
      <c r="CJ703" s="12">
        <f>'2016'!BJ69</f>
        <v>0</v>
      </c>
      <c r="CK703" s="12">
        <f>'2016'!BK69</f>
        <v>0</v>
      </c>
      <c r="CL703" s="12">
        <f>'2016'!BL69</f>
        <v>0</v>
      </c>
      <c r="CM703" s="12">
        <f>'2016'!BM69</f>
        <v>0</v>
      </c>
      <c r="CN703" s="12">
        <f>'2016'!BN69</f>
        <v>0</v>
      </c>
      <c r="CO703" s="12">
        <f>'2016'!BO69</f>
        <v>0</v>
      </c>
      <c r="CP703" s="12">
        <f>'2016'!BP69</f>
        <v>0</v>
      </c>
      <c r="CQ703" s="12">
        <f>'2016'!BQ69</f>
        <v>0</v>
      </c>
    </row>
    <row r="704" spans="1:95" x14ac:dyDescent="0.25">
      <c r="A704" s="12" t="str">
        <f>'2016'!A70</f>
        <v>Свитанок</v>
      </c>
      <c r="B704" s="12" t="str">
        <f>'2016'!B70</f>
        <v>Масив 2</v>
      </c>
      <c r="C704" s="12" t="str">
        <f>'2016'!C70</f>
        <v>44-3</v>
      </c>
      <c r="D704" s="12">
        <f>'2016'!D70</f>
        <v>35.14</v>
      </c>
      <c r="E704" s="12">
        <f>'2016'!E70</f>
        <v>35.14</v>
      </c>
      <c r="F704" s="12">
        <f>'2016'!F70</f>
        <v>35.14</v>
      </c>
      <c r="W704" s="12"/>
      <c r="X704" s="12"/>
      <c r="AC704" s="12" t="str">
        <f>'2016'!I70</f>
        <v>Пшеница озимая</v>
      </c>
      <c r="AD704" s="12">
        <f>'2016'!J70</f>
        <v>0</v>
      </c>
      <c r="AI704" s="12">
        <f>'2016'!K70</f>
        <v>0</v>
      </c>
      <c r="AJ704" s="12">
        <f>'2016'!L70</f>
        <v>0</v>
      </c>
      <c r="AK704" s="12" t="str">
        <f>'2016'!M70</f>
        <v>Ватажок ел</v>
      </c>
      <c r="AL704" s="12">
        <f>'2016'!N70</f>
        <v>0</v>
      </c>
      <c r="AM704" s="12">
        <f>'2016'!O70</f>
        <v>42281</v>
      </c>
      <c r="AN704" s="12">
        <f>'2016'!P70</f>
        <v>0</v>
      </c>
      <c r="AO704" s="12"/>
      <c r="AP704" s="12"/>
      <c r="AQ704" s="12">
        <f>'2016'!Q70</f>
        <v>0</v>
      </c>
      <c r="AR704" s="12">
        <f>'2016'!R70</f>
        <v>0</v>
      </c>
      <c r="AS704" s="12">
        <f>'2016'!S70</f>
        <v>0</v>
      </c>
      <c r="AT704" s="12">
        <f>'2016'!T70</f>
        <v>0</v>
      </c>
      <c r="AU704" s="12">
        <f>'2016'!U70</f>
        <v>0</v>
      </c>
      <c r="AV704" s="12">
        <f>'2016'!V70</f>
        <v>0</v>
      </c>
      <c r="AW704" s="12">
        <f>'2016'!W70</f>
        <v>0</v>
      </c>
      <c r="AX704" s="12">
        <f>'2016'!X70</f>
        <v>0</v>
      </c>
      <c r="AY704" s="12">
        <f>'2016'!Y70</f>
        <v>0</v>
      </c>
      <c r="AZ704" s="12">
        <f>'2016'!Z70</f>
        <v>0</v>
      </c>
      <c r="BA704" s="12">
        <f>'2016'!AA70</f>
        <v>0</v>
      </c>
      <c r="BB704" s="12">
        <f>'2016'!AB70</f>
        <v>0</v>
      </c>
      <c r="BC704" s="12">
        <f>'2016'!AC70</f>
        <v>0</v>
      </c>
      <c r="BD704" s="12">
        <f>'2016'!AD70</f>
        <v>0</v>
      </c>
      <c r="BE704" s="12">
        <f>'2016'!AE70</f>
        <v>0</v>
      </c>
      <c r="BF704" s="12">
        <f>'2016'!AF70</f>
        <v>0</v>
      </c>
      <c r="BG704" s="12">
        <f>'2016'!AG70</f>
        <v>0</v>
      </c>
      <c r="BH704" s="12">
        <f>'2016'!AH70</f>
        <v>0</v>
      </c>
      <c r="BI704" s="12">
        <f>'2016'!AI70</f>
        <v>0</v>
      </c>
      <c r="BJ704" s="12">
        <f>'2016'!AJ70</f>
        <v>0</v>
      </c>
      <c r="BK704" s="12">
        <f>'2016'!AK70</f>
        <v>0</v>
      </c>
      <c r="BL704" s="12">
        <f>'2016'!AL70</f>
        <v>0</v>
      </c>
      <c r="BM704" s="12">
        <f>'2016'!AM70</f>
        <v>0</v>
      </c>
      <c r="BN704" s="12">
        <f>'2016'!AN70</f>
        <v>0</v>
      </c>
      <c r="BO704" s="12">
        <f>'2016'!AO70</f>
        <v>0</v>
      </c>
      <c r="BP704" s="12">
        <f>'2016'!AP70</f>
        <v>0</v>
      </c>
      <c r="BQ704" s="12">
        <f>'2016'!AQ70</f>
        <v>0</v>
      </c>
      <c r="BR704" s="12">
        <f>'2016'!AR70</f>
        <v>0</v>
      </c>
      <c r="BS704" s="12">
        <f>'2016'!AS70</f>
        <v>0</v>
      </c>
      <c r="BT704" s="12">
        <f>'2016'!AT70</f>
        <v>0</v>
      </c>
      <c r="BU704" s="12">
        <f>'2016'!AU70</f>
        <v>0</v>
      </c>
      <c r="BV704" s="12">
        <f>'2016'!AV70</f>
        <v>0</v>
      </c>
      <c r="BW704" s="12">
        <f>'2016'!AW70</f>
        <v>0</v>
      </c>
      <c r="BX704" s="12">
        <f>'2016'!AX70</f>
        <v>0</v>
      </c>
      <c r="BY704" s="12">
        <f>'2016'!AY70</f>
        <v>0</v>
      </c>
      <c r="BZ704" s="12">
        <f>'2016'!AZ70</f>
        <v>0</v>
      </c>
      <c r="CA704" s="12">
        <f>'2016'!BA70</f>
        <v>0</v>
      </c>
      <c r="CB704" s="12">
        <f>'2016'!BB70</f>
        <v>0</v>
      </c>
      <c r="CC704" s="12">
        <f>'2016'!BC70</f>
        <v>0</v>
      </c>
      <c r="CD704" s="12">
        <f>'2016'!BD70</f>
        <v>0</v>
      </c>
      <c r="CE704" s="12">
        <f>'2016'!BE70</f>
        <v>0</v>
      </c>
      <c r="CF704" s="12">
        <f>'2016'!BF70</f>
        <v>0</v>
      </c>
      <c r="CG704" s="12">
        <f>'2016'!BG70</f>
        <v>0</v>
      </c>
      <c r="CH704" s="12">
        <f>'2016'!BH70</f>
        <v>0</v>
      </c>
      <c r="CI704" s="12">
        <f>'2016'!BI70</f>
        <v>0</v>
      </c>
      <c r="CJ704" s="12">
        <f>'2016'!BJ70</f>
        <v>0</v>
      </c>
      <c r="CK704" s="12">
        <f>'2016'!BK70</f>
        <v>0</v>
      </c>
      <c r="CL704" s="12">
        <f>'2016'!BL70</f>
        <v>0</v>
      </c>
      <c r="CM704" s="12">
        <f>'2016'!BM70</f>
        <v>0</v>
      </c>
      <c r="CN704" s="12">
        <f>'2016'!BN70</f>
        <v>0</v>
      </c>
      <c r="CO704" s="12">
        <f>'2016'!BO70</f>
        <v>0</v>
      </c>
      <c r="CP704" s="12">
        <f>'2016'!BP70</f>
        <v>0</v>
      </c>
      <c r="CQ704" s="12">
        <f>'2016'!BQ70</f>
        <v>0</v>
      </c>
    </row>
    <row r="705" spans="1:95" x14ac:dyDescent="0.25">
      <c r="A705" s="12" t="str">
        <f>'2016'!A71</f>
        <v>Свитанок</v>
      </c>
      <c r="B705" s="12" t="str">
        <f>'2016'!B71</f>
        <v>Масив 2</v>
      </c>
      <c r="C705" s="12">
        <f>'2016'!C71</f>
        <v>45</v>
      </c>
      <c r="D705" s="12">
        <f>'2016'!D71</f>
        <v>11.88</v>
      </c>
      <c r="E705" s="12">
        <f>'2016'!E71</f>
        <v>11.88</v>
      </c>
      <c r="F705" s="12">
        <f>'2016'!F71</f>
        <v>11.88</v>
      </c>
      <c r="W705" s="12"/>
      <c r="X705" s="12"/>
      <c r="AC705" s="12">
        <f>'2016'!I71</f>
        <v>0</v>
      </c>
      <c r="AD705" s="12">
        <f>'2016'!J71</f>
        <v>0</v>
      </c>
      <c r="AI705" s="12">
        <f>'2016'!K71</f>
        <v>0</v>
      </c>
      <c r="AJ705" s="12">
        <f>'2016'!L71</f>
        <v>0</v>
      </c>
      <c r="AK705" s="12">
        <f>'2016'!M71</f>
        <v>0</v>
      </c>
      <c r="AL705" s="12">
        <f>'2016'!N71</f>
        <v>0</v>
      </c>
      <c r="AM705" s="12">
        <f>'2016'!O71</f>
        <v>0</v>
      </c>
      <c r="AN705" s="12">
        <f>'2016'!P71</f>
        <v>0</v>
      </c>
      <c r="AO705" s="12"/>
      <c r="AP705" s="12"/>
      <c r="AQ705" s="12">
        <f>'2016'!Q71</f>
        <v>0</v>
      </c>
      <c r="AR705" s="12">
        <f>'2016'!R71</f>
        <v>0</v>
      </c>
      <c r="AS705" s="12">
        <f>'2016'!S71</f>
        <v>0</v>
      </c>
      <c r="AT705" s="12">
        <f>'2016'!T71</f>
        <v>0</v>
      </c>
      <c r="AU705" s="12">
        <f>'2016'!U71</f>
        <v>0</v>
      </c>
      <c r="AV705" s="12">
        <f>'2016'!V71</f>
        <v>0</v>
      </c>
      <c r="AW705" s="12">
        <f>'2016'!W71</f>
        <v>0</v>
      </c>
      <c r="AX705" s="12">
        <f>'2016'!X71</f>
        <v>0</v>
      </c>
      <c r="AY705" s="12">
        <f>'2016'!Y71</f>
        <v>0</v>
      </c>
      <c r="AZ705" s="12">
        <f>'2016'!Z71</f>
        <v>0</v>
      </c>
      <c r="BA705" s="12">
        <f>'2016'!AA71</f>
        <v>0</v>
      </c>
      <c r="BB705" s="12">
        <f>'2016'!AB71</f>
        <v>0</v>
      </c>
      <c r="BC705" s="12">
        <f>'2016'!AC71</f>
        <v>0</v>
      </c>
      <c r="BD705" s="12">
        <f>'2016'!AD71</f>
        <v>0</v>
      </c>
      <c r="BE705" s="12">
        <f>'2016'!AE71</f>
        <v>0</v>
      </c>
      <c r="BF705" s="12">
        <f>'2016'!AF71</f>
        <v>0</v>
      </c>
      <c r="BG705" s="12">
        <f>'2016'!AG71</f>
        <v>0</v>
      </c>
      <c r="BH705" s="12">
        <f>'2016'!AH71</f>
        <v>0</v>
      </c>
      <c r="BI705" s="12">
        <f>'2016'!AI71</f>
        <v>0</v>
      </c>
      <c r="BJ705" s="12">
        <f>'2016'!AJ71</f>
        <v>0</v>
      </c>
      <c r="BK705" s="12">
        <f>'2016'!AK71</f>
        <v>0</v>
      </c>
      <c r="BL705" s="12">
        <f>'2016'!AL71</f>
        <v>0</v>
      </c>
      <c r="BM705" s="12">
        <f>'2016'!AM71</f>
        <v>0</v>
      </c>
      <c r="BN705" s="12">
        <f>'2016'!AN71</f>
        <v>0</v>
      </c>
      <c r="BO705" s="12">
        <f>'2016'!AO71</f>
        <v>0</v>
      </c>
      <c r="BP705" s="12">
        <f>'2016'!AP71</f>
        <v>0</v>
      </c>
      <c r="BQ705" s="12">
        <f>'2016'!AQ71</f>
        <v>0</v>
      </c>
      <c r="BR705" s="12">
        <f>'2016'!AR71</f>
        <v>0</v>
      </c>
      <c r="BS705" s="12">
        <f>'2016'!AS71</f>
        <v>0</v>
      </c>
      <c r="BT705" s="12">
        <f>'2016'!AT71</f>
        <v>0</v>
      </c>
      <c r="BU705" s="12">
        <f>'2016'!AU71</f>
        <v>0</v>
      </c>
      <c r="BV705" s="12">
        <f>'2016'!AV71</f>
        <v>0</v>
      </c>
      <c r="BW705" s="12">
        <f>'2016'!AW71</f>
        <v>0</v>
      </c>
      <c r="BX705" s="12">
        <f>'2016'!AX71</f>
        <v>0</v>
      </c>
      <c r="BY705" s="12">
        <f>'2016'!AY71</f>
        <v>0</v>
      </c>
      <c r="BZ705" s="12">
        <f>'2016'!AZ71</f>
        <v>0</v>
      </c>
      <c r="CA705" s="12">
        <f>'2016'!BA71</f>
        <v>0</v>
      </c>
      <c r="CB705" s="12">
        <f>'2016'!BB71</f>
        <v>0</v>
      </c>
      <c r="CC705" s="12">
        <f>'2016'!BC71</f>
        <v>0</v>
      </c>
      <c r="CD705" s="12">
        <f>'2016'!BD71</f>
        <v>0</v>
      </c>
      <c r="CE705" s="12">
        <f>'2016'!BE71</f>
        <v>0</v>
      </c>
      <c r="CF705" s="12">
        <f>'2016'!BF71</f>
        <v>0</v>
      </c>
      <c r="CG705" s="12">
        <f>'2016'!BG71</f>
        <v>0</v>
      </c>
      <c r="CH705" s="12">
        <f>'2016'!BH71</f>
        <v>0</v>
      </c>
      <c r="CI705" s="12">
        <f>'2016'!BI71</f>
        <v>0</v>
      </c>
      <c r="CJ705" s="12">
        <f>'2016'!BJ71</f>
        <v>0</v>
      </c>
      <c r="CK705" s="12">
        <f>'2016'!BK71</f>
        <v>0</v>
      </c>
      <c r="CL705" s="12">
        <f>'2016'!BL71</f>
        <v>0</v>
      </c>
      <c r="CM705" s="12">
        <f>'2016'!BM71</f>
        <v>0</v>
      </c>
      <c r="CN705" s="12">
        <f>'2016'!BN71</f>
        <v>0</v>
      </c>
      <c r="CO705" s="12">
        <f>'2016'!BO71</f>
        <v>0</v>
      </c>
      <c r="CP705" s="12">
        <f>'2016'!BP71</f>
        <v>0</v>
      </c>
      <c r="CQ705" s="12">
        <f>'2016'!BQ71</f>
        <v>0</v>
      </c>
    </row>
    <row r="706" spans="1:95" x14ac:dyDescent="0.25">
      <c r="A706" s="12" t="str">
        <f>'2016'!A72</f>
        <v>Свитанок</v>
      </c>
      <c r="B706" s="12" t="str">
        <f>'2016'!B72</f>
        <v>Масив 2</v>
      </c>
      <c r="C706" s="12" t="str">
        <f>'2016'!C72</f>
        <v>45-1</v>
      </c>
      <c r="D706" s="12">
        <f>'2016'!D72</f>
        <v>5</v>
      </c>
      <c r="E706" s="12">
        <f>'2016'!E72</f>
        <v>5</v>
      </c>
      <c r="F706" s="12">
        <f>'2016'!F72</f>
        <v>5</v>
      </c>
      <c r="W706" s="12"/>
      <c r="X706" s="12"/>
      <c r="AC706" s="12" t="str">
        <f>'2016'!I72</f>
        <v>Пшеница озимая</v>
      </c>
      <c r="AD706" s="12">
        <f>'2016'!J72</f>
        <v>0</v>
      </c>
      <c r="AI706" s="12">
        <f>'2016'!K72</f>
        <v>0</v>
      </c>
      <c r="AJ706" s="12">
        <f>'2016'!L72</f>
        <v>0</v>
      </c>
      <c r="AK706" s="12" t="str">
        <f>'2016'!M72</f>
        <v>Годувальниця</v>
      </c>
      <c r="AL706" s="12">
        <f>'2016'!N72</f>
        <v>0</v>
      </c>
      <c r="AM706" s="12">
        <f>'2016'!O72</f>
        <v>42308</v>
      </c>
      <c r="AN706" s="12">
        <f>'2016'!P72</f>
        <v>0</v>
      </c>
      <c r="AO706" s="12"/>
      <c r="AP706" s="12"/>
      <c r="AQ706" s="12">
        <f>'2016'!Q72</f>
        <v>0</v>
      </c>
      <c r="AR706" s="12">
        <f>'2016'!R72</f>
        <v>0</v>
      </c>
      <c r="AS706" s="12">
        <f>'2016'!S72</f>
        <v>0</v>
      </c>
      <c r="AT706" s="12">
        <f>'2016'!T72</f>
        <v>0</v>
      </c>
      <c r="AU706" s="12">
        <f>'2016'!U72</f>
        <v>0</v>
      </c>
      <c r="AV706" s="12">
        <f>'2016'!V72</f>
        <v>0</v>
      </c>
      <c r="AW706" s="12">
        <f>'2016'!W72</f>
        <v>0</v>
      </c>
      <c r="AX706" s="12">
        <f>'2016'!X72</f>
        <v>0</v>
      </c>
      <c r="AY706" s="12">
        <f>'2016'!Y72</f>
        <v>0</v>
      </c>
      <c r="AZ706" s="12">
        <f>'2016'!Z72</f>
        <v>0</v>
      </c>
      <c r="BA706" s="12">
        <f>'2016'!AA72</f>
        <v>0</v>
      </c>
      <c r="BB706" s="12">
        <f>'2016'!AB72</f>
        <v>0</v>
      </c>
      <c r="BC706" s="12">
        <f>'2016'!AC72</f>
        <v>0</v>
      </c>
      <c r="BD706" s="12">
        <f>'2016'!AD72</f>
        <v>0</v>
      </c>
      <c r="BE706" s="12">
        <f>'2016'!AE72</f>
        <v>0</v>
      </c>
      <c r="BF706" s="12">
        <f>'2016'!AF72</f>
        <v>0</v>
      </c>
      <c r="BG706" s="12">
        <f>'2016'!AG72</f>
        <v>0</v>
      </c>
      <c r="BH706" s="12">
        <f>'2016'!AH72</f>
        <v>0</v>
      </c>
      <c r="BI706" s="12">
        <f>'2016'!AI72</f>
        <v>0</v>
      </c>
      <c r="BJ706" s="12">
        <f>'2016'!AJ72</f>
        <v>0</v>
      </c>
      <c r="BK706" s="12">
        <f>'2016'!AK72</f>
        <v>0</v>
      </c>
      <c r="BL706" s="12">
        <f>'2016'!AL72</f>
        <v>0</v>
      </c>
      <c r="BM706" s="12">
        <f>'2016'!AM72</f>
        <v>0</v>
      </c>
      <c r="BN706" s="12">
        <f>'2016'!AN72</f>
        <v>0</v>
      </c>
      <c r="BO706" s="12">
        <f>'2016'!AO72</f>
        <v>0</v>
      </c>
      <c r="BP706" s="12">
        <f>'2016'!AP72</f>
        <v>0</v>
      </c>
      <c r="BQ706" s="12">
        <f>'2016'!AQ72</f>
        <v>0</v>
      </c>
      <c r="BR706" s="12">
        <f>'2016'!AR72</f>
        <v>0</v>
      </c>
      <c r="BS706" s="12">
        <f>'2016'!AS72</f>
        <v>0</v>
      </c>
      <c r="BT706" s="12">
        <f>'2016'!AT72</f>
        <v>0</v>
      </c>
      <c r="BU706" s="12">
        <f>'2016'!AU72</f>
        <v>0</v>
      </c>
      <c r="BV706" s="12">
        <f>'2016'!AV72</f>
        <v>0</v>
      </c>
      <c r="BW706" s="12">
        <f>'2016'!AW72</f>
        <v>0</v>
      </c>
      <c r="BX706" s="12">
        <f>'2016'!AX72</f>
        <v>0</v>
      </c>
      <c r="BY706" s="12">
        <f>'2016'!AY72</f>
        <v>0</v>
      </c>
      <c r="BZ706" s="12">
        <f>'2016'!AZ72</f>
        <v>0</v>
      </c>
      <c r="CA706" s="12">
        <f>'2016'!BA72</f>
        <v>0</v>
      </c>
      <c r="CB706" s="12">
        <f>'2016'!BB72</f>
        <v>0</v>
      </c>
      <c r="CC706" s="12">
        <f>'2016'!BC72</f>
        <v>0</v>
      </c>
      <c r="CD706" s="12">
        <f>'2016'!BD72</f>
        <v>0</v>
      </c>
      <c r="CE706" s="12">
        <f>'2016'!BE72</f>
        <v>0</v>
      </c>
      <c r="CF706" s="12">
        <f>'2016'!BF72</f>
        <v>0</v>
      </c>
      <c r="CG706" s="12">
        <f>'2016'!BG72</f>
        <v>0</v>
      </c>
      <c r="CH706" s="12">
        <f>'2016'!BH72</f>
        <v>0</v>
      </c>
      <c r="CI706" s="12">
        <f>'2016'!BI72</f>
        <v>0</v>
      </c>
      <c r="CJ706" s="12">
        <f>'2016'!BJ72</f>
        <v>0</v>
      </c>
      <c r="CK706" s="12">
        <f>'2016'!BK72</f>
        <v>0</v>
      </c>
      <c r="CL706" s="12">
        <f>'2016'!BL72</f>
        <v>0</v>
      </c>
      <c r="CM706" s="12">
        <f>'2016'!BM72</f>
        <v>0</v>
      </c>
      <c r="CN706" s="12">
        <f>'2016'!BN72</f>
        <v>0</v>
      </c>
      <c r="CO706" s="12">
        <f>'2016'!BO72</f>
        <v>0</v>
      </c>
      <c r="CP706" s="12">
        <f>'2016'!BP72</f>
        <v>0</v>
      </c>
      <c r="CQ706" s="12">
        <f>'2016'!BQ72</f>
        <v>0</v>
      </c>
    </row>
    <row r="707" spans="1:95" x14ac:dyDescent="0.25">
      <c r="A707" s="12" t="str">
        <f>'2016'!A73</f>
        <v>Свитанок</v>
      </c>
      <c r="B707" s="12" t="str">
        <f>'2016'!B73</f>
        <v>Масив 2</v>
      </c>
      <c r="C707" s="12" t="str">
        <f>'2016'!C73</f>
        <v>45-2</v>
      </c>
      <c r="D707" s="12">
        <f>'2016'!D73</f>
        <v>4.53</v>
      </c>
      <c r="E707" s="12">
        <f>'2016'!E73</f>
        <v>4.53</v>
      </c>
      <c r="F707" s="12">
        <f>'2016'!F73</f>
        <v>4.53</v>
      </c>
      <c r="W707" s="12"/>
      <c r="X707" s="12"/>
      <c r="AC707" s="12" t="str">
        <f>'2016'!I73</f>
        <v>Пшеница озимая</v>
      </c>
      <c r="AD707" s="12">
        <f>'2016'!J73</f>
        <v>0</v>
      </c>
      <c r="AI707" s="12">
        <f>'2016'!K73</f>
        <v>0</v>
      </c>
      <c r="AJ707" s="12">
        <f>'2016'!L73</f>
        <v>0</v>
      </c>
      <c r="AK707" s="12" t="str">
        <f>'2016'!M73</f>
        <v>Годувальниця</v>
      </c>
      <c r="AL707" s="12">
        <f>'2016'!N73</f>
        <v>0</v>
      </c>
      <c r="AM707" s="12">
        <f>'2016'!O73</f>
        <v>42308</v>
      </c>
      <c r="AN707" s="12">
        <f>'2016'!P73</f>
        <v>0</v>
      </c>
      <c r="AO707" s="12"/>
      <c r="AP707" s="12"/>
      <c r="AQ707" s="12">
        <f>'2016'!Q73</f>
        <v>0</v>
      </c>
      <c r="AR707" s="12">
        <f>'2016'!R73</f>
        <v>0</v>
      </c>
      <c r="AS707" s="12">
        <f>'2016'!S73</f>
        <v>0</v>
      </c>
      <c r="AT707" s="12">
        <f>'2016'!T73</f>
        <v>0</v>
      </c>
      <c r="AU707" s="12">
        <f>'2016'!U73</f>
        <v>0</v>
      </c>
      <c r="AV707" s="12">
        <f>'2016'!V73</f>
        <v>0</v>
      </c>
      <c r="AW707" s="12">
        <f>'2016'!W73</f>
        <v>0</v>
      </c>
      <c r="AX707" s="12">
        <f>'2016'!X73</f>
        <v>0</v>
      </c>
      <c r="AY707" s="12">
        <f>'2016'!Y73</f>
        <v>0</v>
      </c>
      <c r="AZ707" s="12">
        <f>'2016'!Z73</f>
        <v>0</v>
      </c>
      <c r="BA707" s="12">
        <f>'2016'!AA73</f>
        <v>0</v>
      </c>
      <c r="BB707" s="12">
        <f>'2016'!AB73</f>
        <v>0</v>
      </c>
      <c r="BC707" s="12">
        <f>'2016'!AC73</f>
        <v>0</v>
      </c>
      <c r="BD707" s="12">
        <f>'2016'!AD73</f>
        <v>0</v>
      </c>
      <c r="BE707" s="12">
        <f>'2016'!AE73</f>
        <v>0</v>
      </c>
      <c r="BF707" s="12">
        <f>'2016'!AF73</f>
        <v>0</v>
      </c>
      <c r="BG707" s="12">
        <f>'2016'!AG73</f>
        <v>0</v>
      </c>
      <c r="BH707" s="12">
        <f>'2016'!AH73</f>
        <v>0</v>
      </c>
      <c r="BI707" s="12">
        <f>'2016'!AI73</f>
        <v>0</v>
      </c>
      <c r="BJ707" s="12">
        <f>'2016'!AJ73</f>
        <v>0</v>
      </c>
      <c r="BK707" s="12">
        <f>'2016'!AK73</f>
        <v>0</v>
      </c>
      <c r="BL707" s="12">
        <f>'2016'!AL73</f>
        <v>0</v>
      </c>
      <c r="BM707" s="12">
        <f>'2016'!AM73</f>
        <v>0</v>
      </c>
      <c r="BN707" s="12">
        <f>'2016'!AN73</f>
        <v>0</v>
      </c>
      <c r="BO707" s="12">
        <f>'2016'!AO73</f>
        <v>0</v>
      </c>
      <c r="BP707" s="12">
        <f>'2016'!AP73</f>
        <v>0</v>
      </c>
      <c r="BQ707" s="12">
        <f>'2016'!AQ73</f>
        <v>0</v>
      </c>
      <c r="BR707" s="12">
        <f>'2016'!AR73</f>
        <v>0</v>
      </c>
      <c r="BS707" s="12">
        <f>'2016'!AS73</f>
        <v>0</v>
      </c>
      <c r="BT707" s="12">
        <f>'2016'!AT73</f>
        <v>0</v>
      </c>
      <c r="BU707" s="12">
        <f>'2016'!AU73</f>
        <v>0</v>
      </c>
      <c r="BV707" s="12">
        <f>'2016'!AV73</f>
        <v>0</v>
      </c>
      <c r="BW707" s="12">
        <f>'2016'!AW73</f>
        <v>0</v>
      </c>
      <c r="BX707" s="12">
        <f>'2016'!AX73</f>
        <v>0</v>
      </c>
      <c r="BY707" s="12">
        <f>'2016'!AY73</f>
        <v>0</v>
      </c>
      <c r="BZ707" s="12">
        <f>'2016'!AZ73</f>
        <v>0</v>
      </c>
      <c r="CA707" s="12">
        <f>'2016'!BA73</f>
        <v>0</v>
      </c>
      <c r="CB707" s="12">
        <f>'2016'!BB73</f>
        <v>0</v>
      </c>
      <c r="CC707" s="12">
        <f>'2016'!BC73</f>
        <v>0</v>
      </c>
      <c r="CD707" s="12">
        <f>'2016'!BD73</f>
        <v>0</v>
      </c>
      <c r="CE707" s="12">
        <f>'2016'!BE73</f>
        <v>0</v>
      </c>
      <c r="CF707" s="12">
        <f>'2016'!BF73</f>
        <v>0</v>
      </c>
      <c r="CG707" s="12">
        <f>'2016'!BG73</f>
        <v>0</v>
      </c>
      <c r="CH707" s="12">
        <f>'2016'!BH73</f>
        <v>0</v>
      </c>
      <c r="CI707" s="12">
        <f>'2016'!BI73</f>
        <v>0</v>
      </c>
      <c r="CJ707" s="12">
        <f>'2016'!BJ73</f>
        <v>0</v>
      </c>
      <c r="CK707" s="12">
        <f>'2016'!BK73</f>
        <v>0</v>
      </c>
      <c r="CL707" s="12">
        <f>'2016'!BL73</f>
        <v>0</v>
      </c>
      <c r="CM707" s="12">
        <f>'2016'!BM73</f>
        <v>0</v>
      </c>
      <c r="CN707" s="12">
        <f>'2016'!BN73</f>
        <v>0</v>
      </c>
      <c r="CO707" s="12">
        <f>'2016'!BO73</f>
        <v>0</v>
      </c>
      <c r="CP707" s="12">
        <f>'2016'!BP73</f>
        <v>0</v>
      </c>
      <c r="CQ707" s="12">
        <f>'2016'!BQ73</f>
        <v>0</v>
      </c>
    </row>
    <row r="708" spans="1:95" x14ac:dyDescent="0.25">
      <c r="A708" s="12" t="str">
        <f>'2016'!A74</f>
        <v>Свитанок</v>
      </c>
      <c r="B708" s="12" t="str">
        <f>'2016'!B74</f>
        <v>Масив 2</v>
      </c>
      <c r="C708" s="12">
        <f>'2016'!C74</f>
        <v>48</v>
      </c>
      <c r="D708" s="12">
        <f>'2016'!D74</f>
        <v>3.1</v>
      </c>
      <c r="E708" s="12">
        <f>'2016'!E74</f>
        <v>3.1</v>
      </c>
      <c r="F708" s="12">
        <f>'2016'!F74</f>
        <v>3.1</v>
      </c>
      <c r="W708" s="12"/>
      <c r="X708" s="12"/>
      <c r="AC708" s="12" t="str">
        <f>'2016'!I74</f>
        <v>Пшеница озимая</v>
      </c>
      <c r="AD708" s="12">
        <f>'2016'!J74</f>
        <v>0</v>
      </c>
      <c r="AI708" s="12">
        <f>'2016'!K74</f>
        <v>0</v>
      </c>
      <c r="AJ708" s="12">
        <f>'2016'!L74</f>
        <v>0</v>
      </c>
      <c r="AK708" s="12">
        <f>'2016'!M74</f>
        <v>0</v>
      </c>
      <c r="AL708" s="12">
        <f>'2016'!N74</f>
        <v>0</v>
      </c>
      <c r="AM708" s="12">
        <f>'2016'!O74</f>
        <v>0</v>
      </c>
      <c r="AN708" s="12">
        <f>'2016'!P74</f>
        <v>0</v>
      </c>
      <c r="AO708" s="12"/>
      <c r="AP708" s="12"/>
      <c r="AQ708" s="12">
        <f>'2016'!Q74</f>
        <v>0</v>
      </c>
      <c r="AR708" s="12">
        <f>'2016'!R74</f>
        <v>0</v>
      </c>
      <c r="AS708" s="12">
        <f>'2016'!S74</f>
        <v>0</v>
      </c>
      <c r="AT708" s="12">
        <f>'2016'!T74</f>
        <v>0</v>
      </c>
      <c r="AU708" s="12">
        <f>'2016'!U74</f>
        <v>0</v>
      </c>
      <c r="AV708" s="12">
        <f>'2016'!V74</f>
        <v>0</v>
      </c>
      <c r="AW708" s="12">
        <f>'2016'!W74</f>
        <v>0</v>
      </c>
      <c r="AX708" s="12">
        <f>'2016'!X74</f>
        <v>0</v>
      </c>
      <c r="AY708" s="12">
        <f>'2016'!Y74</f>
        <v>0</v>
      </c>
      <c r="AZ708" s="12">
        <f>'2016'!Z74</f>
        <v>0</v>
      </c>
      <c r="BA708" s="12">
        <f>'2016'!AA74</f>
        <v>0</v>
      </c>
      <c r="BB708" s="12">
        <f>'2016'!AB74</f>
        <v>0</v>
      </c>
      <c r="BC708" s="12">
        <f>'2016'!AC74</f>
        <v>0</v>
      </c>
      <c r="BD708" s="12">
        <f>'2016'!AD74</f>
        <v>0</v>
      </c>
      <c r="BE708" s="12">
        <f>'2016'!AE74</f>
        <v>0</v>
      </c>
      <c r="BF708" s="12">
        <f>'2016'!AF74</f>
        <v>0</v>
      </c>
      <c r="BG708" s="12">
        <f>'2016'!AG74</f>
        <v>0</v>
      </c>
      <c r="BH708" s="12">
        <f>'2016'!AH74</f>
        <v>0</v>
      </c>
      <c r="BI708" s="12">
        <f>'2016'!AI74</f>
        <v>0</v>
      </c>
      <c r="BJ708" s="12">
        <f>'2016'!AJ74</f>
        <v>0</v>
      </c>
      <c r="BK708" s="12">
        <f>'2016'!AK74</f>
        <v>0</v>
      </c>
      <c r="BL708" s="12">
        <f>'2016'!AL74</f>
        <v>0</v>
      </c>
      <c r="BM708" s="12">
        <f>'2016'!AM74</f>
        <v>0</v>
      </c>
      <c r="BN708" s="12">
        <f>'2016'!AN74</f>
        <v>0</v>
      </c>
      <c r="BO708" s="12">
        <f>'2016'!AO74</f>
        <v>0</v>
      </c>
      <c r="BP708" s="12">
        <f>'2016'!AP74</f>
        <v>0</v>
      </c>
      <c r="BQ708" s="12">
        <f>'2016'!AQ74</f>
        <v>0</v>
      </c>
      <c r="BR708" s="12">
        <f>'2016'!AR74</f>
        <v>0</v>
      </c>
      <c r="BS708" s="12">
        <f>'2016'!AS74</f>
        <v>0</v>
      </c>
      <c r="BT708" s="12">
        <f>'2016'!AT74</f>
        <v>0</v>
      </c>
      <c r="BU708" s="12">
        <f>'2016'!AU74</f>
        <v>0</v>
      </c>
      <c r="BV708" s="12">
        <f>'2016'!AV74</f>
        <v>0</v>
      </c>
      <c r="BW708" s="12">
        <f>'2016'!AW74</f>
        <v>0</v>
      </c>
      <c r="BX708" s="12">
        <f>'2016'!AX74</f>
        <v>0</v>
      </c>
      <c r="BY708" s="12">
        <f>'2016'!AY74</f>
        <v>0</v>
      </c>
      <c r="BZ708" s="12">
        <f>'2016'!AZ74</f>
        <v>0</v>
      </c>
      <c r="CA708" s="12">
        <f>'2016'!BA74</f>
        <v>0</v>
      </c>
      <c r="CB708" s="12">
        <f>'2016'!BB74</f>
        <v>0</v>
      </c>
      <c r="CC708" s="12">
        <f>'2016'!BC74</f>
        <v>0</v>
      </c>
      <c r="CD708" s="12">
        <f>'2016'!BD74</f>
        <v>0</v>
      </c>
      <c r="CE708" s="12">
        <f>'2016'!BE74</f>
        <v>0</v>
      </c>
      <c r="CF708" s="12">
        <f>'2016'!BF74</f>
        <v>0</v>
      </c>
      <c r="CG708" s="12">
        <f>'2016'!BG74</f>
        <v>0</v>
      </c>
      <c r="CH708" s="12">
        <f>'2016'!BH74</f>
        <v>0</v>
      </c>
      <c r="CI708" s="12">
        <f>'2016'!BI74</f>
        <v>0</v>
      </c>
      <c r="CJ708" s="12">
        <f>'2016'!BJ74</f>
        <v>0</v>
      </c>
      <c r="CK708" s="12">
        <f>'2016'!BK74</f>
        <v>0</v>
      </c>
      <c r="CL708" s="12">
        <f>'2016'!BL74</f>
        <v>0</v>
      </c>
      <c r="CM708" s="12">
        <f>'2016'!BM74</f>
        <v>0</v>
      </c>
      <c r="CN708" s="12">
        <f>'2016'!BN74</f>
        <v>0</v>
      </c>
      <c r="CO708" s="12">
        <f>'2016'!BO74</f>
        <v>0</v>
      </c>
      <c r="CP708" s="12">
        <f>'2016'!BP74</f>
        <v>0</v>
      </c>
      <c r="CQ708" s="12">
        <f>'2016'!BQ74</f>
        <v>0</v>
      </c>
    </row>
    <row r="709" spans="1:95" x14ac:dyDescent="0.25">
      <c r="A709" s="12" t="str">
        <f>'2016'!A75</f>
        <v>Свитанок</v>
      </c>
      <c r="B709" s="12" t="str">
        <f>'2016'!B75</f>
        <v>Масив 2</v>
      </c>
      <c r="C709" s="12">
        <f>'2016'!C75</f>
        <v>72</v>
      </c>
      <c r="D709" s="12">
        <f>'2016'!D75</f>
        <v>90</v>
      </c>
      <c r="E709" s="12">
        <f>'2016'!E75</f>
        <v>90</v>
      </c>
      <c r="F709" s="12">
        <f>'2016'!F75</f>
        <v>90</v>
      </c>
      <c r="W709" s="12"/>
      <c r="X709" s="12"/>
      <c r="AC709" s="12" t="str">
        <f>'2016'!I75</f>
        <v>Пшеница озимая</v>
      </c>
      <c r="AD709" s="12">
        <f>'2016'!J75</f>
        <v>0</v>
      </c>
      <c r="AI709" s="12">
        <f>'2016'!K75</f>
        <v>0</v>
      </c>
      <c r="AJ709" s="12">
        <f>'2016'!L75</f>
        <v>0</v>
      </c>
      <c r="AK709" s="12" t="str">
        <f>'2016'!M75</f>
        <v>Ватажок ел</v>
      </c>
      <c r="AL709" s="12">
        <f>'2016'!N75</f>
        <v>0</v>
      </c>
      <c r="AM709" s="12">
        <f>'2016'!O75</f>
        <v>42282</v>
      </c>
      <c r="AN709" s="12">
        <f>'2016'!P75</f>
        <v>0</v>
      </c>
      <c r="AO709" s="12"/>
      <c r="AP709" s="12"/>
      <c r="AQ709" s="12">
        <f>'2016'!Q75</f>
        <v>0</v>
      </c>
      <c r="AR709" s="12">
        <f>'2016'!R75</f>
        <v>0</v>
      </c>
      <c r="AS709" s="12">
        <f>'2016'!S75</f>
        <v>0</v>
      </c>
      <c r="AT709" s="12">
        <f>'2016'!T75</f>
        <v>0</v>
      </c>
      <c r="AU709" s="12">
        <f>'2016'!U75</f>
        <v>0</v>
      </c>
      <c r="AV709" s="12">
        <f>'2016'!V75</f>
        <v>0</v>
      </c>
      <c r="AW709" s="12">
        <f>'2016'!W75</f>
        <v>0</v>
      </c>
      <c r="AX709" s="12">
        <f>'2016'!X75</f>
        <v>0</v>
      </c>
      <c r="AY709" s="12">
        <f>'2016'!Y75</f>
        <v>0</v>
      </c>
      <c r="AZ709" s="12">
        <f>'2016'!Z75</f>
        <v>0</v>
      </c>
      <c r="BA709" s="12">
        <f>'2016'!AA75</f>
        <v>0</v>
      </c>
      <c r="BB709" s="12">
        <f>'2016'!AB75</f>
        <v>0</v>
      </c>
      <c r="BC709" s="12">
        <f>'2016'!AC75</f>
        <v>0</v>
      </c>
      <c r="BD709" s="12">
        <f>'2016'!AD75</f>
        <v>0</v>
      </c>
      <c r="BE709" s="12">
        <f>'2016'!AE75</f>
        <v>0</v>
      </c>
      <c r="BF709" s="12">
        <f>'2016'!AF75</f>
        <v>0</v>
      </c>
      <c r="BG709" s="12">
        <f>'2016'!AG75</f>
        <v>0</v>
      </c>
      <c r="BH709" s="12">
        <f>'2016'!AH75</f>
        <v>0</v>
      </c>
      <c r="BI709" s="12">
        <f>'2016'!AI75</f>
        <v>0</v>
      </c>
      <c r="BJ709" s="12">
        <f>'2016'!AJ75</f>
        <v>0</v>
      </c>
      <c r="BK709" s="12">
        <f>'2016'!AK75</f>
        <v>0</v>
      </c>
      <c r="BL709" s="12">
        <f>'2016'!AL75</f>
        <v>0</v>
      </c>
      <c r="BM709" s="12">
        <f>'2016'!AM75</f>
        <v>0</v>
      </c>
      <c r="BN709" s="12">
        <f>'2016'!AN75</f>
        <v>0</v>
      </c>
      <c r="BO709" s="12">
        <f>'2016'!AO75</f>
        <v>0</v>
      </c>
      <c r="BP709" s="12">
        <f>'2016'!AP75</f>
        <v>0</v>
      </c>
      <c r="BQ709" s="12">
        <f>'2016'!AQ75</f>
        <v>0</v>
      </c>
      <c r="BR709" s="12">
        <f>'2016'!AR75</f>
        <v>0</v>
      </c>
      <c r="BS709" s="12">
        <f>'2016'!AS75</f>
        <v>0</v>
      </c>
      <c r="BT709" s="12">
        <f>'2016'!AT75</f>
        <v>0</v>
      </c>
      <c r="BU709" s="12">
        <f>'2016'!AU75</f>
        <v>0</v>
      </c>
      <c r="BV709" s="12">
        <f>'2016'!AV75</f>
        <v>0</v>
      </c>
      <c r="BW709" s="12">
        <f>'2016'!AW75</f>
        <v>0</v>
      </c>
      <c r="BX709" s="12">
        <f>'2016'!AX75</f>
        <v>0</v>
      </c>
      <c r="BY709" s="12">
        <f>'2016'!AY75</f>
        <v>0</v>
      </c>
      <c r="BZ709" s="12">
        <f>'2016'!AZ75</f>
        <v>0</v>
      </c>
      <c r="CA709" s="12">
        <f>'2016'!BA75</f>
        <v>0</v>
      </c>
      <c r="CB709" s="12">
        <f>'2016'!BB75</f>
        <v>0</v>
      </c>
      <c r="CC709" s="12">
        <f>'2016'!BC75</f>
        <v>0</v>
      </c>
      <c r="CD709" s="12">
        <f>'2016'!BD75</f>
        <v>0</v>
      </c>
      <c r="CE709" s="12">
        <f>'2016'!BE75</f>
        <v>0</v>
      </c>
      <c r="CF709" s="12">
        <f>'2016'!BF75</f>
        <v>0</v>
      </c>
      <c r="CG709" s="12">
        <f>'2016'!BG75</f>
        <v>0</v>
      </c>
      <c r="CH709" s="12">
        <f>'2016'!BH75</f>
        <v>0</v>
      </c>
      <c r="CI709" s="12">
        <f>'2016'!BI75</f>
        <v>0</v>
      </c>
      <c r="CJ709" s="12">
        <f>'2016'!BJ75</f>
        <v>0</v>
      </c>
      <c r="CK709" s="12">
        <f>'2016'!BK75</f>
        <v>0</v>
      </c>
      <c r="CL709" s="12">
        <f>'2016'!BL75</f>
        <v>0</v>
      </c>
      <c r="CM709" s="12">
        <f>'2016'!BM75</f>
        <v>0</v>
      </c>
      <c r="CN709" s="12">
        <f>'2016'!BN75</f>
        <v>0</v>
      </c>
      <c r="CO709" s="12">
        <f>'2016'!BO75</f>
        <v>0</v>
      </c>
      <c r="CP709" s="12">
        <f>'2016'!BP75</f>
        <v>0</v>
      </c>
      <c r="CQ709" s="12">
        <f>'2016'!BQ75</f>
        <v>0</v>
      </c>
    </row>
    <row r="710" spans="1:95" x14ac:dyDescent="0.25">
      <c r="A710" s="12" t="str">
        <f>'2016'!A76</f>
        <v>Свитанок</v>
      </c>
      <c r="B710" s="12" t="str">
        <f>'2016'!B76</f>
        <v>Масив 2</v>
      </c>
      <c r="C710" s="12">
        <f>'2016'!C76</f>
        <v>88</v>
      </c>
      <c r="D710" s="12">
        <f>'2016'!D76</f>
        <v>25.04</v>
      </c>
      <c r="E710" s="12">
        <f>'2016'!E76</f>
        <v>25.04</v>
      </c>
      <c r="F710" s="12">
        <f>'2016'!F76</f>
        <v>25.04</v>
      </c>
      <c r="W710" s="12"/>
      <c r="X710" s="12"/>
      <c r="AC710" s="12" t="str">
        <f>'2016'!I76</f>
        <v>Пшеница озимая</v>
      </c>
      <c r="AD710" s="12">
        <f>'2016'!J76</f>
        <v>0</v>
      </c>
      <c r="AI710" s="12">
        <f>'2016'!K76</f>
        <v>0</v>
      </c>
      <c r="AJ710" s="12">
        <f>'2016'!L76</f>
        <v>0</v>
      </c>
      <c r="AK710" s="12" t="str">
        <f>'2016'!M76</f>
        <v>Ватажок ел</v>
      </c>
      <c r="AL710" s="12">
        <f>'2016'!N76</f>
        <v>0</v>
      </c>
      <c r="AM710" s="12">
        <f>'2016'!O76</f>
        <v>42288</v>
      </c>
      <c r="AN710" s="12">
        <f>'2016'!P76</f>
        <v>0</v>
      </c>
      <c r="AO710" s="12"/>
      <c r="AP710" s="12"/>
      <c r="AQ710" s="12">
        <f>'2016'!Q76</f>
        <v>0</v>
      </c>
      <c r="AR710" s="12">
        <f>'2016'!R76</f>
        <v>0</v>
      </c>
      <c r="AS710" s="12">
        <f>'2016'!S76</f>
        <v>0</v>
      </c>
      <c r="AT710" s="12">
        <f>'2016'!T76</f>
        <v>0</v>
      </c>
      <c r="AU710" s="12">
        <f>'2016'!U76</f>
        <v>0</v>
      </c>
      <c r="AV710" s="12">
        <f>'2016'!V76</f>
        <v>0</v>
      </c>
      <c r="AW710" s="12">
        <f>'2016'!W76</f>
        <v>0</v>
      </c>
      <c r="AX710" s="12">
        <f>'2016'!X76</f>
        <v>0</v>
      </c>
      <c r="AY710" s="12">
        <f>'2016'!Y76</f>
        <v>0</v>
      </c>
      <c r="AZ710" s="12">
        <f>'2016'!Z76</f>
        <v>0</v>
      </c>
      <c r="BA710" s="12">
        <f>'2016'!AA76</f>
        <v>0</v>
      </c>
      <c r="BB710" s="12">
        <f>'2016'!AB76</f>
        <v>0</v>
      </c>
      <c r="BC710" s="12">
        <f>'2016'!AC76</f>
        <v>0</v>
      </c>
      <c r="BD710" s="12">
        <f>'2016'!AD76</f>
        <v>0</v>
      </c>
      <c r="BE710" s="12">
        <f>'2016'!AE76</f>
        <v>0</v>
      </c>
      <c r="BF710" s="12">
        <f>'2016'!AF76</f>
        <v>0</v>
      </c>
      <c r="BG710" s="12">
        <f>'2016'!AG76</f>
        <v>0</v>
      </c>
      <c r="BH710" s="12">
        <f>'2016'!AH76</f>
        <v>0</v>
      </c>
      <c r="BI710" s="12">
        <f>'2016'!AI76</f>
        <v>0</v>
      </c>
      <c r="BJ710" s="12">
        <f>'2016'!AJ76</f>
        <v>0</v>
      </c>
      <c r="BK710" s="12">
        <f>'2016'!AK76</f>
        <v>0</v>
      </c>
      <c r="BL710" s="12">
        <f>'2016'!AL76</f>
        <v>0</v>
      </c>
      <c r="BM710" s="12">
        <f>'2016'!AM76</f>
        <v>0</v>
      </c>
      <c r="BN710" s="12">
        <f>'2016'!AN76</f>
        <v>0</v>
      </c>
      <c r="BO710" s="12">
        <f>'2016'!AO76</f>
        <v>0</v>
      </c>
      <c r="BP710" s="12">
        <f>'2016'!AP76</f>
        <v>0</v>
      </c>
      <c r="BQ710" s="12">
        <f>'2016'!AQ76</f>
        <v>0</v>
      </c>
      <c r="BR710" s="12">
        <f>'2016'!AR76</f>
        <v>0</v>
      </c>
      <c r="BS710" s="12">
        <f>'2016'!AS76</f>
        <v>0</v>
      </c>
      <c r="BT710" s="12">
        <f>'2016'!AT76</f>
        <v>0</v>
      </c>
      <c r="BU710" s="12">
        <f>'2016'!AU76</f>
        <v>0</v>
      </c>
      <c r="BV710" s="12">
        <f>'2016'!AV76</f>
        <v>0</v>
      </c>
      <c r="BW710" s="12">
        <f>'2016'!AW76</f>
        <v>0</v>
      </c>
      <c r="BX710" s="12">
        <f>'2016'!AX76</f>
        <v>0</v>
      </c>
      <c r="BY710" s="12">
        <f>'2016'!AY76</f>
        <v>0</v>
      </c>
      <c r="BZ710" s="12">
        <f>'2016'!AZ76</f>
        <v>0</v>
      </c>
      <c r="CA710" s="12">
        <f>'2016'!BA76</f>
        <v>0</v>
      </c>
      <c r="CB710" s="12">
        <f>'2016'!BB76</f>
        <v>0</v>
      </c>
      <c r="CC710" s="12">
        <f>'2016'!BC76</f>
        <v>0</v>
      </c>
      <c r="CD710" s="12">
        <f>'2016'!BD76</f>
        <v>0</v>
      </c>
      <c r="CE710" s="12">
        <f>'2016'!BE76</f>
        <v>0</v>
      </c>
      <c r="CF710" s="12">
        <f>'2016'!BF76</f>
        <v>0</v>
      </c>
      <c r="CG710" s="12">
        <f>'2016'!BG76</f>
        <v>0</v>
      </c>
      <c r="CH710" s="12">
        <f>'2016'!BH76</f>
        <v>0</v>
      </c>
      <c r="CI710" s="12">
        <f>'2016'!BI76</f>
        <v>0</v>
      </c>
      <c r="CJ710" s="12">
        <f>'2016'!BJ76</f>
        <v>0</v>
      </c>
      <c r="CK710" s="12">
        <f>'2016'!BK76</f>
        <v>0</v>
      </c>
      <c r="CL710" s="12">
        <f>'2016'!BL76</f>
        <v>0</v>
      </c>
      <c r="CM710" s="12">
        <f>'2016'!BM76</f>
        <v>0</v>
      </c>
      <c r="CN710" s="12">
        <f>'2016'!BN76</f>
        <v>0</v>
      </c>
      <c r="CO710" s="12">
        <f>'2016'!BO76</f>
        <v>0</v>
      </c>
      <c r="CP710" s="12">
        <f>'2016'!BP76</f>
        <v>0</v>
      </c>
      <c r="CQ710" s="12">
        <f>'2016'!BQ76</f>
        <v>0</v>
      </c>
    </row>
    <row r="711" spans="1:95" x14ac:dyDescent="0.25">
      <c r="A711" s="12" t="str">
        <f>'2016'!A77</f>
        <v>Свитанок</v>
      </c>
      <c r="B711" s="12" t="str">
        <f>'2016'!B77</f>
        <v>Масив 2</v>
      </c>
      <c r="C711" s="12">
        <f>'2016'!C77</f>
        <v>89</v>
      </c>
      <c r="D711" s="12">
        <f>'2016'!D77</f>
        <v>35.57</v>
      </c>
      <c r="E711" s="12">
        <f>'2016'!E77</f>
        <v>35.57</v>
      </c>
      <c r="F711" s="12">
        <f>'2016'!F77</f>
        <v>35.57</v>
      </c>
      <c r="W711" s="12"/>
      <c r="X711" s="12"/>
      <c r="AC711" s="12" t="str">
        <f>'2016'!I77</f>
        <v>Ячмень озимый</v>
      </c>
      <c r="AD711" s="12">
        <f>'2016'!J77</f>
        <v>0</v>
      </c>
      <c r="AI711" s="12">
        <f>'2016'!K77</f>
        <v>0</v>
      </c>
      <c r="AJ711" s="12">
        <f>'2016'!L77</f>
        <v>0</v>
      </c>
      <c r="AK711" s="12" t="str">
        <f>'2016'!M77</f>
        <v>Достойний</v>
      </c>
      <c r="AL711" s="12">
        <f>'2016'!N77</f>
        <v>0</v>
      </c>
      <c r="AM711" s="12">
        <f>'2016'!O77</f>
        <v>42295</v>
      </c>
      <c r="AN711" s="12">
        <f>'2016'!P77</f>
        <v>0</v>
      </c>
      <c r="AO711" s="12"/>
      <c r="AP711" s="12"/>
      <c r="AQ711" s="12">
        <f>'2016'!Q77</f>
        <v>0</v>
      </c>
      <c r="AR711" s="12">
        <f>'2016'!R77</f>
        <v>0</v>
      </c>
      <c r="AS711" s="12">
        <f>'2016'!S77</f>
        <v>0</v>
      </c>
      <c r="AT711" s="12">
        <f>'2016'!T77</f>
        <v>0</v>
      </c>
      <c r="AU711" s="12">
        <f>'2016'!U77</f>
        <v>0</v>
      </c>
      <c r="AV711" s="12">
        <f>'2016'!V77</f>
        <v>0</v>
      </c>
      <c r="AW711" s="12">
        <f>'2016'!W77</f>
        <v>0</v>
      </c>
      <c r="AX711" s="12">
        <f>'2016'!X77</f>
        <v>0</v>
      </c>
      <c r="AY711" s="12">
        <f>'2016'!Y77</f>
        <v>0</v>
      </c>
      <c r="AZ711" s="12">
        <f>'2016'!Z77</f>
        <v>0</v>
      </c>
      <c r="BA711" s="12">
        <f>'2016'!AA77</f>
        <v>0</v>
      </c>
      <c r="BB711" s="12">
        <f>'2016'!AB77</f>
        <v>0</v>
      </c>
      <c r="BC711" s="12">
        <f>'2016'!AC77</f>
        <v>0</v>
      </c>
      <c r="BD711" s="12">
        <f>'2016'!AD77</f>
        <v>0</v>
      </c>
      <c r="BE711" s="12">
        <f>'2016'!AE77</f>
        <v>0</v>
      </c>
      <c r="BF711" s="12">
        <f>'2016'!AF77</f>
        <v>0</v>
      </c>
      <c r="BG711" s="12">
        <f>'2016'!AG77</f>
        <v>0</v>
      </c>
      <c r="BH711" s="12">
        <f>'2016'!AH77</f>
        <v>0</v>
      </c>
      <c r="BI711" s="12">
        <f>'2016'!AI77</f>
        <v>0</v>
      </c>
      <c r="BJ711" s="12">
        <f>'2016'!AJ77</f>
        <v>0</v>
      </c>
      <c r="BK711" s="12">
        <f>'2016'!AK77</f>
        <v>0</v>
      </c>
      <c r="BL711" s="12">
        <f>'2016'!AL77</f>
        <v>0</v>
      </c>
      <c r="BM711" s="12">
        <f>'2016'!AM77</f>
        <v>0</v>
      </c>
      <c r="BN711" s="12">
        <f>'2016'!AN77</f>
        <v>0</v>
      </c>
      <c r="BO711" s="12">
        <f>'2016'!AO77</f>
        <v>0</v>
      </c>
      <c r="BP711" s="12">
        <f>'2016'!AP77</f>
        <v>0</v>
      </c>
      <c r="BQ711" s="12">
        <f>'2016'!AQ77</f>
        <v>0</v>
      </c>
      <c r="BR711" s="12">
        <f>'2016'!AR77</f>
        <v>0</v>
      </c>
      <c r="BS711" s="12">
        <f>'2016'!AS77</f>
        <v>0</v>
      </c>
      <c r="BT711" s="12">
        <f>'2016'!AT77</f>
        <v>0</v>
      </c>
      <c r="BU711" s="12">
        <f>'2016'!AU77</f>
        <v>0</v>
      </c>
      <c r="BV711" s="12">
        <f>'2016'!AV77</f>
        <v>0</v>
      </c>
      <c r="BW711" s="12">
        <f>'2016'!AW77</f>
        <v>0</v>
      </c>
      <c r="BX711" s="12">
        <f>'2016'!AX77</f>
        <v>0</v>
      </c>
      <c r="BY711" s="12">
        <f>'2016'!AY77</f>
        <v>0</v>
      </c>
      <c r="BZ711" s="12">
        <f>'2016'!AZ77</f>
        <v>0</v>
      </c>
      <c r="CA711" s="12">
        <f>'2016'!BA77</f>
        <v>0</v>
      </c>
      <c r="CB711" s="12">
        <f>'2016'!BB77</f>
        <v>0</v>
      </c>
      <c r="CC711" s="12">
        <f>'2016'!BC77</f>
        <v>0</v>
      </c>
      <c r="CD711" s="12">
        <f>'2016'!BD77</f>
        <v>0</v>
      </c>
      <c r="CE711" s="12">
        <f>'2016'!BE77</f>
        <v>0</v>
      </c>
      <c r="CF711" s="12">
        <f>'2016'!BF77</f>
        <v>0</v>
      </c>
      <c r="CG711" s="12">
        <f>'2016'!BG77</f>
        <v>0</v>
      </c>
      <c r="CH711" s="12">
        <f>'2016'!BH77</f>
        <v>0</v>
      </c>
      <c r="CI711" s="12">
        <f>'2016'!BI77</f>
        <v>0</v>
      </c>
      <c r="CJ711" s="12">
        <f>'2016'!BJ77</f>
        <v>0</v>
      </c>
      <c r="CK711" s="12">
        <f>'2016'!BK77</f>
        <v>0</v>
      </c>
      <c r="CL711" s="12">
        <f>'2016'!BL77</f>
        <v>0</v>
      </c>
      <c r="CM711" s="12">
        <f>'2016'!BM77</f>
        <v>0</v>
      </c>
      <c r="CN711" s="12">
        <f>'2016'!BN77</f>
        <v>0</v>
      </c>
      <c r="CO711" s="12">
        <f>'2016'!BO77</f>
        <v>0</v>
      </c>
      <c r="CP711" s="12">
        <f>'2016'!BP77</f>
        <v>0</v>
      </c>
      <c r="CQ711" s="12">
        <f>'2016'!BQ77</f>
        <v>0</v>
      </c>
    </row>
    <row r="712" spans="1:95" x14ac:dyDescent="0.25">
      <c r="A712" s="12" t="str">
        <f>'2016'!A78</f>
        <v>Свитанок</v>
      </c>
      <c r="B712" s="12" t="str">
        <f>'2016'!B78</f>
        <v>Масив 3</v>
      </c>
      <c r="C712" s="12">
        <f>'2016'!C78</f>
        <v>128</v>
      </c>
      <c r="D712" s="12">
        <f>'2016'!D78</f>
        <v>7.97</v>
      </c>
      <c r="E712" s="12">
        <f>'2016'!E78</f>
        <v>7.97</v>
      </c>
      <c r="F712" s="12">
        <f>'2016'!F78</f>
        <v>7.97</v>
      </c>
      <c r="W712" s="12"/>
      <c r="X712" s="12"/>
      <c r="AC712" s="12" t="str">
        <f>'2016'!I78</f>
        <v>Кукуруза</v>
      </c>
      <c r="AD712" s="12">
        <f>'2016'!J78</f>
        <v>0</v>
      </c>
      <c r="AI712" s="12">
        <f>'2016'!K78</f>
        <v>0</v>
      </c>
      <c r="AJ712" s="12">
        <f>'2016'!L78</f>
        <v>0</v>
      </c>
      <c r="AK712" s="12">
        <f>'2016'!M78</f>
        <v>0</v>
      </c>
      <c r="AL712" s="12">
        <f>'2016'!N78</f>
        <v>0</v>
      </c>
      <c r="AM712" s="12">
        <f>'2016'!O78</f>
        <v>0</v>
      </c>
      <c r="AN712" s="12">
        <f>'2016'!P78</f>
        <v>0</v>
      </c>
      <c r="AO712" s="12"/>
      <c r="AP712" s="12"/>
      <c r="AQ712" s="12">
        <f>'2016'!Q78</f>
        <v>0</v>
      </c>
      <c r="AR712" s="12">
        <f>'2016'!R78</f>
        <v>0</v>
      </c>
      <c r="AS712" s="12">
        <f>'2016'!S78</f>
        <v>0</v>
      </c>
      <c r="AT712" s="12">
        <f>'2016'!T78</f>
        <v>0</v>
      </c>
      <c r="AU712" s="12">
        <f>'2016'!U78</f>
        <v>0</v>
      </c>
      <c r="AV712" s="12">
        <f>'2016'!V78</f>
        <v>0</v>
      </c>
      <c r="AW712" s="12">
        <f>'2016'!W78</f>
        <v>0</v>
      </c>
      <c r="AX712" s="12">
        <f>'2016'!X78</f>
        <v>0</v>
      </c>
      <c r="AY712" s="12">
        <f>'2016'!Y78</f>
        <v>0</v>
      </c>
      <c r="AZ712" s="12">
        <f>'2016'!Z78</f>
        <v>0</v>
      </c>
      <c r="BA712" s="12">
        <f>'2016'!AA78</f>
        <v>0</v>
      </c>
      <c r="BB712" s="12">
        <f>'2016'!AB78</f>
        <v>0</v>
      </c>
      <c r="BC712" s="12">
        <f>'2016'!AC78</f>
        <v>0</v>
      </c>
      <c r="BD712" s="12">
        <f>'2016'!AD78</f>
        <v>0</v>
      </c>
      <c r="BE712" s="12">
        <f>'2016'!AE78</f>
        <v>0</v>
      </c>
      <c r="BF712" s="12">
        <f>'2016'!AF78</f>
        <v>0</v>
      </c>
      <c r="BG712" s="12">
        <f>'2016'!AG78</f>
        <v>0</v>
      </c>
      <c r="BH712" s="12">
        <f>'2016'!AH78</f>
        <v>0</v>
      </c>
      <c r="BI712" s="12">
        <f>'2016'!AI78</f>
        <v>0</v>
      </c>
      <c r="BJ712" s="12">
        <f>'2016'!AJ78</f>
        <v>0</v>
      </c>
      <c r="BK712" s="12">
        <f>'2016'!AK78</f>
        <v>0</v>
      </c>
      <c r="BL712" s="12">
        <f>'2016'!AL78</f>
        <v>0</v>
      </c>
      <c r="BM712" s="12">
        <f>'2016'!AM78</f>
        <v>0</v>
      </c>
      <c r="BN712" s="12">
        <f>'2016'!AN78</f>
        <v>0</v>
      </c>
      <c r="BO712" s="12">
        <f>'2016'!AO78</f>
        <v>0</v>
      </c>
      <c r="BP712" s="12">
        <f>'2016'!AP78</f>
        <v>0</v>
      </c>
      <c r="BQ712" s="12">
        <f>'2016'!AQ78</f>
        <v>0</v>
      </c>
      <c r="BR712" s="12">
        <f>'2016'!AR78</f>
        <v>0</v>
      </c>
      <c r="BS712" s="12">
        <f>'2016'!AS78</f>
        <v>0</v>
      </c>
      <c r="BT712" s="12">
        <f>'2016'!AT78</f>
        <v>0</v>
      </c>
      <c r="BU712" s="12">
        <f>'2016'!AU78</f>
        <v>0</v>
      </c>
      <c r="BV712" s="12">
        <f>'2016'!AV78</f>
        <v>0</v>
      </c>
      <c r="BW712" s="12">
        <f>'2016'!AW78</f>
        <v>0</v>
      </c>
      <c r="BX712" s="12">
        <f>'2016'!AX78</f>
        <v>0</v>
      </c>
      <c r="BY712" s="12">
        <f>'2016'!AY78</f>
        <v>0</v>
      </c>
      <c r="BZ712" s="12">
        <f>'2016'!AZ78</f>
        <v>0</v>
      </c>
      <c r="CA712" s="12">
        <f>'2016'!BA78</f>
        <v>0</v>
      </c>
      <c r="CB712" s="12">
        <f>'2016'!BB78</f>
        <v>0</v>
      </c>
      <c r="CC712" s="12">
        <f>'2016'!BC78</f>
        <v>0</v>
      </c>
      <c r="CD712" s="12">
        <f>'2016'!BD78</f>
        <v>0</v>
      </c>
      <c r="CE712" s="12">
        <f>'2016'!BE78</f>
        <v>0</v>
      </c>
      <c r="CF712" s="12">
        <f>'2016'!BF78</f>
        <v>0</v>
      </c>
      <c r="CG712" s="12">
        <f>'2016'!BG78</f>
        <v>0</v>
      </c>
      <c r="CH712" s="12">
        <f>'2016'!BH78</f>
        <v>0</v>
      </c>
      <c r="CI712" s="12">
        <f>'2016'!BI78</f>
        <v>0</v>
      </c>
      <c r="CJ712" s="12">
        <f>'2016'!BJ78</f>
        <v>0</v>
      </c>
      <c r="CK712" s="12">
        <f>'2016'!BK78</f>
        <v>0</v>
      </c>
      <c r="CL712" s="12">
        <f>'2016'!BL78</f>
        <v>0</v>
      </c>
      <c r="CM712" s="12">
        <f>'2016'!BM78</f>
        <v>0</v>
      </c>
      <c r="CN712" s="12">
        <f>'2016'!BN78</f>
        <v>0</v>
      </c>
      <c r="CO712" s="12">
        <f>'2016'!BO78</f>
        <v>0</v>
      </c>
      <c r="CP712" s="12">
        <f>'2016'!BP78</f>
        <v>0</v>
      </c>
      <c r="CQ712" s="12">
        <f>'2016'!BQ78</f>
        <v>0</v>
      </c>
    </row>
    <row r="713" spans="1:95" x14ac:dyDescent="0.25">
      <c r="A713" s="12" t="str">
        <f>'2016'!A79</f>
        <v>Свитанок</v>
      </c>
      <c r="B713" s="12" t="str">
        <f>'2016'!B79</f>
        <v>Масив 3</v>
      </c>
      <c r="C713" s="12">
        <f>'2016'!C79</f>
        <v>131</v>
      </c>
      <c r="D713" s="12">
        <f>'2016'!D79</f>
        <v>66.09</v>
      </c>
      <c r="E713" s="12">
        <f>'2016'!E79</f>
        <v>66.09</v>
      </c>
      <c r="F713" s="12">
        <f>'2016'!F79</f>
        <v>66.09</v>
      </c>
      <c r="W713" s="12"/>
      <c r="X713" s="12"/>
      <c r="AC713" s="12" t="str">
        <f>'2016'!I79</f>
        <v>Кукуруза</v>
      </c>
      <c r="AD713" s="12">
        <f>'2016'!J79</f>
        <v>0</v>
      </c>
      <c r="AI713" s="12">
        <f>'2016'!K79</f>
        <v>0</v>
      </c>
      <c r="AJ713" s="12">
        <f>'2016'!L79</f>
        <v>0</v>
      </c>
      <c r="AK713" s="12">
        <f>'2016'!M79</f>
        <v>0</v>
      </c>
      <c r="AL713" s="12">
        <f>'2016'!N79</f>
        <v>0</v>
      </c>
      <c r="AM713" s="12">
        <f>'2016'!O79</f>
        <v>0</v>
      </c>
      <c r="AN713" s="12">
        <f>'2016'!P79</f>
        <v>0</v>
      </c>
      <c r="AO713" s="12"/>
      <c r="AP713" s="12"/>
      <c r="AQ713" s="12">
        <f>'2016'!Q79</f>
        <v>0</v>
      </c>
      <c r="AR713" s="12">
        <f>'2016'!R79</f>
        <v>0</v>
      </c>
      <c r="AS713" s="12">
        <f>'2016'!S79</f>
        <v>0</v>
      </c>
      <c r="AT713" s="12">
        <f>'2016'!T79</f>
        <v>0</v>
      </c>
      <c r="AU713" s="12">
        <f>'2016'!U79</f>
        <v>0</v>
      </c>
      <c r="AV713" s="12">
        <f>'2016'!V79</f>
        <v>0</v>
      </c>
      <c r="AW713" s="12">
        <f>'2016'!W79</f>
        <v>0</v>
      </c>
      <c r="AX713" s="12">
        <f>'2016'!X79</f>
        <v>0</v>
      </c>
      <c r="AY713" s="12">
        <f>'2016'!Y79</f>
        <v>0</v>
      </c>
      <c r="AZ713" s="12">
        <f>'2016'!Z79</f>
        <v>0</v>
      </c>
      <c r="BA713" s="12">
        <f>'2016'!AA79</f>
        <v>0</v>
      </c>
      <c r="BB713" s="12">
        <f>'2016'!AB79</f>
        <v>0</v>
      </c>
      <c r="BC713" s="12">
        <f>'2016'!AC79</f>
        <v>0</v>
      </c>
      <c r="BD713" s="12">
        <f>'2016'!AD79</f>
        <v>0</v>
      </c>
      <c r="BE713" s="12">
        <f>'2016'!AE79</f>
        <v>0</v>
      </c>
      <c r="BF713" s="12">
        <f>'2016'!AF79</f>
        <v>0</v>
      </c>
      <c r="BG713" s="12">
        <f>'2016'!AG79</f>
        <v>0</v>
      </c>
      <c r="BH713" s="12">
        <f>'2016'!AH79</f>
        <v>0</v>
      </c>
      <c r="BI713" s="12">
        <f>'2016'!AI79</f>
        <v>0</v>
      </c>
      <c r="BJ713" s="12">
        <f>'2016'!AJ79</f>
        <v>0</v>
      </c>
      <c r="BK713" s="12">
        <f>'2016'!AK79</f>
        <v>0</v>
      </c>
      <c r="BL713" s="12">
        <f>'2016'!AL79</f>
        <v>0</v>
      </c>
      <c r="BM713" s="12">
        <f>'2016'!AM79</f>
        <v>0</v>
      </c>
      <c r="BN713" s="12">
        <f>'2016'!AN79</f>
        <v>0</v>
      </c>
      <c r="BO713" s="12">
        <f>'2016'!AO79</f>
        <v>0</v>
      </c>
      <c r="BP713" s="12">
        <f>'2016'!AP79</f>
        <v>0</v>
      </c>
      <c r="BQ713" s="12">
        <f>'2016'!AQ79</f>
        <v>0</v>
      </c>
      <c r="BR713" s="12">
        <f>'2016'!AR79</f>
        <v>0</v>
      </c>
      <c r="BS713" s="12">
        <f>'2016'!AS79</f>
        <v>0</v>
      </c>
      <c r="BT713" s="12">
        <f>'2016'!AT79</f>
        <v>0</v>
      </c>
      <c r="BU713" s="12">
        <f>'2016'!AU79</f>
        <v>0</v>
      </c>
      <c r="BV713" s="12">
        <f>'2016'!AV79</f>
        <v>0</v>
      </c>
      <c r="BW713" s="12">
        <f>'2016'!AW79</f>
        <v>0</v>
      </c>
      <c r="BX713" s="12">
        <f>'2016'!AX79</f>
        <v>0</v>
      </c>
      <c r="BY713" s="12">
        <f>'2016'!AY79</f>
        <v>0</v>
      </c>
      <c r="BZ713" s="12">
        <f>'2016'!AZ79</f>
        <v>0</v>
      </c>
      <c r="CA713" s="12">
        <f>'2016'!BA79</f>
        <v>0</v>
      </c>
      <c r="CB713" s="12">
        <f>'2016'!BB79</f>
        <v>0</v>
      </c>
      <c r="CC713" s="12">
        <f>'2016'!BC79</f>
        <v>0</v>
      </c>
      <c r="CD713" s="12">
        <f>'2016'!BD79</f>
        <v>0</v>
      </c>
      <c r="CE713" s="12">
        <f>'2016'!BE79</f>
        <v>0</v>
      </c>
      <c r="CF713" s="12">
        <f>'2016'!BF79</f>
        <v>0</v>
      </c>
      <c r="CG713" s="12">
        <f>'2016'!BG79</f>
        <v>0</v>
      </c>
      <c r="CH713" s="12">
        <f>'2016'!BH79</f>
        <v>0</v>
      </c>
      <c r="CI713" s="12">
        <f>'2016'!BI79</f>
        <v>0</v>
      </c>
      <c r="CJ713" s="12">
        <f>'2016'!BJ79</f>
        <v>0</v>
      </c>
      <c r="CK713" s="12">
        <f>'2016'!BK79</f>
        <v>0</v>
      </c>
      <c r="CL713" s="12">
        <f>'2016'!BL79</f>
        <v>0</v>
      </c>
      <c r="CM713" s="12">
        <f>'2016'!BM79</f>
        <v>0</v>
      </c>
      <c r="CN713" s="12">
        <f>'2016'!BN79</f>
        <v>0</v>
      </c>
      <c r="CO713" s="12">
        <f>'2016'!BO79</f>
        <v>0</v>
      </c>
      <c r="CP713" s="12">
        <f>'2016'!BP79</f>
        <v>0</v>
      </c>
      <c r="CQ713" s="12">
        <f>'2016'!BQ79</f>
        <v>0</v>
      </c>
    </row>
    <row r="714" spans="1:95" x14ac:dyDescent="0.25">
      <c r="A714" s="12" t="str">
        <f>'2016'!A80</f>
        <v>Свитанок</v>
      </c>
      <c r="B714" s="12" t="str">
        <f>'2016'!B80</f>
        <v>Масив 3</v>
      </c>
      <c r="C714" s="12">
        <f>'2016'!C80</f>
        <v>132</v>
      </c>
      <c r="D714" s="12">
        <f>'2016'!D80</f>
        <v>17.5</v>
      </c>
      <c r="E714" s="12">
        <f>'2016'!E80</f>
        <v>17.5</v>
      </c>
      <c r="F714" s="12">
        <f>'2016'!F80</f>
        <v>17.5</v>
      </c>
      <c r="W714" s="12"/>
      <c r="X714" s="12"/>
      <c r="AC714" s="12" t="str">
        <f>'2016'!I80</f>
        <v>Кукуруза</v>
      </c>
      <c r="AD714" s="12">
        <f>'2016'!J80</f>
        <v>0</v>
      </c>
      <c r="AI714" s="12">
        <f>'2016'!K80</f>
        <v>0</v>
      </c>
      <c r="AJ714" s="12">
        <f>'2016'!L80</f>
        <v>0</v>
      </c>
      <c r="AK714" s="12">
        <f>'2016'!M80</f>
        <v>0</v>
      </c>
      <c r="AL714" s="12">
        <f>'2016'!N80</f>
        <v>0</v>
      </c>
      <c r="AM714" s="12">
        <f>'2016'!O80</f>
        <v>0</v>
      </c>
      <c r="AN714" s="12">
        <f>'2016'!P80</f>
        <v>0</v>
      </c>
      <c r="AO714" s="12"/>
      <c r="AP714" s="12"/>
      <c r="AQ714" s="12">
        <f>'2016'!Q80</f>
        <v>0</v>
      </c>
      <c r="AR714" s="12">
        <f>'2016'!R80</f>
        <v>0</v>
      </c>
      <c r="AS714" s="12">
        <f>'2016'!S80</f>
        <v>0</v>
      </c>
      <c r="AT714" s="12">
        <f>'2016'!T80</f>
        <v>0</v>
      </c>
      <c r="AU714" s="12">
        <f>'2016'!U80</f>
        <v>0</v>
      </c>
      <c r="AV714" s="12">
        <f>'2016'!V80</f>
        <v>0</v>
      </c>
      <c r="AW714" s="12">
        <f>'2016'!W80</f>
        <v>0</v>
      </c>
      <c r="AX714" s="12">
        <f>'2016'!X80</f>
        <v>0</v>
      </c>
      <c r="AY714" s="12">
        <f>'2016'!Y80</f>
        <v>0</v>
      </c>
      <c r="AZ714" s="12">
        <f>'2016'!Z80</f>
        <v>0</v>
      </c>
      <c r="BA714" s="12">
        <f>'2016'!AA80</f>
        <v>0</v>
      </c>
      <c r="BB714" s="12">
        <f>'2016'!AB80</f>
        <v>0</v>
      </c>
      <c r="BC714" s="12">
        <f>'2016'!AC80</f>
        <v>0</v>
      </c>
      <c r="BD714" s="12">
        <f>'2016'!AD80</f>
        <v>0</v>
      </c>
      <c r="BE714" s="12">
        <f>'2016'!AE80</f>
        <v>0</v>
      </c>
      <c r="BF714" s="12">
        <f>'2016'!AF80</f>
        <v>0</v>
      </c>
      <c r="BG714" s="12">
        <f>'2016'!AG80</f>
        <v>0</v>
      </c>
      <c r="BH714" s="12">
        <f>'2016'!AH80</f>
        <v>0</v>
      </c>
      <c r="BI714" s="12">
        <f>'2016'!AI80</f>
        <v>0</v>
      </c>
      <c r="BJ714" s="12">
        <f>'2016'!AJ80</f>
        <v>0</v>
      </c>
      <c r="BK714" s="12">
        <f>'2016'!AK80</f>
        <v>0</v>
      </c>
      <c r="BL714" s="12">
        <f>'2016'!AL80</f>
        <v>0</v>
      </c>
      <c r="BM714" s="12">
        <f>'2016'!AM80</f>
        <v>0</v>
      </c>
      <c r="BN714" s="12">
        <f>'2016'!AN80</f>
        <v>0</v>
      </c>
      <c r="BO714" s="12">
        <f>'2016'!AO80</f>
        <v>0</v>
      </c>
      <c r="BP714" s="12">
        <f>'2016'!AP80</f>
        <v>0</v>
      </c>
      <c r="BQ714" s="12">
        <f>'2016'!AQ80</f>
        <v>0</v>
      </c>
      <c r="BR714" s="12">
        <f>'2016'!AR80</f>
        <v>0</v>
      </c>
      <c r="BS714" s="12">
        <f>'2016'!AS80</f>
        <v>0</v>
      </c>
      <c r="BT714" s="12">
        <f>'2016'!AT80</f>
        <v>0</v>
      </c>
      <c r="BU714" s="12">
        <f>'2016'!AU80</f>
        <v>0</v>
      </c>
      <c r="BV714" s="12">
        <f>'2016'!AV80</f>
        <v>0</v>
      </c>
      <c r="BW714" s="12">
        <f>'2016'!AW80</f>
        <v>0</v>
      </c>
      <c r="BX714" s="12">
        <f>'2016'!AX80</f>
        <v>0</v>
      </c>
      <c r="BY714" s="12">
        <f>'2016'!AY80</f>
        <v>0</v>
      </c>
      <c r="BZ714" s="12">
        <f>'2016'!AZ80</f>
        <v>0</v>
      </c>
      <c r="CA714" s="12">
        <f>'2016'!BA80</f>
        <v>0</v>
      </c>
      <c r="CB714" s="12">
        <f>'2016'!BB80</f>
        <v>0</v>
      </c>
      <c r="CC714" s="12">
        <f>'2016'!BC80</f>
        <v>0</v>
      </c>
      <c r="CD714" s="12">
        <f>'2016'!BD80</f>
        <v>0</v>
      </c>
      <c r="CE714" s="12">
        <f>'2016'!BE80</f>
        <v>0</v>
      </c>
      <c r="CF714" s="12">
        <f>'2016'!BF80</f>
        <v>0</v>
      </c>
      <c r="CG714" s="12">
        <f>'2016'!BG80</f>
        <v>0</v>
      </c>
      <c r="CH714" s="12">
        <f>'2016'!BH80</f>
        <v>0</v>
      </c>
      <c r="CI714" s="12">
        <f>'2016'!BI80</f>
        <v>0</v>
      </c>
      <c r="CJ714" s="12">
        <f>'2016'!BJ80</f>
        <v>0</v>
      </c>
      <c r="CK714" s="12">
        <f>'2016'!BK80</f>
        <v>0</v>
      </c>
      <c r="CL714" s="12">
        <f>'2016'!BL80</f>
        <v>0</v>
      </c>
      <c r="CM714" s="12">
        <f>'2016'!BM80</f>
        <v>0</v>
      </c>
      <c r="CN714" s="12">
        <f>'2016'!BN80</f>
        <v>0</v>
      </c>
      <c r="CO714" s="12">
        <f>'2016'!BO80</f>
        <v>0</v>
      </c>
      <c r="CP714" s="12">
        <f>'2016'!BP80</f>
        <v>0</v>
      </c>
      <c r="CQ714" s="12">
        <f>'2016'!BQ80</f>
        <v>0</v>
      </c>
    </row>
    <row r="715" spans="1:95" x14ac:dyDescent="0.25">
      <c r="A715" s="12" t="str">
        <f>'2016'!A81</f>
        <v>Свитанок</v>
      </c>
      <c r="B715" s="12" t="str">
        <f>'2016'!B81</f>
        <v>Масив 3</v>
      </c>
      <c r="C715" s="12">
        <f>'2016'!C81</f>
        <v>133</v>
      </c>
      <c r="D715" s="12">
        <f>'2016'!D81</f>
        <v>10.97</v>
      </c>
      <c r="E715" s="12">
        <f>'2016'!E81</f>
        <v>10.97</v>
      </c>
      <c r="F715" s="12">
        <f>'2016'!F81</f>
        <v>10.97</v>
      </c>
      <c r="W715" s="12"/>
      <c r="X715" s="12"/>
      <c r="AC715" s="12" t="str">
        <f>'2016'!I81</f>
        <v>Горох</v>
      </c>
      <c r="AD715" s="12">
        <f>'2016'!J81</f>
        <v>0</v>
      </c>
      <c r="AI715" s="12">
        <f>'2016'!K81</f>
        <v>0</v>
      </c>
      <c r="AJ715" s="12">
        <f>'2016'!L81</f>
        <v>0</v>
      </c>
      <c r="AK715" s="12">
        <f>'2016'!M81</f>
        <v>0</v>
      </c>
      <c r="AL715" s="12">
        <f>'2016'!N81</f>
        <v>0</v>
      </c>
      <c r="AM715" s="12">
        <f>'2016'!O81</f>
        <v>0</v>
      </c>
      <c r="AN715" s="12">
        <f>'2016'!P81</f>
        <v>0</v>
      </c>
      <c r="AO715" s="12"/>
      <c r="AP715" s="12"/>
      <c r="AQ715" s="12">
        <f>'2016'!Q81</f>
        <v>0</v>
      </c>
      <c r="AR715" s="12">
        <f>'2016'!R81</f>
        <v>0</v>
      </c>
      <c r="AS715" s="12">
        <f>'2016'!S81</f>
        <v>0</v>
      </c>
      <c r="AT715" s="12">
        <f>'2016'!T81</f>
        <v>0</v>
      </c>
      <c r="AU715" s="12">
        <f>'2016'!U81</f>
        <v>0</v>
      </c>
      <c r="AV715" s="12">
        <f>'2016'!V81</f>
        <v>0</v>
      </c>
      <c r="AW715" s="12">
        <f>'2016'!W81</f>
        <v>0</v>
      </c>
      <c r="AX715" s="12">
        <f>'2016'!X81</f>
        <v>0</v>
      </c>
      <c r="AY715" s="12">
        <f>'2016'!Y81</f>
        <v>0</v>
      </c>
      <c r="AZ715" s="12">
        <f>'2016'!Z81</f>
        <v>0</v>
      </c>
      <c r="BA715" s="12">
        <f>'2016'!AA81</f>
        <v>0</v>
      </c>
      <c r="BB715" s="12">
        <f>'2016'!AB81</f>
        <v>0</v>
      </c>
      <c r="BC715" s="12">
        <f>'2016'!AC81</f>
        <v>0</v>
      </c>
      <c r="BD715" s="12">
        <f>'2016'!AD81</f>
        <v>0</v>
      </c>
      <c r="BE715" s="12">
        <f>'2016'!AE81</f>
        <v>0</v>
      </c>
      <c r="BF715" s="12">
        <f>'2016'!AF81</f>
        <v>0</v>
      </c>
      <c r="BG715" s="12">
        <f>'2016'!AG81</f>
        <v>0</v>
      </c>
      <c r="BH715" s="12">
        <f>'2016'!AH81</f>
        <v>0</v>
      </c>
      <c r="BI715" s="12">
        <f>'2016'!AI81</f>
        <v>0</v>
      </c>
      <c r="BJ715" s="12">
        <f>'2016'!AJ81</f>
        <v>0</v>
      </c>
      <c r="BK715" s="12">
        <f>'2016'!AK81</f>
        <v>0</v>
      </c>
      <c r="BL715" s="12">
        <f>'2016'!AL81</f>
        <v>0</v>
      </c>
      <c r="BM715" s="12">
        <f>'2016'!AM81</f>
        <v>0</v>
      </c>
      <c r="BN715" s="12">
        <f>'2016'!AN81</f>
        <v>0</v>
      </c>
      <c r="BO715" s="12">
        <f>'2016'!AO81</f>
        <v>0</v>
      </c>
      <c r="BP715" s="12">
        <f>'2016'!AP81</f>
        <v>0</v>
      </c>
      <c r="BQ715" s="12">
        <f>'2016'!AQ81</f>
        <v>0</v>
      </c>
      <c r="BR715" s="12">
        <f>'2016'!AR81</f>
        <v>0</v>
      </c>
      <c r="BS715" s="12">
        <f>'2016'!AS81</f>
        <v>0</v>
      </c>
      <c r="BT715" s="12">
        <f>'2016'!AT81</f>
        <v>0</v>
      </c>
      <c r="BU715" s="12">
        <f>'2016'!AU81</f>
        <v>0</v>
      </c>
      <c r="BV715" s="12">
        <f>'2016'!AV81</f>
        <v>0</v>
      </c>
      <c r="BW715" s="12">
        <f>'2016'!AW81</f>
        <v>0</v>
      </c>
      <c r="BX715" s="12">
        <f>'2016'!AX81</f>
        <v>0</v>
      </c>
      <c r="BY715" s="12">
        <f>'2016'!AY81</f>
        <v>0</v>
      </c>
      <c r="BZ715" s="12">
        <f>'2016'!AZ81</f>
        <v>0</v>
      </c>
      <c r="CA715" s="12">
        <f>'2016'!BA81</f>
        <v>0</v>
      </c>
      <c r="CB715" s="12">
        <f>'2016'!BB81</f>
        <v>0</v>
      </c>
      <c r="CC715" s="12">
        <f>'2016'!BC81</f>
        <v>0</v>
      </c>
      <c r="CD715" s="12">
        <f>'2016'!BD81</f>
        <v>0</v>
      </c>
      <c r="CE715" s="12">
        <f>'2016'!BE81</f>
        <v>0</v>
      </c>
      <c r="CF715" s="12">
        <f>'2016'!BF81</f>
        <v>0</v>
      </c>
      <c r="CG715" s="12">
        <f>'2016'!BG81</f>
        <v>0</v>
      </c>
      <c r="CH715" s="12">
        <f>'2016'!BH81</f>
        <v>0</v>
      </c>
      <c r="CI715" s="12">
        <f>'2016'!BI81</f>
        <v>0</v>
      </c>
      <c r="CJ715" s="12">
        <f>'2016'!BJ81</f>
        <v>0</v>
      </c>
      <c r="CK715" s="12">
        <f>'2016'!BK81</f>
        <v>0</v>
      </c>
      <c r="CL715" s="12">
        <f>'2016'!BL81</f>
        <v>0</v>
      </c>
      <c r="CM715" s="12">
        <f>'2016'!BM81</f>
        <v>0</v>
      </c>
      <c r="CN715" s="12">
        <f>'2016'!BN81</f>
        <v>0</v>
      </c>
      <c r="CO715" s="12">
        <f>'2016'!BO81</f>
        <v>0</v>
      </c>
      <c r="CP715" s="12">
        <f>'2016'!BP81</f>
        <v>0</v>
      </c>
      <c r="CQ715" s="12">
        <f>'2016'!BQ81</f>
        <v>0</v>
      </c>
    </row>
    <row r="716" spans="1:95" x14ac:dyDescent="0.25">
      <c r="A716" s="12" t="str">
        <f>'2016'!A82</f>
        <v>Свитанок</v>
      </c>
      <c r="B716" s="12" t="str">
        <f>'2016'!B82</f>
        <v>Масив 3</v>
      </c>
      <c r="C716" s="12">
        <f>'2016'!C82</f>
        <v>134</v>
      </c>
      <c r="D716" s="12">
        <f>'2016'!D82</f>
        <v>68.06</v>
      </c>
      <c r="E716" s="12">
        <f>'2016'!E82</f>
        <v>68.06</v>
      </c>
      <c r="F716" s="12">
        <f>'2016'!F82</f>
        <v>68.06</v>
      </c>
      <c r="W716" s="12"/>
      <c r="X716" s="12"/>
      <c r="AC716" s="12" t="str">
        <f>'2016'!I82</f>
        <v>Сорго</v>
      </c>
      <c r="AD716" s="12">
        <f>'2016'!J82</f>
        <v>0</v>
      </c>
      <c r="AI716" s="12">
        <f>'2016'!K82</f>
        <v>0</v>
      </c>
      <c r="AJ716" s="12">
        <f>'2016'!L82</f>
        <v>0</v>
      </c>
      <c r="AK716" s="12">
        <f>'2016'!M82</f>
        <v>0</v>
      </c>
      <c r="AL716" s="12">
        <f>'2016'!N82</f>
        <v>0</v>
      </c>
      <c r="AM716" s="12">
        <f>'2016'!O82</f>
        <v>0</v>
      </c>
      <c r="AN716" s="12">
        <f>'2016'!P82</f>
        <v>0</v>
      </c>
      <c r="AO716" s="12"/>
      <c r="AP716" s="12"/>
      <c r="AQ716" s="12">
        <f>'2016'!Q82</f>
        <v>0</v>
      </c>
      <c r="AR716" s="12">
        <f>'2016'!R82</f>
        <v>0</v>
      </c>
      <c r="AS716" s="12">
        <f>'2016'!S82</f>
        <v>0</v>
      </c>
      <c r="AT716" s="12">
        <f>'2016'!T82</f>
        <v>0</v>
      </c>
      <c r="AU716" s="12">
        <f>'2016'!U82</f>
        <v>0</v>
      </c>
      <c r="AV716" s="12">
        <f>'2016'!V82</f>
        <v>0</v>
      </c>
      <c r="AW716" s="12">
        <f>'2016'!W82</f>
        <v>0</v>
      </c>
      <c r="AX716" s="12">
        <f>'2016'!X82</f>
        <v>0</v>
      </c>
      <c r="AY716" s="12">
        <f>'2016'!Y82</f>
        <v>0</v>
      </c>
      <c r="AZ716" s="12">
        <f>'2016'!Z82</f>
        <v>0</v>
      </c>
      <c r="BA716" s="12">
        <f>'2016'!AA82</f>
        <v>0</v>
      </c>
      <c r="BB716" s="12">
        <f>'2016'!AB82</f>
        <v>0</v>
      </c>
      <c r="BC716" s="12">
        <f>'2016'!AC82</f>
        <v>0</v>
      </c>
      <c r="BD716" s="12">
        <f>'2016'!AD82</f>
        <v>0</v>
      </c>
      <c r="BE716" s="12">
        <f>'2016'!AE82</f>
        <v>0</v>
      </c>
      <c r="BF716" s="12">
        <f>'2016'!AF82</f>
        <v>0</v>
      </c>
      <c r="BG716" s="12">
        <f>'2016'!AG82</f>
        <v>0</v>
      </c>
      <c r="BH716" s="12">
        <f>'2016'!AH82</f>
        <v>0</v>
      </c>
      <c r="BI716" s="12">
        <f>'2016'!AI82</f>
        <v>0</v>
      </c>
      <c r="BJ716" s="12">
        <f>'2016'!AJ82</f>
        <v>0</v>
      </c>
      <c r="BK716" s="12">
        <f>'2016'!AK82</f>
        <v>0</v>
      </c>
      <c r="BL716" s="12">
        <f>'2016'!AL82</f>
        <v>0</v>
      </c>
      <c r="BM716" s="12">
        <f>'2016'!AM82</f>
        <v>0</v>
      </c>
      <c r="BN716" s="12">
        <f>'2016'!AN82</f>
        <v>0</v>
      </c>
      <c r="BO716" s="12">
        <f>'2016'!AO82</f>
        <v>0</v>
      </c>
      <c r="BP716" s="12">
        <f>'2016'!AP82</f>
        <v>0</v>
      </c>
      <c r="BQ716" s="12">
        <f>'2016'!AQ82</f>
        <v>0</v>
      </c>
      <c r="BR716" s="12">
        <f>'2016'!AR82</f>
        <v>0</v>
      </c>
      <c r="BS716" s="12">
        <f>'2016'!AS82</f>
        <v>0</v>
      </c>
      <c r="BT716" s="12">
        <f>'2016'!AT82</f>
        <v>0</v>
      </c>
      <c r="BU716" s="12">
        <f>'2016'!AU82</f>
        <v>0</v>
      </c>
      <c r="BV716" s="12">
        <f>'2016'!AV82</f>
        <v>0</v>
      </c>
      <c r="BW716" s="12">
        <f>'2016'!AW82</f>
        <v>0</v>
      </c>
      <c r="BX716" s="12">
        <f>'2016'!AX82</f>
        <v>0</v>
      </c>
      <c r="BY716" s="12">
        <f>'2016'!AY82</f>
        <v>0</v>
      </c>
      <c r="BZ716" s="12">
        <f>'2016'!AZ82</f>
        <v>0</v>
      </c>
      <c r="CA716" s="12">
        <f>'2016'!BA82</f>
        <v>0</v>
      </c>
      <c r="CB716" s="12">
        <f>'2016'!BB82</f>
        <v>0</v>
      </c>
      <c r="CC716" s="12">
        <f>'2016'!BC82</f>
        <v>0</v>
      </c>
      <c r="CD716" s="12">
        <f>'2016'!BD82</f>
        <v>0</v>
      </c>
      <c r="CE716" s="12">
        <f>'2016'!BE82</f>
        <v>0</v>
      </c>
      <c r="CF716" s="12">
        <f>'2016'!BF82</f>
        <v>0</v>
      </c>
      <c r="CG716" s="12">
        <f>'2016'!BG82</f>
        <v>0</v>
      </c>
      <c r="CH716" s="12">
        <f>'2016'!BH82</f>
        <v>0</v>
      </c>
      <c r="CI716" s="12">
        <f>'2016'!BI82</f>
        <v>0</v>
      </c>
      <c r="CJ716" s="12">
        <f>'2016'!BJ82</f>
        <v>0</v>
      </c>
      <c r="CK716" s="12">
        <f>'2016'!BK82</f>
        <v>0</v>
      </c>
      <c r="CL716" s="12">
        <f>'2016'!BL82</f>
        <v>0</v>
      </c>
      <c r="CM716" s="12">
        <f>'2016'!BM82</f>
        <v>0</v>
      </c>
      <c r="CN716" s="12">
        <f>'2016'!BN82</f>
        <v>0</v>
      </c>
      <c r="CO716" s="12">
        <f>'2016'!BO82</f>
        <v>0</v>
      </c>
      <c r="CP716" s="12">
        <f>'2016'!BP82</f>
        <v>0</v>
      </c>
      <c r="CQ716" s="12">
        <f>'2016'!BQ82</f>
        <v>0</v>
      </c>
    </row>
    <row r="717" spans="1:95" x14ac:dyDescent="0.25">
      <c r="A717" s="12" t="str">
        <f>'2016'!A83</f>
        <v>Свитанок</v>
      </c>
      <c r="B717" s="12" t="str">
        <f>'2016'!B83</f>
        <v>Масив 3</v>
      </c>
      <c r="C717" s="12">
        <f>'2016'!C83</f>
        <v>137</v>
      </c>
      <c r="D717" s="12">
        <f>'2016'!D83</f>
        <v>15.96</v>
      </c>
      <c r="E717" s="12">
        <f>'2016'!E83</f>
        <v>15.96</v>
      </c>
      <c r="F717" s="12">
        <f>'2016'!F83</f>
        <v>15.96</v>
      </c>
      <c r="W717" s="12"/>
      <c r="X717" s="12"/>
      <c r="AC717" s="12" t="str">
        <f>'2016'!I83</f>
        <v>Сорго</v>
      </c>
      <c r="AD717" s="12">
        <f>'2016'!J83</f>
        <v>0</v>
      </c>
      <c r="AI717" s="12">
        <f>'2016'!K83</f>
        <v>0</v>
      </c>
      <c r="AJ717" s="12">
        <f>'2016'!L83</f>
        <v>0</v>
      </c>
      <c r="AK717" s="12">
        <f>'2016'!M83</f>
        <v>0</v>
      </c>
      <c r="AL717" s="12">
        <f>'2016'!N83</f>
        <v>0</v>
      </c>
      <c r="AM717" s="12">
        <f>'2016'!O83</f>
        <v>0</v>
      </c>
      <c r="AN717" s="12">
        <f>'2016'!P83</f>
        <v>0</v>
      </c>
      <c r="AO717" s="12"/>
      <c r="AP717" s="12"/>
      <c r="AQ717" s="12">
        <f>'2016'!Q83</f>
        <v>0</v>
      </c>
      <c r="AR717" s="12">
        <f>'2016'!R83</f>
        <v>0</v>
      </c>
      <c r="AS717" s="12">
        <f>'2016'!S83</f>
        <v>0</v>
      </c>
      <c r="AT717" s="12">
        <f>'2016'!T83</f>
        <v>0</v>
      </c>
      <c r="AU717" s="12">
        <f>'2016'!U83</f>
        <v>0</v>
      </c>
      <c r="AV717" s="12">
        <f>'2016'!V83</f>
        <v>0</v>
      </c>
      <c r="AW717" s="12">
        <f>'2016'!W83</f>
        <v>0</v>
      </c>
      <c r="AX717" s="12">
        <f>'2016'!X83</f>
        <v>0</v>
      </c>
      <c r="AY717" s="12">
        <f>'2016'!Y83</f>
        <v>0</v>
      </c>
      <c r="AZ717" s="12">
        <f>'2016'!Z83</f>
        <v>0</v>
      </c>
      <c r="BA717" s="12">
        <f>'2016'!AA83</f>
        <v>0</v>
      </c>
      <c r="BB717" s="12">
        <f>'2016'!AB83</f>
        <v>0</v>
      </c>
      <c r="BC717" s="12">
        <f>'2016'!AC83</f>
        <v>0</v>
      </c>
      <c r="BD717" s="12">
        <f>'2016'!AD83</f>
        <v>0</v>
      </c>
      <c r="BE717" s="12">
        <f>'2016'!AE83</f>
        <v>0</v>
      </c>
      <c r="BF717" s="12">
        <f>'2016'!AF83</f>
        <v>0</v>
      </c>
      <c r="BG717" s="12">
        <f>'2016'!AG83</f>
        <v>0</v>
      </c>
      <c r="BH717" s="12">
        <f>'2016'!AH83</f>
        <v>0</v>
      </c>
      <c r="BI717" s="12">
        <f>'2016'!AI83</f>
        <v>0</v>
      </c>
      <c r="BJ717" s="12">
        <f>'2016'!AJ83</f>
        <v>0</v>
      </c>
      <c r="BK717" s="12">
        <f>'2016'!AK83</f>
        <v>0</v>
      </c>
      <c r="BL717" s="12">
        <f>'2016'!AL83</f>
        <v>0</v>
      </c>
      <c r="BM717" s="12">
        <f>'2016'!AM83</f>
        <v>0</v>
      </c>
      <c r="BN717" s="12">
        <f>'2016'!AN83</f>
        <v>0</v>
      </c>
      <c r="BO717" s="12">
        <f>'2016'!AO83</f>
        <v>0</v>
      </c>
      <c r="BP717" s="12">
        <f>'2016'!AP83</f>
        <v>0</v>
      </c>
      <c r="BQ717" s="12">
        <f>'2016'!AQ83</f>
        <v>0</v>
      </c>
      <c r="BR717" s="12">
        <f>'2016'!AR83</f>
        <v>0</v>
      </c>
      <c r="BS717" s="12">
        <f>'2016'!AS83</f>
        <v>0</v>
      </c>
      <c r="BT717" s="12">
        <f>'2016'!AT83</f>
        <v>0</v>
      </c>
      <c r="BU717" s="12">
        <f>'2016'!AU83</f>
        <v>0</v>
      </c>
      <c r="BV717" s="12">
        <f>'2016'!AV83</f>
        <v>0</v>
      </c>
      <c r="BW717" s="12">
        <f>'2016'!AW83</f>
        <v>0</v>
      </c>
      <c r="BX717" s="12">
        <f>'2016'!AX83</f>
        <v>0</v>
      </c>
      <c r="BY717" s="12">
        <f>'2016'!AY83</f>
        <v>0</v>
      </c>
      <c r="BZ717" s="12">
        <f>'2016'!AZ83</f>
        <v>0</v>
      </c>
      <c r="CA717" s="12">
        <f>'2016'!BA83</f>
        <v>0</v>
      </c>
      <c r="CB717" s="12">
        <f>'2016'!BB83</f>
        <v>0</v>
      </c>
      <c r="CC717" s="12">
        <f>'2016'!BC83</f>
        <v>0</v>
      </c>
      <c r="CD717" s="12">
        <f>'2016'!BD83</f>
        <v>0</v>
      </c>
      <c r="CE717" s="12">
        <f>'2016'!BE83</f>
        <v>0</v>
      </c>
      <c r="CF717" s="12">
        <f>'2016'!BF83</f>
        <v>0</v>
      </c>
      <c r="CG717" s="12">
        <f>'2016'!BG83</f>
        <v>0</v>
      </c>
      <c r="CH717" s="12">
        <f>'2016'!BH83</f>
        <v>0</v>
      </c>
      <c r="CI717" s="12">
        <f>'2016'!BI83</f>
        <v>0</v>
      </c>
      <c r="CJ717" s="12">
        <f>'2016'!BJ83</f>
        <v>0</v>
      </c>
      <c r="CK717" s="12">
        <f>'2016'!BK83</f>
        <v>0</v>
      </c>
      <c r="CL717" s="12">
        <f>'2016'!BL83</f>
        <v>0</v>
      </c>
      <c r="CM717" s="12">
        <f>'2016'!BM83</f>
        <v>0</v>
      </c>
      <c r="CN717" s="12">
        <f>'2016'!BN83</f>
        <v>0</v>
      </c>
      <c r="CO717" s="12">
        <f>'2016'!BO83</f>
        <v>0</v>
      </c>
      <c r="CP717" s="12">
        <f>'2016'!BP83</f>
        <v>0</v>
      </c>
      <c r="CQ717" s="12">
        <f>'2016'!BQ83</f>
        <v>0</v>
      </c>
    </row>
    <row r="718" spans="1:95" x14ac:dyDescent="0.25">
      <c r="A718" s="12" t="str">
        <f>'2016'!A84</f>
        <v>Свитанок</v>
      </c>
      <c r="B718" s="12" t="str">
        <f>'2016'!B84</f>
        <v>Масив 3</v>
      </c>
      <c r="C718" s="12">
        <f>'2016'!C84</f>
        <v>140</v>
      </c>
      <c r="D718" s="12">
        <f>'2016'!D84</f>
        <v>14.62</v>
      </c>
      <c r="E718" s="12">
        <f>'2016'!E84</f>
        <v>14.62</v>
      </c>
      <c r="F718" s="12">
        <f>'2016'!F84</f>
        <v>14.62</v>
      </c>
      <c r="W718" s="12"/>
      <c r="X718" s="12"/>
      <c r="AC718" s="12" t="str">
        <f>'2016'!I84</f>
        <v>Кукуруза</v>
      </c>
      <c r="AD718" s="12">
        <f>'2016'!J84</f>
        <v>0</v>
      </c>
      <c r="AI718" s="12">
        <f>'2016'!K84</f>
        <v>0</v>
      </c>
      <c r="AJ718" s="12">
        <f>'2016'!L84</f>
        <v>0</v>
      </c>
      <c r="AK718" s="12">
        <f>'2016'!M84</f>
        <v>0</v>
      </c>
      <c r="AL718" s="12">
        <f>'2016'!N84</f>
        <v>0</v>
      </c>
      <c r="AM718" s="12">
        <f>'2016'!O84</f>
        <v>0</v>
      </c>
      <c r="AN718" s="12">
        <f>'2016'!P84</f>
        <v>0</v>
      </c>
      <c r="AO718" s="12"/>
      <c r="AP718" s="12"/>
      <c r="AQ718" s="12">
        <f>'2016'!Q84</f>
        <v>0</v>
      </c>
      <c r="AR718" s="12">
        <f>'2016'!R84</f>
        <v>0</v>
      </c>
      <c r="AS718" s="12">
        <f>'2016'!S84</f>
        <v>0</v>
      </c>
      <c r="AT718" s="12">
        <f>'2016'!T84</f>
        <v>0</v>
      </c>
      <c r="AU718" s="12">
        <f>'2016'!U84</f>
        <v>0</v>
      </c>
      <c r="AV718" s="12">
        <f>'2016'!V84</f>
        <v>0</v>
      </c>
      <c r="AW718" s="12">
        <f>'2016'!W84</f>
        <v>0</v>
      </c>
      <c r="AX718" s="12">
        <f>'2016'!X84</f>
        <v>0</v>
      </c>
      <c r="AY718" s="12">
        <f>'2016'!Y84</f>
        <v>0</v>
      </c>
      <c r="AZ718" s="12">
        <f>'2016'!Z84</f>
        <v>0</v>
      </c>
      <c r="BA718" s="12">
        <f>'2016'!AA84</f>
        <v>0</v>
      </c>
      <c r="BB718" s="12">
        <f>'2016'!AB84</f>
        <v>0</v>
      </c>
      <c r="BC718" s="12">
        <f>'2016'!AC84</f>
        <v>0</v>
      </c>
      <c r="BD718" s="12">
        <f>'2016'!AD84</f>
        <v>0</v>
      </c>
      <c r="BE718" s="12">
        <f>'2016'!AE84</f>
        <v>0</v>
      </c>
      <c r="BF718" s="12">
        <f>'2016'!AF84</f>
        <v>0</v>
      </c>
      <c r="BG718" s="12">
        <f>'2016'!AG84</f>
        <v>0</v>
      </c>
      <c r="BH718" s="12">
        <f>'2016'!AH84</f>
        <v>0</v>
      </c>
      <c r="BI718" s="12">
        <f>'2016'!AI84</f>
        <v>0</v>
      </c>
      <c r="BJ718" s="12">
        <f>'2016'!AJ84</f>
        <v>0</v>
      </c>
      <c r="BK718" s="12">
        <f>'2016'!AK84</f>
        <v>0</v>
      </c>
      <c r="BL718" s="12">
        <f>'2016'!AL84</f>
        <v>0</v>
      </c>
      <c r="BM718" s="12">
        <f>'2016'!AM84</f>
        <v>0</v>
      </c>
      <c r="BN718" s="12">
        <f>'2016'!AN84</f>
        <v>0</v>
      </c>
      <c r="BO718" s="12">
        <f>'2016'!AO84</f>
        <v>0</v>
      </c>
      <c r="BP718" s="12">
        <f>'2016'!AP84</f>
        <v>0</v>
      </c>
      <c r="BQ718" s="12">
        <f>'2016'!AQ84</f>
        <v>0</v>
      </c>
      <c r="BR718" s="12">
        <f>'2016'!AR84</f>
        <v>0</v>
      </c>
      <c r="BS718" s="12">
        <f>'2016'!AS84</f>
        <v>0</v>
      </c>
      <c r="BT718" s="12">
        <f>'2016'!AT84</f>
        <v>0</v>
      </c>
      <c r="BU718" s="12">
        <f>'2016'!AU84</f>
        <v>0</v>
      </c>
      <c r="BV718" s="12">
        <f>'2016'!AV84</f>
        <v>0</v>
      </c>
      <c r="BW718" s="12">
        <f>'2016'!AW84</f>
        <v>0</v>
      </c>
      <c r="BX718" s="12">
        <f>'2016'!AX84</f>
        <v>0</v>
      </c>
      <c r="BY718" s="12">
        <f>'2016'!AY84</f>
        <v>0</v>
      </c>
      <c r="BZ718" s="12">
        <f>'2016'!AZ84</f>
        <v>0</v>
      </c>
      <c r="CA718" s="12">
        <f>'2016'!BA84</f>
        <v>0</v>
      </c>
      <c r="CB718" s="12">
        <f>'2016'!BB84</f>
        <v>0</v>
      </c>
      <c r="CC718" s="12">
        <f>'2016'!BC84</f>
        <v>0</v>
      </c>
      <c r="CD718" s="12">
        <f>'2016'!BD84</f>
        <v>0</v>
      </c>
      <c r="CE718" s="12">
        <f>'2016'!BE84</f>
        <v>0</v>
      </c>
      <c r="CF718" s="12">
        <f>'2016'!BF84</f>
        <v>0</v>
      </c>
      <c r="CG718" s="12">
        <f>'2016'!BG84</f>
        <v>0</v>
      </c>
      <c r="CH718" s="12">
        <f>'2016'!BH84</f>
        <v>0</v>
      </c>
      <c r="CI718" s="12">
        <f>'2016'!BI84</f>
        <v>0</v>
      </c>
      <c r="CJ718" s="12">
        <f>'2016'!BJ84</f>
        <v>0</v>
      </c>
      <c r="CK718" s="12">
        <f>'2016'!BK84</f>
        <v>0</v>
      </c>
      <c r="CL718" s="12">
        <f>'2016'!BL84</f>
        <v>0</v>
      </c>
      <c r="CM718" s="12">
        <f>'2016'!BM84</f>
        <v>0</v>
      </c>
      <c r="CN718" s="12">
        <f>'2016'!BN84</f>
        <v>0</v>
      </c>
      <c r="CO718" s="12">
        <f>'2016'!BO84</f>
        <v>0</v>
      </c>
      <c r="CP718" s="12">
        <f>'2016'!BP84</f>
        <v>0</v>
      </c>
      <c r="CQ718" s="12">
        <f>'2016'!BQ84</f>
        <v>0</v>
      </c>
    </row>
    <row r="719" spans="1:95" x14ac:dyDescent="0.25">
      <c r="A719" s="12" t="str">
        <f>'2016'!A85</f>
        <v>Свитанок</v>
      </c>
      <c r="B719" s="12" t="str">
        <f>'2016'!B85</f>
        <v>Масив 3</v>
      </c>
      <c r="C719" s="12">
        <f>'2016'!C85</f>
        <v>141</v>
      </c>
      <c r="D719" s="12">
        <f>'2016'!D85</f>
        <v>28.21</v>
      </c>
      <c r="E719" s="12">
        <f>'2016'!E85</f>
        <v>28.21</v>
      </c>
      <c r="F719" s="12">
        <f>'2016'!F85</f>
        <v>28.21</v>
      </c>
      <c r="W719" s="12"/>
      <c r="X719" s="12"/>
      <c r="AC719" s="12" t="str">
        <f>'2016'!I85</f>
        <v>Фасоль</v>
      </c>
      <c r="AD719" s="12">
        <f>'2016'!J85</f>
        <v>0</v>
      </c>
      <c r="AI719" s="12">
        <f>'2016'!K85</f>
        <v>0</v>
      </c>
      <c r="AJ719" s="12">
        <f>'2016'!L85</f>
        <v>0</v>
      </c>
      <c r="AK719" s="12">
        <f>'2016'!M85</f>
        <v>0</v>
      </c>
      <c r="AL719" s="12">
        <f>'2016'!N85</f>
        <v>0</v>
      </c>
      <c r="AM719" s="12">
        <f>'2016'!O85</f>
        <v>0</v>
      </c>
      <c r="AN719" s="12">
        <f>'2016'!P85</f>
        <v>0</v>
      </c>
      <c r="AO719" s="12"/>
      <c r="AP719" s="12"/>
      <c r="AQ719" s="12">
        <f>'2016'!Q85</f>
        <v>0</v>
      </c>
      <c r="AR719" s="12">
        <f>'2016'!R85</f>
        <v>0</v>
      </c>
      <c r="AS719" s="12">
        <f>'2016'!S85</f>
        <v>0</v>
      </c>
      <c r="AT719" s="12">
        <f>'2016'!T85</f>
        <v>0</v>
      </c>
      <c r="AU719" s="12">
        <f>'2016'!U85</f>
        <v>0</v>
      </c>
      <c r="AV719" s="12">
        <f>'2016'!V85</f>
        <v>0</v>
      </c>
      <c r="AW719" s="12">
        <f>'2016'!W85</f>
        <v>0</v>
      </c>
      <c r="AX719" s="12">
        <f>'2016'!X85</f>
        <v>0</v>
      </c>
      <c r="AY719" s="12">
        <f>'2016'!Y85</f>
        <v>0</v>
      </c>
      <c r="AZ719" s="12">
        <f>'2016'!Z85</f>
        <v>0</v>
      </c>
      <c r="BA719" s="12">
        <f>'2016'!AA85</f>
        <v>0</v>
      </c>
      <c r="BB719" s="12">
        <f>'2016'!AB85</f>
        <v>0</v>
      </c>
      <c r="BC719" s="12">
        <f>'2016'!AC85</f>
        <v>0</v>
      </c>
      <c r="BD719" s="12">
        <f>'2016'!AD85</f>
        <v>0</v>
      </c>
      <c r="BE719" s="12">
        <f>'2016'!AE85</f>
        <v>0</v>
      </c>
      <c r="BF719" s="12">
        <f>'2016'!AF85</f>
        <v>0</v>
      </c>
      <c r="BG719" s="12">
        <f>'2016'!AG85</f>
        <v>0</v>
      </c>
      <c r="BH719" s="12">
        <f>'2016'!AH85</f>
        <v>0</v>
      </c>
      <c r="BI719" s="12">
        <f>'2016'!AI85</f>
        <v>0</v>
      </c>
      <c r="BJ719" s="12">
        <f>'2016'!AJ85</f>
        <v>0</v>
      </c>
      <c r="BK719" s="12">
        <f>'2016'!AK85</f>
        <v>0</v>
      </c>
      <c r="BL719" s="12">
        <f>'2016'!AL85</f>
        <v>0</v>
      </c>
      <c r="BM719" s="12">
        <f>'2016'!AM85</f>
        <v>0</v>
      </c>
      <c r="BN719" s="12">
        <f>'2016'!AN85</f>
        <v>0</v>
      </c>
      <c r="BO719" s="12">
        <f>'2016'!AO85</f>
        <v>0</v>
      </c>
      <c r="BP719" s="12">
        <f>'2016'!AP85</f>
        <v>0</v>
      </c>
      <c r="BQ719" s="12">
        <f>'2016'!AQ85</f>
        <v>0</v>
      </c>
      <c r="BR719" s="12">
        <f>'2016'!AR85</f>
        <v>0</v>
      </c>
      <c r="BS719" s="12">
        <f>'2016'!AS85</f>
        <v>0</v>
      </c>
      <c r="BT719" s="12">
        <f>'2016'!AT85</f>
        <v>0</v>
      </c>
      <c r="BU719" s="12">
        <f>'2016'!AU85</f>
        <v>0</v>
      </c>
      <c r="BV719" s="12">
        <f>'2016'!AV85</f>
        <v>0</v>
      </c>
      <c r="BW719" s="12">
        <f>'2016'!AW85</f>
        <v>0</v>
      </c>
      <c r="BX719" s="12">
        <f>'2016'!AX85</f>
        <v>0</v>
      </c>
      <c r="BY719" s="12">
        <f>'2016'!AY85</f>
        <v>0</v>
      </c>
      <c r="BZ719" s="12">
        <f>'2016'!AZ85</f>
        <v>0</v>
      </c>
      <c r="CA719" s="12">
        <f>'2016'!BA85</f>
        <v>0</v>
      </c>
      <c r="CB719" s="12">
        <f>'2016'!BB85</f>
        <v>0</v>
      </c>
      <c r="CC719" s="12">
        <f>'2016'!BC85</f>
        <v>0</v>
      </c>
      <c r="CD719" s="12">
        <f>'2016'!BD85</f>
        <v>0</v>
      </c>
      <c r="CE719" s="12">
        <f>'2016'!BE85</f>
        <v>0</v>
      </c>
      <c r="CF719" s="12">
        <f>'2016'!BF85</f>
        <v>0</v>
      </c>
      <c r="CG719" s="12">
        <f>'2016'!BG85</f>
        <v>0</v>
      </c>
      <c r="CH719" s="12">
        <f>'2016'!BH85</f>
        <v>0</v>
      </c>
      <c r="CI719" s="12">
        <f>'2016'!BI85</f>
        <v>0</v>
      </c>
      <c r="CJ719" s="12">
        <f>'2016'!BJ85</f>
        <v>0</v>
      </c>
      <c r="CK719" s="12">
        <f>'2016'!BK85</f>
        <v>0</v>
      </c>
      <c r="CL719" s="12">
        <f>'2016'!BL85</f>
        <v>0</v>
      </c>
      <c r="CM719" s="12">
        <f>'2016'!BM85</f>
        <v>0</v>
      </c>
      <c r="CN719" s="12">
        <f>'2016'!BN85</f>
        <v>0</v>
      </c>
      <c r="CO719" s="12">
        <f>'2016'!BO85</f>
        <v>0</v>
      </c>
      <c r="CP719" s="12">
        <f>'2016'!BP85</f>
        <v>0</v>
      </c>
      <c r="CQ719" s="12">
        <f>'2016'!BQ85</f>
        <v>0</v>
      </c>
    </row>
    <row r="720" spans="1:95" x14ac:dyDescent="0.25">
      <c r="A720" s="12" t="str">
        <f>'2016'!A86</f>
        <v>Свитанок</v>
      </c>
      <c r="B720" s="12" t="str">
        <f>'2016'!B86</f>
        <v>Масив 3</v>
      </c>
      <c r="C720" s="12">
        <f>'2016'!C86</f>
        <v>142</v>
      </c>
      <c r="D720" s="12">
        <f>'2016'!D86</f>
        <v>22.89</v>
      </c>
      <c r="E720" s="12">
        <f>'2016'!E86</f>
        <v>22.89</v>
      </c>
      <c r="F720" s="12">
        <f>'2016'!F86</f>
        <v>22.89</v>
      </c>
      <c r="W720" s="12"/>
      <c r="X720" s="12"/>
      <c r="AC720" s="12" t="str">
        <f>'2016'!I86</f>
        <v>Кукуруза</v>
      </c>
      <c r="AD720" s="12">
        <f>'2016'!J86</f>
        <v>0</v>
      </c>
      <c r="AI720" s="12">
        <f>'2016'!K86</f>
        <v>0</v>
      </c>
      <c r="AJ720" s="12">
        <f>'2016'!L86</f>
        <v>0</v>
      </c>
      <c r="AK720" s="12">
        <f>'2016'!M86</f>
        <v>0</v>
      </c>
      <c r="AL720" s="12">
        <f>'2016'!N86</f>
        <v>0</v>
      </c>
      <c r="AM720" s="12">
        <f>'2016'!O86</f>
        <v>0</v>
      </c>
      <c r="AN720" s="12">
        <f>'2016'!P86</f>
        <v>0</v>
      </c>
      <c r="AO720" s="12"/>
      <c r="AP720" s="12"/>
      <c r="AQ720" s="12">
        <f>'2016'!Q86</f>
        <v>0</v>
      </c>
      <c r="AR720" s="12">
        <f>'2016'!R86</f>
        <v>0</v>
      </c>
      <c r="AS720" s="12">
        <f>'2016'!S86</f>
        <v>0</v>
      </c>
      <c r="AT720" s="12">
        <f>'2016'!T86</f>
        <v>0</v>
      </c>
      <c r="AU720" s="12">
        <f>'2016'!U86</f>
        <v>0</v>
      </c>
      <c r="AV720" s="12">
        <f>'2016'!V86</f>
        <v>0</v>
      </c>
      <c r="AW720" s="12">
        <f>'2016'!W86</f>
        <v>0</v>
      </c>
      <c r="AX720" s="12">
        <f>'2016'!X86</f>
        <v>0</v>
      </c>
      <c r="AY720" s="12">
        <f>'2016'!Y86</f>
        <v>0</v>
      </c>
      <c r="AZ720" s="12">
        <f>'2016'!Z86</f>
        <v>0</v>
      </c>
      <c r="BA720" s="12">
        <f>'2016'!AA86</f>
        <v>0</v>
      </c>
      <c r="BB720" s="12">
        <f>'2016'!AB86</f>
        <v>0</v>
      </c>
      <c r="BC720" s="12">
        <f>'2016'!AC86</f>
        <v>0</v>
      </c>
      <c r="BD720" s="12">
        <f>'2016'!AD86</f>
        <v>0</v>
      </c>
      <c r="BE720" s="12">
        <f>'2016'!AE86</f>
        <v>0</v>
      </c>
      <c r="BF720" s="12">
        <f>'2016'!AF86</f>
        <v>0</v>
      </c>
      <c r="BG720" s="12">
        <f>'2016'!AG86</f>
        <v>0</v>
      </c>
      <c r="BH720" s="12">
        <f>'2016'!AH86</f>
        <v>0</v>
      </c>
      <c r="BI720" s="12">
        <f>'2016'!AI86</f>
        <v>0</v>
      </c>
      <c r="BJ720" s="12">
        <f>'2016'!AJ86</f>
        <v>0</v>
      </c>
      <c r="BK720" s="12">
        <f>'2016'!AK86</f>
        <v>0</v>
      </c>
      <c r="BL720" s="12">
        <f>'2016'!AL86</f>
        <v>0</v>
      </c>
      <c r="BM720" s="12">
        <f>'2016'!AM86</f>
        <v>0</v>
      </c>
      <c r="BN720" s="12">
        <f>'2016'!AN86</f>
        <v>0</v>
      </c>
      <c r="BO720" s="12">
        <f>'2016'!AO86</f>
        <v>0</v>
      </c>
      <c r="BP720" s="12">
        <f>'2016'!AP86</f>
        <v>0</v>
      </c>
      <c r="BQ720" s="12">
        <f>'2016'!AQ86</f>
        <v>0</v>
      </c>
      <c r="BR720" s="12">
        <f>'2016'!AR86</f>
        <v>0</v>
      </c>
      <c r="BS720" s="12">
        <f>'2016'!AS86</f>
        <v>0</v>
      </c>
      <c r="BT720" s="12">
        <f>'2016'!AT86</f>
        <v>0</v>
      </c>
      <c r="BU720" s="12">
        <f>'2016'!AU86</f>
        <v>0</v>
      </c>
      <c r="BV720" s="12">
        <f>'2016'!AV86</f>
        <v>0</v>
      </c>
      <c r="BW720" s="12">
        <f>'2016'!AW86</f>
        <v>0</v>
      </c>
      <c r="BX720" s="12">
        <f>'2016'!AX86</f>
        <v>0</v>
      </c>
      <c r="BY720" s="12">
        <f>'2016'!AY86</f>
        <v>0</v>
      </c>
      <c r="BZ720" s="12">
        <f>'2016'!AZ86</f>
        <v>0</v>
      </c>
      <c r="CA720" s="12">
        <f>'2016'!BA86</f>
        <v>0</v>
      </c>
      <c r="CB720" s="12">
        <f>'2016'!BB86</f>
        <v>0</v>
      </c>
      <c r="CC720" s="12">
        <f>'2016'!BC86</f>
        <v>0</v>
      </c>
      <c r="CD720" s="12">
        <f>'2016'!BD86</f>
        <v>0</v>
      </c>
      <c r="CE720" s="12">
        <f>'2016'!BE86</f>
        <v>0</v>
      </c>
      <c r="CF720" s="12">
        <f>'2016'!BF86</f>
        <v>0</v>
      </c>
      <c r="CG720" s="12">
        <f>'2016'!BG86</f>
        <v>0</v>
      </c>
      <c r="CH720" s="12">
        <f>'2016'!BH86</f>
        <v>0</v>
      </c>
      <c r="CI720" s="12">
        <f>'2016'!BI86</f>
        <v>0</v>
      </c>
      <c r="CJ720" s="12">
        <f>'2016'!BJ86</f>
        <v>0</v>
      </c>
      <c r="CK720" s="12">
        <f>'2016'!BK86</f>
        <v>0</v>
      </c>
      <c r="CL720" s="12">
        <f>'2016'!BL86</f>
        <v>0</v>
      </c>
      <c r="CM720" s="12">
        <f>'2016'!BM86</f>
        <v>0</v>
      </c>
      <c r="CN720" s="12">
        <f>'2016'!BN86</f>
        <v>0</v>
      </c>
      <c r="CO720" s="12">
        <f>'2016'!BO86</f>
        <v>0</v>
      </c>
      <c r="CP720" s="12">
        <f>'2016'!BP86</f>
        <v>0</v>
      </c>
      <c r="CQ720" s="12">
        <f>'2016'!BQ86</f>
        <v>0</v>
      </c>
    </row>
    <row r="721" spans="1:95" x14ac:dyDescent="0.25">
      <c r="A721" s="12" t="str">
        <f>'2016'!A87</f>
        <v>Свитанок</v>
      </c>
      <c r="B721" s="12" t="str">
        <f>'2016'!B87</f>
        <v>Масив 3</v>
      </c>
      <c r="C721" s="12">
        <f>'2016'!C87</f>
        <v>143</v>
      </c>
      <c r="D721" s="12">
        <f>'2016'!D87</f>
        <v>6.29</v>
      </c>
      <c r="E721" s="12">
        <f>'2016'!E87</f>
        <v>6.29</v>
      </c>
      <c r="F721" s="12">
        <f>'2016'!F87</f>
        <v>6.29</v>
      </c>
      <c r="W721" s="12"/>
      <c r="X721" s="12"/>
      <c r="AC721" s="12">
        <f>'2016'!I87</f>
        <v>0</v>
      </c>
      <c r="AD721" s="12">
        <f>'2016'!J87</f>
        <v>0</v>
      </c>
      <c r="AI721" s="12">
        <f>'2016'!K87</f>
        <v>0</v>
      </c>
      <c r="AJ721" s="12">
        <f>'2016'!L87</f>
        <v>0</v>
      </c>
      <c r="AK721" s="12">
        <f>'2016'!M87</f>
        <v>0</v>
      </c>
      <c r="AL721" s="12">
        <f>'2016'!N87</f>
        <v>0</v>
      </c>
      <c r="AM721" s="12">
        <f>'2016'!O87</f>
        <v>0</v>
      </c>
      <c r="AN721" s="12">
        <f>'2016'!P87</f>
        <v>0</v>
      </c>
      <c r="AO721" s="12"/>
      <c r="AP721" s="12"/>
      <c r="AQ721" s="12">
        <f>'2016'!Q87</f>
        <v>0</v>
      </c>
      <c r="AR721" s="12">
        <f>'2016'!R87</f>
        <v>0</v>
      </c>
      <c r="AS721" s="12">
        <f>'2016'!S87</f>
        <v>0</v>
      </c>
      <c r="AT721" s="12">
        <f>'2016'!T87</f>
        <v>0</v>
      </c>
      <c r="AU721" s="12">
        <f>'2016'!U87</f>
        <v>0</v>
      </c>
      <c r="AV721" s="12">
        <f>'2016'!V87</f>
        <v>0</v>
      </c>
      <c r="AW721" s="12">
        <f>'2016'!W87</f>
        <v>0</v>
      </c>
      <c r="AX721" s="12">
        <f>'2016'!X87</f>
        <v>0</v>
      </c>
      <c r="AY721" s="12">
        <f>'2016'!Y87</f>
        <v>0</v>
      </c>
      <c r="AZ721" s="12">
        <f>'2016'!Z87</f>
        <v>0</v>
      </c>
      <c r="BA721" s="12">
        <f>'2016'!AA87</f>
        <v>0</v>
      </c>
      <c r="BB721" s="12">
        <f>'2016'!AB87</f>
        <v>0</v>
      </c>
      <c r="BC721" s="12">
        <f>'2016'!AC87</f>
        <v>0</v>
      </c>
      <c r="BD721" s="12">
        <f>'2016'!AD87</f>
        <v>0</v>
      </c>
      <c r="BE721" s="12">
        <f>'2016'!AE87</f>
        <v>0</v>
      </c>
      <c r="BF721" s="12">
        <f>'2016'!AF87</f>
        <v>0</v>
      </c>
      <c r="BG721" s="12">
        <f>'2016'!AG87</f>
        <v>0</v>
      </c>
      <c r="BH721" s="12">
        <f>'2016'!AH87</f>
        <v>0</v>
      </c>
      <c r="BI721" s="12">
        <f>'2016'!AI87</f>
        <v>0</v>
      </c>
      <c r="BJ721" s="12">
        <f>'2016'!AJ87</f>
        <v>0</v>
      </c>
      <c r="BK721" s="12">
        <f>'2016'!AK87</f>
        <v>0</v>
      </c>
      <c r="BL721" s="12">
        <f>'2016'!AL87</f>
        <v>0</v>
      </c>
      <c r="BM721" s="12">
        <f>'2016'!AM87</f>
        <v>0</v>
      </c>
      <c r="BN721" s="12">
        <f>'2016'!AN87</f>
        <v>0</v>
      </c>
      <c r="BO721" s="12">
        <f>'2016'!AO87</f>
        <v>0</v>
      </c>
      <c r="BP721" s="12">
        <f>'2016'!AP87</f>
        <v>0</v>
      </c>
      <c r="BQ721" s="12">
        <f>'2016'!AQ87</f>
        <v>0</v>
      </c>
      <c r="BR721" s="12">
        <f>'2016'!AR87</f>
        <v>0</v>
      </c>
      <c r="BS721" s="12">
        <f>'2016'!AS87</f>
        <v>0</v>
      </c>
      <c r="BT721" s="12">
        <f>'2016'!AT87</f>
        <v>0</v>
      </c>
      <c r="BU721" s="12">
        <f>'2016'!AU87</f>
        <v>0</v>
      </c>
      <c r="BV721" s="12">
        <f>'2016'!AV87</f>
        <v>0</v>
      </c>
      <c r="BW721" s="12">
        <f>'2016'!AW87</f>
        <v>0</v>
      </c>
      <c r="BX721" s="12">
        <f>'2016'!AX87</f>
        <v>0</v>
      </c>
      <c r="BY721" s="12">
        <f>'2016'!AY87</f>
        <v>0</v>
      </c>
      <c r="BZ721" s="12">
        <f>'2016'!AZ87</f>
        <v>0</v>
      </c>
      <c r="CA721" s="12">
        <f>'2016'!BA87</f>
        <v>0</v>
      </c>
      <c r="CB721" s="12">
        <f>'2016'!BB87</f>
        <v>0</v>
      </c>
      <c r="CC721" s="12">
        <f>'2016'!BC87</f>
        <v>0</v>
      </c>
      <c r="CD721" s="12">
        <f>'2016'!BD87</f>
        <v>0</v>
      </c>
      <c r="CE721" s="12">
        <f>'2016'!BE87</f>
        <v>0</v>
      </c>
      <c r="CF721" s="12">
        <f>'2016'!BF87</f>
        <v>0</v>
      </c>
      <c r="CG721" s="12">
        <f>'2016'!BG87</f>
        <v>0</v>
      </c>
      <c r="CH721" s="12">
        <f>'2016'!BH87</f>
        <v>0</v>
      </c>
      <c r="CI721" s="12">
        <f>'2016'!BI87</f>
        <v>0</v>
      </c>
      <c r="CJ721" s="12">
        <f>'2016'!BJ87</f>
        <v>0</v>
      </c>
      <c r="CK721" s="12">
        <f>'2016'!BK87</f>
        <v>0</v>
      </c>
      <c r="CL721" s="12">
        <f>'2016'!BL87</f>
        <v>0</v>
      </c>
      <c r="CM721" s="12">
        <f>'2016'!BM87</f>
        <v>0</v>
      </c>
      <c r="CN721" s="12">
        <f>'2016'!BN87</f>
        <v>0</v>
      </c>
      <c r="CO721" s="12">
        <f>'2016'!BO87</f>
        <v>0</v>
      </c>
      <c r="CP721" s="12">
        <f>'2016'!BP87</f>
        <v>0</v>
      </c>
      <c r="CQ721" s="12">
        <f>'2016'!BQ87</f>
        <v>0</v>
      </c>
    </row>
    <row r="722" spans="1:95" x14ac:dyDescent="0.25">
      <c r="A722" s="12" t="str">
        <f>'2016'!A88</f>
        <v>Свитанок</v>
      </c>
      <c r="B722" s="12" t="str">
        <f>'2016'!B88</f>
        <v>Масив 3</v>
      </c>
      <c r="C722" s="12">
        <f>'2016'!C88</f>
        <v>144</v>
      </c>
      <c r="D722" s="12">
        <f>'2016'!D88</f>
        <v>30.03</v>
      </c>
      <c r="E722" s="12">
        <f>'2016'!E88</f>
        <v>30.03</v>
      </c>
      <c r="F722" s="12">
        <f>'2016'!F88</f>
        <v>30.03</v>
      </c>
      <c r="W722" s="12"/>
      <c r="X722" s="12"/>
      <c r="AC722" s="12" t="str">
        <f>'2016'!I88</f>
        <v>Ячмень озимый</v>
      </c>
      <c r="AD722" s="12">
        <f>'2016'!J88</f>
        <v>0</v>
      </c>
      <c r="AI722" s="12">
        <f>'2016'!K88</f>
        <v>0</v>
      </c>
      <c r="AJ722" s="12">
        <f>'2016'!L88</f>
        <v>0</v>
      </c>
      <c r="AK722" s="12" t="str">
        <f>'2016'!M88</f>
        <v>9-й вал</v>
      </c>
      <c r="AL722" s="12">
        <f>'2016'!N88</f>
        <v>0</v>
      </c>
      <c r="AM722" s="12">
        <f>'2016'!O88</f>
        <v>42305</v>
      </c>
      <c r="AN722" s="12">
        <f>'2016'!P88</f>
        <v>0</v>
      </c>
      <c r="AO722" s="12"/>
      <c r="AP722" s="12"/>
      <c r="AQ722" s="12">
        <f>'2016'!Q88</f>
        <v>0</v>
      </c>
      <c r="AR722" s="12">
        <f>'2016'!R88</f>
        <v>0</v>
      </c>
      <c r="AS722" s="12">
        <f>'2016'!S88</f>
        <v>0</v>
      </c>
      <c r="AT722" s="12">
        <f>'2016'!T88</f>
        <v>0</v>
      </c>
      <c r="AU722" s="12">
        <f>'2016'!U88</f>
        <v>0</v>
      </c>
      <c r="AV722" s="12">
        <f>'2016'!V88</f>
        <v>0</v>
      </c>
      <c r="AW722" s="12">
        <f>'2016'!W88</f>
        <v>0</v>
      </c>
      <c r="AX722" s="12">
        <f>'2016'!X88</f>
        <v>0</v>
      </c>
      <c r="AY722" s="12">
        <f>'2016'!Y88</f>
        <v>0</v>
      </c>
      <c r="AZ722" s="12">
        <f>'2016'!Z88</f>
        <v>0</v>
      </c>
      <c r="BA722" s="12">
        <f>'2016'!AA88</f>
        <v>0</v>
      </c>
      <c r="BB722" s="12">
        <f>'2016'!AB88</f>
        <v>0</v>
      </c>
      <c r="BC722" s="12">
        <f>'2016'!AC88</f>
        <v>0</v>
      </c>
      <c r="BD722" s="12">
        <f>'2016'!AD88</f>
        <v>0</v>
      </c>
      <c r="BE722" s="12">
        <f>'2016'!AE88</f>
        <v>0</v>
      </c>
      <c r="BF722" s="12">
        <f>'2016'!AF88</f>
        <v>0</v>
      </c>
      <c r="BG722" s="12">
        <f>'2016'!AG88</f>
        <v>0</v>
      </c>
      <c r="BH722" s="12">
        <f>'2016'!AH88</f>
        <v>0</v>
      </c>
      <c r="BI722" s="12">
        <f>'2016'!AI88</f>
        <v>0</v>
      </c>
      <c r="BJ722" s="12">
        <f>'2016'!AJ88</f>
        <v>0</v>
      </c>
      <c r="BK722" s="12">
        <f>'2016'!AK88</f>
        <v>0</v>
      </c>
      <c r="BL722" s="12">
        <f>'2016'!AL88</f>
        <v>0</v>
      </c>
      <c r="BM722" s="12">
        <f>'2016'!AM88</f>
        <v>0</v>
      </c>
      <c r="BN722" s="12">
        <f>'2016'!AN88</f>
        <v>0</v>
      </c>
      <c r="BO722" s="12">
        <f>'2016'!AO88</f>
        <v>0</v>
      </c>
      <c r="BP722" s="12">
        <f>'2016'!AP88</f>
        <v>0</v>
      </c>
      <c r="BQ722" s="12">
        <f>'2016'!AQ88</f>
        <v>0</v>
      </c>
      <c r="BR722" s="12">
        <f>'2016'!AR88</f>
        <v>0</v>
      </c>
      <c r="BS722" s="12">
        <f>'2016'!AS88</f>
        <v>0</v>
      </c>
      <c r="BT722" s="12">
        <f>'2016'!AT88</f>
        <v>0</v>
      </c>
      <c r="BU722" s="12">
        <f>'2016'!AU88</f>
        <v>0</v>
      </c>
      <c r="BV722" s="12">
        <f>'2016'!AV88</f>
        <v>0</v>
      </c>
      <c r="BW722" s="12">
        <f>'2016'!AW88</f>
        <v>0</v>
      </c>
      <c r="BX722" s="12">
        <f>'2016'!AX88</f>
        <v>0</v>
      </c>
      <c r="BY722" s="12">
        <f>'2016'!AY88</f>
        <v>0</v>
      </c>
      <c r="BZ722" s="12">
        <f>'2016'!AZ88</f>
        <v>0</v>
      </c>
      <c r="CA722" s="12">
        <f>'2016'!BA88</f>
        <v>0</v>
      </c>
      <c r="CB722" s="12">
        <f>'2016'!BB88</f>
        <v>0</v>
      </c>
      <c r="CC722" s="12">
        <f>'2016'!BC88</f>
        <v>0</v>
      </c>
      <c r="CD722" s="12">
        <f>'2016'!BD88</f>
        <v>0</v>
      </c>
      <c r="CE722" s="12">
        <f>'2016'!BE88</f>
        <v>0</v>
      </c>
      <c r="CF722" s="12">
        <f>'2016'!BF88</f>
        <v>0</v>
      </c>
      <c r="CG722" s="12">
        <f>'2016'!BG88</f>
        <v>0</v>
      </c>
      <c r="CH722" s="12">
        <f>'2016'!BH88</f>
        <v>0</v>
      </c>
      <c r="CI722" s="12">
        <f>'2016'!BI88</f>
        <v>0</v>
      </c>
      <c r="CJ722" s="12">
        <f>'2016'!BJ88</f>
        <v>0</v>
      </c>
      <c r="CK722" s="12">
        <f>'2016'!BK88</f>
        <v>0</v>
      </c>
      <c r="CL722" s="12">
        <f>'2016'!BL88</f>
        <v>0</v>
      </c>
      <c r="CM722" s="12">
        <f>'2016'!BM88</f>
        <v>0</v>
      </c>
      <c r="CN722" s="12">
        <f>'2016'!BN88</f>
        <v>0</v>
      </c>
      <c r="CO722" s="12">
        <f>'2016'!BO88</f>
        <v>0</v>
      </c>
      <c r="CP722" s="12">
        <f>'2016'!BP88</f>
        <v>0</v>
      </c>
      <c r="CQ722" s="12">
        <f>'2016'!BQ88</f>
        <v>0</v>
      </c>
    </row>
    <row r="723" spans="1:95" x14ac:dyDescent="0.25">
      <c r="A723" s="12" t="str">
        <f>'2016'!A89</f>
        <v>Свитанок</v>
      </c>
      <c r="B723" s="12" t="str">
        <f>'2016'!B89</f>
        <v>Масив 3</v>
      </c>
      <c r="C723" s="12">
        <f>'2016'!C89</f>
        <v>300</v>
      </c>
      <c r="D723" s="12">
        <f>'2016'!D89</f>
        <v>10.18</v>
      </c>
      <c r="E723" s="12">
        <f>'2016'!E89</f>
        <v>10.18</v>
      </c>
      <c r="F723" s="12">
        <f>'2016'!F89</f>
        <v>10.18</v>
      </c>
      <c r="W723" s="12"/>
      <c r="X723" s="12"/>
      <c r="AC723" s="12">
        <f>'2016'!I89</f>
        <v>0</v>
      </c>
      <c r="AD723" s="12">
        <f>'2016'!J89</f>
        <v>0</v>
      </c>
      <c r="AI723" s="12">
        <f>'2016'!K89</f>
        <v>0</v>
      </c>
      <c r="AJ723" s="12">
        <f>'2016'!L89</f>
        <v>0</v>
      </c>
      <c r="AK723" s="12">
        <f>'2016'!M89</f>
        <v>0</v>
      </c>
      <c r="AL723" s="12">
        <f>'2016'!N89</f>
        <v>0</v>
      </c>
      <c r="AM723" s="12">
        <f>'2016'!O89</f>
        <v>0</v>
      </c>
      <c r="AN723" s="12">
        <f>'2016'!P89</f>
        <v>0</v>
      </c>
      <c r="AO723" s="12"/>
      <c r="AP723" s="12"/>
      <c r="AQ723" s="12">
        <f>'2016'!Q89</f>
        <v>0</v>
      </c>
      <c r="AR723" s="12">
        <f>'2016'!R89</f>
        <v>0</v>
      </c>
      <c r="AS723" s="12">
        <f>'2016'!S89</f>
        <v>0</v>
      </c>
      <c r="AT723" s="12">
        <f>'2016'!T89</f>
        <v>0</v>
      </c>
      <c r="AU723" s="12">
        <f>'2016'!U89</f>
        <v>0</v>
      </c>
      <c r="AV723" s="12">
        <f>'2016'!V89</f>
        <v>0</v>
      </c>
      <c r="AW723" s="12">
        <f>'2016'!W89</f>
        <v>0</v>
      </c>
      <c r="AX723" s="12">
        <f>'2016'!X89</f>
        <v>0</v>
      </c>
      <c r="AY723" s="12">
        <f>'2016'!Y89</f>
        <v>0</v>
      </c>
      <c r="AZ723" s="12">
        <f>'2016'!Z89</f>
        <v>0</v>
      </c>
      <c r="BA723" s="12">
        <f>'2016'!AA89</f>
        <v>0</v>
      </c>
      <c r="BB723" s="12">
        <f>'2016'!AB89</f>
        <v>0</v>
      </c>
      <c r="BC723" s="12">
        <f>'2016'!AC89</f>
        <v>0</v>
      </c>
      <c r="BD723" s="12">
        <f>'2016'!AD89</f>
        <v>0</v>
      </c>
      <c r="BE723" s="12">
        <f>'2016'!AE89</f>
        <v>0</v>
      </c>
      <c r="BF723" s="12">
        <f>'2016'!AF89</f>
        <v>0</v>
      </c>
      <c r="BG723" s="12">
        <f>'2016'!AG89</f>
        <v>0</v>
      </c>
      <c r="BH723" s="12">
        <f>'2016'!AH89</f>
        <v>0</v>
      </c>
      <c r="BI723" s="12">
        <f>'2016'!AI89</f>
        <v>0</v>
      </c>
      <c r="BJ723" s="12">
        <f>'2016'!AJ89</f>
        <v>0</v>
      </c>
      <c r="BK723" s="12">
        <f>'2016'!AK89</f>
        <v>0</v>
      </c>
      <c r="BL723" s="12">
        <f>'2016'!AL89</f>
        <v>0</v>
      </c>
      <c r="BM723" s="12">
        <f>'2016'!AM89</f>
        <v>0</v>
      </c>
      <c r="BN723" s="12">
        <f>'2016'!AN89</f>
        <v>0</v>
      </c>
      <c r="BO723" s="12">
        <f>'2016'!AO89</f>
        <v>0</v>
      </c>
      <c r="BP723" s="12">
        <f>'2016'!AP89</f>
        <v>0</v>
      </c>
      <c r="BQ723" s="12">
        <f>'2016'!AQ89</f>
        <v>0</v>
      </c>
      <c r="BR723" s="12">
        <f>'2016'!AR89</f>
        <v>0</v>
      </c>
      <c r="BS723" s="12">
        <f>'2016'!AS89</f>
        <v>0</v>
      </c>
      <c r="BT723" s="12">
        <f>'2016'!AT89</f>
        <v>0</v>
      </c>
      <c r="BU723" s="12">
        <f>'2016'!AU89</f>
        <v>0</v>
      </c>
      <c r="BV723" s="12">
        <f>'2016'!AV89</f>
        <v>0</v>
      </c>
      <c r="BW723" s="12">
        <f>'2016'!AW89</f>
        <v>0</v>
      </c>
      <c r="BX723" s="12">
        <f>'2016'!AX89</f>
        <v>0</v>
      </c>
      <c r="BY723" s="12">
        <f>'2016'!AY89</f>
        <v>0</v>
      </c>
      <c r="BZ723" s="12">
        <f>'2016'!AZ89</f>
        <v>0</v>
      </c>
      <c r="CA723" s="12">
        <f>'2016'!BA89</f>
        <v>0</v>
      </c>
      <c r="CB723" s="12">
        <f>'2016'!BB89</f>
        <v>0</v>
      </c>
      <c r="CC723" s="12">
        <f>'2016'!BC89</f>
        <v>0</v>
      </c>
      <c r="CD723" s="12">
        <f>'2016'!BD89</f>
        <v>0</v>
      </c>
      <c r="CE723" s="12">
        <f>'2016'!BE89</f>
        <v>0</v>
      </c>
      <c r="CF723" s="12">
        <f>'2016'!BF89</f>
        <v>0</v>
      </c>
      <c r="CG723" s="12">
        <f>'2016'!BG89</f>
        <v>0</v>
      </c>
      <c r="CH723" s="12">
        <f>'2016'!BH89</f>
        <v>0</v>
      </c>
      <c r="CI723" s="12">
        <f>'2016'!BI89</f>
        <v>0</v>
      </c>
      <c r="CJ723" s="12">
        <f>'2016'!BJ89</f>
        <v>0</v>
      </c>
      <c r="CK723" s="12">
        <f>'2016'!BK89</f>
        <v>0</v>
      </c>
      <c r="CL723" s="12">
        <f>'2016'!BL89</f>
        <v>0</v>
      </c>
      <c r="CM723" s="12">
        <f>'2016'!BM89</f>
        <v>0</v>
      </c>
      <c r="CN723" s="12">
        <f>'2016'!BN89</f>
        <v>0</v>
      </c>
      <c r="CO723" s="12">
        <f>'2016'!BO89</f>
        <v>0</v>
      </c>
      <c r="CP723" s="12">
        <f>'2016'!BP89</f>
        <v>0</v>
      </c>
      <c r="CQ723" s="12">
        <f>'2016'!BQ89</f>
        <v>0</v>
      </c>
    </row>
    <row r="724" spans="1:95" x14ac:dyDescent="0.25">
      <c r="A724" s="12" t="str">
        <f>'2016'!A90</f>
        <v>Свитанок</v>
      </c>
      <c r="B724" s="12" t="str">
        <f>'2016'!B90</f>
        <v>Масив 3</v>
      </c>
      <c r="C724" s="12">
        <f>'2016'!C90</f>
        <v>41</v>
      </c>
      <c r="D724" s="12">
        <f>'2016'!D90</f>
        <v>40.51</v>
      </c>
      <c r="E724" s="12">
        <f>'2016'!E90</f>
        <v>40.51</v>
      </c>
      <c r="F724" s="12">
        <f>'2016'!F90</f>
        <v>40.51</v>
      </c>
      <c r="W724" s="12"/>
      <c r="X724" s="12"/>
      <c r="AC724" s="12" t="str">
        <f>'2016'!I90</f>
        <v>Кукуруза</v>
      </c>
      <c r="AD724" s="12">
        <f>'2016'!J90</f>
        <v>0</v>
      </c>
      <c r="AI724" s="12">
        <f>'2016'!K90</f>
        <v>0</v>
      </c>
      <c r="AJ724" s="12">
        <f>'2016'!L90</f>
        <v>0</v>
      </c>
      <c r="AK724" s="12">
        <f>'2016'!M90</f>
        <v>0</v>
      </c>
      <c r="AL724" s="12">
        <f>'2016'!N90</f>
        <v>0</v>
      </c>
      <c r="AM724" s="12">
        <f>'2016'!O90</f>
        <v>0</v>
      </c>
      <c r="AN724" s="12">
        <f>'2016'!P90</f>
        <v>0</v>
      </c>
      <c r="AO724" s="12"/>
      <c r="AP724" s="12"/>
      <c r="AQ724" s="12">
        <f>'2016'!Q90</f>
        <v>0</v>
      </c>
      <c r="AR724" s="12">
        <f>'2016'!R90</f>
        <v>0</v>
      </c>
      <c r="AS724" s="12">
        <f>'2016'!S90</f>
        <v>0</v>
      </c>
      <c r="AT724" s="12">
        <f>'2016'!T90</f>
        <v>0</v>
      </c>
      <c r="AU724" s="12">
        <f>'2016'!U90</f>
        <v>0</v>
      </c>
      <c r="AV724" s="12">
        <f>'2016'!V90</f>
        <v>0</v>
      </c>
      <c r="AW724" s="12">
        <f>'2016'!W90</f>
        <v>0</v>
      </c>
      <c r="AX724" s="12">
        <f>'2016'!X90</f>
        <v>0</v>
      </c>
      <c r="AY724" s="12">
        <f>'2016'!Y90</f>
        <v>0</v>
      </c>
      <c r="AZ724" s="12">
        <f>'2016'!Z90</f>
        <v>0</v>
      </c>
      <c r="BA724" s="12">
        <f>'2016'!AA90</f>
        <v>0</v>
      </c>
      <c r="BB724" s="12">
        <f>'2016'!AB90</f>
        <v>0</v>
      </c>
      <c r="BC724" s="12">
        <f>'2016'!AC90</f>
        <v>0</v>
      </c>
      <c r="BD724" s="12">
        <f>'2016'!AD90</f>
        <v>0</v>
      </c>
      <c r="BE724" s="12">
        <f>'2016'!AE90</f>
        <v>0</v>
      </c>
      <c r="BF724" s="12">
        <f>'2016'!AF90</f>
        <v>0</v>
      </c>
      <c r="BG724" s="12">
        <f>'2016'!AG90</f>
        <v>0</v>
      </c>
      <c r="BH724" s="12">
        <f>'2016'!AH90</f>
        <v>0</v>
      </c>
      <c r="BI724" s="12">
        <f>'2016'!AI90</f>
        <v>0</v>
      </c>
      <c r="BJ724" s="12">
        <f>'2016'!AJ90</f>
        <v>0</v>
      </c>
      <c r="BK724" s="12">
        <f>'2016'!AK90</f>
        <v>0</v>
      </c>
      <c r="BL724" s="12">
        <f>'2016'!AL90</f>
        <v>0</v>
      </c>
      <c r="BM724" s="12">
        <f>'2016'!AM90</f>
        <v>0</v>
      </c>
      <c r="BN724" s="12">
        <f>'2016'!AN90</f>
        <v>0</v>
      </c>
      <c r="BO724" s="12">
        <f>'2016'!AO90</f>
        <v>0</v>
      </c>
      <c r="BP724" s="12">
        <f>'2016'!AP90</f>
        <v>0</v>
      </c>
      <c r="BQ724" s="12">
        <f>'2016'!AQ90</f>
        <v>0</v>
      </c>
      <c r="BR724" s="12">
        <f>'2016'!AR90</f>
        <v>0</v>
      </c>
      <c r="BS724" s="12">
        <f>'2016'!AS90</f>
        <v>0</v>
      </c>
      <c r="BT724" s="12">
        <f>'2016'!AT90</f>
        <v>0</v>
      </c>
      <c r="BU724" s="12">
        <f>'2016'!AU90</f>
        <v>0</v>
      </c>
      <c r="BV724" s="12">
        <f>'2016'!AV90</f>
        <v>0</v>
      </c>
      <c r="BW724" s="12">
        <f>'2016'!AW90</f>
        <v>0</v>
      </c>
      <c r="BX724" s="12">
        <f>'2016'!AX90</f>
        <v>0</v>
      </c>
      <c r="BY724" s="12">
        <f>'2016'!AY90</f>
        <v>0</v>
      </c>
      <c r="BZ724" s="12">
        <f>'2016'!AZ90</f>
        <v>0</v>
      </c>
      <c r="CA724" s="12">
        <f>'2016'!BA90</f>
        <v>0</v>
      </c>
      <c r="CB724" s="12">
        <f>'2016'!BB90</f>
        <v>0</v>
      </c>
      <c r="CC724" s="12">
        <f>'2016'!BC90</f>
        <v>0</v>
      </c>
      <c r="CD724" s="12">
        <f>'2016'!BD90</f>
        <v>0</v>
      </c>
      <c r="CE724" s="12">
        <f>'2016'!BE90</f>
        <v>0</v>
      </c>
      <c r="CF724" s="12">
        <f>'2016'!BF90</f>
        <v>0</v>
      </c>
      <c r="CG724" s="12">
        <f>'2016'!BG90</f>
        <v>0</v>
      </c>
      <c r="CH724" s="12">
        <f>'2016'!BH90</f>
        <v>0</v>
      </c>
      <c r="CI724" s="12">
        <f>'2016'!BI90</f>
        <v>0</v>
      </c>
      <c r="CJ724" s="12">
        <f>'2016'!BJ90</f>
        <v>0</v>
      </c>
      <c r="CK724" s="12">
        <f>'2016'!BK90</f>
        <v>0</v>
      </c>
      <c r="CL724" s="12">
        <f>'2016'!BL90</f>
        <v>0</v>
      </c>
      <c r="CM724" s="12">
        <f>'2016'!BM90</f>
        <v>0</v>
      </c>
      <c r="CN724" s="12">
        <f>'2016'!BN90</f>
        <v>0</v>
      </c>
      <c r="CO724" s="12">
        <f>'2016'!BO90</f>
        <v>0</v>
      </c>
      <c r="CP724" s="12">
        <f>'2016'!BP90</f>
        <v>0</v>
      </c>
      <c r="CQ724" s="12">
        <f>'2016'!BQ90</f>
        <v>0</v>
      </c>
    </row>
    <row r="725" spans="1:95" x14ac:dyDescent="0.25">
      <c r="A725" s="12" t="str">
        <f>'2016'!A91</f>
        <v>Свитанок</v>
      </c>
      <c r="B725" s="12" t="str">
        <f>'2016'!B91</f>
        <v>Масив 3</v>
      </c>
      <c r="C725" s="12">
        <f>'2016'!C91</f>
        <v>46</v>
      </c>
      <c r="D725" s="12">
        <f>'2016'!D91</f>
        <v>43.69</v>
      </c>
      <c r="E725" s="12">
        <f>'2016'!E91</f>
        <v>43.69</v>
      </c>
      <c r="F725" s="12">
        <f>'2016'!F91</f>
        <v>43.69</v>
      </c>
      <c r="W725" s="12"/>
      <c r="X725" s="12"/>
      <c r="AC725" s="12" t="str">
        <f>'2016'!I91</f>
        <v>Кукуруза</v>
      </c>
      <c r="AD725" s="12">
        <f>'2016'!J91</f>
        <v>0</v>
      </c>
      <c r="AI725" s="12">
        <f>'2016'!K91</f>
        <v>0</v>
      </c>
      <c r="AJ725" s="12">
        <f>'2016'!L91</f>
        <v>0</v>
      </c>
      <c r="AK725" s="12">
        <f>'2016'!M91</f>
        <v>0</v>
      </c>
      <c r="AL725" s="12">
        <f>'2016'!N91</f>
        <v>0</v>
      </c>
      <c r="AM725" s="12">
        <f>'2016'!O91</f>
        <v>0</v>
      </c>
      <c r="AN725" s="12">
        <f>'2016'!P91</f>
        <v>0</v>
      </c>
      <c r="AO725" s="12"/>
      <c r="AP725" s="12"/>
      <c r="AQ725" s="12">
        <f>'2016'!Q91</f>
        <v>0</v>
      </c>
      <c r="AR725" s="12">
        <f>'2016'!R91</f>
        <v>0</v>
      </c>
      <c r="AS725" s="12">
        <f>'2016'!S91</f>
        <v>0</v>
      </c>
      <c r="AT725" s="12">
        <f>'2016'!T91</f>
        <v>0</v>
      </c>
      <c r="AU725" s="12">
        <f>'2016'!U91</f>
        <v>0</v>
      </c>
      <c r="AV725" s="12">
        <f>'2016'!V91</f>
        <v>0</v>
      </c>
      <c r="AW725" s="12">
        <f>'2016'!W91</f>
        <v>0</v>
      </c>
      <c r="AX725" s="12">
        <f>'2016'!X91</f>
        <v>0</v>
      </c>
      <c r="AY725" s="12">
        <f>'2016'!Y91</f>
        <v>0</v>
      </c>
      <c r="AZ725" s="12">
        <f>'2016'!Z91</f>
        <v>0</v>
      </c>
      <c r="BA725" s="12">
        <f>'2016'!AA91</f>
        <v>0</v>
      </c>
      <c r="BB725" s="12">
        <f>'2016'!AB91</f>
        <v>0</v>
      </c>
      <c r="BC725" s="12">
        <f>'2016'!AC91</f>
        <v>0</v>
      </c>
      <c r="BD725" s="12">
        <f>'2016'!AD91</f>
        <v>0</v>
      </c>
      <c r="BE725" s="12">
        <f>'2016'!AE91</f>
        <v>0</v>
      </c>
      <c r="BF725" s="12">
        <f>'2016'!AF91</f>
        <v>0</v>
      </c>
      <c r="BG725" s="12">
        <f>'2016'!AG91</f>
        <v>0</v>
      </c>
      <c r="BH725" s="12">
        <f>'2016'!AH91</f>
        <v>0</v>
      </c>
      <c r="BI725" s="12">
        <f>'2016'!AI91</f>
        <v>0</v>
      </c>
      <c r="BJ725" s="12">
        <f>'2016'!AJ91</f>
        <v>0</v>
      </c>
      <c r="BK725" s="12">
        <f>'2016'!AK91</f>
        <v>0</v>
      </c>
      <c r="BL725" s="12">
        <f>'2016'!AL91</f>
        <v>0</v>
      </c>
      <c r="BM725" s="12">
        <f>'2016'!AM91</f>
        <v>0</v>
      </c>
      <c r="BN725" s="12">
        <f>'2016'!AN91</f>
        <v>0</v>
      </c>
      <c r="BO725" s="12">
        <f>'2016'!AO91</f>
        <v>0</v>
      </c>
      <c r="BP725" s="12">
        <f>'2016'!AP91</f>
        <v>0</v>
      </c>
      <c r="BQ725" s="12">
        <f>'2016'!AQ91</f>
        <v>0</v>
      </c>
      <c r="BR725" s="12">
        <f>'2016'!AR91</f>
        <v>0</v>
      </c>
      <c r="BS725" s="12">
        <f>'2016'!AS91</f>
        <v>0</v>
      </c>
      <c r="BT725" s="12">
        <f>'2016'!AT91</f>
        <v>0</v>
      </c>
      <c r="BU725" s="12">
        <f>'2016'!AU91</f>
        <v>0</v>
      </c>
      <c r="BV725" s="12">
        <f>'2016'!AV91</f>
        <v>0</v>
      </c>
      <c r="BW725" s="12">
        <f>'2016'!AW91</f>
        <v>0</v>
      </c>
      <c r="BX725" s="12">
        <f>'2016'!AX91</f>
        <v>0</v>
      </c>
      <c r="BY725" s="12">
        <f>'2016'!AY91</f>
        <v>0</v>
      </c>
      <c r="BZ725" s="12">
        <f>'2016'!AZ91</f>
        <v>0</v>
      </c>
      <c r="CA725" s="12">
        <f>'2016'!BA91</f>
        <v>0</v>
      </c>
      <c r="CB725" s="12">
        <f>'2016'!BB91</f>
        <v>0</v>
      </c>
      <c r="CC725" s="12">
        <f>'2016'!BC91</f>
        <v>0</v>
      </c>
      <c r="CD725" s="12">
        <f>'2016'!BD91</f>
        <v>0</v>
      </c>
      <c r="CE725" s="12">
        <f>'2016'!BE91</f>
        <v>0</v>
      </c>
      <c r="CF725" s="12">
        <f>'2016'!BF91</f>
        <v>0</v>
      </c>
      <c r="CG725" s="12">
        <f>'2016'!BG91</f>
        <v>0</v>
      </c>
      <c r="CH725" s="12">
        <f>'2016'!BH91</f>
        <v>0</v>
      </c>
      <c r="CI725" s="12">
        <f>'2016'!BI91</f>
        <v>0</v>
      </c>
      <c r="CJ725" s="12">
        <f>'2016'!BJ91</f>
        <v>0</v>
      </c>
      <c r="CK725" s="12">
        <f>'2016'!BK91</f>
        <v>0</v>
      </c>
      <c r="CL725" s="12">
        <f>'2016'!BL91</f>
        <v>0</v>
      </c>
      <c r="CM725" s="12">
        <f>'2016'!BM91</f>
        <v>0</v>
      </c>
      <c r="CN725" s="12">
        <f>'2016'!BN91</f>
        <v>0</v>
      </c>
      <c r="CO725" s="12">
        <f>'2016'!BO91</f>
        <v>0</v>
      </c>
      <c r="CP725" s="12">
        <f>'2016'!BP91</f>
        <v>0</v>
      </c>
      <c r="CQ725" s="12">
        <f>'2016'!BQ91</f>
        <v>0</v>
      </c>
    </row>
    <row r="726" spans="1:95" x14ac:dyDescent="0.25">
      <c r="A726" s="12" t="str">
        <f>'2016'!A92</f>
        <v>Свитанок</v>
      </c>
      <c r="B726" s="12" t="str">
        <f>'2016'!B92</f>
        <v>Масив 3</v>
      </c>
      <c r="C726" s="12">
        <f>'2016'!C92</f>
        <v>47</v>
      </c>
      <c r="D726" s="12">
        <f>'2016'!D92</f>
        <v>86.5</v>
      </c>
      <c r="E726" s="12">
        <f>'2016'!E92</f>
        <v>86.5</v>
      </c>
      <c r="F726" s="12">
        <f>'2016'!F92</f>
        <v>86.5</v>
      </c>
      <c r="W726" s="12"/>
      <c r="X726" s="12"/>
      <c r="AC726" s="12" t="str">
        <f>'2016'!I92</f>
        <v>Кукуруза</v>
      </c>
      <c r="AD726" s="12">
        <f>'2016'!J92</f>
        <v>0</v>
      </c>
      <c r="AI726" s="12">
        <f>'2016'!K92</f>
        <v>0</v>
      </c>
      <c r="AJ726" s="12">
        <f>'2016'!L92</f>
        <v>0</v>
      </c>
      <c r="AK726" s="12">
        <f>'2016'!M92</f>
        <v>0</v>
      </c>
      <c r="AL726" s="12">
        <f>'2016'!N92</f>
        <v>0</v>
      </c>
      <c r="AM726" s="12">
        <f>'2016'!O92</f>
        <v>0</v>
      </c>
      <c r="AN726" s="12">
        <f>'2016'!P92</f>
        <v>0</v>
      </c>
      <c r="AO726" s="12"/>
      <c r="AP726" s="12"/>
      <c r="AQ726" s="12">
        <f>'2016'!Q92</f>
        <v>0</v>
      </c>
      <c r="AR726" s="12">
        <f>'2016'!R92</f>
        <v>0</v>
      </c>
      <c r="AS726" s="12">
        <f>'2016'!S92</f>
        <v>0</v>
      </c>
      <c r="AT726" s="12">
        <f>'2016'!T92</f>
        <v>0</v>
      </c>
      <c r="AU726" s="12">
        <f>'2016'!U92</f>
        <v>0</v>
      </c>
      <c r="AV726" s="12">
        <f>'2016'!V92</f>
        <v>0</v>
      </c>
      <c r="AW726" s="12">
        <f>'2016'!W92</f>
        <v>0</v>
      </c>
      <c r="AX726" s="12">
        <f>'2016'!X92</f>
        <v>0</v>
      </c>
      <c r="AY726" s="12">
        <f>'2016'!Y92</f>
        <v>0</v>
      </c>
      <c r="AZ726" s="12">
        <f>'2016'!Z92</f>
        <v>0</v>
      </c>
      <c r="BA726" s="12">
        <f>'2016'!AA92</f>
        <v>0</v>
      </c>
      <c r="BB726" s="12">
        <f>'2016'!AB92</f>
        <v>0</v>
      </c>
      <c r="BC726" s="12">
        <f>'2016'!AC92</f>
        <v>0</v>
      </c>
      <c r="BD726" s="12">
        <f>'2016'!AD92</f>
        <v>0</v>
      </c>
      <c r="BE726" s="12">
        <f>'2016'!AE92</f>
        <v>0</v>
      </c>
      <c r="BF726" s="12">
        <f>'2016'!AF92</f>
        <v>0</v>
      </c>
      <c r="BG726" s="12">
        <f>'2016'!AG92</f>
        <v>0</v>
      </c>
      <c r="BH726" s="12">
        <f>'2016'!AH92</f>
        <v>0</v>
      </c>
      <c r="BI726" s="12">
        <f>'2016'!AI92</f>
        <v>0</v>
      </c>
      <c r="BJ726" s="12">
        <f>'2016'!AJ92</f>
        <v>0</v>
      </c>
      <c r="BK726" s="12">
        <f>'2016'!AK92</f>
        <v>0</v>
      </c>
      <c r="BL726" s="12">
        <f>'2016'!AL92</f>
        <v>0</v>
      </c>
      <c r="BM726" s="12">
        <f>'2016'!AM92</f>
        <v>0</v>
      </c>
      <c r="BN726" s="12">
        <f>'2016'!AN92</f>
        <v>0</v>
      </c>
      <c r="BO726" s="12">
        <f>'2016'!AO92</f>
        <v>0</v>
      </c>
      <c r="BP726" s="12">
        <f>'2016'!AP92</f>
        <v>0</v>
      </c>
      <c r="BQ726" s="12">
        <f>'2016'!AQ92</f>
        <v>0</v>
      </c>
      <c r="BR726" s="12">
        <f>'2016'!AR92</f>
        <v>0</v>
      </c>
      <c r="BS726" s="12">
        <f>'2016'!AS92</f>
        <v>0</v>
      </c>
      <c r="BT726" s="12">
        <f>'2016'!AT92</f>
        <v>0</v>
      </c>
      <c r="BU726" s="12">
        <f>'2016'!AU92</f>
        <v>0</v>
      </c>
      <c r="BV726" s="12">
        <f>'2016'!AV92</f>
        <v>0</v>
      </c>
      <c r="BW726" s="12">
        <f>'2016'!AW92</f>
        <v>0</v>
      </c>
      <c r="BX726" s="12">
        <f>'2016'!AX92</f>
        <v>0</v>
      </c>
      <c r="BY726" s="12">
        <f>'2016'!AY92</f>
        <v>0</v>
      </c>
      <c r="BZ726" s="12">
        <f>'2016'!AZ92</f>
        <v>0</v>
      </c>
      <c r="CA726" s="12">
        <f>'2016'!BA92</f>
        <v>0</v>
      </c>
      <c r="CB726" s="12">
        <f>'2016'!BB92</f>
        <v>0</v>
      </c>
      <c r="CC726" s="12">
        <f>'2016'!BC92</f>
        <v>0</v>
      </c>
      <c r="CD726" s="12">
        <f>'2016'!BD92</f>
        <v>0</v>
      </c>
      <c r="CE726" s="12">
        <f>'2016'!BE92</f>
        <v>0</v>
      </c>
      <c r="CF726" s="12">
        <f>'2016'!BF92</f>
        <v>0</v>
      </c>
      <c r="CG726" s="12">
        <f>'2016'!BG92</f>
        <v>0</v>
      </c>
      <c r="CH726" s="12">
        <f>'2016'!BH92</f>
        <v>0</v>
      </c>
      <c r="CI726" s="12">
        <f>'2016'!BI92</f>
        <v>0</v>
      </c>
      <c r="CJ726" s="12">
        <f>'2016'!BJ92</f>
        <v>0</v>
      </c>
      <c r="CK726" s="12">
        <f>'2016'!BK92</f>
        <v>0</v>
      </c>
      <c r="CL726" s="12">
        <f>'2016'!BL92</f>
        <v>0</v>
      </c>
      <c r="CM726" s="12">
        <f>'2016'!BM92</f>
        <v>0</v>
      </c>
      <c r="CN726" s="12">
        <f>'2016'!BN92</f>
        <v>0</v>
      </c>
      <c r="CO726" s="12">
        <f>'2016'!BO92</f>
        <v>0</v>
      </c>
      <c r="CP726" s="12">
        <f>'2016'!BP92</f>
        <v>0</v>
      </c>
      <c r="CQ726" s="12">
        <f>'2016'!BQ92</f>
        <v>0</v>
      </c>
    </row>
    <row r="727" spans="1:95" x14ac:dyDescent="0.25">
      <c r="A727" s="12" t="str">
        <f>'2016'!A93</f>
        <v>Свитанок</v>
      </c>
      <c r="B727" s="12" t="str">
        <f>'2016'!B93</f>
        <v>Масив 3</v>
      </c>
      <c r="C727" s="12">
        <f>'2016'!C93</f>
        <v>49</v>
      </c>
      <c r="D727" s="12">
        <f>'2016'!D93</f>
        <v>83.06</v>
      </c>
      <c r="E727" s="12">
        <f>'2016'!E93</f>
        <v>83.06</v>
      </c>
      <c r="F727" s="12">
        <f>'2016'!F93</f>
        <v>83.06</v>
      </c>
      <c r="W727" s="12"/>
      <c r="X727" s="12"/>
      <c r="AC727" s="12" t="str">
        <f>'2016'!I93</f>
        <v>Кукуруза</v>
      </c>
      <c r="AD727" s="12">
        <f>'2016'!J93</f>
        <v>0</v>
      </c>
      <c r="AI727" s="12">
        <f>'2016'!K93</f>
        <v>0</v>
      </c>
      <c r="AJ727" s="12">
        <f>'2016'!L93</f>
        <v>0</v>
      </c>
      <c r="AK727" s="12">
        <f>'2016'!M93</f>
        <v>0</v>
      </c>
      <c r="AL727" s="12">
        <f>'2016'!N93</f>
        <v>0</v>
      </c>
      <c r="AM727" s="12">
        <f>'2016'!O93</f>
        <v>0</v>
      </c>
      <c r="AN727" s="12">
        <f>'2016'!P93</f>
        <v>0</v>
      </c>
      <c r="AO727" s="12"/>
      <c r="AP727" s="12"/>
      <c r="AQ727" s="12">
        <f>'2016'!Q93</f>
        <v>0</v>
      </c>
      <c r="AR727" s="12">
        <f>'2016'!R93</f>
        <v>0</v>
      </c>
      <c r="AS727" s="12">
        <f>'2016'!S93</f>
        <v>0</v>
      </c>
      <c r="AT727" s="12">
        <f>'2016'!T93</f>
        <v>0</v>
      </c>
      <c r="AU727" s="12">
        <f>'2016'!U93</f>
        <v>0</v>
      </c>
      <c r="AV727" s="12">
        <f>'2016'!V93</f>
        <v>0</v>
      </c>
      <c r="AW727" s="12">
        <f>'2016'!W93</f>
        <v>0</v>
      </c>
      <c r="AX727" s="12">
        <f>'2016'!X93</f>
        <v>0</v>
      </c>
      <c r="AY727" s="12">
        <f>'2016'!Y93</f>
        <v>0</v>
      </c>
      <c r="AZ727" s="12">
        <f>'2016'!Z93</f>
        <v>0</v>
      </c>
      <c r="BA727" s="12">
        <f>'2016'!AA93</f>
        <v>0</v>
      </c>
      <c r="BB727" s="12">
        <f>'2016'!AB93</f>
        <v>0</v>
      </c>
      <c r="BC727" s="12">
        <f>'2016'!AC93</f>
        <v>0</v>
      </c>
      <c r="BD727" s="12">
        <f>'2016'!AD93</f>
        <v>0</v>
      </c>
      <c r="BE727" s="12">
        <f>'2016'!AE93</f>
        <v>0</v>
      </c>
      <c r="BF727" s="12">
        <f>'2016'!AF93</f>
        <v>0</v>
      </c>
      <c r="BG727" s="12">
        <f>'2016'!AG93</f>
        <v>0</v>
      </c>
      <c r="BH727" s="12">
        <f>'2016'!AH93</f>
        <v>0</v>
      </c>
      <c r="BI727" s="12">
        <f>'2016'!AI93</f>
        <v>0</v>
      </c>
      <c r="BJ727" s="12">
        <f>'2016'!AJ93</f>
        <v>0</v>
      </c>
      <c r="BK727" s="12">
        <f>'2016'!AK93</f>
        <v>0</v>
      </c>
      <c r="BL727" s="12">
        <f>'2016'!AL93</f>
        <v>0</v>
      </c>
      <c r="BM727" s="12">
        <f>'2016'!AM93</f>
        <v>0</v>
      </c>
      <c r="BN727" s="12">
        <f>'2016'!AN93</f>
        <v>0</v>
      </c>
      <c r="BO727" s="12">
        <f>'2016'!AO93</f>
        <v>0</v>
      </c>
      <c r="BP727" s="12">
        <f>'2016'!AP93</f>
        <v>0</v>
      </c>
      <c r="BQ727" s="12">
        <f>'2016'!AQ93</f>
        <v>0</v>
      </c>
      <c r="BR727" s="12">
        <f>'2016'!AR93</f>
        <v>0</v>
      </c>
      <c r="BS727" s="12">
        <f>'2016'!AS93</f>
        <v>0</v>
      </c>
      <c r="BT727" s="12">
        <f>'2016'!AT93</f>
        <v>0</v>
      </c>
      <c r="BU727" s="12">
        <f>'2016'!AU93</f>
        <v>0</v>
      </c>
      <c r="BV727" s="12">
        <f>'2016'!AV93</f>
        <v>0</v>
      </c>
      <c r="BW727" s="12">
        <f>'2016'!AW93</f>
        <v>0</v>
      </c>
      <c r="BX727" s="12">
        <f>'2016'!AX93</f>
        <v>0</v>
      </c>
      <c r="BY727" s="12">
        <f>'2016'!AY93</f>
        <v>0</v>
      </c>
      <c r="BZ727" s="12">
        <f>'2016'!AZ93</f>
        <v>0</v>
      </c>
      <c r="CA727" s="12">
        <f>'2016'!BA93</f>
        <v>0</v>
      </c>
      <c r="CB727" s="12">
        <f>'2016'!BB93</f>
        <v>0</v>
      </c>
      <c r="CC727" s="12">
        <f>'2016'!BC93</f>
        <v>0</v>
      </c>
      <c r="CD727" s="12">
        <f>'2016'!BD93</f>
        <v>0</v>
      </c>
      <c r="CE727" s="12">
        <f>'2016'!BE93</f>
        <v>0</v>
      </c>
      <c r="CF727" s="12">
        <f>'2016'!BF93</f>
        <v>0</v>
      </c>
      <c r="CG727" s="12">
        <f>'2016'!BG93</f>
        <v>0</v>
      </c>
      <c r="CH727" s="12">
        <f>'2016'!BH93</f>
        <v>0</v>
      </c>
      <c r="CI727" s="12">
        <f>'2016'!BI93</f>
        <v>0</v>
      </c>
      <c r="CJ727" s="12">
        <f>'2016'!BJ93</f>
        <v>0</v>
      </c>
      <c r="CK727" s="12">
        <f>'2016'!BK93</f>
        <v>0</v>
      </c>
      <c r="CL727" s="12">
        <f>'2016'!BL93</f>
        <v>0</v>
      </c>
      <c r="CM727" s="12">
        <f>'2016'!BM93</f>
        <v>0</v>
      </c>
      <c r="CN727" s="12">
        <f>'2016'!BN93</f>
        <v>0</v>
      </c>
      <c r="CO727" s="12">
        <f>'2016'!BO93</f>
        <v>0</v>
      </c>
      <c r="CP727" s="12">
        <f>'2016'!BP93</f>
        <v>0</v>
      </c>
      <c r="CQ727" s="12">
        <f>'2016'!BQ93</f>
        <v>0</v>
      </c>
    </row>
    <row r="728" spans="1:95" x14ac:dyDescent="0.25">
      <c r="A728" s="12" t="str">
        <f>'2016'!A94</f>
        <v>Свитанок</v>
      </c>
      <c r="B728" s="12" t="str">
        <f>'2016'!B94</f>
        <v>Масив 3</v>
      </c>
      <c r="C728" s="12">
        <f>'2016'!C94</f>
        <v>50</v>
      </c>
      <c r="D728" s="12">
        <f>'2016'!D94</f>
        <v>93.64</v>
      </c>
      <c r="E728" s="12">
        <f>'2016'!E94</f>
        <v>93.64</v>
      </c>
      <c r="F728" s="12">
        <f>'2016'!F94</f>
        <v>93.64</v>
      </c>
      <c r="W728" s="12"/>
      <c r="X728" s="12"/>
      <c r="AC728" s="12" t="str">
        <f>'2016'!I94</f>
        <v>Кукуруза</v>
      </c>
      <c r="AD728" s="12">
        <f>'2016'!J94</f>
        <v>0</v>
      </c>
      <c r="AI728" s="12">
        <f>'2016'!K94</f>
        <v>0</v>
      </c>
      <c r="AJ728" s="12">
        <f>'2016'!L94</f>
        <v>0</v>
      </c>
      <c r="AK728" s="12">
        <f>'2016'!M94</f>
        <v>0</v>
      </c>
      <c r="AL728" s="12">
        <f>'2016'!N94</f>
        <v>0</v>
      </c>
      <c r="AM728" s="12">
        <f>'2016'!O94</f>
        <v>0</v>
      </c>
      <c r="AN728" s="12">
        <f>'2016'!P94</f>
        <v>0</v>
      </c>
      <c r="AO728" s="12"/>
      <c r="AP728" s="12"/>
      <c r="AQ728" s="12">
        <f>'2016'!Q94</f>
        <v>0</v>
      </c>
      <c r="AR728" s="12">
        <f>'2016'!R94</f>
        <v>0</v>
      </c>
      <c r="AS728" s="12">
        <f>'2016'!S94</f>
        <v>0</v>
      </c>
      <c r="AT728" s="12">
        <f>'2016'!T94</f>
        <v>0</v>
      </c>
      <c r="AU728" s="12">
        <f>'2016'!U94</f>
        <v>0</v>
      </c>
      <c r="AV728" s="12">
        <f>'2016'!V94</f>
        <v>0</v>
      </c>
      <c r="AW728" s="12">
        <f>'2016'!W94</f>
        <v>0</v>
      </c>
      <c r="AX728" s="12">
        <f>'2016'!X94</f>
        <v>0</v>
      </c>
      <c r="AY728" s="12">
        <f>'2016'!Y94</f>
        <v>0</v>
      </c>
      <c r="AZ728" s="12">
        <f>'2016'!Z94</f>
        <v>0</v>
      </c>
      <c r="BA728" s="12">
        <f>'2016'!AA94</f>
        <v>0</v>
      </c>
      <c r="BB728" s="12">
        <f>'2016'!AB94</f>
        <v>0</v>
      </c>
      <c r="BC728" s="12">
        <f>'2016'!AC94</f>
        <v>0</v>
      </c>
      <c r="BD728" s="12">
        <f>'2016'!AD94</f>
        <v>0</v>
      </c>
      <c r="BE728" s="12">
        <f>'2016'!AE94</f>
        <v>0</v>
      </c>
      <c r="BF728" s="12">
        <f>'2016'!AF94</f>
        <v>0</v>
      </c>
      <c r="BG728" s="12">
        <f>'2016'!AG94</f>
        <v>0</v>
      </c>
      <c r="BH728" s="12">
        <f>'2016'!AH94</f>
        <v>0</v>
      </c>
      <c r="BI728" s="12">
        <f>'2016'!AI94</f>
        <v>0</v>
      </c>
      <c r="BJ728" s="12">
        <f>'2016'!AJ94</f>
        <v>0</v>
      </c>
      <c r="BK728" s="12">
        <f>'2016'!AK94</f>
        <v>0</v>
      </c>
      <c r="BL728" s="12">
        <f>'2016'!AL94</f>
        <v>0</v>
      </c>
      <c r="BM728" s="12">
        <f>'2016'!AM94</f>
        <v>0</v>
      </c>
      <c r="BN728" s="12">
        <f>'2016'!AN94</f>
        <v>0</v>
      </c>
      <c r="BO728" s="12">
        <f>'2016'!AO94</f>
        <v>0</v>
      </c>
      <c r="BP728" s="12">
        <f>'2016'!AP94</f>
        <v>0</v>
      </c>
      <c r="BQ728" s="12">
        <f>'2016'!AQ94</f>
        <v>0</v>
      </c>
      <c r="BR728" s="12">
        <f>'2016'!AR94</f>
        <v>0</v>
      </c>
      <c r="BS728" s="12">
        <f>'2016'!AS94</f>
        <v>0</v>
      </c>
      <c r="BT728" s="12">
        <f>'2016'!AT94</f>
        <v>0</v>
      </c>
      <c r="BU728" s="12">
        <f>'2016'!AU94</f>
        <v>0</v>
      </c>
      <c r="BV728" s="12">
        <f>'2016'!AV94</f>
        <v>0</v>
      </c>
      <c r="BW728" s="12">
        <f>'2016'!AW94</f>
        <v>0</v>
      </c>
      <c r="BX728" s="12">
        <f>'2016'!AX94</f>
        <v>0</v>
      </c>
      <c r="BY728" s="12">
        <f>'2016'!AY94</f>
        <v>0</v>
      </c>
      <c r="BZ728" s="12">
        <f>'2016'!AZ94</f>
        <v>0</v>
      </c>
      <c r="CA728" s="12">
        <f>'2016'!BA94</f>
        <v>0</v>
      </c>
      <c r="CB728" s="12">
        <f>'2016'!BB94</f>
        <v>0</v>
      </c>
      <c r="CC728" s="12">
        <f>'2016'!BC94</f>
        <v>0</v>
      </c>
      <c r="CD728" s="12">
        <f>'2016'!BD94</f>
        <v>0</v>
      </c>
      <c r="CE728" s="12">
        <f>'2016'!BE94</f>
        <v>0</v>
      </c>
      <c r="CF728" s="12">
        <f>'2016'!BF94</f>
        <v>0</v>
      </c>
      <c r="CG728" s="12">
        <f>'2016'!BG94</f>
        <v>0</v>
      </c>
      <c r="CH728" s="12">
        <f>'2016'!BH94</f>
        <v>0</v>
      </c>
      <c r="CI728" s="12">
        <f>'2016'!BI94</f>
        <v>0</v>
      </c>
      <c r="CJ728" s="12">
        <f>'2016'!BJ94</f>
        <v>0</v>
      </c>
      <c r="CK728" s="12">
        <f>'2016'!BK94</f>
        <v>0</v>
      </c>
      <c r="CL728" s="12">
        <f>'2016'!BL94</f>
        <v>0</v>
      </c>
      <c r="CM728" s="12">
        <f>'2016'!BM94</f>
        <v>0</v>
      </c>
      <c r="CN728" s="12">
        <f>'2016'!BN94</f>
        <v>0</v>
      </c>
      <c r="CO728" s="12">
        <f>'2016'!BO94</f>
        <v>0</v>
      </c>
      <c r="CP728" s="12">
        <f>'2016'!BP94</f>
        <v>0</v>
      </c>
      <c r="CQ728" s="12">
        <f>'2016'!BQ94</f>
        <v>0</v>
      </c>
    </row>
    <row r="729" spans="1:95" x14ac:dyDescent="0.25">
      <c r="A729" s="12" t="str">
        <f>'2016'!A95</f>
        <v>Свитанок</v>
      </c>
      <c r="B729" s="12" t="str">
        <f>'2016'!B95</f>
        <v>Масив 3</v>
      </c>
      <c r="C729" s="12" t="str">
        <f>'2016'!C95</f>
        <v>50-3</v>
      </c>
      <c r="D729" s="12">
        <f>'2016'!D95</f>
        <v>21.52</v>
      </c>
      <c r="E729" s="12">
        <f>'2016'!E95</f>
        <v>21.52</v>
      </c>
      <c r="F729" s="12">
        <f>'2016'!F95</f>
        <v>21.52</v>
      </c>
      <c r="W729" s="12"/>
      <c r="X729" s="12"/>
      <c r="AC729" s="12" t="str">
        <f>'2016'!I95</f>
        <v>Фасоль</v>
      </c>
      <c r="AD729" s="12">
        <f>'2016'!J95</f>
        <v>0</v>
      </c>
      <c r="AI729" s="12">
        <f>'2016'!K95</f>
        <v>0</v>
      </c>
      <c r="AJ729" s="12">
        <f>'2016'!L95</f>
        <v>0</v>
      </c>
      <c r="AK729" s="12">
        <f>'2016'!M95</f>
        <v>0</v>
      </c>
      <c r="AL729" s="12">
        <f>'2016'!N95</f>
        <v>0</v>
      </c>
      <c r="AM729" s="12">
        <f>'2016'!O95</f>
        <v>0</v>
      </c>
      <c r="AN729" s="12">
        <f>'2016'!P95</f>
        <v>0</v>
      </c>
      <c r="AO729" s="12"/>
      <c r="AP729" s="12"/>
      <c r="AQ729" s="12">
        <f>'2016'!Q95</f>
        <v>0</v>
      </c>
      <c r="AR729" s="12">
        <f>'2016'!R95</f>
        <v>0</v>
      </c>
      <c r="AS729" s="12">
        <f>'2016'!S95</f>
        <v>0</v>
      </c>
      <c r="AT729" s="12">
        <f>'2016'!T95</f>
        <v>0</v>
      </c>
      <c r="AU729" s="12">
        <f>'2016'!U95</f>
        <v>0</v>
      </c>
      <c r="AV729" s="12">
        <f>'2016'!V95</f>
        <v>0</v>
      </c>
      <c r="AW729" s="12">
        <f>'2016'!W95</f>
        <v>0</v>
      </c>
      <c r="AX729" s="12">
        <f>'2016'!X95</f>
        <v>0</v>
      </c>
      <c r="AY729" s="12">
        <f>'2016'!Y95</f>
        <v>0</v>
      </c>
      <c r="AZ729" s="12">
        <f>'2016'!Z95</f>
        <v>0</v>
      </c>
      <c r="BA729" s="12">
        <f>'2016'!AA95</f>
        <v>0</v>
      </c>
      <c r="BB729" s="12">
        <f>'2016'!AB95</f>
        <v>0</v>
      </c>
      <c r="BC729" s="12">
        <f>'2016'!AC95</f>
        <v>0</v>
      </c>
      <c r="BD729" s="12">
        <f>'2016'!AD95</f>
        <v>0</v>
      </c>
      <c r="BE729" s="12">
        <f>'2016'!AE95</f>
        <v>0</v>
      </c>
      <c r="BF729" s="12">
        <f>'2016'!AF95</f>
        <v>0</v>
      </c>
      <c r="BG729" s="12">
        <f>'2016'!AG95</f>
        <v>0</v>
      </c>
      <c r="BH729" s="12">
        <f>'2016'!AH95</f>
        <v>0</v>
      </c>
      <c r="BI729" s="12">
        <f>'2016'!AI95</f>
        <v>0</v>
      </c>
      <c r="BJ729" s="12">
        <f>'2016'!AJ95</f>
        <v>0</v>
      </c>
      <c r="BK729" s="12">
        <f>'2016'!AK95</f>
        <v>0</v>
      </c>
      <c r="BL729" s="12">
        <f>'2016'!AL95</f>
        <v>0</v>
      </c>
      <c r="BM729" s="12">
        <f>'2016'!AM95</f>
        <v>0</v>
      </c>
      <c r="BN729" s="12">
        <f>'2016'!AN95</f>
        <v>0</v>
      </c>
      <c r="BO729" s="12">
        <f>'2016'!AO95</f>
        <v>0</v>
      </c>
      <c r="BP729" s="12">
        <f>'2016'!AP95</f>
        <v>0</v>
      </c>
      <c r="BQ729" s="12">
        <f>'2016'!AQ95</f>
        <v>0</v>
      </c>
      <c r="BR729" s="12">
        <f>'2016'!AR95</f>
        <v>0</v>
      </c>
      <c r="BS729" s="12">
        <f>'2016'!AS95</f>
        <v>0</v>
      </c>
      <c r="BT729" s="12">
        <f>'2016'!AT95</f>
        <v>0</v>
      </c>
      <c r="BU729" s="12">
        <f>'2016'!AU95</f>
        <v>0</v>
      </c>
      <c r="BV729" s="12">
        <f>'2016'!AV95</f>
        <v>0</v>
      </c>
      <c r="BW729" s="12">
        <f>'2016'!AW95</f>
        <v>0</v>
      </c>
      <c r="BX729" s="12">
        <f>'2016'!AX95</f>
        <v>0</v>
      </c>
      <c r="BY729" s="12">
        <f>'2016'!AY95</f>
        <v>0</v>
      </c>
      <c r="BZ729" s="12">
        <f>'2016'!AZ95</f>
        <v>0</v>
      </c>
      <c r="CA729" s="12">
        <f>'2016'!BA95</f>
        <v>0</v>
      </c>
      <c r="CB729" s="12">
        <f>'2016'!BB95</f>
        <v>0</v>
      </c>
      <c r="CC729" s="12">
        <f>'2016'!BC95</f>
        <v>0</v>
      </c>
      <c r="CD729" s="12">
        <f>'2016'!BD95</f>
        <v>0</v>
      </c>
      <c r="CE729" s="12">
        <f>'2016'!BE95</f>
        <v>0</v>
      </c>
      <c r="CF729" s="12">
        <f>'2016'!BF95</f>
        <v>0</v>
      </c>
      <c r="CG729" s="12">
        <f>'2016'!BG95</f>
        <v>0</v>
      </c>
      <c r="CH729" s="12">
        <f>'2016'!BH95</f>
        <v>0</v>
      </c>
      <c r="CI729" s="12">
        <f>'2016'!BI95</f>
        <v>0</v>
      </c>
      <c r="CJ729" s="12">
        <f>'2016'!BJ95</f>
        <v>0</v>
      </c>
      <c r="CK729" s="12">
        <f>'2016'!BK95</f>
        <v>0</v>
      </c>
      <c r="CL729" s="12">
        <f>'2016'!BL95</f>
        <v>0</v>
      </c>
      <c r="CM729" s="12">
        <f>'2016'!BM95</f>
        <v>0</v>
      </c>
      <c r="CN729" s="12">
        <f>'2016'!BN95</f>
        <v>0</v>
      </c>
      <c r="CO729" s="12">
        <f>'2016'!BO95</f>
        <v>0</v>
      </c>
      <c r="CP729" s="12">
        <f>'2016'!BP95</f>
        <v>0</v>
      </c>
      <c r="CQ729" s="12">
        <f>'2016'!BQ95</f>
        <v>0</v>
      </c>
    </row>
    <row r="730" spans="1:95" x14ac:dyDescent="0.25">
      <c r="A730" s="12" t="str">
        <f>'2016'!A96</f>
        <v>Свитанок</v>
      </c>
      <c r="B730" s="12" t="str">
        <f>'2016'!B96</f>
        <v>Масив 3</v>
      </c>
      <c r="C730" s="12">
        <f>'2016'!C96</f>
        <v>51</v>
      </c>
      <c r="D730" s="12">
        <f>'2016'!D96</f>
        <v>49.24</v>
      </c>
      <c r="E730" s="12">
        <f>'2016'!E96</f>
        <v>49.24</v>
      </c>
      <c r="F730" s="12">
        <f>'2016'!F96</f>
        <v>49.24</v>
      </c>
      <c r="W730" s="12"/>
      <c r="X730" s="12"/>
      <c r="AC730" s="12" t="str">
        <f>'2016'!I96</f>
        <v>Кукуруза</v>
      </c>
      <c r="AD730" s="12">
        <f>'2016'!J96</f>
        <v>0</v>
      </c>
      <c r="AI730" s="12">
        <f>'2016'!K96</f>
        <v>0</v>
      </c>
      <c r="AJ730" s="12">
        <f>'2016'!L96</f>
        <v>0</v>
      </c>
      <c r="AK730" s="12">
        <f>'2016'!M96</f>
        <v>0</v>
      </c>
      <c r="AL730" s="12">
        <f>'2016'!N96</f>
        <v>0</v>
      </c>
      <c r="AM730" s="12">
        <f>'2016'!O96</f>
        <v>0</v>
      </c>
      <c r="AN730" s="12">
        <f>'2016'!P96</f>
        <v>0</v>
      </c>
      <c r="AO730" s="12"/>
      <c r="AP730" s="12"/>
      <c r="AQ730" s="12">
        <f>'2016'!Q96</f>
        <v>0</v>
      </c>
      <c r="AR730" s="12">
        <f>'2016'!R96</f>
        <v>0</v>
      </c>
      <c r="AS730" s="12">
        <f>'2016'!S96</f>
        <v>0</v>
      </c>
      <c r="AT730" s="12">
        <f>'2016'!T96</f>
        <v>0</v>
      </c>
      <c r="AU730" s="12">
        <f>'2016'!U96</f>
        <v>0</v>
      </c>
      <c r="AV730" s="12">
        <f>'2016'!V96</f>
        <v>0</v>
      </c>
      <c r="AW730" s="12">
        <f>'2016'!W96</f>
        <v>0</v>
      </c>
      <c r="AX730" s="12">
        <f>'2016'!X96</f>
        <v>0</v>
      </c>
      <c r="AY730" s="12">
        <f>'2016'!Y96</f>
        <v>0</v>
      </c>
      <c r="AZ730" s="12">
        <f>'2016'!Z96</f>
        <v>0</v>
      </c>
      <c r="BA730" s="12">
        <f>'2016'!AA96</f>
        <v>0</v>
      </c>
      <c r="BB730" s="12">
        <f>'2016'!AB96</f>
        <v>0</v>
      </c>
      <c r="BC730" s="12">
        <f>'2016'!AC96</f>
        <v>0</v>
      </c>
      <c r="BD730" s="12">
        <f>'2016'!AD96</f>
        <v>0</v>
      </c>
      <c r="BE730" s="12">
        <f>'2016'!AE96</f>
        <v>0</v>
      </c>
      <c r="BF730" s="12">
        <f>'2016'!AF96</f>
        <v>0</v>
      </c>
      <c r="BG730" s="12">
        <f>'2016'!AG96</f>
        <v>0</v>
      </c>
      <c r="BH730" s="12">
        <f>'2016'!AH96</f>
        <v>0</v>
      </c>
      <c r="BI730" s="12">
        <f>'2016'!AI96</f>
        <v>0</v>
      </c>
      <c r="BJ730" s="12">
        <f>'2016'!AJ96</f>
        <v>0</v>
      </c>
      <c r="BK730" s="12">
        <f>'2016'!AK96</f>
        <v>0</v>
      </c>
      <c r="BL730" s="12">
        <f>'2016'!AL96</f>
        <v>0</v>
      </c>
      <c r="BM730" s="12">
        <f>'2016'!AM96</f>
        <v>0</v>
      </c>
      <c r="BN730" s="12">
        <f>'2016'!AN96</f>
        <v>0</v>
      </c>
      <c r="BO730" s="12">
        <f>'2016'!AO96</f>
        <v>0</v>
      </c>
      <c r="BP730" s="12">
        <f>'2016'!AP96</f>
        <v>0</v>
      </c>
      <c r="BQ730" s="12">
        <f>'2016'!AQ96</f>
        <v>0</v>
      </c>
      <c r="BR730" s="12">
        <f>'2016'!AR96</f>
        <v>0</v>
      </c>
      <c r="BS730" s="12">
        <f>'2016'!AS96</f>
        <v>0</v>
      </c>
      <c r="BT730" s="12">
        <f>'2016'!AT96</f>
        <v>0</v>
      </c>
      <c r="BU730" s="12">
        <f>'2016'!AU96</f>
        <v>0</v>
      </c>
      <c r="BV730" s="12">
        <f>'2016'!AV96</f>
        <v>0</v>
      </c>
      <c r="BW730" s="12">
        <f>'2016'!AW96</f>
        <v>0</v>
      </c>
      <c r="BX730" s="12">
        <f>'2016'!AX96</f>
        <v>0</v>
      </c>
      <c r="BY730" s="12">
        <f>'2016'!AY96</f>
        <v>0</v>
      </c>
      <c r="BZ730" s="12">
        <f>'2016'!AZ96</f>
        <v>0</v>
      </c>
      <c r="CA730" s="12">
        <f>'2016'!BA96</f>
        <v>0</v>
      </c>
      <c r="CB730" s="12">
        <f>'2016'!BB96</f>
        <v>0</v>
      </c>
      <c r="CC730" s="12">
        <f>'2016'!BC96</f>
        <v>0</v>
      </c>
      <c r="CD730" s="12">
        <f>'2016'!BD96</f>
        <v>0</v>
      </c>
      <c r="CE730" s="12">
        <f>'2016'!BE96</f>
        <v>0</v>
      </c>
      <c r="CF730" s="12">
        <f>'2016'!BF96</f>
        <v>0</v>
      </c>
      <c r="CG730" s="12">
        <f>'2016'!BG96</f>
        <v>0</v>
      </c>
      <c r="CH730" s="12">
        <f>'2016'!BH96</f>
        <v>0</v>
      </c>
      <c r="CI730" s="12">
        <f>'2016'!BI96</f>
        <v>0</v>
      </c>
      <c r="CJ730" s="12">
        <f>'2016'!BJ96</f>
        <v>0</v>
      </c>
      <c r="CK730" s="12">
        <f>'2016'!BK96</f>
        <v>0</v>
      </c>
      <c r="CL730" s="12">
        <f>'2016'!BL96</f>
        <v>0</v>
      </c>
      <c r="CM730" s="12">
        <f>'2016'!BM96</f>
        <v>0</v>
      </c>
      <c r="CN730" s="12">
        <f>'2016'!BN96</f>
        <v>0</v>
      </c>
      <c r="CO730" s="12">
        <f>'2016'!BO96</f>
        <v>0</v>
      </c>
      <c r="CP730" s="12">
        <f>'2016'!BP96</f>
        <v>0</v>
      </c>
      <c r="CQ730" s="12">
        <f>'2016'!BQ96</f>
        <v>0</v>
      </c>
    </row>
    <row r="731" spans="1:95" x14ac:dyDescent="0.25">
      <c r="A731" s="12" t="str">
        <f>'2016'!A97</f>
        <v>Свитанок</v>
      </c>
      <c r="B731" s="12" t="str">
        <f>'2016'!B97</f>
        <v>Масив 3</v>
      </c>
      <c r="C731" s="12">
        <f>'2016'!C97</f>
        <v>54</v>
      </c>
      <c r="D731" s="12">
        <f>'2016'!D97</f>
        <v>83.27</v>
      </c>
      <c r="E731" s="12">
        <f>'2016'!E97</f>
        <v>83.27</v>
      </c>
      <c r="F731" s="12">
        <f>'2016'!F97</f>
        <v>83.27</v>
      </c>
      <c r="W731" s="12"/>
      <c r="X731" s="12"/>
      <c r="AC731" s="12" t="str">
        <f>'2016'!I97</f>
        <v>Кукуруза</v>
      </c>
      <c r="AD731" s="12">
        <f>'2016'!J97</f>
        <v>0</v>
      </c>
      <c r="AI731" s="12">
        <f>'2016'!K97</f>
        <v>0</v>
      </c>
      <c r="AJ731" s="12">
        <f>'2016'!L97</f>
        <v>0</v>
      </c>
      <c r="AK731" s="12">
        <f>'2016'!M97</f>
        <v>0</v>
      </c>
      <c r="AL731" s="12">
        <f>'2016'!N97</f>
        <v>0</v>
      </c>
      <c r="AM731" s="12">
        <f>'2016'!O97</f>
        <v>0</v>
      </c>
      <c r="AN731" s="12">
        <f>'2016'!P97</f>
        <v>0</v>
      </c>
      <c r="AO731" s="12"/>
      <c r="AP731" s="12"/>
      <c r="AQ731" s="12">
        <f>'2016'!Q97</f>
        <v>0</v>
      </c>
      <c r="AR731" s="12">
        <f>'2016'!R97</f>
        <v>0</v>
      </c>
      <c r="AS731" s="12">
        <f>'2016'!S97</f>
        <v>0</v>
      </c>
      <c r="AT731" s="12">
        <f>'2016'!T97</f>
        <v>0</v>
      </c>
      <c r="AU731" s="12">
        <f>'2016'!U97</f>
        <v>0</v>
      </c>
      <c r="AV731" s="12">
        <f>'2016'!V97</f>
        <v>0</v>
      </c>
      <c r="AW731" s="12">
        <f>'2016'!W97</f>
        <v>0</v>
      </c>
      <c r="AX731" s="12">
        <f>'2016'!X97</f>
        <v>0</v>
      </c>
      <c r="AY731" s="12">
        <f>'2016'!Y97</f>
        <v>0</v>
      </c>
      <c r="AZ731" s="12">
        <f>'2016'!Z97</f>
        <v>0</v>
      </c>
      <c r="BA731" s="12">
        <f>'2016'!AA97</f>
        <v>0</v>
      </c>
      <c r="BB731" s="12">
        <f>'2016'!AB97</f>
        <v>0</v>
      </c>
      <c r="BC731" s="12">
        <f>'2016'!AC97</f>
        <v>0</v>
      </c>
      <c r="BD731" s="12">
        <f>'2016'!AD97</f>
        <v>0</v>
      </c>
      <c r="BE731" s="12">
        <f>'2016'!AE97</f>
        <v>0</v>
      </c>
      <c r="BF731" s="12">
        <f>'2016'!AF97</f>
        <v>0</v>
      </c>
      <c r="BG731" s="12">
        <f>'2016'!AG97</f>
        <v>0</v>
      </c>
      <c r="BH731" s="12">
        <f>'2016'!AH97</f>
        <v>0</v>
      </c>
      <c r="BI731" s="12">
        <f>'2016'!AI97</f>
        <v>0</v>
      </c>
      <c r="BJ731" s="12">
        <f>'2016'!AJ97</f>
        <v>0</v>
      </c>
      <c r="BK731" s="12">
        <f>'2016'!AK97</f>
        <v>0</v>
      </c>
      <c r="BL731" s="12">
        <f>'2016'!AL97</f>
        <v>0</v>
      </c>
      <c r="BM731" s="12">
        <f>'2016'!AM97</f>
        <v>0</v>
      </c>
      <c r="BN731" s="12">
        <f>'2016'!AN97</f>
        <v>0</v>
      </c>
      <c r="BO731" s="12">
        <f>'2016'!AO97</f>
        <v>0</v>
      </c>
      <c r="BP731" s="12">
        <f>'2016'!AP97</f>
        <v>0</v>
      </c>
      <c r="BQ731" s="12">
        <f>'2016'!AQ97</f>
        <v>0</v>
      </c>
      <c r="BR731" s="12">
        <f>'2016'!AR97</f>
        <v>0</v>
      </c>
      <c r="BS731" s="12">
        <f>'2016'!AS97</f>
        <v>0</v>
      </c>
      <c r="BT731" s="12">
        <f>'2016'!AT97</f>
        <v>0</v>
      </c>
      <c r="BU731" s="12">
        <f>'2016'!AU97</f>
        <v>0</v>
      </c>
      <c r="BV731" s="12">
        <f>'2016'!AV97</f>
        <v>0</v>
      </c>
      <c r="BW731" s="12">
        <f>'2016'!AW97</f>
        <v>0</v>
      </c>
      <c r="BX731" s="12">
        <f>'2016'!AX97</f>
        <v>0</v>
      </c>
      <c r="BY731" s="12">
        <f>'2016'!AY97</f>
        <v>0</v>
      </c>
      <c r="BZ731" s="12">
        <f>'2016'!AZ97</f>
        <v>0</v>
      </c>
      <c r="CA731" s="12">
        <f>'2016'!BA97</f>
        <v>0</v>
      </c>
      <c r="CB731" s="12">
        <f>'2016'!BB97</f>
        <v>0</v>
      </c>
      <c r="CC731" s="12">
        <f>'2016'!BC97</f>
        <v>0</v>
      </c>
      <c r="CD731" s="12">
        <f>'2016'!BD97</f>
        <v>0</v>
      </c>
      <c r="CE731" s="12">
        <f>'2016'!BE97</f>
        <v>0</v>
      </c>
      <c r="CF731" s="12">
        <f>'2016'!BF97</f>
        <v>0</v>
      </c>
      <c r="CG731" s="12">
        <f>'2016'!BG97</f>
        <v>0</v>
      </c>
      <c r="CH731" s="12">
        <f>'2016'!BH97</f>
        <v>0</v>
      </c>
      <c r="CI731" s="12">
        <f>'2016'!BI97</f>
        <v>0</v>
      </c>
      <c r="CJ731" s="12">
        <f>'2016'!BJ97</f>
        <v>0</v>
      </c>
      <c r="CK731" s="12">
        <f>'2016'!BK97</f>
        <v>0</v>
      </c>
      <c r="CL731" s="12">
        <f>'2016'!BL97</f>
        <v>0</v>
      </c>
      <c r="CM731" s="12">
        <f>'2016'!BM97</f>
        <v>0</v>
      </c>
      <c r="CN731" s="12">
        <f>'2016'!BN97</f>
        <v>0</v>
      </c>
      <c r="CO731" s="12">
        <f>'2016'!BO97</f>
        <v>0</v>
      </c>
      <c r="CP731" s="12">
        <f>'2016'!BP97</f>
        <v>0</v>
      </c>
      <c r="CQ731" s="12">
        <f>'2016'!BQ97</f>
        <v>0</v>
      </c>
    </row>
    <row r="732" spans="1:95" x14ac:dyDescent="0.25">
      <c r="A732" s="12" t="str">
        <f>'2016'!A98</f>
        <v>Свитанок</v>
      </c>
      <c r="B732" s="12" t="str">
        <f>'2016'!B98</f>
        <v>Масив 3</v>
      </c>
      <c r="C732" s="12" t="str">
        <f>'2016'!C98</f>
        <v>56-1</v>
      </c>
      <c r="D732" s="12">
        <f>'2016'!D98</f>
        <v>24.21</v>
      </c>
      <c r="E732" s="12">
        <f>'2016'!E98</f>
        <v>24.21</v>
      </c>
      <c r="F732" s="12">
        <f>'2016'!F98</f>
        <v>24.21</v>
      </c>
      <c r="W732" s="12"/>
      <c r="X732" s="12"/>
      <c r="AC732" s="12" t="str">
        <f>'2016'!I98</f>
        <v>Кукуруза</v>
      </c>
      <c r="AD732" s="12">
        <f>'2016'!J98</f>
        <v>0</v>
      </c>
      <c r="AI732" s="12">
        <f>'2016'!K98</f>
        <v>0</v>
      </c>
      <c r="AJ732" s="12">
        <f>'2016'!L98</f>
        <v>0</v>
      </c>
      <c r="AK732" s="12">
        <f>'2016'!M98</f>
        <v>0</v>
      </c>
      <c r="AL732" s="12">
        <f>'2016'!N98</f>
        <v>0</v>
      </c>
      <c r="AM732" s="12">
        <f>'2016'!O98</f>
        <v>0</v>
      </c>
      <c r="AN732" s="12">
        <f>'2016'!P98</f>
        <v>0</v>
      </c>
      <c r="AO732" s="12"/>
      <c r="AP732" s="12"/>
      <c r="AQ732" s="12">
        <f>'2016'!Q98</f>
        <v>0</v>
      </c>
      <c r="AR732" s="12">
        <f>'2016'!R98</f>
        <v>0</v>
      </c>
      <c r="AS732" s="12">
        <f>'2016'!S98</f>
        <v>0</v>
      </c>
      <c r="AT732" s="12">
        <f>'2016'!T98</f>
        <v>0</v>
      </c>
      <c r="AU732" s="12">
        <f>'2016'!U98</f>
        <v>0</v>
      </c>
      <c r="AV732" s="12">
        <f>'2016'!V98</f>
        <v>0</v>
      </c>
      <c r="AW732" s="12">
        <f>'2016'!W98</f>
        <v>0</v>
      </c>
      <c r="AX732" s="12">
        <f>'2016'!X98</f>
        <v>0</v>
      </c>
      <c r="AY732" s="12">
        <f>'2016'!Y98</f>
        <v>0</v>
      </c>
      <c r="AZ732" s="12">
        <f>'2016'!Z98</f>
        <v>0</v>
      </c>
      <c r="BA732" s="12">
        <f>'2016'!AA98</f>
        <v>0</v>
      </c>
      <c r="BB732" s="12">
        <f>'2016'!AB98</f>
        <v>0</v>
      </c>
      <c r="BC732" s="12">
        <f>'2016'!AC98</f>
        <v>0</v>
      </c>
      <c r="BD732" s="12">
        <f>'2016'!AD98</f>
        <v>0</v>
      </c>
      <c r="BE732" s="12">
        <f>'2016'!AE98</f>
        <v>0</v>
      </c>
      <c r="BF732" s="12">
        <f>'2016'!AF98</f>
        <v>0</v>
      </c>
      <c r="BG732" s="12">
        <f>'2016'!AG98</f>
        <v>0</v>
      </c>
      <c r="BH732" s="12">
        <f>'2016'!AH98</f>
        <v>0</v>
      </c>
      <c r="BI732" s="12">
        <f>'2016'!AI98</f>
        <v>0</v>
      </c>
      <c r="BJ732" s="12">
        <f>'2016'!AJ98</f>
        <v>0</v>
      </c>
      <c r="BK732" s="12">
        <f>'2016'!AK98</f>
        <v>0</v>
      </c>
      <c r="BL732" s="12">
        <f>'2016'!AL98</f>
        <v>0</v>
      </c>
      <c r="BM732" s="12">
        <f>'2016'!AM98</f>
        <v>0</v>
      </c>
      <c r="BN732" s="12">
        <f>'2016'!AN98</f>
        <v>0</v>
      </c>
      <c r="BO732" s="12">
        <f>'2016'!AO98</f>
        <v>0</v>
      </c>
      <c r="BP732" s="12">
        <f>'2016'!AP98</f>
        <v>0</v>
      </c>
      <c r="BQ732" s="12">
        <f>'2016'!AQ98</f>
        <v>0</v>
      </c>
      <c r="BR732" s="12">
        <f>'2016'!AR98</f>
        <v>0</v>
      </c>
      <c r="BS732" s="12">
        <f>'2016'!AS98</f>
        <v>0</v>
      </c>
      <c r="BT732" s="12">
        <f>'2016'!AT98</f>
        <v>0</v>
      </c>
      <c r="BU732" s="12">
        <f>'2016'!AU98</f>
        <v>0</v>
      </c>
      <c r="BV732" s="12">
        <f>'2016'!AV98</f>
        <v>0</v>
      </c>
      <c r="BW732" s="12">
        <f>'2016'!AW98</f>
        <v>0</v>
      </c>
      <c r="BX732" s="12">
        <f>'2016'!AX98</f>
        <v>0</v>
      </c>
      <c r="BY732" s="12">
        <f>'2016'!AY98</f>
        <v>0</v>
      </c>
      <c r="BZ732" s="12">
        <f>'2016'!AZ98</f>
        <v>0</v>
      </c>
      <c r="CA732" s="12">
        <f>'2016'!BA98</f>
        <v>0</v>
      </c>
      <c r="CB732" s="12">
        <f>'2016'!BB98</f>
        <v>0</v>
      </c>
      <c r="CC732" s="12">
        <f>'2016'!BC98</f>
        <v>0</v>
      </c>
      <c r="CD732" s="12">
        <f>'2016'!BD98</f>
        <v>0</v>
      </c>
      <c r="CE732" s="12">
        <f>'2016'!BE98</f>
        <v>0</v>
      </c>
      <c r="CF732" s="12">
        <f>'2016'!BF98</f>
        <v>0</v>
      </c>
      <c r="CG732" s="12">
        <f>'2016'!BG98</f>
        <v>0</v>
      </c>
      <c r="CH732" s="12">
        <f>'2016'!BH98</f>
        <v>0</v>
      </c>
      <c r="CI732" s="12">
        <f>'2016'!BI98</f>
        <v>0</v>
      </c>
      <c r="CJ732" s="12">
        <f>'2016'!BJ98</f>
        <v>0</v>
      </c>
      <c r="CK732" s="12">
        <f>'2016'!BK98</f>
        <v>0</v>
      </c>
      <c r="CL732" s="12">
        <f>'2016'!BL98</f>
        <v>0</v>
      </c>
      <c r="CM732" s="12">
        <f>'2016'!BM98</f>
        <v>0</v>
      </c>
      <c r="CN732" s="12">
        <f>'2016'!BN98</f>
        <v>0</v>
      </c>
      <c r="CO732" s="12">
        <f>'2016'!BO98</f>
        <v>0</v>
      </c>
      <c r="CP732" s="12">
        <f>'2016'!BP98</f>
        <v>0</v>
      </c>
      <c r="CQ732" s="12">
        <f>'2016'!BQ98</f>
        <v>0</v>
      </c>
    </row>
    <row r="733" spans="1:95" x14ac:dyDescent="0.25">
      <c r="A733" s="12" t="str">
        <f>'2016'!A99</f>
        <v>Свитанок</v>
      </c>
      <c r="B733" s="12" t="str">
        <f>'2016'!B99</f>
        <v>Масив 3</v>
      </c>
      <c r="C733" s="12" t="str">
        <f>'2016'!C99</f>
        <v>56-2</v>
      </c>
      <c r="D733" s="12">
        <f>'2016'!D99</f>
        <v>15.25</v>
      </c>
      <c r="E733" s="12">
        <f>'2016'!E99</f>
        <v>15.25</v>
      </c>
      <c r="F733" s="12">
        <f>'2016'!F99</f>
        <v>15.25</v>
      </c>
      <c r="W733" s="12"/>
      <c r="X733" s="12"/>
      <c r="AC733" s="12" t="str">
        <f>'2016'!I99</f>
        <v>Кукуруза</v>
      </c>
      <c r="AD733" s="12">
        <f>'2016'!J99</f>
        <v>0</v>
      </c>
      <c r="AI733" s="12">
        <f>'2016'!K99</f>
        <v>0</v>
      </c>
      <c r="AJ733" s="12">
        <f>'2016'!L99</f>
        <v>0</v>
      </c>
      <c r="AK733" s="12">
        <f>'2016'!M99</f>
        <v>0</v>
      </c>
      <c r="AL733" s="12">
        <f>'2016'!N99</f>
        <v>0</v>
      </c>
      <c r="AM733" s="12">
        <f>'2016'!O99</f>
        <v>0</v>
      </c>
      <c r="AN733" s="12">
        <f>'2016'!P99</f>
        <v>0</v>
      </c>
      <c r="AO733" s="12"/>
      <c r="AP733" s="12"/>
      <c r="AQ733" s="12">
        <f>'2016'!Q99</f>
        <v>0</v>
      </c>
      <c r="AR733" s="12">
        <f>'2016'!R99</f>
        <v>0</v>
      </c>
      <c r="AS733" s="12">
        <f>'2016'!S99</f>
        <v>0</v>
      </c>
      <c r="AT733" s="12">
        <f>'2016'!T99</f>
        <v>0</v>
      </c>
      <c r="AU733" s="12">
        <f>'2016'!U99</f>
        <v>0</v>
      </c>
      <c r="AV733" s="12">
        <f>'2016'!V99</f>
        <v>0</v>
      </c>
      <c r="AW733" s="12">
        <f>'2016'!W99</f>
        <v>0</v>
      </c>
      <c r="AX733" s="12">
        <f>'2016'!X99</f>
        <v>0</v>
      </c>
      <c r="AY733" s="12">
        <f>'2016'!Y99</f>
        <v>0</v>
      </c>
      <c r="AZ733" s="12">
        <f>'2016'!Z99</f>
        <v>0</v>
      </c>
      <c r="BA733" s="12">
        <f>'2016'!AA99</f>
        <v>0</v>
      </c>
      <c r="BB733" s="12">
        <f>'2016'!AB99</f>
        <v>0</v>
      </c>
      <c r="BC733" s="12">
        <f>'2016'!AC99</f>
        <v>0</v>
      </c>
      <c r="BD733" s="12">
        <f>'2016'!AD99</f>
        <v>0</v>
      </c>
      <c r="BE733" s="12">
        <f>'2016'!AE99</f>
        <v>0</v>
      </c>
      <c r="BF733" s="12">
        <f>'2016'!AF99</f>
        <v>0</v>
      </c>
      <c r="BG733" s="12">
        <f>'2016'!AG99</f>
        <v>0</v>
      </c>
      <c r="BH733" s="12">
        <f>'2016'!AH99</f>
        <v>0</v>
      </c>
      <c r="BI733" s="12">
        <f>'2016'!AI99</f>
        <v>0</v>
      </c>
      <c r="BJ733" s="12">
        <f>'2016'!AJ99</f>
        <v>0</v>
      </c>
      <c r="BK733" s="12">
        <f>'2016'!AK99</f>
        <v>0</v>
      </c>
      <c r="BL733" s="12">
        <f>'2016'!AL99</f>
        <v>0</v>
      </c>
      <c r="BM733" s="12">
        <f>'2016'!AM99</f>
        <v>0</v>
      </c>
      <c r="BN733" s="12">
        <f>'2016'!AN99</f>
        <v>0</v>
      </c>
      <c r="BO733" s="12">
        <f>'2016'!AO99</f>
        <v>0</v>
      </c>
      <c r="BP733" s="12">
        <f>'2016'!AP99</f>
        <v>0</v>
      </c>
      <c r="BQ733" s="12">
        <f>'2016'!AQ99</f>
        <v>0</v>
      </c>
      <c r="BR733" s="12">
        <f>'2016'!AR99</f>
        <v>0</v>
      </c>
      <c r="BS733" s="12">
        <f>'2016'!AS99</f>
        <v>0</v>
      </c>
      <c r="BT733" s="12">
        <f>'2016'!AT99</f>
        <v>0</v>
      </c>
      <c r="BU733" s="12">
        <f>'2016'!AU99</f>
        <v>0</v>
      </c>
      <c r="BV733" s="12">
        <f>'2016'!AV99</f>
        <v>0</v>
      </c>
      <c r="BW733" s="12">
        <f>'2016'!AW99</f>
        <v>0</v>
      </c>
      <c r="BX733" s="12">
        <f>'2016'!AX99</f>
        <v>0</v>
      </c>
      <c r="BY733" s="12">
        <f>'2016'!AY99</f>
        <v>0</v>
      </c>
      <c r="BZ733" s="12">
        <f>'2016'!AZ99</f>
        <v>0</v>
      </c>
      <c r="CA733" s="12">
        <f>'2016'!BA99</f>
        <v>0</v>
      </c>
      <c r="CB733" s="12">
        <f>'2016'!BB99</f>
        <v>0</v>
      </c>
      <c r="CC733" s="12">
        <f>'2016'!BC99</f>
        <v>0</v>
      </c>
      <c r="CD733" s="12">
        <f>'2016'!BD99</f>
        <v>0</v>
      </c>
      <c r="CE733" s="12">
        <f>'2016'!BE99</f>
        <v>0</v>
      </c>
      <c r="CF733" s="12">
        <f>'2016'!BF99</f>
        <v>0</v>
      </c>
      <c r="CG733" s="12">
        <f>'2016'!BG99</f>
        <v>0</v>
      </c>
      <c r="CH733" s="12">
        <f>'2016'!BH99</f>
        <v>0</v>
      </c>
      <c r="CI733" s="12">
        <f>'2016'!BI99</f>
        <v>0</v>
      </c>
      <c r="CJ733" s="12">
        <f>'2016'!BJ99</f>
        <v>0</v>
      </c>
      <c r="CK733" s="12">
        <f>'2016'!BK99</f>
        <v>0</v>
      </c>
      <c r="CL733" s="12">
        <f>'2016'!BL99</f>
        <v>0</v>
      </c>
      <c r="CM733" s="12">
        <f>'2016'!BM99</f>
        <v>0</v>
      </c>
      <c r="CN733" s="12">
        <f>'2016'!BN99</f>
        <v>0</v>
      </c>
      <c r="CO733" s="12">
        <f>'2016'!BO99</f>
        <v>0</v>
      </c>
      <c r="CP733" s="12">
        <f>'2016'!BP99</f>
        <v>0</v>
      </c>
      <c r="CQ733" s="12">
        <f>'2016'!BQ99</f>
        <v>0</v>
      </c>
    </row>
    <row r="734" spans="1:95" x14ac:dyDescent="0.25">
      <c r="A734" s="12" t="str">
        <f>'2016'!A100</f>
        <v>Свитанок</v>
      </c>
      <c r="B734" s="12" t="str">
        <f>'2016'!B100</f>
        <v>Масив 3</v>
      </c>
      <c r="C734" s="12" t="str">
        <f>'2016'!C100</f>
        <v>57-1</v>
      </c>
      <c r="D734" s="12">
        <f>'2016'!D100</f>
        <v>12.79</v>
      </c>
      <c r="E734" s="12">
        <f>'2016'!E100</f>
        <v>12.79</v>
      </c>
      <c r="F734" s="12">
        <f>'2016'!F100</f>
        <v>12.79</v>
      </c>
      <c r="W734" s="12"/>
      <c r="X734" s="12"/>
      <c r="AC734" s="12" t="str">
        <f>'2016'!I100</f>
        <v>Горох</v>
      </c>
      <c r="AD734" s="12">
        <f>'2016'!J100</f>
        <v>0</v>
      </c>
      <c r="AI734" s="12">
        <f>'2016'!K100</f>
        <v>0</v>
      </c>
      <c r="AJ734" s="12">
        <f>'2016'!L100</f>
        <v>0</v>
      </c>
      <c r="AK734" s="12">
        <f>'2016'!M100</f>
        <v>0</v>
      </c>
      <c r="AL734" s="12">
        <f>'2016'!N100</f>
        <v>0</v>
      </c>
      <c r="AM734" s="12">
        <f>'2016'!O100</f>
        <v>0</v>
      </c>
      <c r="AN734" s="12">
        <f>'2016'!P100</f>
        <v>0</v>
      </c>
      <c r="AO734" s="12"/>
      <c r="AP734" s="12"/>
      <c r="AQ734" s="12">
        <f>'2016'!Q100</f>
        <v>0</v>
      </c>
      <c r="AR734" s="12">
        <f>'2016'!R100</f>
        <v>0</v>
      </c>
      <c r="AS734" s="12">
        <f>'2016'!S100</f>
        <v>0</v>
      </c>
      <c r="AT734" s="12">
        <f>'2016'!T100</f>
        <v>0</v>
      </c>
      <c r="AU734" s="12">
        <f>'2016'!U100</f>
        <v>0</v>
      </c>
      <c r="AV734" s="12">
        <f>'2016'!V100</f>
        <v>0</v>
      </c>
      <c r="AW734" s="12">
        <f>'2016'!W100</f>
        <v>0</v>
      </c>
      <c r="AX734" s="12">
        <f>'2016'!X100</f>
        <v>0</v>
      </c>
      <c r="AY734" s="12">
        <f>'2016'!Y100</f>
        <v>0</v>
      </c>
      <c r="AZ734" s="12">
        <f>'2016'!Z100</f>
        <v>0</v>
      </c>
      <c r="BA734" s="12">
        <f>'2016'!AA100</f>
        <v>0</v>
      </c>
      <c r="BB734" s="12">
        <f>'2016'!AB100</f>
        <v>0</v>
      </c>
      <c r="BC734" s="12">
        <f>'2016'!AC100</f>
        <v>0</v>
      </c>
      <c r="BD734" s="12">
        <f>'2016'!AD100</f>
        <v>0</v>
      </c>
      <c r="BE734" s="12">
        <f>'2016'!AE100</f>
        <v>0</v>
      </c>
      <c r="BF734" s="12">
        <f>'2016'!AF100</f>
        <v>0</v>
      </c>
      <c r="BG734" s="12">
        <f>'2016'!AG100</f>
        <v>0</v>
      </c>
      <c r="BH734" s="12">
        <f>'2016'!AH100</f>
        <v>0</v>
      </c>
      <c r="BI734" s="12">
        <f>'2016'!AI100</f>
        <v>0</v>
      </c>
      <c r="BJ734" s="12">
        <f>'2016'!AJ100</f>
        <v>0</v>
      </c>
      <c r="BK734" s="12">
        <f>'2016'!AK100</f>
        <v>0</v>
      </c>
      <c r="BL734" s="12">
        <f>'2016'!AL100</f>
        <v>0</v>
      </c>
      <c r="BM734" s="12">
        <f>'2016'!AM100</f>
        <v>0</v>
      </c>
      <c r="BN734" s="12">
        <f>'2016'!AN100</f>
        <v>0</v>
      </c>
      <c r="BO734" s="12">
        <f>'2016'!AO100</f>
        <v>0</v>
      </c>
      <c r="BP734" s="12">
        <f>'2016'!AP100</f>
        <v>0</v>
      </c>
      <c r="BQ734" s="12">
        <f>'2016'!AQ100</f>
        <v>0</v>
      </c>
      <c r="BR734" s="12">
        <f>'2016'!AR100</f>
        <v>0</v>
      </c>
      <c r="BS734" s="12">
        <f>'2016'!AS100</f>
        <v>0</v>
      </c>
      <c r="BT734" s="12">
        <f>'2016'!AT100</f>
        <v>0</v>
      </c>
      <c r="BU734" s="12">
        <f>'2016'!AU100</f>
        <v>0</v>
      </c>
      <c r="BV734" s="12">
        <f>'2016'!AV100</f>
        <v>0</v>
      </c>
      <c r="BW734" s="12">
        <f>'2016'!AW100</f>
        <v>0</v>
      </c>
      <c r="BX734" s="12">
        <f>'2016'!AX100</f>
        <v>0</v>
      </c>
      <c r="BY734" s="12">
        <f>'2016'!AY100</f>
        <v>0</v>
      </c>
      <c r="BZ734" s="12">
        <f>'2016'!AZ100</f>
        <v>0</v>
      </c>
      <c r="CA734" s="12">
        <f>'2016'!BA100</f>
        <v>0</v>
      </c>
      <c r="CB734" s="12">
        <f>'2016'!BB100</f>
        <v>0</v>
      </c>
      <c r="CC734" s="12">
        <f>'2016'!BC100</f>
        <v>0</v>
      </c>
      <c r="CD734" s="12">
        <f>'2016'!BD100</f>
        <v>0</v>
      </c>
      <c r="CE734" s="12">
        <f>'2016'!BE100</f>
        <v>0</v>
      </c>
      <c r="CF734" s="12">
        <f>'2016'!BF100</f>
        <v>0</v>
      </c>
      <c r="CG734" s="12">
        <f>'2016'!BG100</f>
        <v>0</v>
      </c>
      <c r="CH734" s="12">
        <f>'2016'!BH100</f>
        <v>0</v>
      </c>
      <c r="CI734" s="12">
        <f>'2016'!BI100</f>
        <v>0</v>
      </c>
      <c r="CJ734" s="12">
        <f>'2016'!BJ100</f>
        <v>0</v>
      </c>
      <c r="CK734" s="12">
        <f>'2016'!BK100</f>
        <v>0</v>
      </c>
      <c r="CL734" s="12">
        <f>'2016'!BL100</f>
        <v>0</v>
      </c>
      <c r="CM734" s="12">
        <f>'2016'!BM100</f>
        <v>0</v>
      </c>
      <c r="CN734" s="12">
        <f>'2016'!BN100</f>
        <v>0</v>
      </c>
      <c r="CO734" s="12">
        <f>'2016'!BO100</f>
        <v>0</v>
      </c>
      <c r="CP734" s="12">
        <f>'2016'!BP100</f>
        <v>0</v>
      </c>
      <c r="CQ734" s="12">
        <f>'2016'!BQ100</f>
        <v>0</v>
      </c>
    </row>
    <row r="735" spans="1:95" x14ac:dyDescent="0.25">
      <c r="A735" s="12" t="str">
        <f>'2016'!A101</f>
        <v>Свитанок</v>
      </c>
      <c r="B735" s="12" t="str">
        <f>'2016'!B101</f>
        <v>Масив 3</v>
      </c>
      <c r="C735" s="12" t="str">
        <f>'2016'!C101</f>
        <v>57-2</v>
      </c>
      <c r="D735" s="12">
        <f>'2016'!D101</f>
        <v>5.01</v>
      </c>
      <c r="E735" s="12">
        <f>'2016'!E101</f>
        <v>5.01</v>
      </c>
      <c r="F735" s="12">
        <f>'2016'!F101</f>
        <v>5.01</v>
      </c>
      <c r="W735" s="12"/>
      <c r="X735" s="12"/>
      <c r="AC735" s="12" t="str">
        <f>'2016'!I101</f>
        <v>Горох</v>
      </c>
      <c r="AD735" s="12">
        <f>'2016'!J101</f>
        <v>0</v>
      </c>
      <c r="AI735" s="12">
        <f>'2016'!K101</f>
        <v>0</v>
      </c>
      <c r="AJ735" s="12">
        <f>'2016'!L101</f>
        <v>0</v>
      </c>
      <c r="AK735" s="12">
        <f>'2016'!M101</f>
        <v>0</v>
      </c>
      <c r="AL735" s="12">
        <f>'2016'!N101</f>
        <v>0</v>
      </c>
      <c r="AM735" s="12">
        <f>'2016'!O101</f>
        <v>0</v>
      </c>
      <c r="AN735" s="12">
        <f>'2016'!P101</f>
        <v>0</v>
      </c>
      <c r="AO735" s="12"/>
      <c r="AP735" s="12"/>
      <c r="AQ735" s="12">
        <f>'2016'!Q101</f>
        <v>0</v>
      </c>
      <c r="AR735" s="12">
        <f>'2016'!R101</f>
        <v>0</v>
      </c>
      <c r="AS735" s="12">
        <f>'2016'!S101</f>
        <v>0</v>
      </c>
      <c r="AT735" s="12">
        <f>'2016'!T101</f>
        <v>0</v>
      </c>
      <c r="AU735" s="12">
        <f>'2016'!U101</f>
        <v>0</v>
      </c>
      <c r="AV735" s="12">
        <f>'2016'!V101</f>
        <v>0</v>
      </c>
      <c r="AW735" s="12">
        <f>'2016'!W101</f>
        <v>0</v>
      </c>
      <c r="AX735" s="12">
        <f>'2016'!X101</f>
        <v>0</v>
      </c>
      <c r="AY735" s="12">
        <f>'2016'!Y101</f>
        <v>0</v>
      </c>
      <c r="AZ735" s="12">
        <f>'2016'!Z101</f>
        <v>0</v>
      </c>
      <c r="BA735" s="12">
        <f>'2016'!AA101</f>
        <v>0</v>
      </c>
      <c r="BB735" s="12">
        <f>'2016'!AB101</f>
        <v>0</v>
      </c>
      <c r="BC735" s="12">
        <f>'2016'!AC101</f>
        <v>0</v>
      </c>
      <c r="BD735" s="12">
        <f>'2016'!AD101</f>
        <v>0</v>
      </c>
      <c r="BE735" s="12">
        <f>'2016'!AE101</f>
        <v>0</v>
      </c>
      <c r="BF735" s="12">
        <f>'2016'!AF101</f>
        <v>0</v>
      </c>
      <c r="BG735" s="12">
        <f>'2016'!AG101</f>
        <v>0</v>
      </c>
      <c r="BH735" s="12">
        <f>'2016'!AH101</f>
        <v>0</v>
      </c>
      <c r="BI735" s="12">
        <f>'2016'!AI101</f>
        <v>0</v>
      </c>
      <c r="BJ735" s="12">
        <f>'2016'!AJ101</f>
        <v>0</v>
      </c>
      <c r="BK735" s="12">
        <f>'2016'!AK101</f>
        <v>0</v>
      </c>
      <c r="BL735" s="12">
        <f>'2016'!AL101</f>
        <v>0</v>
      </c>
      <c r="BM735" s="12">
        <f>'2016'!AM101</f>
        <v>0</v>
      </c>
      <c r="BN735" s="12">
        <f>'2016'!AN101</f>
        <v>0</v>
      </c>
      <c r="BO735" s="12">
        <f>'2016'!AO101</f>
        <v>0</v>
      </c>
      <c r="BP735" s="12">
        <f>'2016'!AP101</f>
        <v>0</v>
      </c>
      <c r="BQ735" s="12">
        <f>'2016'!AQ101</f>
        <v>0</v>
      </c>
      <c r="BR735" s="12">
        <f>'2016'!AR101</f>
        <v>0</v>
      </c>
      <c r="BS735" s="12">
        <f>'2016'!AS101</f>
        <v>0</v>
      </c>
      <c r="BT735" s="12">
        <f>'2016'!AT101</f>
        <v>0</v>
      </c>
      <c r="BU735" s="12">
        <f>'2016'!AU101</f>
        <v>0</v>
      </c>
      <c r="BV735" s="12">
        <f>'2016'!AV101</f>
        <v>0</v>
      </c>
      <c r="BW735" s="12">
        <f>'2016'!AW101</f>
        <v>0</v>
      </c>
      <c r="BX735" s="12">
        <f>'2016'!AX101</f>
        <v>0</v>
      </c>
      <c r="BY735" s="12">
        <f>'2016'!AY101</f>
        <v>0</v>
      </c>
      <c r="BZ735" s="12">
        <f>'2016'!AZ101</f>
        <v>0</v>
      </c>
      <c r="CA735" s="12">
        <f>'2016'!BA101</f>
        <v>0</v>
      </c>
      <c r="CB735" s="12">
        <f>'2016'!BB101</f>
        <v>0</v>
      </c>
      <c r="CC735" s="12">
        <f>'2016'!BC101</f>
        <v>0</v>
      </c>
      <c r="CD735" s="12">
        <f>'2016'!BD101</f>
        <v>0</v>
      </c>
      <c r="CE735" s="12">
        <f>'2016'!BE101</f>
        <v>0</v>
      </c>
      <c r="CF735" s="12">
        <f>'2016'!BF101</f>
        <v>0</v>
      </c>
      <c r="CG735" s="12">
        <f>'2016'!BG101</f>
        <v>0</v>
      </c>
      <c r="CH735" s="12">
        <f>'2016'!BH101</f>
        <v>0</v>
      </c>
      <c r="CI735" s="12">
        <f>'2016'!BI101</f>
        <v>0</v>
      </c>
      <c r="CJ735" s="12">
        <f>'2016'!BJ101</f>
        <v>0</v>
      </c>
      <c r="CK735" s="12">
        <f>'2016'!BK101</f>
        <v>0</v>
      </c>
      <c r="CL735" s="12">
        <f>'2016'!BL101</f>
        <v>0</v>
      </c>
      <c r="CM735" s="12">
        <f>'2016'!BM101</f>
        <v>0</v>
      </c>
      <c r="CN735" s="12">
        <f>'2016'!BN101</f>
        <v>0</v>
      </c>
      <c r="CO735" s="12">
        <f>'2016'!BO101</f>
        <v>0</v>
      </c>
      <c r="CP735" s="12">
        <f>'2016'!BP101</f>
        <v>0</v>
      </c>
      <c r="CQ735" s="12">
        <f>'2016'!BQ101</f>
        <v>0</v>
      </c>
    </row>
    <row r="736" spans="1:95" x14ac:dyDescent="0.25">
      <c r="A736" s="12" t="str">
        <f>'2016'!A102</f>
        <v>Свитанок</v>
      </c>
      <c r="B736" s="12" t="str">
        <f>'2016'!B102</f>
        <v>Масив 3</v>
      </c>
      <c r="C736" s="12" t="str">
        <f>'2016'!C102</f>
        <v>57-4</v>
      </c>
      <c r="D736" s="12">
        <f>'2016'!D102</f>
        <v>20.66</v>
      </c>
      <c r="E736" s="12">
        <f>'2016'!E102</f>
        <v>20.66</v>
      </c>
      <c r="F736" s="12">
        <f>'2016'!F102</f>
        <v>20.66</v>
      </c>
      <c r="W736" s="12"/>
      <c r="X736" s="12"/>
      <c r="AC736" s="12" t="str">
        <f>'2016'!I102</f>
        <v>Горох</v>
      </c>
      <c r="AD736" s="12">
        <f>'2016'!J102</f>
        <v>0</v>
      </c>
      <c r="AI736" s="12">
        <f>'2016'!K102</f>
        <v>0</v>
      </c>
      <c r="AJ736" s="12">
        <f>'2016'!L102</f>
        <v>0</v>
      </c>
      <c r="AK736" s="12">
        <f>'2016'!M102</f>
        <v>0</v>
      </c>
      <c r="AL736" s="12">
        <f>'2016'!N102</f>
        <v>0</v>
      </c>
      <c r="AM736" s="12">
        <f>'2016'!O102</f>
        <v>0</v>
      </c>
      <c r="AN736" s="12">
        <f>'2016'!P102</f>
        <v>0</v>
      </c>
      <c r="AO736" s="12"/>
      <c r="AP736" s="12"/>
      <c r="AQ736" s="12">
        <f>'2016'!Q102</f>
        <v>0</v>
      </c>
      <c r="AR736" s="12">
        <f>'2016'!R102</f>
        <v>0</v>
      </c>
      <c r="AS736" s="12">
        <f>'2016'!S102</f>
        <v>0</v>
      </c>
      <c r="AT736" s="12">
        <f>'2016'!T102</f>
        <v>0</v>
      </c>
      <c r="AU736" s="12">
        <f>'2016'!U102</f>
        <v>0</v>
      </c>
      <c r="AV736" s="12">
        <f>'2016'!V102</f>
        <v>0</v>
      </c>
      <c r="AW736" s="12">
        <f>'2016'!W102</f>
        <v>0</v>
      </c>
      <c r="AX736" s="12">
        <f>'2016'!X102</f>
        <v>0</v>
      </c>
      <c r="AY736" s="12">
        <f>'2016'!Y102</f>
        <v>0</v>
      </c>
      <c r="AZ736" s="12">
        <f>'2016'!Z102</f>
        <v>0</v>
      </c>
      <c r="BA736" s="12">
        <f>'2016'!AA102</f>
        <v>0</v>
      </c>
      <c r="BB736" s="12">
        <f>'2016'!AB102</f>
        <v>0</v>
      </c>
      <c r="BC736" s="12">
        <f>'2016'!AC102</f>
        <v>0</v>
      </c>
      <c r="BD736" s="12">
        <f>'2016'!AD102</f>
        <v>0</v>
      </c>
      <c r="BE736" s="12">
        <f>'2016'!AE102</f>
        <v>0</v>
      </c>
      <c r="BF736" s="12">
        <f>'2016'!AF102</f>
        <v>0</v>
      </c>
      <c r="BG736" s="12">
        <f>'2016'!AG102</f>
        <v>0</v>
      </c>
      <c r="BH736" s="12">
        <f>'2016'!AH102</f>
        <v>0</v>
      </c>
      <c r="BI736" s="12">
        <f>'2016'!AI102</f>
        <v>0</v>
      </c>
      <c r="BJ736" s="12">
        <f>'2016'!AJ102</f>
        <v>0</v>
      </c>
      <c r="BK736" s="12">
        <f>'2016'!AK102</f>
        <v>0</v>
      </c>
      <c r="BL736" s="12">
        <f>'2016'!AL102</f>
        <v>0</v>
      </c>
      <c r="BM736" s="12">
        <f>'2016'!AM102</f>
        <v>0</v>
      </c>
      <c r="BN736" s="12">
        <f>'2016'!AN102</f>
        <v>0</v>
      </c>
      <c r="BO736" s="12">
        <f>'2016'!AO102</f>
        <v>0</v>
      </c>
      <c r="BP736" s="12">
        <f>'2016'!AP102</f>
        <v>0</v>
      </c>
      <c r="BQ736" s="12">
        <f>'2016'!AQ102</f>
        <v>0</v>
      </c>
      <c r="BR736" s="12">
        <f>'2016'!AR102</f>
        <v>0</v>
      </c>
      <c r="BS736" s="12">
        <f>'2016'!AS102</f>
        <v>0</v>
      </c>
      <c r="BT736" s="12">
        <f>'2016'!AT102</f>
        <v>0</v>
      </c>
      <c r="BU736" s="12">
        <f>'2016'!AU102</f>
        <v>0</v>
      </c>
      <c r="BV736" s="12">
        <f>'2016'!AV102</f>
        <v>0</v>
      </c>
      <c r="BW736" s="12">
        <f>'2016'!AW102</f>
        <v>0</v>
      </c>
      <c r="BX736" s="12">
        <f>'2016'!AX102</f>
        <v>0</v>
      </c>
      <c r="BY736" s="12">
        <f>'2016'!AY102</f>
        <v>0</v>
      </c>
      <c r="BZ736" s="12">
        <f>'2016'!AZ102</f>
        <v>0</v>
      </c>
      <c r="CA736" s="12">
        <f>'2016'!BA102</f>
        <v>0</v>
      </c>
      <c r="CB736" s="12">
        <f>'2016'!BB102</f>
        <v>0</v>
      </c>
      <c r="CC736" s="12">
        <f>'2016'!BC102</f>
        <v>0</v>
      </c>
      <c r="CD736" s="12">
        <f>'2016'!BD102</f>
        <v>0</v>
      </c>
      <c r="CE736" s="12">
        <f>'2016'!BE102</f>
        <v>0</v>
      </c>
      <c r="CF736" s="12">
        <f>'2016'!BF102</f>
        <v>0</v>
      </c>
      <c r="CG736" s="12">
        <f>'2016'!BG102</f>
        <v>0</v>
      </c>
      <c r="CH736" s="12">
        <f>'2016'!BH102</f>
        <v>0</v>
      </c>
      <c r="CI736" s="12">
        <f>'2016'!BI102</f>
        <v>0</v>
      </c>
      <c r="CJ736" s="12">
        <f>'2016'!BJ102</f>
        <v>0</v>
      </c>
      <c r="CK736" s="12">
        <f>'2016'!BK102</f>
        <v>0</v>
      </c>
      <c r="CL736" s="12">
        <f>'2016'!BL102</f>
        <v>0</v>
      </c>
      <c r="CM736" s="12">
        <f>'2016'!BM102</f>
        <v>0</v>
      </c>
      <c r="CN736" s="12">
        <f>'2016'!BN102</f>
        <v>0</v>
      </c>
      <c r="CO736" s="12">
        <f>'2016'!BO102</f>
        <v>0</v>
      </c>
      <c r="CP736" s="12">
        <f>'2016'!BP102</f>
        <v>0</v>
      </c>
      <c r="CQ736" s="12">
        <f>'2016'!BQ102</f>
        <v>0</v>
      </c>
    </row>
    <row r="737" spans="1:95" x14ac:dyDescent="0.25">
      <c r="A737" s="12" t="str">
        <f>'2016'!A103</f>
        <v>Свитанок</v>
      </c>
      <c r="B737" s="12" t="str">
        <f>'2016'!B103</f>
        <v>Масив 3</v>
      </c>
      <c r="C737" s="12">
        <f>'2016'!C103</f>
        <v>58</v>
      </c>
      <c r="D737" s="12">
        <f>'2016'!D103</f>
        <v>27.01</v>
      </c>
      <c r="E737" s="12">
        <f>'2016'!E103</f>
        <v>27.01</v>
      </c>
      <c r="F737" s="12">
        <f>'2016'!F103</f>
        <v>27.01</v>
      </c>
      <c r="W737" s="12"/>
      <c r="X737" s="12"/>
      <c r="AC737" s="12" t="str">
        <f>'2016'!I103</f>
        <v>Фацелия</v>
      </c>
      <c r="AD737" s="12">
        <f>'2016'!J103</f>
        <v>0</v>
      </c>
      <c r="AI737" s="12">
        <f>'2016'!K103</f>
        <v>0</v>
      </c>
      <c r="AJ737" s="12">
        <f>'2016'!L103</f>
        <v>0</v>
      </c>
      <c r="AK737" s="12">
        <f>'2016'!M103</f>
        <v>0</v>
      </c>
      <c r="AL737" s="12">
        <f>'2016'!N103</f>
        <v>0</v>
      </c>
      <c r="AM737" s="12">
        <f>'2016'!O103</f>
        <v>0</v>
      </c>
      <c r="AN737" s="12">
        <f>'2016'!P103</f>
        <v>0</v>
      </c>
      <c r="AO737" s="12"/>
      <c r="AP737" s="12"/>
      <c r="AQ737" s="12">
        <f>'2016'!Q103</f>
        <v>0</v>
      </c>
      <c r="AR737" s="12">
        <f>'2016'!R103</f>
        <v>0</v>
      </c>
      <c r="AS737" s="12">
        <f>'2016'!S103</f>
        <v>0</v>
      </c>
      <c r="AT737" s="12">
        <f>'2016'!T103</f>
        <v>0</v>
      </c>
      <c r="AU737" s="12">
        <f>'2016'!U103</f>
        <v>0</v>
      </c>
      <c r="AV737" s="12">
        <f>'2016'!V103</f>
        <v>0</v>
      </c>
      <c r="AW737" s="12">
        <f>'2016'!W103</f>
        <v>0</v>
      </c>
      <c r="AX737" s="12">
        <f>'2016'!X103</f>
        <v>0</v>
      </c>
      <c r="AY737" s="12">
        <f>'2016'!Y103</f>
        <v>0</v>
      </c>
      <c r="AZ737" s="12">
        <f>'2016'!Z103</f>
        <v>0</v>
      </c>
      <c r="BA737" s="12">
        <f>'2016'!AA103</f>
        <v>0</v>
      </c>
      <c r="BB737" s="12">
        <f>'2016'!AB103</f>
        <v>0</v>
      </c>
      <c r="BC737" s="12">
        <f>'2016'!AC103</f>
        <v>0</v>
      </c>
      <c r="BD737" s="12">
        <f>'2016'!AD103</f>
        <v>0</v>
      </c>
      <c r="BE737" s="12">
        <f>'2016'!AE103</f>
        <v>0</v>
      </c>
      <c r="BF737" s="12">
        <f>'2016'!AF103</f>
        <v>0</v>
      </c>
      <c r="BG737" s="12">
        <f>'2016'!AG103</f>
        <v>0</v>
      </c>
      <c r="BH737" s="12">
        <f>'2016'!AH103</f>
        <v>0</v>
      </c>
      <c r="BI737" s="12">
        <f>'2016'!AI103</f>
        <v>0</v>
      </c>
      <c r="BJ737" s="12">
        <f>'2016'!AJ103</f>
        <v>0</v>
      </c>
      <c r="BK737" s="12">
        <f>'2016'!AK103</f>
        <v>0</v>
      </c>
      <c r="BL737" s="12">
        <f>'2016'!AL103</f>
        <v>0</v>
      </c>
      <c r="BM737" s="12">
        <f>'2016'!AM103</f>
        <v>0</v>
      </c>
      <c r="BN737" s="12">
        <f>'2016'!AN103</f>
        <v>0</v>
      </c>
      <c r="BO737" s="12">
        <f>'2016'!AO103</f>
        <v>0</v>
      </c>
      <c r="BP737" s="12">
        <f>'2016'!AP103</f>
        <v>0</v>
      </c>
      <c r="BQ737" s="12">
        <f>'2016'!AQ103</f>
        <v>0</v>
      </c>
      <c r="BR737" s="12">
        <f>'2016'!AR103</f>
        <v>0</v>
      </c>
      <c r="BS737" s="12">
        <f>'2016'!AS103</f>
        <v>0</v>
      </c>
      <c r="BT737" s="12">
        <f>'2016'!AT103</f>
        <v>0</v>
      </c>
      <c r="BU737" s="12">
        <f>'2016'!AU103</f>
        <v>0</v>
      </c>
      <c r="BV737" s="12">
        <f>'2016'!AV103</f>
        <v>0</v>
      </c>
      <c r="BW737" s="12">
        <f>'2016'!AW103</f>
        <v>0</v>
      </c>
      <c r="BX737" s="12">
        <f>'2016'!AX103</f>
        <v>0</v>
      </c>
      <c r="BY737" s="12">
        <f>'2016'!AY103</f>
        <v>0</v>
      </c>
      <c r="BZ737" s="12">
        <f>'2016'!AZ103</f>
        <v>0</v>
      </c>
      <c r="CA737" s="12">
        <f>'2016'!BA103</f>
        <v>0</v>
      </c>
      <c r="CB737" s="12">
        <f>'2016'!BB103</f>
        <v>0</v>
      </c>
      <c r="CC737" s="12">
        <f>'2016'!BC103</f>
        <v>0</v>
      </c>
      <c r="CD737" s="12">
        <f>'2016'!BD103</f>
        <v>0</v>
      </c>
      <c r="CE737" s="12">
        <f>'2016'!BE103</f>
        <v>0</v>
      </c>
      <c r="CF737" s="12">
        <f>'2016'!BF103</f>
        <v>0</v>
      </c>
      <c r="CG737" s="12">
        <f>'2016'!BG103</f>
        <v>0</v>
      </c>
      <c r="CH737" s="12">
        <f>'2016'!BH103</f>
        <v>0</v>
      </c>
      <c r="CI737" s="12">
        <f>'2016'!BI103</f>
        <v>0</v>
      </c>
      <c r="CJ737" s="12">
        <f>'2016'!BJ103</f>
        <v>0</v>
      </c>
      <c r="CK737" s="12">
        <f>'2016'!BK103</f>
        <v>0</v>
      </c>
      <c r="CL737" s="12">
        <f>'2016'!BL103</f>
        <v>0</v>
      </c>
      <c r="CM737" s="12">
        <f>'2016'!BM103</f>
        <v>0</v>
      </c>
      <c r="CN737" s="12">
        <f>'2016'!BN103</f>
        <v>0</v>
      </c>
      <c r="CO737" s="12">
        <f>'2016'!BO103</f>
        <v>0</v>
      </c>
      <c r="CP737" s="12">
        <f>'2016'!BP103</f>
        <v>0</v>
      </c>
      <c r="CQ737" s="12">
        <f>'2016'!BQ103</f>
        <v>0</v>
      </c>
    </row>
    <row r="738" spans="1:95" x14ac:dyDescent="0.25">
      <c r="A738" s="12" t="str">
        <f>'2016'!A104</f>
        <v>Свитанок</v>
      </c>
      <c r="B738" s="12" t="str">
        <f>'2016'!B104</f>
        <v>Масив 3</v>
      </c>
      <c r="C738" s="12">
        <f>'2016'!C104</f>
        <v>61</v>
      </c>
      <c r="D738" s="12">
        <f>'2016'!D104</f>
        <v>44.49</v>
      </c>
      <c r="E738" s="12">
        <f>'2016'!E104</f>
        <v>40.22</v>
      </c>
      <c r="F738" s="12">
        <f>'2016'!F104</f>
        <v>40.22</v>
      </c>
      <c r="W738" s="12"/>
      <c r="X738" s="12"/>
      <c r="AC738" s="12" t="str">
        <f>'2016'!I104</f>
        <v>Горох</v>
      </c>
      <c r="AD738" s="12">
        <f>'2016'!J104</f>
        <v>0</v>
      </c>
      <c r="AI738" s="12">
        <f>'2016'!K104</f>
        <v>0</v>
      </c>
      <c r="AJ738" s="12">
        <f>'2016'!L104</f>
        <v>0</v>
      </c>
      <c r="AK738" s="12">
        <f>'2016'!M104</f>
        <v>0</v>
      </c>
      <c r="AL738" s="12">
        <f>'2016'!N104</f>
        <v>0</v>
      </c>
      <c r="AM738" s="12">
        <f>'2016'!O104</f>
        <v>0</v>
      </c>
      <c r="AN738" s="12">
        <f>'2016'!P104</f>
        <v>0</v>
      </c>
      <c r="AO738" s="12"/>
      <c r="AP738" s="12"/>
      <c r="AQ738" s="12">
        <f>'2016'!Q104</f>
        <v>0</v>
      </c>
      <c r="AR738" s="12">
        <f>'2016'!R104</f>
        <v>0</v>
      </c>
      <c r="AS738" s="12">
        <f>'2016'!S104</f>
        <v>0</v>
      </c>
      <c r="AT738" s="12">
        <f>'2016'!T104</f>
        <v>0</v>
      </c>
      <c r="AU738" s="12">
        <f>'2016'!U104</f>
        <v>0</v>
      </c>
      <c r="AV738" s="12">
        <f>'2016'!V104</f>
        <v>0</v>
      </c>
      <c r="AW738" s="12">
        <f>'2016'!W104</f>
        <v>0</v>
      </c>
      <c r="AX738" s="12">
        <f>'2016'!X104</f>
        <v>0</v>
      </c>
      <c r="AY738" s="12">
        <f>'2016'!Y104</f>
        <v>0</v>
      </c>
      <c r="AZ738" s="12">
        <f>'2016'!Z104</f>
        <v>0</v>
      </c>
      <c r="BA738" s="12">
        <f>'2016'!AA104</f>
        <v>0</v>
      </c>
      <c r="BB738" s="12">
        <f>'2016'!AB104</f>
        <v>0</v>
      </c>
      <c r="BC738" s="12">
        <f>'2016'!AC104</f>
        <v>0</v>
      </c>
      <c r="BD738" s="12">
        <f>'2016'!AD104</f>
        <v>0</v>
      </c>
      <c r="BE738" s="12">
        <f>'2016'!AE104</f>
        <v>0</v>
      </c>
      <c r="BF738" s="12">
        <f>'2016'!AF104</f>
        <v>0</v>
      </c>
      <c r="BG738" s="12">
        <f>'2016'!AG104</f>
        <v>0</v>
      </c>
      <c r="BH738" s="12">
        <f>'2016'!AH104</f>
        <v>0</v>
      </c>
      <c r="BI738" s="12">
        <f>'2016'!AI104</f>
        <v>0</v>
      </c>
      <c r="BJ738" s="12">
        <f>'2016'!AJ104</f>
        <v>0</v>
      </c>
      <c r="BK738" s="12">
        <f>'2016'!AK104</f>
        <v>0</v>
      </c>
      <c r="BL738" s="12">
        <f>'2016'!AL104</f>
        <v>0</v>
      </c>
      <c r="BM738" s="12">
        <f>'2016'!AM104</f>
        <v>0</v>
      </c>
      <c r="BN738" s="12">
        <f>'2016'!AN104</f>
        <v>0</v>
      </c>
      <c r="BO738" s="12">
        <f>'2016'!AO104</f>
        <v>0</v>
      </c>
      <c r="BP738" s="12">
        <f>'2016'!AP104</f>
        <v>0</v>
      </c>
      <c r="BQ738" s="12">
        <f>'2016'!AQ104</f>
        <v>0</v>
      </c>
      <c r="BR738" s="12">
        <f>'2016'!AR104</f>
        <v>0</v>
      </c>
      <c r="BS738" s="12">
        <f>'2016'!AS104</f>
        <v>0</v>
      </c>
      <c r="BT738" s="12">
        <f>'2016'!AT104</f>
        <v>0</v>
      </c>
      <c r="BU738" s="12">
        <f>'2016'!AU104</f>
        <v>0</v>
      </c>
      <c r="BV738" s="12">
        <f>'2016'!AV104</f>
        <v>0</v>
      </c>
      <c r="BW738" s="12">
        <f>'2016'!AW104</f>
        <v>0</v>
      </c>
      <c r="BX738" s="12">
        <f>'2016'!AX104</f>
        <v>0</v>
      </c>
      <c r="BY738" s="12">
        <f>'2016'!AY104</f>
        <v>0</v>
      </c>
      <c r="BZ738" s="12">
        <f>'2016'!AZ104</f>
        <v>0</v>
      </c>
      <c r="CA738" s="12">
        <f>'2016'!BA104</f>
        <v>0</v>
      </c>
      <c r="CB738" s="12">
        <f>'2016'!BB104</f>
        <v>0</v>
      </c>
      <c r="CC738" s="12">
        <f>'2016'!BC104</f>
        <v>0</v>
      </c>
      <c r="CD738" s="12">
        <f>'2016'!BD104</f>
        <v>0</v>
      </c>
      <c r="CE738" s="12">
        <f>'2016'!BE104</f>
        <v>0</v>
      </c>
      <c r="CF738" s="12">
        <f>'2016'!BF104</f>
        <v>0</v>
      </c>
      <c r="CG738" s="12">
        <f>'2016'!BG104</f>
        <v>0</v>
      </c>
      <c r="CH738" s="12">
        <f>'2016'!BH104</f>
        <v>0</v>
      </c>
      <c r="CI738" s="12">
        <f>'2016'!BI104</f>
        <v>0</v>
      </c>
      <c r="CJ738" s="12">
        <f>'2016'!BJ104</f>
        <v>0</v>
      </c>
      <c r="CK738" s="12">
        <f>'2016'!BK104</f>
        <v>0</v>
      </c>
      <c r="CL738" s="12">
        <f>'2016'!BL104</f>
        <v>0</v>
      </c>
      <c r="CM738" s="12">
        <f>'2016'!BM104</f>
        <v>0</v>
      </c>
      <c r="CN738" s="12">
        <f>'2016'!BN104</f>
        <v>0</v>
      </c>
      <c r="CO738" s="12">
        <f>'2016'!BO104</f>
        <v>0</v>
      </c>
      <c r="CP738" s="12">
        <f>'2016'!BP104</f>
        <v>0</v>
      </c>
      <c r="CQ738" s="12">
        <f>'2016'!BQ104</f>
        <v>0</v>
      </c>
    </row>
    <row r="739" spans="1:95" x14ac:dyDescent="0.25">
      <c r="A739" s="12" t="str">
        <f>'2016'!A105</f>
        <v>Свитанок</v>
      </c>
      <c r="B739" s="12" t="str">
        <f>'2016'!B105</f>
        <v>Масив 3</v>
      </c>
      <c r="C739" s="12" t="str">
        <f>'2016'!C105</f>
        <v>61-2</v>
      </c>
      <c r="D739" s="12">
        <f>'2016'!D105</f>
        <v>59.25</v>
      </c>
      <c r="E739" s="12">
        <f>'2016'!E105</f>
        <v>59.25</v>
      </c>
      <c r="F739" s="12">
        <f>'2016'!F105</f>
        <v>59.25</v>
      </c>
      <c r="W739" s="12"/>
      <c r="X739" s="12"/>
      <c r="AC739" s="12" t="str">
        <f>'2016'!I105</f>
        <v>Горох</v>
      </c>
      <c r="AD739" s="12">
        <f>'2016'!J105</f>
        <v>0</v>
      </c>
      <c r="AI739" s="12">
        <f>'2016'!K105</f>
        <v>0</v>
      </c>
      <c r="AJ739" s="12">
        <f>'2016'!L105</f>
        <v>0</v>
      </c>
      <c r="AK739" s="12">
        <f>'2016'!M105</f>
        <v>0</v>
      </c>
      <c r="AL739" s="12">
        <f>'2016'!N105</f>
        <v>0</v>
      </c>
      <c r="AM739" s="12">
        <f>'2016'!O105</f>
        <v>0</v>
      </c>
      <c r="AN739" s="12">
        <f>'2016'!P105</f>
        <v>0</v>
      </c>
      <c r="AO739" s="12"/>
      <c r="AP739" s="12"/>
      <c r="AQ739" s="12">
        <f>'2016'!Q105</f>
        <v>0</v>
      </c>
      <c r="AR739" s="12">
        <f>'2016'!R105</f>
        <v>0</v>
      </c>
      <c r="AS739" s="12">
        <f>'2016'!S105</f>
        <v>0</v>
      </c>
      <c r="AT739" s="12">
        <f>'2016'!T105</f>
        <v>0</v>
      </c>
      <c r="AU739" s="12">
        <f>'2016'!U105</f>
        <v>0</v>
      </c>
      <c r="AV739" s="12">
        <f>'2016'!V105</f>
        <v>0</v>
      </c>
      <c r="AW739" s="12">
        <f>'2016'!W105</f>
        <v>0</v>
      </c>
      <c r="AX739" s="12">
        <f>'2016'!X105</f>
        <v>0</v>
      </c>
      <c r="AY739" s="12">
        <f>'2016'!Y105</f>
        <v>0</v>
      </c>
      <c r="AZ739" s="12">
        <f>'2016'!Z105</f>
        <v>0</v>
      </c>
      <c r="BA739" s="12">
        <f>'2016'!AA105</f>
        <v>0</v>
      </c>
      <c r="BB739" s="12">
        <f>'2016'!AB105</f>
        <v>0</v>
      </c>
      <c r="BC739" s="12">
        <f>'2016'!AC105</f>
        <v>0</v>
      </c>
      <c r="BD739" s="12">
        <f>'2016'!AD105</f>
        <v>0</v>
      </c>
      <c r="BE739" s="12">
        <f>'2016'!AE105</f>
        <v>0</v>
      </c>
      <c r="BF739" s="12">
        <f>'2016'!AF105</f>
        <v>0</v>
      </c>
      <c r="BG739" s="12">
        <f>'2016'!AG105</f>
        <v>0</v>
      </c>
      <c r="BH739" s="12">
        <f>'2016'!AH105</f>
        <v>0</v>
      </c>
      <c r="BI739" s="12">
        <f>'2016'!AI105</f>
        <v>0</v>
      </c>
      <c r="BJ739" s="12">
        <f>'2016'!AJ105</f>
        <v>0</v>
      </c>
      <c r="BK739" s="12">
        <f>'2016'!AK105</f>
        <v>0</v>
      </c>
      <c r="BL739" s="12">
        <f>'2016'!AL105</f>
        <v>0</v>
      </c>
      <c r="BM739" s="12">
        <f>'2016'!AM105</f>
        <v>0</v>
      </c>
      <c r="BN739" s="12">
        <f>'2016'!AN105</f>
        <v>0</v>
      </c>
      <c r="BO739" s="12">
        <f>'2016'!AO105</f>
        <v>0</v>
      </c>
      <c r="BP739" s="12">
        <f>'2016'!AP105</f>
        <v>0</v>
      </c>
      <c r="BQ739" s="12">
        <f>'2016'!AQ105</f>
        <v>0</v>
      </c>
      <c r="BR739" s="12">
        <f>'2016'!AR105</f>
        <v>0</v>
      </c>
      <c r="BS739" s="12">
        <f>'2016'!AS105</f>
        <v>0</v>
      </c>
      <c r="BT739" s="12">
        <f>'2016'!AT105</f>
        <v>0</v>
      </c>
      <c r="BU739" s="12">
        <f>'2016'!AU105</f>
        <v>0</v>
      </c>
      <c r="BV739" s="12">
        <f>'2016'!AV105</f>
        <v>0</v>
      </c>
      <c r="BW739" s="12">
        <f>'2016'!AW105</f>
        <v>0</v>
      </c>
      <c r="BX739" s="12">
        <f>'2016'!AX105</f>
        <v>0</v>
      </c>
      <c r="BY739" s="12">
        <f>'2016'!AY105</f>
        <v>0</v>
      </c>
      <c r="BZ739" s="12">
        <f>'2016'!AZ105</f>
        <v>0</v>
      </c>
      <c r="CA739" s="12">
        <f>'2016'!BA105</f>
        <v>0</v>
      </c>
      <c r="CB739" s="12">
        <f>'2016'!BB105</f>
        <v>0</v>
      </c>
      <c r="CC739" s="12">
        <f>'2016'!BC105</f>
        <v>0</v>
      </c>
      <c r="CD739" s="12">
        <f>'2016'!BD105</f>
        <v>0</v>
      </c>
      <c r="CE739" s="12">
        <f>'2016'!BE105</f>
        <v>0</v>
      </c>
      <c r="CF739" s="12">
        <f>'2016'!BF105</f>
        <v>0</v>
      </c>
      <c r="CG739" s="12">
        <f>'2016'!BG105</f>
        <v>0</v>
      </c>
      <c r="CH739" s="12">
        <f>'2016'!BH105</f>
        <v>0</v>
      </c>
      <c r="CI739" s="12">
        <f>'2016'!BI105</f>
        <v>0</v>
      </c>
      <c r="CJ739" s="12">
        <f>'2016'!BJ105</f>
        <v>0</v>
      </c>
      <c r="CK739" s="12">
        <f>'2016'!BK105</f>
        <v>0</v>
      </c>
      <c r="CL739" s="12">
        <f>'2016'!BL105</f>
        <v>0</v>
      </c>
      <c r="CM739" s="12">
        <f>'2016'!BM105</f>
        <v>0</v>
      </c>
      <c r="CN739" s="12">
        <f>'2016'!BN105</f>
        <v>0</v>
      </c>
      <c r="CO739" s="12">
        <f>'2016'!BO105</f>
        <v>0</v>
      </c>
      <c r="CP739" s="12">
        <f>'2016'!BP105</f>
        <v>0</v>
      </c>
      <c r="CQ739" s="12">
        <f>'2016'!BQ105</f>
        <v>0</v>
      </c>
    </row>
    <row r="740" spans="1:95" x14ac:dyDescent="0.25">
      <c r="A740" s="12" t="str">
        <f>'2016'!A106</f>
        <v>Свитанок</v>
      </c>
      <c r="B740" s="12" t="str">
        <f>'2016'!B106</f>
        <v>Масив 3</v>
      </c>
      <c r="C740" s="12">
        <f>'2016'!C106</f>
        <v>65</v>
      </c>
      <c r="D740" s="12">
        <f>'2016'!D106</f>
        <v>22.62</v>
      </c>
      <c r="E740" s="12">
        <f>'2016'!E106</f>
        <v>22.62</v>
      </c>
      <c r="F740" s="12">
        <f>'2016'!F106</f>
        <v>22.62</v>
      </c>
      <c r="W740" s="12"/>
      <c r="X740" s="12"/>
      <c r="AC740" s="12" t="str">
        <f>'2016'!I106</f>
        <v>Кукуруза</v>
      </c>
      <c r="AD740" s="12">
        <f>'2016'!J106</f>
        <v>0</v>
      </c>
      <c r="AI740" s="12">
        <f>'2016'!K106</f>
        <v>0</v>
      </c>
      <c r="AJ740" s="12">
        <f>'2016'!L106</f>
        <v>0</v>
      </c>
      <c r="AK740" s="12">
        <f>'2016'!M106</f>
        <v>0</v>
      </c>
      <c r="AL740" s="12">
        <f>'2016'!N106</f>
        <v>0</v>
      </c>
      <c r="AM740" s="12">
        <f>'2016'!O106</f>
        <v>0</v>
      </c>
      <c r="AN740" s="12">
        <f>'2016'!P106</f>
        <v>0</v>
      </c>
      <c r="AO740" s="12"/>
      <c r="AP740" s="12"/>
      <c r="AQ740" s="12">
        <f>'2016'!Q106</f>
        <v>0</v>
      </c>
      <c r="AR740" s="12">
        <f>'2016'!R106</f>
        <v>0</v>
      </c>
      <c r="AS740" s="12">
        <f>'2016'!S106</f>
        <v>0</v>
      </c>
      <c r="AT740" s="12">
        <f>'2016'!T106</f>
        <v>0</v>
      </c>
      <c r="AU740" s="12">
        <f>'2016'!U106</f>
        <v>0</v>
      </c>
      <c r="AV740" s="12">
        <f>'2016'!V106</f>
        <v>0</v>
      </c>
      <c r="AW740" s="12">
        <f>'2016'!W106</f>
        <v>0</v>
      </c>
      <c r="AX740" s="12">
        <f>'2016'!X106</f>
        <v>0</v>
      </c>
      <c r="AY740" s="12">
        <f>'2016'!Y106</f>
        <v>0</v>
      </c>
      <c r="AZ740" s="12">
        <f>'2016'!Z106</f>
        <v>0</v>
      </c>
      <c r="BA740" s="12">
        <f>'2016'!AA106</f>
        <v>0</v>
      </c>
      <c r="BB740" s="12">
        <f>'2016'!AB106</f>
        <v>0</v>
      </c>
      <c r="BC740" s="12">
        <f>'2016'!AC106</f>
        <v>0</v>
      </c>
      <c r="BD740" s="12">
        <f>'2016'!AD106</f>
        <v>0</v>
      </c>
      <c r="BE740" s="12">
        <f>'2016'!AE106</f>
        <v>0</v>
      </c>
      <c r="BF740" s="12">
        <f>'2016'!AF106</f>
        <v>0</v>
      </c>
      <c r="BG740" s="12">
        <f>'2016'!AG106</f>
        <v>0</v>
      </c>
      <c r="BH740" s="12">
        <f>'2016'!AH106</f>
        <v>0</v>
      </c>
      <c r="BI740" s="12">
        <f>'2016'!AI106</f>
        <v>0</v>
      </c>
      <c r="BJ740" s="12">
        <f>'2016'!AJ106</f>
        <v>0</v>
      </c>
      <c r="BK740" s="12">
        <f>'2016'!AK106</f>
        <v>0</v>
      </c>
      <c r="BL740" s="12">
        <f>'2016'!AL106</f>
        <v>0</v>
      </c>
      <c r="BM740" s="12">
        <f>'2016'!AM106</f>
        <v>0</v>
      </c>
      <c r="BN740" s="12">
        <f>'2016'!AN106</f>
        <v>0</v>
      </c>
      <c r="BO740" s="12">
        <f>'2016'!AO106</f>
        <v>0</v>
      </c>
      <c r="BP740" s="12">
        <f>'2016'!AP106</f>
        <v>0</v>
      </c>
      <c r="BQ740" s="12">
        <f>'2016'!AQ106</f>
        <v>0</v>
      </c>
      <c r="BR740" s="12">
        <f>'2016'!AR106</f>
        <v>0</v>
      </c>
      <c r="BS740" s="12">
        <f>'2016'!AS106</f>
        <v>0</v>
      </c>
      <c r="BT740" s="12">
        <f>'2016'!AT106</f>
        <v>0</v>
      </c>
      <c r="BU740" s="12">
        <f>'2016'!AU106</f>
        <v>0</v>
      </c>
      <c r="BV740" s="12">
        <f>'2016'!AV106</f>
        <v>0</v>
      </c>
      <c r="BW740" s="12">
        <f>'2016'!AW106</f>
        <v>0</v>
      </c>
      <c r="BX740" s="12">
        <f>'2016'!AX106</f>
        <v>0</v>
      </c>
      <c r="BY740" s="12">
        <f>'2016'!AY106</f>
        <v>0</v>
      </c>
      <c r="BZ740" s="12">
        <f>'2016'!AZ106</f>
        <v>0</v>
      </c>
      <c r="CA740" s="12">
        <f>'2016'!BA106</f>
        <v>0</v>
      </c>
      <c r="CB740" s="12">
        <f>'2016'!BB106</f>
        <v>0</v>
      </c>
      <c r="CC740" s="12">
        <f>'2016'!BC106</f>
        <v>0</v>
      </c>
      <c r="CD740" s="12">
        <f>'2016'!BD106</f>
        <v>0</v>
      </c>
      <c r="CE740" s="12">
        <f>'2016'!BE106</f>
        <v>0</v>
      </c>
      <c r="CF740" s="12">
        <f>'2016'!BF106</f>
        <v>0</v>
      </c>
      <c r="CG740" s="12">
        <f>'2016'!BG106</f>
        <v>0</v>
      </c>
      <c r="CH740" s="12">
        <f>'2016'!BH106</f>
        <v>0</v>
      </c>
      <c r="CI740" s="12">
        <f>'2016'!BI106</f>
        <v>0</v>
      </c>
      <c r="CJ740" s="12">
        <f>'2016'!BJ106</f>
        <v>0</v>
      </c>
      <c r="CK740" s="12">
        <f>'2016'!BK106</f>
        <v>0</v>
      </c>
      <c r="CL740" s="12">
        <f>'2016'!BL106</f>
        <v>0</v>
      </c>
      <c r="CM740" s="12">
        <f>'2016'!BM106</f>
        <v>0</v>
      </c>
      <c r="CN740" s="12">
        <f>'2016'!BN106</f>
        <v>0</v>
      </c>
      <c r="CO740" s="12">
        <f>'2016'!BO106</f>
        <v>0</v>
      </c>
      <c r="CP740" s="12">
        <f>'2016'!BP106</f>
        <v>0</v>
      </c>
      <c r="CQ740" s="12">
        <f>'2016'!BQ106</f>
        <v>0</v>
      </c>
    </row>
    <row r="741" spans="1:95" x14ac:dyDescent="0.25">
      <c r="A741" s="12" t="str">
        <f>'2016'!A107</f>
        <v>Свитанок</v>
      </c>
      <c r="B741" s="12" t="str">
        <f>'2016'!B107</f>
        <v>Масив 3</v>
      </c>
      <c r="C741" s="12">
        <f>'2016'!C107</f>
        <v>67</v>
      </c>
      <c r="D741" s="12">
        <f>'2016'!D107</f>
        <v>75.25</v>
      </c>
      <c r="E741" s="12">
        <f>'2016'!E107</f>
        <v>75.25</v>
      </c>
      <c r="F741" s="12">
        <f>'2016'!F107</f>
        <v>75.25</v>
      </c>
      <c r="W741" s="12"/>
      <c r="X741" s="12"/>
      <c r="AC741" s="12" t="str">
        <f>'2016'!I107</f>
        <v>Кукуруза</v>
      </c>
      <c r="AD741" s="12">
        <f>'2016'!J107</f>
        <v>0</v>
      </c>
      <c r="AI741" s="12">
        <f>'2016'!K107</f>
        <v>0</v>
      </c>
      <c r="AJ741" s="12">
        <f>'2016'!L107</f>
        <v>0</v>
      </c>
      <c r="AK741" s="12">
        <f>'2016'!M107</f>
        <v>0</v>
      </c>
      <c r="AL741" s="12">
        <f>'2016'!N107</f>
        <v>0</v>
      </c>
      <c r="AM741" s="12">
        <f>'2016'!O107</f>
        <v>0</v>
      </c>
      <c r="AN741" s="12">
        <f>'2016'!P107</f>
        <v>0</v>
      </c>
      <c r="AO741" s="12"/>
      <c r="AP741" s="12"/>
      <c r="AQ741" s="12">
        <f>'2016'!Q107</f>
        <v>0</v>
      </c>
      <c r="AR741" s="12">
        <f>'2016'!R107</f>
        <v>0</v>
      </c>
      <c r="AS741" s="12">
        <f>'2016'!S107</f>
        <v>0</v>
      </c>
      <c r="AT741" s="12">
        <f>'2016'!T107</f>
        <v>0</v>
      </c>
      <c r="AU741" s="12">
        <f>'2016'!U107</f>
        <v>0</v>
      </c>
      <c r="AV741" s="12">
        <f>'2016'!V107</f>
        <v>0</v>
      </c>
      <c r="AW741" s="12">
        <f>'2016'!W107</f>
        <v>0</v>
      </c>
      <c r="AX741" s="12">
        <f>'2016'!X107</f>
        <v>0</v>
      </c>
      <c r="AY741" s="12">
        <f>'2016'!Y107</f>
        <v>0</v>
      </c>
      <c r="AZ741" s="12">
        <f>'2016'!Z107</f>
        <v>0</v>
      </c>
      <c r="BA741" s="12">
        <f>'2016'!AA107</f>
        <v>0</v>
      </c>
      <c r="BB741" s="12">
        <f>'2016'!AB107</f>
        <v>0</v>
      </c>
      <c r="BC741" s="12">
        <f>'2016'!AC107</f>
        <v>0</v>
      </c>
      <c r="BD741" s="12">
        <f>'2016'!AD107</f>
        <v>0</v>
      </c>
      <c r="BE741" s="12">
        <f>'2016'!AE107</f>
        <v>0</v>
      </c>
      <c r="BF741" s="12">
        <f>'2016'!AF107</f>
        <v>0</v>
      </c>
      <c r="BG741" s="12">
        <f>'2016'!AG107</f>
        <v>0</v>
      </c>
      <c r="BH741" s="12">
        <f>'2016'!AH107</f>
        <v>0</v>
      </c>
      <c r="BI741" s="12">
        <f>'2016'!AI107</f>
        <v>0</v>
      </c>
      <c r="BJ741" s="12">
        <f>'2016'!AJ107</f>
        <v>0</v>
      </c>
      <c r="BK741" s="12">
        <f>'2016'!AK107</f>
        <v>0</v>
      </c>
      <c r="BL741" s="12">
        <f>'2016'!AL107</f>
        <v>0</v>
      </c>
      <c r="BM741" s="12">
        <f>'2016'!AM107</f>
        <v>0</v>
      </c>
      <c r="BN741" s="12">
        <f>'2016'!AN107</f>
        <v>0</v>
      </c>
      <c r="BO741" s="12">
        <f>'2016'!AO107</f>
        <v>0</v>
      </c>
      <c r="BP741" s="12">
        <f>'2016'!AP107</f>
        <v>0</v>
      </c>
      <c r="BQ741" s="12">
        <f>'2016'!AQ107</f>
        <v>0</v>
      </c>
      <c r="BR741" s="12">
        <f>'2016'!AR107</f>
        <v>0</v>
      </c>
      <c r="BS741" s="12">
        <f>'2016'!AS107</f>
        <v>0</v>
      </c>
      <c r="BT741" s="12">
        <f>'2016'!AT107</f>
        <v>0</v>
      </c>
      <c r="BU741" s="12">
        <f>'2016'!AU107</f>
        <v>0</v>
      </c>
      <c r="BV741" s="12">
        <f>'2016'!AV107</f>
        <v>0</v>
      </c>
      <c r="BW741" s="12">
        <f>'2016'!AW107</f>
        <v>0</v>
      </c>
      <c r="BX741" s="12">
        <f>'2016'!AX107</f>
        <v>0</v>
      </c>
      <c r="BY741" s="12">
        <f>'2016'!AY107</f>
        <v>0</v>
      </c>
      <c r="BZ741" s="12">
        <f>'2016'!AZ107</f>
        <v>0</v>
      </c>
      <c r="CA741" s="12">
        <f>'2016'!BA107</f>
        <v>0</v>
      </c>
      <c r="CB741" s="12">
        <f>'2016'!BB107</f>
        <v>0</v>
      </c>
      <c r="CC741" s="12">
        <f>'2016'!BC107</f>
        <v>0</v>
      </c>
      <c r="CD741" s="12">
        <f>'2016'!BD107</f>
        <v>0</v>
      </c>
      <c r="CE741" s="12">
        <f>'2016'!BE107</f>
        <v>0</v>
      </c>
      <c r="CF741" s="12">
        <f>'2016'!BF107</f>
        <v>0</v>
      </c>
      <c r="CG741" s="12">
        <f>'2016'!BG107</f>
        <v>0</v>
      </c>
      <c r="CH741" s="12">
        <f>'2016'!BH107</f>
        <v>0</v>
      </c>
      <c r="CI741" s="12">
        <f>'2016'!BI107</f>
        <v>0</v>
      </c>
      <c r="CJ741" s="12">
        <f>'2016'!BJ107</f>
        <v>0</v>
      </c>
      <c r="CK741" s="12">
        <f>'2016'!BK107</f>
        <v>0</v>
      </c>
      <c r="CL741" s="12">
        <f>'2016'!BL107</f>
        <v>0</v>
      </c>
      <c r="CM741" s="12">
        <f>'2016'!BM107</f>
        <v>0</v>
      </c>
      <c r="CN741" s="12">
        <f>'2016'!BN107</f>
        <v>0</v>
      </c>
      <c r="CO741" s="12">
        <f>'2016'!BO107</f>
        <v>0</v>
      </c>
      <c r="CP741" s="12">
        <f>'2016'!BP107</f>
        <v>0</v>
      </c>
      <c r="CQ741" s="12">
        <f>'2016'!BQ107</f>
        <v>0</v>
      </c>
    </row>
    <row r="742" spans="1:95" x14ac:dyDescent="0.25">
      <c r="A742" s="12" t="str">
        <f>'2016'!A108</f>
        <v>Свитанок</v>
      </c>
      <c r="B742" s="12" t="str">
        <f>'2016'!B108</f>
        <v>Масив 3</v>
      </c>
      <c r="C742" s="12">
        <f>'2016'!C108</f>
        <v>68</v>
      </c>
      <c r="D742" s="12">
        <f>'2016'!D108</f>
        <v>4.58</v>
      </c>
      <c r="E742" s="12">
        <f>'2016'!E108</f>
        <v>4.58</v>
      </c>
      <c r="F742" s="12">
        <f>'2016'!F108</f>
        <v>4.58</v>
      </c>
      <c r="W742" s="12"/>
      <c r="X742" s="12"/>
      <c r="AC742" s="12">
        <f>'2016'!I108</f>
        <v>0</v>
      </c>
      <c r="AD742" s="12">
        <f>'2016'!J108</f>
        <v>0</v>
      </c>
      <c r="AI742" s="12">
        <f>'2016'!K108</f>
        <v>0</v>
      </c>
      <c r="AJ742" s="12">
        <f>'2016'!L108</f>
        <v>0</v>
      </c>
      <c r="AK742" s="12">
        <f>'2016'!M108</f>
        <v>0</v>
      </c>
      <c r="AL742" s="12">
        <f>'2016'!N108</f>
        <v>0</v>
      </c>
      <c r="AM742" s="12">
        <f>'2016'!O108</f>
        <v>0</v>
      </c>
      <c r="AN742" s="12">
        <f>'2016'!P108</f>
        <v>0</v>
      </c>
      <c r="AO742" s="12"/>
      <c r="AP742" s="12"/>
      <c r="AQ742" s="12">
        <f>'2016'!Q108</f>
        <v>0</v>
      </c>
      <c r="AR742" s="12">
        <f>'2016'!R108</f>
        <v>0</v>
      </c>
      <c r="AS742" s="12">
        <f>'2016'!S108</f>
        <v>0</v>
      </c>
      <c r="AT742" s="12">
        <f>'2016'!T108</f>
        <v>0</v>
      </c>
      <c r="AU742" s="12">
        <f>'2016'!U108</f>
        <v>0</v>
      </c>
      <c r="AV742" s="12">
        <f>'2016'!V108</f>
        <v>0</v>
      </c>
      <c r="AW742" s="12">
        <f>'2016'!W108</f>
        <v>0</v>
      </c>
      <c r="AX742" s="12">
        <f>'2016'!X108</f>
        <v>0</v>
      </c>
      <c r="AY742" s="12">
        <f>'2016'!Y108</f>
        <v>0</v>
      </c>
      <c r="AZ742" s="12">
        <f>'2016'!Z108</f>
        <v>0</v>
      </c>
      <c r="BA742" s="12">
        <f>'2016'!AA108</f>
        <v>0</v>
      </c>
      <c r="BB742" s="12">
        <f>'2016'!AB108</f>
        <v>0</v>
      </c>
      <c r="BC742" s="12">
        <f>'2016'!AC108</f>
        <v>0</v>
      </c>
      <c r="BD742" s="12">
        <f>'2016'!AD108</f>
        <v>0</v>
      </c>
      <c r="BE742" s="12">
        <f>'2016'!AE108</f>
        <v>0</v>
      </c>
      <c r="BF742" s="12">
        <f>'2016'!AF108</f>
        <v>0</v>
      </c>
      <c r="BG742" s="12">
        <f>'2016'!AG108</f>
        <v>0</v>
      </c>
      <c r="BH742" s="12">
        <f>'2016'!AH108</f>
        <v>0</v>
      </c>
      <c r="BI742" s="12">
        <f>'2016'!AI108</f>
        <v>0</v>
      </c>
      <c r="BJ742" s="12">
        <f>'2016'!AJ108</f>
        <v>0</v>
      </c>
      <c r="BK742" s="12">
        <f>'2016'!AK108</f>
        <v>0</v>
      </c>
      <c r="BL742" s="12">
        <f>'2016'!AL108</f>
        <v>0</v>
      </c>
      <c r="BM742" s="12">
        <f>'2016'!AM108</f>
        <v>0</v>
      </c>
      <c r="BN742" s="12">
        <f>'2016'!AN108</f>
        <v>0</v>
      </c>
      <c r="BO742" s="12">
        <f>'2016'!AO108</f>
        <v>0</v>
      </c>
      <c r="BP742" s="12">
        <f>'2016'!AP108</f>
        <v>0</v>
      </c>
      <c r="BQ742" s="12">
        <f>'2016'!AQ108</f>
        <v>0</v>
      </c>
      <c r="BR742" s="12">
        <f>'2016'!AR108</f>
        <v>0</v>
      </c>
      <c r="BS742" s="12">
        <f>'2016'!AS108</f>
        <v>0</v>
      </c>
      <c r="BT742" s="12">
        <f>'2016'!AT108</f>
        <v>0</v>
      </c>
      <c r="BU742" s="12">
        <f>'2016'!AU108</f>
        <v>0</v>
      </c>
      <c r="BV742" s="12">
        <f>'2016'!AV108</f>
        <v>0</v>
      </c>
      <c r="BW742" s="12">
        <f>'2016'!AW108</f>
        <v>0</v>
      </c>
      <c r="BX742" s="12">
        <f>'2016'!AX108</f>
        <v>0</v>
      </c>
      <c r="BY742" s="12">
        <f>'2016'!AY108</f>
        <v>0</v>
      </c>
      <c r="BZ742" s="12">
        <f>'2016'!AZ108</f>
        <v>0</v>
      </c>
      <c r="CA742" s="12">
        <f>'2016'!BA108</f>
        <v>0</v>
      </c>
      <c r="CB742" s="12">
        <f>'2016'!BB108</f>
        <v>0</v>
      </c>
      <c r="CC742" s="12">
        <f>'2016'!BC108</f>
        <v>0</v>
      </c>
      <c r="CD742" s="12">
        <f>'2016'!BD108</f>
        <v>0</v>
      </c>
      <c r="CE742" s="12">
        <f>'2016'!BE108</f>
        <v>0</v>
      </c>
      <c r="CF742" s="12">
        <f>'2016'!BF108</f>
        <v>0</v>
      </c>
      <c r="CG742" s="12">
        <f>'2016'!BG108</f>
        <v>0</v>
      </c>
      <c r="CH742" s="12">
        <f>'2016'!BH108</f>
        <v>0</v>
      </c>
      <c r="CI742" s="12">
        <f>'2016'!BI108</f>
        <v>0</v>
      </c>
      <c r="CJ742" s="12">
        <f>'2016'!BJ108</f>
        <v>0</v>
      </c>
      <c r="CK742" s="12">
        <f>'2016'!BK108</f>
        <v>0</v>
      </c>
      <c r="CL742" s="12">
        <f>'2016'!BL108</f>
        <v>0</v>
      </c>
      <c r="CM742" s="12">
        <f>'2016'!BM108</f>
        <v>0</v>
      </c>
      <c r="CN742" s="12">
        <f>'2016'!BN108</f>
        <v>0</v>
      </c>
      <c r="CO742" s="12">
        <f>'2016'!BO108</f>
        <v>0</v>
      </c>
      <c r="CP742" s="12">
        <f>'2016'!BP108</f>
        <v>0</v>
      </c>
      <c r="CQ742" s="12">
        <f>'2016'!BQ108</f>
        <v>0</v>
      </c>
    </row>
    <row r="743" spans="1:95" x14ac:dyDescent="0.25">
      <c r="A743" s="12" t="str">
        <f>'2016'!A109</f>
        <v>Свитанок</v>
      </c>
      <c r="B743" s="12" t="str">
        <f>'2016'!B109</f>
        <v>Масив 3</v>
      </c>
      <c r="C743" s="12" t="str">
        <f>'2016'!C109</f>
        <v>68-1</v>
      </c>
      <c r="D743" s="12">
        <f>'2016'!D109</f>
        <v>5.0999999999999996</v>
      </c>
      <c r="E743" s="12">
        <f>'2016'!E109</f>
        <v>5.0999999999999996</v>
      </c>
      <c r="F743" s="12">
        <f>'2016'!F109</f>
        <v>5.0999999999999996</v>
      </c>
      <c r="W743" s="12"/>
      <c r="X743" s="12"/>
      <c r="AC743" s="12" t="str">
        <f>'2016'!I109</f>
        <v>Горох</v>
      </c>
      <c r="AD743" s="12">
        <f>'2016'!J109</f>
        <v>0</v>
      </c>
      <c r="AI743" s="12">
        <f>'2016'!K109</f>
        <v>0</v>
      </c>
      <c r="AJ743" s="12">
        <f>'2016'!L109</f>
        <v>0</v>
      </c>
      <c r="AK743" s="12">
        <f>'2016'!M109</f>
        <v>0</v>
      </c>
      <c r="AL743" s="12">
        <f>'2016'!N109</f>
        <v>0</v>
      </c>
      <c r="AM743" s="12">
        <f>'2016'!O109</f>
        <v>0</v>
      </c>
      <c r="AN743" s="12">
        <f>'2016'!P109</f>
        <v>0</v>
      </c>
      <c r="AO743" s="12"/>
      <c r="AP743" s="12"/>
      <c r="AQ743" s="12">
        <f>'2016'!Q109</f>
        <v>0</v>
      </c>
      <c r="AR743" s="12">
        <f>'2016'!R109</f>
        <v>0</v>
      </c>
      <c r="AS743" s="12">
        <f>'2016'!S109</f>
        <v>0</v>
      </c>
      <c r="AT743" s="12">
        <f>'2016'!T109</f>
        <v>0</v>
      </c>
      <c r="AU743" s="12">
        <f>'2016'!U109</f>
        <v>0</v>
      </c>
      <c r="AV743" s="12">
        <f>'2016'!V109</f>
        <v>0</v>
      </c>
      <c r="AW743" s="12">
        <f>'2016'!W109</f>
        <v>0</v>
      </c>
      <c r="AX743" s="12">
        <f>'2016'!X109</f>
        <v>0</v>
      </c>
      <c r="AY743" s="12">
        <f>'2016'!Y109</f>
        <v>0</v>
      </c>
      <c r="AZ743" s="12">
        <f>'2016'!Z109</f>
        <v>0</v>
      </c>
      <c r="BA743" s="12">
        <f>'2016'!AA109</f>
        <v>0</v>
      </c>
      <c r="BB743" s="12">
        <f>'2016'!AB109</f>
        <v>0</v>
      </c>
      <c r="BC743" s="12">
        <f>'2016'!AC109</f>
        <v>0</v>
      </c>
      <c r="BD743" s="12">
        <f>'2016'!AD109</f>
        <v>0</v>
      </c>
      <c r="BE743" s="12">
        <f>'2016'!AE109</f>
        <v>0</v>
      </c>
      <c r="BF743" s="12">
        <f>'2016'!AF109</f>
        <v>0</v>
      </c>
      <c r="BG743" s="12">
        <f>'2016'!AG109</f>
        <v>0</v>
      </c>
      <c r="BH743" s="12">
        <f>'2016'!AH109</f>
        <v>0</v>
      </c>
      <c r="BI743" s="12">
        <f>'2016'!AI109</f>
        <v>0</v>
      </c>
      <c r="BJ743" s="12">
        <f>'2016'!AJ109</f>
        <v>0</v>
      </c>
      <c r="BK743" s="12">
        <f>'2016'!AK109</f>
        <v>0</v>
      </c>
      <c r="BL743" s="12">
        <f>'2016'!AL109</f>
        <v>0</v>
      </c>
      <c r="BM743" s="12">
        <f>'2016'!AM109</f>
        <v>0</v>
      </c>
      <c r="BN743" s="12">
        <f>'2016'!AN109</f>
        <v>0</v>
      </c>
      <c r="BO743" s="12">
        <f>'2016'!AO109</f>
        <v>0</v>
      </c>
      <c r="BP743" s="12">
        <f>'2016'!AP109</f>
        <v>0</v>
      </c>
      <c r="BQ743" s="12">
        <f>'2016'!AQ109</f>
        <v>0</v>
      </c>
      <c r="BR743" s="12">
        <f>'2016'!AR109</f>
        <v>0</v>
      </c>
      <c r="BS743" s="12">
        <f>'2016'!AS109</f>
        <v>0</v>
      </c>
      <c r="BT743" s="12">
        <f>'2016'!AT109</f>
        <v>0</v>
      </c>
      <c r="BU743" s="12">
        <f>'2016'!AU109</f>
        <v>0</v>
      </c>
      <c r="BV743" s="12">
        <f>'2016'!AV109</f>
        <v>0</v>
      </c>
      <c r="BW743" s="12">
        <f>'2016'!AW109</f>
        <v>0</v>
      </c>
      <c r="BX743" s="12">
        <f>'2016'!AX109</f>
        <v>0</v>
      </c>
      <c r="BY743" s="12">
        <f>'2016'!AY109</f>
        <v>0</v>
      </c>
      <c r="BZ743" s="12">
        <f>'2016'!AZ109</f>
        <v>0</v>
      </c>
      <c r="CA743" s="12">
        <f>'2016'!BA109</f>
        <v>0</v>
      </c>
      <c r="CB743" s="12">
        <f>'2016'!BB109</f>
        <v>0</v>
      </c>
      <c r="CC743" s="12">
        <f>'2016'!BC109</f>
        <v>0</v>
      </c>
      <c r="CD743" s="12">
        <f>'2016'!BD109</f>
        <v>0</v>
      </c>
      <c r="CE743" s="12">
        <f>'2016'!BE109</f>
        <v>0</v>
      </c>
      <c r="CF743" s="12">
        <f>'2016'!BF109</f>
        <v>0</v>
      </c>
      <c r="CG743" s="12">
        <f>'2016'!BG109</f>
        <v>0</v>
      </c>
      <c r="CH743" s="12">
        <f>'2016'!BH109</f>
        <v>0</v>
      </c>
      <c r="CI743" s="12">
        <f>'2016'!BI109</f>
        <v>0</v>
      </c>
      <c r="CJ743" s="12">
        <f>'2016'!BJ109</f>
        <v>0</v>
      </c>
      <c r="CK743" s="12">
        <f>'2016'!BK109</f>
        <v>0</v>
      </c>
      <c r="CL743" s="12">
        <f>'2016'!BL109</f>
        <v>0</v>
      </c>
      <c r="CM743" s="12">
        <f>'2016'!BM109</f>
        <v>0</v>
      </c>
      <c r="CN743" s="12">
        <f>'2016'!BN109</f>
        <v>0</v>
      </c>
      <c r="CO743" s="12">
        <f>'2016'!BO109</f>
        <v>0</v>
      </c>
      <c r="CP743" s="12">
        <f>'2016'!BP109</f>
        <v>0</v>
      </c>
      <c r="CQ743" s="12">
        <f>'2016'!BQ109</f>
        <v>0</v>
      </c>
    </row>
    <row r="744" spans="1:95" x14ac:dyDescent="0.25">
      <c r="A744" s="12" t="str">
        <f>'2016'!A110</f>
        <v>Свитанок</v>
      </c>
      <c r="B744" s="12" t="str">
        <f>'2016'!B110</f>
        <v>Масив 3</v>
      </c>
      <c r="C744" s="12" t="str">
        <f>'2016'!C110</f>
        <v>68-2</v>
      </c>
      <c r="D744" s="12">
        <f>'2016'!D110</f>
        <v>4.99</v>
      </c>
      <c r="E744" s="12">
        <f>'2016'!E110</f>
        <v>4.99</v>
      </c>
      <c r="F744" s="12">
        <f>'2016'!F110</f>
        <v>4.99</v>
      </c>
      <c r="W744" s="12"/>
      <c r="X744" s="12"/>
      <c r="AC744" s="12" t="str">
        <f>'2016'!I110</f>
        <v>Горох</v>
      </c>
      <c r="AD744" s="12">
        <f>'2016'!J110</f>
        <v>0</v>
      </c>
      <c r="AI744" s="12">
        <f>'2016'!K110</f>
        <v>0</v>
      </c>
      <c r="AJ744" s="12">
        <f>'2016'!L110</f>
        <v>0</v>
      </c>
      <c r="AK744" s="12">
        <f>'2016'!M110</f>
        <v>0</v>
      </c>
      <c r="AL744" s="12">
        <f>'2016'!N110</f>
        <v>0</v>
      </c>
      <c r="AM744" s="12">
        <f>'2016'!O110</f>
        <v>0</v>
      </c>
      <c r="AN744" s="12">
        <f>'2016'!P110</f>
        <v>0</v>
      </c>
      <c r="AO744" s="12"/>
      <c r="AP744" s="12"/>
      <c r="AQ744" s="12">
        <f>'2016'!Q110</f>
        <v>0</v>
      </c>
      <c r="AR744" s="12">
        <f>'2016'!R110</f>
        <v>0</v>
      </c>
      <c r="AS744" s="12">
        <f>'2016'!S110</f>
        <v>0</v>
      </c>
      <c r="AT744" s="12">
        <f>'2016'!T110</f>
        <v>0</v>
      </c>
      <c r="AU744" s="12">
        <f>'2016'!U110</f>
        <v>0</v>
      </c>
      <c r="AV744" s="12">
        <f>'2016'!V110</f>
        <v>0</v>
      </c>
      <c r="AW744" s="12">
        <f>'2016'!W110</f>
        <v>0</v>
      </c>
      <c r="AX744" s="12">
        <f>'2016'!X110</f>
        <v>0</v>
      </c>
      <c r="AY744" s="12">
        <f>'2016'!Y110</f>
        <v>0</v>
      </c>
      <c r="AZ744" s="12">
        <f>'2016'!Z110</f>
        <v>0</v>
      </c>
      <c r="BA744" s="12">
        <f>'2016'!AA110</f>
        <v>0</v>
      </c>
      <c r="BB744" s="12">
        <f>'2016'!AB110</f>
        <v>0</v>
      </c>
      <c r="BC744" s="12">
        <f>'2016'!AC110</f>
        <v>0</v>
      </c>
      <c r="BD744" s="12">
        <f>'2016'!AD110</f>
        <v>0</v>
      </c>
      <c r="BE744" s="12">
        <f>'2016'!AE110</f>
        <v>0</v>
      </c>
      <c r="BF744" s="12">
        <f>'2016'!AF110</f>
        <v>0</v>
      </c>
      <c r="BG744" s="12">
        <f>'2016'!AG110</f>
        <v>0</v>
      </c>
      <c r="BH744" s="12">
        <f>'2016'!AH110</f>
        <v>0</v>
      </c>
      <c r="BI744" s="12">
        <f>'2016'!AI110</f>
        <v>0</v>
      </c>
      <c r="BJ744" s="12">
        <f>'2016'!AJ110</f>
        <v>0</v>
      </c>
      <c r="BK744" s="12">
        <f>'2016'!AK110</f>
        <v>0</v>
      </c>
      <c r="BL744" s="12">
        <f>'2016'!AL110</f>
        <v>0</v>
      </c>
      <c r="BM744" s="12">
        <f>'2016'!AM110</f>
        <v>0</v>
      </c>
      <c r="BN744" s="12">
        <f>'2016'!AN110</f>
        <v>0</v>
      </c>
      <c r="BO744" s="12">
        <f>'2016'!AO110</f>
        <v>0</v>
      </c>
      <c r="BP744" s="12">
        <f>'2016'!AP110</f>
        <v>0</v>
      </c>
      <c r="BQ744" s="12">
        <f>'2016'!AQ110</f>
        <v>0</v>
      </c>
      <c r="BR744" s="12">
        <f>'2016'!AR110</f>
        <v>0</v>
      </c>
      <c r="BS744" s="12">
        <f>'2016'!AS110</f>
        <v>0</v>
      </c>
      <c r="BT744" s="12">
        <f>'2016'!AT110</f>
        <v>0</v>
      </c>
      <c r="BU744" s="12">
        <f>'2016'!AU110</f>
        <v>0</v>
      </c>
      <c r="BV744" s="12">
        <f>'2016'!AV110</f>
        <v>0</v>
      </c>
      <c r="BW744" s="12">
        <f>'2016'!AW110</f>
        <v>0</v>
      </c>
      <c r="BX744" s="12">
        <f>'2016'!AX110</f>
        <v>0</v>
      </c>
      <c r="BY744" s="12">
        <f>'2016'!AY110</f>
        <v>0</v>
      </c>
      <c r="BZ744" s="12">
        <f>'2016'!AZ110</f>
        <v>0</v>
      </c>
      <c r="CA744" s="12">
        <f>'2016'!BA110</f>
        <v>0</v>
      </c>
      <c r="CB744" s="12">
        <f>'2016'!BB110</f>
        <v>0</v>
      </c>
      <c r="CC744" s="12">
        <f>'2016'!BC110</f>
        <v>0</v>
      </c>
      <c r="CD744" s="12">
        <f>'2016'!BD110</f>
        <v>0</v>
      </c>
      <c r="CE744" s="12">
        <f>'2016'!BE110</f>
        <v>0</v>
      </c>
      <c r="CF744" s="12">
        <f>'2016'!BF110</f>
        <v>0</v>
      </c>
      <c r="CG744" s="12">
        <f>'2016'!BG110</f>
        <v>0</v>
      </c>
      <c r="CH744" s="12">
        <f>'2016'!BH110</f>
        <v>0</v>
      </c>
      <c r="CI744" s="12">
        <f>'2016'!BI110</f>
        <v>0</v>
      </c>
      <c r="CJ744" s="12">
        <f>'2016'!BJ110</f>
        <v>0</v>
      </c>
      <c r="CK744" s="12">
        <f>'2016'!BK110</f>
        <v>0</v>
      </c>
      <c r="CL744" s="12">
        <f>'2016'!BL110</f>
        <v>0</v>
      </c>
      <c r="CM744" s="12">
        <f>'2016'!BM110</f>
        <v>0</v>
      </c>
      <c r="CN744" s="12">
        <f>'2016'!BN110</f>
        <v>0</v>
      </c>
      <c r="CO744" s="12">
        <f>'2016'!BO110</f>
        <v>0</v>
      </c>
      <c r="CP744" s="12">
        <f>'2016'!BP110</f>
        <v>0</v>
      </c>
      <c r="CQ744" s="12">
        <f>'2016'!BQ110</f>
        <v>0</v>
      </c>
    </row>
    <row r="745" spans="1:95" x14ac:dyDescent="0.25">
      <c r="A745" s="12" t="str">
        <f>'2016'!A111</f>
        <v>Свитанок</v>
      </c>
      <c r="B745" s="12" t="str">
        <f>'2016'!B111</f>
        <v>Масив 3</v>
      </c>
      <c r="C745" s="12" t="str">
        <f>'2016'!C111</f>
        <v>68-3</v>
      </c>
      <c r="D745" s="12">
        <f>'2016'!D111</f>
        <v>21.37</v>
      </c>
      <c r="E745" s="12">
        <f>'2016'!E111</f>
        <v>21.37</v>
      </c>
      <c r="F745" s="12">
        <f>'2016'!F111</f>
        <v>21.37</v>
      </c>
      <c r="W745" s="12"/>
      <c r="X745" s="12"/>
      <c r="AC745" s="12" t="str">
        <f>'2016'!I111</f>
        <v>Горох</v>
      </c>
      <c r="AD745" s="12">
        <f>'2016'!J111</f>
        <v>0</v>
      </c>
      <c r="AI745" s="12">
        <f>'2016'!K111</f>
        <v>0</v>
      </c>
      <c r="AJ745" s="12">
        <f>'2016'!L111</f>
        <v>0</v>
      </c>
      <c r="AK745" s="12">
        <f>'2016'!M111</f>
        <v>0</v>
      </c>
      <c r="AL745" s="12">
        <f>'2016'!N111</f>
        <v>0</v>
      </c>
      <c r="AM745" s="12">
        <f>'2016'!O111</f>
        <v>0</v>
      </c>
      <c r="AN745" s="12">
        <f>'2016'!P111</f>
        <v>0</v>
      </c>
      <c r="AO745" s="12"/>
      <c r="AP745" s="12"/>
      <c r="AQ745" s="12">
        <f>'2016'!Q111</f>
        <v>0</v>
      </c>
      <c r="AR745" s="12">
        <f>'2016'!R111</f>
        <v>0</v>
      </c>
      <c r="AS745" s="12">
        <f>'2016'!S111</f>
        <v>0</v>
      </c>
      <c r="AT745" s="12">
        <f>'2016'!T111</f>
        <v>0</v>
      </c>
      <c r="AU745" s="12">
        <f>'2016'!U111</f>
        <v>0</v>
      </c>
      <c r="AV745" s="12">
        <f>'2016'!V111</f>
        <v>0</v>
      </c>
      <c r="AW745" s="12">
        <f>'2016'!W111</f>
        <v>0</v>
      </c>
      <c r="AX745" s="12">
        <f>'2016'!X111</f>
        <v>0</v>
      </c>
      <c r="AY745" s="12">
        <f>'2016'!Y111</f>
        <v>0</v>
      </c>
      <c r="AZ745" s="12">
        <f>'2016'!Z111</f>
        <v>0</v>
      </c>
      <c r="BA745" s="12">
        <f>'2016'!AA111</f>
        <v>0</v>
      </c>
      <c r="BB745" s="12">
        <f>'2016'!AB111</f>
        <v>0</v>
      </c>
      <c r="BC745" s="12">
        <f>'2016'!AC111</f>
        <v>0</v>
      </c>
      <c r="BD745" s="12">
        <f>'2016'!AD111</f>
        <v>0</v>
      </c>
      <c r="BE745" s="12">
        <f>'2016'!AE111</f>
        <v>0</v>
      </c>
      <c r="BF745" s="12">
        <f>'2016'!AF111</f>
        <v>0</v>
      </c>
      <c r="BG745" s="12">
        <f>'2016'!AG111</f>
        <v>0</v>
      </c>
      <c r="BH745" s="12">
        <f>'2016'!AH111</f>
        <v>0</v>
      </c>
      <c r="BI745" s="12">
        <f>'2016'!AI111</f>
        <v>0</v>
      </c>
      <c r="BJ745" s="12">
        <f>'2016'!AJ111</f>
        <v>0</v>
      </c>
      <c r="BK745" s="12">
        <f>'2016'!AK111</f>
        <v>0</v>
      </c>
      <c r="BL745" s="12">
        <f>'2016'!AL111</f>
        <v>0</v>
      </c>
      <c r="BM745" s="12">
        <f>'2016'!AM111</f>
        <v>0</v>
      </c>
      <c r="BN745" s="12">
        <f>'2016'!AN111</f>
        <v>0</v>
      </c>
      <c r="BO745" s="12">
        <f>'2016'!AO111</f>
        <v>0</v>
      </c>
      <c r="BP745" s="12">
        <f>'2016'!AP111</f>
        <v>0</v>
      </c>
      <c r="BQ745" s="12">
        <f>'2016'!AQ111</f>
        <v>0</v>
      </c>
      <c r="BR745" s="12">
        <f>'2016'!AR111</f>
        <v>0</v>
      </c>
      <c r="BS745" s="12">
        <f>'2016'!AS111</f>
        <v>0</v>
      </c>
      <c r="BT745" s="12">
        <f>'2016'!AT111</f>
        <v>0</v>
      </c>
      <c r="BU745" s="12">
        <f>'2016'!AU111</f>
        <v>0</v>
      </c>
      <c r="BV745" s="12">
        <f>'2016'!AV111</f>
        <v>0</v>
      </c>
      <c r="BW745" s="12">
        <f>'2016'!AW111</f>
        <v>0</v>
      </c>
      <c r="BX745" s="12">
        <f>'2016'!AX111</f>
        <v>0</v>
      </c>
      <c r="BY745" s="12">
        <f>'2016'!AY111</f>
        <v>0</v>
      </c>
      <c r="BZ745" s="12">
        <f>'2016'!AZ111</f>
        <v>0</v>
      </c>
      <c r="CA745" s="12">
        <f>'2016'!BA111</f>
        <v>0</v>
      </c>
      <c r="CB745" s="12">
        <f>'2016'!BB111</f>
        <v>0</v>
      </c>
      <c r="CC745" s="12">
        <f>'2016'!BC111</f>
        <v>0</v>
      </c>
      <c r="CD745" s="12">
        <f>'2016'!BD111</f>
        <v>0</v>
      </c>
      <c r="CE745" s="12">
        <f>'2016'!BE111</f>
        <v>0</v>
      </c>
      <c r="CF745" s="12">
        <f>'2016'!BF111</f>
        <v>0</v>
      </c>
      <c r="CG745" s="12">
        <f>'2016'!BG111</f>
        <v>0</v>
      </c>
      <c r="CH745" s="12">
        <f>'2016'!BH111</f>
        <v>0</v>
      </c>
      <c r="CI745" s="12">
        <f>'2016'!BI111</f>
        <v>0</v>
      </c>
      <c r="CJ745" s="12">
        <f>'2016'!BJ111</f>
        <v>0</v>
      </c>
      <c r="CK745" s="12">
        <f>'2016'!BK111</f>
        <v>0</v>
      </c>
      <c r="CL745" s="12">
        <f>'2016'!BL111</f>
        <v>0</v>
      </c>
      <c r="CM745" s="12">
        <f>'2016'!BM111</f>
        <v>0</v>
      </c>
      <c r="CN745" s="12">
        <f>'2016'!BN111</f>
        <v>0</v>
      </c>
      <c r="CO745" s="12">
        <f>'2016'!BO111</f>
        <v>0</v>
      </c>
      <c r="CP745" s="12">
        <f>'2016'!BP111</f>
        <v>0</v>
      </c>
      <c r="CQ745" s="12">
        <f>'2016'!BQ111</f>
        <v>0</v>
      </c>
    </row>
    <row r="746" spans="1:95" x14ac:dyDescent="0.25">
      <c r="A746" s="12" t="str">
        <f>'2016'!A112</f>
        <v>Свитанок</v>
      </c>
      <c r="B746" s="12" t="str">
        <f>'2016'!B112</f>
        <v>Масив 3</v>
      </c>
      <c r="C746" s="12">
        <f>'2016'!C112</f>
        <v>69</v>
      </c>
      <c r="D746" s="12">
        <f>'2016'!D112</f>
        <v>43.92</v>
      </c>
      <c r="E746" s="12">
        <f>'2016'!E112</f>
        <v>43.92</v>
      </c>
      <c r="F746" s="12">
        <f>'2016'!F112</f>
        <v>43.92</v>
      </c>
      <c r="W746" s="12"/>
      <c r="X746" s="12"/>
      <c r="AC746" s="12" t="str">
        <f>'2016'!I112</f>
        <v>Кукуруза</v>
      </c>
      <c r="AD746" s="12">
        <f>'2016'!J112</f>
        <v>0</v>
      </c>
      <c r="AI746" s="12">
        <f>'2016'!K112</f>
        <v>0</v>
      </c>
      <c r="AJ746" s="12">
        <f>'2016'!L112</f>
        <v>0</v>
      </c>
      <c r="AK746" s="12">
        <f>'2016'!M112</f>
        <v>0</v>
      </c>
      <c r="AL746" s="12">
        <f>'2016'!N112</f>
        <v>0</v>
      </c>
      <c r="AM746" s="12">
        <f>'2016'!O112</f>
        <v>0</v>
      </c>
      <c r="AN746" s="12">
        <f>'2016'!P112</f>
        <v>0</v>
      </c>
      <c r="AO746" s="12"/>
      <c r="AP746" s="12"/>
      <c r="AQ746" s="12">
        <f>'2016'!Q112</f>
        <v>0</v>
      </c>
      <c r="AR746" s="12">
        <f>'2016'!R112</f>
        <v>0</v>
      </c>
      <c r="AS746" s="12">
        <f>'2016'!S112</f>
        <v>0</v>
      </c>
      <c r="AT746" s="12">
        <f>'2016'!T112</f>
        <v>0</v>
      </c>
      <c r="AU746" s="12">
        <f>'2016'!U112</f>
        <v>0</v>
      </c>
      <c r="AV746" s="12">
        <f>'2016'!V112</f>
        <v>0</v>
      </c>
      <c r="AW746" s="12">
        <f>'2016'!W112</f>
        <v>0</v>
      </c>
      <c r="AX746" s="12">
        <f>'2016'!X112</f>
        <v>0</v>
      </c>
      <c r="AY746" s="12">
        <f>'2016'!Y112</f>
        <v>0</v>
      </c>
      <c r="AZ746" s="12">
        <f>'2016'!Z112</f>
        <v>0</v>
      </c>
      <c r="BA746" s="12">
        <f>'2016'!AA112</f>
        <v>0</v>
      </c>
      <c r="BB746" s="12">
        <f>'2016'!AB112</f>
        <v>0</v>
      </c>
      <c r="BC746" s="12">
        <f>'2016'!AC112</f>
        <v>0</v>
      </c>
      <c r="BD746" s="12">
        <f>'2016'!AD112</f>
        <v>0</v>
      </c>
      <c r="BE746" s="12">
        <f>'2016'!AE112</f>
        <v>0</v>
      </c>
      <c r="BF746" s="12">
        <f>'2016'!AF112</f>
        <v>0</v>
      </c>
      <c r="BG746" s="12">
        <f>'2016'!AG112</f>
        <v>0</v>
      </c>
      <c r="BH746" s="12">
        <f>'2016'!AH112</f>
        <v>0</v>
      </c>
      <c r="BI746" s="12">
        <f>'2016'!AI112</f>
        <v>0</v>
      </c>
      <c r="BJ746" s="12">
        <f>'2016'!AJ112</f>
        <v>0</v>
      </c>
      <c r="BK746" s="12">
        <f>'2016'!AK112</f>
        <v>0</v>
      </c>
      <c r="BL746" s="12">
        <f>'2016'!AL112</f>
        <v>0</v>
      </c>
      <c r="BM746" s="12">
        <f>'2016'!AM112</f>
        <v>0</v>
      </c>
      <c r="BN746" s="12">
        <f>'2016'!AN112</f>
        <v>0</v>
      </c>
      <c r="BO746" s="12">
        <f>'2016'!AO112</f>
        <v>0</v>
      </c>
      <c r="BP746" s="12">
        <f>'2016'!AP112</f>
        <v>0</v>
      </c>
      <c r="BQ746" s="12">
        <f>'2016'!AQ112</f>
        <v>0</v>
      </c>
      <c r="BR746" s="12">
        <f>'2016'!AR112</f>
        <v>0</v>
      </c>
      <c r="BS746" s="12">
        <f>'2016'!AS112</f>
        <v>0</v>
      </c>
      <c r="BT746" s="12">
        <f>'2016'!AT112</f>
        <v>0</v>
      </c>
      <c r="BU746" s="12">
        <f>'2016'!AU112</f>
        <v>0</v>
      </c>
      <c r="BV746" s="12">
        <f>'2016'!AV112</f>
        <v>0</v>
      </c>
      <c r="BW746" s="12">
        <f>'2016'!AW112</f>
        <v>0</v>
      </c>
      <c r="BX746" s="12">
        <f>'2016'!AX112</f>
        <v>0</v>
      </c>
      <c r="BY746" s="12">
        <f>'2016'!AY112</f>
        <v>0</v>
      </c>
      <c r="BZ746" s="12">
        <f>'2016'!AZ112</f>
        <v>0</v>
      </c>
      <c r="CA746" s="12">
        <f>'2016'!BA112</f>
        <v>0</v>
      </c>
      <c r="CB746" s="12">
        <f>'2016'!BB112</f>
        <v>0</v>
      </c>
      <c r="CC746" s="12">
        <f>'2016'!BC112</f>
        <v>0</v>
      </c>
      <c r="CD746" s="12">
        <f>'2016'!BD112</f>
        <v>0</v>
      </c>
      <c r="CE746" s="12">
        <f>'2016'!BE112</f>
        <v>0</v>
      </c>
      <c r="CF746" s="12">
        <f>'2016'!BF112</f>
        <v>0</v>
      </c>
      <c r="CG746" s="12">
        <f>'2016'!BG112</f>
        <v>0</v>
      </c>
      <c r="CH746" s="12">
        <f>'2016'!BH112</f>
        <v>0</v>
      </c>
      <c r="CI746" s="12">
        <f>'2016'!BI112</f>
        <v>0</v>
      </c>
      <c r="CJ746" s="12">
        <f>'2016'!BJ112</f>
        <v>0</v>
      </c>
      <c r="CK746" s="12">
        <f>'2016'!BK112</f>
        <v>0</v>
      </c>
      <c r="CL746" s="12">
        <f>'2016'!BL112</f>
        <v>0</v>
      </c>
      <c r="CM746" s="12">
        <f>'2016'!BM112</f>
        <v>0</v>
      </c>
      <c r="CN746" s="12">
        <f>'2016'!BN112</f>
        <v>0</v>
      </c>
      <c r="CO746" s="12">
        <f>'2016'!BO112</f>
        <v>0</v>
      </c>
      <c r="CP746" s="12">
        <f>'2016'!BP112</f>
        <v>0</v>
      </c>
      <c r="CQ746" s="12">
        <f>'2016'!BQ112</f>
        <v>0</v>
      </c>
    </row>
    <row r="747" spans="1:95" x14ac:dyDescent="0.25">
      <c r="A747" s="12" t="str">
        <f>'2016'!A113</f>
        <v>Свитанок</v>
      </c>
      <c r="B747" s="12" t="str">
        <f>'2016'!B113</f>
        <v>Масив 3</v>
      </c>
      <c r="C747" s="12">
        <f>'2016'!C113</f>
        <v>70</v>
      </c>
      <c r="D747" s="12">
        <f>'2016'!D113</f>
        <v>60.07</v>
      </c>
      <c r="E747" s="12">
        <f>'2016'!E113</f>
        <v>60.07</v>
      </c>
      <c r="F747" s="12">
        <f>'2016'!F113</f>
        <v>60.07</v>
      </c>
      <c r="W747" s="12"/>
      <c r="X747" s="12"/>
      <c r="AC747" s="12" t="str">
        <f>'2016'!I113</f>
        <v>Горох</v>
      </c>
      <c r="AD747" s="12">
        <f>'2016'!J113</f>
        <v>0</v>
      </c>
      <c r="AI747" s="12">
        <f>'2016'!K113</f>
        <v>0</v>
      </c>
      <c r="AJ747" s="12">
        <f>'2016'!L113</f>
        <v>0</v>
      </c>
      <c r="AK747" s="12">
        <f>'2016'!M113</f>
        <v>0</v>
      </c>
      <c r="AL747" s="12">
        <f>'2016'!N113</f>
        <v>0</v>
      </c>
      <c r="AM747" s="12">
        <f>'2016'!O113</f>
        <v>0</v>
      </c>
      <c r="AN747" s="12">
        <f>'2016'!P113</f>
        <v>0</v>
      </c>
      <c r="AO747" s="12"/>
      <c r="AP747" s="12"/>
      <c r="AQ747" s="12">
        <f>'2016'!Q113</f>
        <v>0</v>
      </c>
      <c r="AR747" s="12">
        <f>'2016'!R113</f>
        <v>0</v>
      </c>
      <c r="AS747" s="12">
        <f>'2016'!S113</f>
        <v>0</v>
      </c>
      <c r="AT747" s="12">
        <f>'2016'!T113</f>
        <v>0</v>
      </c>
      <c r="AU747" s="12">
        <f>'2016'!U113</f>
        <v>0</v>
      </c>
      <c r="AV747" s="12">
        <f>'2016'!V113</f>
        <v>0</v>
      </c>
      <c r="AW747" s="12">
        <f>'2016'!W113</f>
        <v>0</v>
      </c>
      <c r="AX747" s="12">
        <f>'2016'!X113</f>
        <v>0</v>
      </c>
      <c r="AY747" s="12">
        <f>'2016'!Y113</f>
        <v>0</v>
      </c>
      <c r="AZ747" s="12">
        <f>'2016'!Z113</f>
        <v>0</v>
      </c>
      <c r="BA747" s="12">
        <f>'2016'!AA113</f>
        <v>0</v>
      </c>
      <c r="BB747" s="12">
        <f>'2016'!AB113</f>
        <v>0</v>
      </c>
      <c r="BC747" s="12">
        <f>'2016'!AC113</f>
        <v>0</v>
      </c>
      <c r="BD747" s="12">
        <f>'2016'!AD113</f>
        <v>0</v>
      </c>
      <c r="BE747" s="12">
        <f>'2016'!AE113</f>
        <v>0</v>
      </c>
      <c r="BF747" s="12">
        <f>'2016'!AF113</f>
        <v>0</v>
      </c>
      <c r="BG747" s="12">
        <f>'2016'!AG113</f>
        <v>0</v>
      </c>
      <c r="BH747" s="12">
        <f>'2016'!AH113</f>
        <v>0</v>
      </c>
      <c r="BI747" s="12">
        <f>'2016'!AI113</f>
        <v>0</v>
      </c>
      <c r="BJ747" s="12">
        <f>'2016'!AJ113</f>
        <v>0</v>
      </c>
      <c r="BK747" s="12">
        <f>'2016'!AK113</f>
        <v>0</v>
      </c>
      <c r="BL747" s="12">
        <f>'2016'!AL113</f>
        <v>0</v>
      </c>
      <c r="BM747" s="12">
        <f>'2016'!AM113</f>
        <v>0</v>
      </c>
      <c r="BN747" s="12">
        <f>'2016'!AN113</f>
        <v>0</v>
      </c>
      <c r="BO747" s="12">
        <f>'2016'!AO113</f>
        <v>0</v>
      </c>
      <c r="BP747" s="12">
        <f>'2016'!AP113</f>
        <v>0</v>
      </c>
      <c r="BQ747" s="12">
        <f>'2016'!AQ113</f>
        <v>0</v>
      </c>
      <c r="BR747" s="12">
        <f>'2016'!AR113</f>
        <v>0</v>
      </c>
      <c r="BS747" s="12">
        <f>'2016'!AS113</f>
        <v>0</v>
      </c>
      <c r="BT747" s="12">
        <f>'2016'!AT113</f>
        <v>0</v>
      </c>
      <c r="BU747" s="12">
        <f>'2016'!AU113</f>
        <v>0</v>
      </c>
      <c r="BV747" s="12">
        <f>'2016'!AV113</f>
        <v>0</v>
      </c>
      <c r="BW747" s="12">
        <f>'2016'!AW113</f>
        <v>0</v>
      </c>
      <c r="BX747" s="12">
        <f>'2016'!AX113</f>
        <v>0</v>
      </c>
      <c r="BY747" s="12">
        <f>'2016'!AY113</f>
        <v>0</v>
      </c>
      <c r="BZ747" s="12">
        <f>'2016'!AZ113</f>
        <v>0</v>
      </c>
      <c r="CA747" s="12">
        <f>'2016'!BA113</f>
        <v>0</v>
      </c>
      <c r="CB747" s="12">
        <f>'2016'!BB113</f>
        <v>0</v>
      </c>
      <c r="CC747" s="12">
        <f>'2016'!BC113</f>
        <v>0</v>
      </c>
      <c r="CD747" s="12">
        <f>'2016'!BD113</f>
        <v>0</v>
      </c>
      <c r="CE747" s="12">
        <f>'2016'!BE113</f>
        <v>0</v>
      </c>
      <c r="CF747" s="12">
        <f>'2016'!BF113</f>
        <v>0</v>
      </c>
      <c r="CG747" s="12">
        <f>'2016'!BG113</f>
        <v>0</v>
      </c>
      <c r="CH747" s="12">
        <f>'2016'!BH113</f>
        <v>0</v>
      </c>
      <c r="CI747" s="12">
        <f>'2016'!BI113</f>
        <v>0</v>
      </c>
      <c r="CJ747" s="12">
        <f>'2016'!BJ113</f>
        <v>0</v>
      </c>
      <c r="CK747" s="12">
        <f>'2016'!BK113</f>
        <v>0</v>
      </c>
      <c r="CL747" s="12">
        <f>'2016'!BL113</f>
        <v>0</v>
      </c>
      <c r="CM747" s="12">
        <f>'2016'!BM113</f>
        <v>0</v>
      </c>
      <c r="CN747" s="12">
        <f>'2016'!BN113</f>
        <v>0</v>
      </c>
      <c r="CO747" s="12">
        <f>'2016'!BO113</f>
        <v>0</v>
      </c>
      <c r="CP747" s="12">
        <f>'2016'!BP113</f>
        <v>0</v>
      </c>
      <c r="CQ747" s="12">
        <f>'2016'!BQ113</f>
        <v>0</v>
      </c>
    </row>
    <row r="748" spans="1:95" x14ac:dyDescent="0.25">
      <c r="A748" s="12" t="str">
        <f>'2016'!A114</f>
        <v>Свитанок</v>
      </c>
      <c r="B748" s="12" t="str">
        <f>'2016'!B114</f>
        <v>Масив 3</v>
      </c>
      <c r="C748" s="12">
        <f>'2016'!C114</f>
        <v>71</v>
      </c>
      <c r="D748" s="12">
        <f>'2016'!D114</f>
        <v>71.400000000000006</v>
      </c>
      <c r="E748" s="12">
        <f>'2016'!E114</f>
        <v>71.400000000000006</v>
      </c>
      <c r="F748" s="12">
        <f>'2016'!F114</f>
        <v>71.400000000000006</v>
      </c>
      <c r="W748" s="12"/>
      <c r="X748" s="12"/>
      <c r="AC748" s="12" t="str">
        <f>'2016'!I114</f>
        <v>Сорго</v>
      </c>
      <c r="AD748" s="12">
        <f>'2016'!J114</f>
        <v>0</v>
      </c>
      <c r="AI748" s="12">
        <f>'2016'!K114</f>
        <v>0</v>
      </c>
      <c r="AJ748" s="12">
        <f>'2016'!L114</f>
        <v>0</v>
      </c>
      <c r="AK748" s="12">
        <f>'2016'!M114</f>
        <v>0</v>
      </c>
      <c r="AL748" s="12">
        <f>'2016'!N114</f>
        <v>0</v>
      </c>
      <c r="AM748" s="12">
        <f>'2016'!O114</f>
        <v>0</v>
      </c>
      <c r="AN748" s="12">
        <f>'2016'!P114</f>
        <v>0</v>
      </c>
      <c r="AO748" s="12"/>
      <c r="AP748" s="12"/>
      <c r="AQ748" s="12">
        <f>'2016'!Q114</f>
        <v>0</v>
      </c>
      <c r="AR748" s="12">
        <f>'2016'!R114</f>
        <v>0</v>
      </c>
      <c r="AS748" s="12">
        <f>'2016'!S114</f>
        <v>0</v>
      </c>
      <c r="AT748" s="12">
        <f>'2016'!T114</f>
        <v>0</v>
      </c>
      <c r="AU748" s="12">
        <f>'2016'!U114</f>
        <v>0</v>
      </c>
      <c r="AV748" s="12">
        <f>'2016'!V114</f>
        <v>0</v>
      </c>
      <c r="AW748" s="12">
        <f>'2016'!W114</f>
        <v>0</v>
      </c>
      <c r="AX748" s="12">
        <f>'2016'!X114</f>
        <v>0</v>
      </c>
      <c r="AY748" s="12">
        <f>'2016'!Y114</f>
        <v>0</v>
      </c>
      <c r="AZ748" s="12">
        <f>'2016'!Z114</f>
        <v>0</v>
      </c>
      <c r="BA748" s="12">
        <f>'2016'!AA114</f>
        <v>0</v>
      </c>
      <c r="BB748" s="12">
        <f>'2016'!AB114</f>
        <v>0</v>
      </c>
      <c r="BC748" s="12">
        <f>'2016'!AC114</f>
        <v>0</v>
      </c>
      <c r="BD748" s="12">
        <f>'2016'!AD114</f>
        <v>0</v>
      </c>
      <c r="BE748" s="12">
        <f>'2016'!AE114</f>
        <v>0</v>
      </c>
      <c r="BF748" s="12">
        <f>'2016'!AF114</f>
        <v>0</v>
      </c>
      <c r="BG748" s="12">
        <f>'2016'!AG114</f>
        <v>0</v>
      </c>
      <c r="BH748" s="12">
        <f>'2016'!AH114</f>
        <v>0</v>
      </c>
      <c r="BI748" s="12">
        <f>'2016'!AI114</f>
        <v>0</v>
      </c>
      <c r="BJ748" s="12">
        <f>'2016'!AJ114</f>
        <v>0</v>
      </c>
      <c r="BK748" s="12">
        <f>'2016'!AK114</f>
        <v>0</v>
      </c>
      <c r="BL748" s="12">
        <f>'2016'!AL114</f>
        <v>0</v>
      </c>
      <c r="BM748" s="12">
        <f>'2016'!AM114</f>
        <v>0</v>
      </c>
      <c r="BN748" s="12">
        <f>'2016'!AN114</f>
        <v>0</v>
      </c>
      <c r="BO748" s="12">
        <f>'2016'!AO114</f>
        <v>0</v>
      </c>
      <c r="BP748" s="12">
        <f>'2016'!AP114</f>
        <v>0</v>
      </c>
      <c r="BQ748" s="12">
        <f>'2016'!AQ114</f>
        <v>0</v>
      </c>
      <c r="BR748" s="12">
        <f>'2016'!AR114</f>
        <v>0</v>
      </c>
      <c r="BS748" s="12">
        <f>'2016'!AS114</f>
        <v>0</v>
      </c>
      <c r="BT748" s="12">
        <f>'2016'!AT114</f>
        <v>0</v>
      </c>
      <c r="BU748" s="12">
        <f>'2016'!AU114</f>
        <v>0</v>
      </c>
      <c r="BV748" s="12">
        <f>'2016'!AV114</f>
        <v>0</v>
      </c>
      <c r="BW748" s="12">
        <f>'2016'!AW114</f>
        <v>0</v>
      </c>
      <c r="BX748" s="12">
        <f>'2016'!AX114</f>
        <v>0</v>
      </c>
      <c r="BY748" s="12">
        <f>'2016'!AY114</f>
        <v>0</v>
      </c>
      <c r="BZ748" s="12">
        <f>'2016'!AZ114</f>
        <v>0</v>
      </c>
      <c r="CA748" s="12">
        <f>'2016'!BA114</f>
        <v>0</v>
      </c>
      <c r="CB748" s="12">
        <f>'2016'!BB114</f>
        <v>0</v>
      </c>
      <c r="CC748" s="12">
        <f>'2016'!BC114</f>
        <v>0</v>
      </c>
      <c r="CD748" s="12">
        <f>'2016'!BD114</f>
        <v>0</v>
      </c>
      <c r="CE748" s="12">
        <f>'2016'!BE114</f>
        <v>0</v>
      </c>
      <c r="CF748" s="12">
        <f>'2016'!BF114</f>
        <v>0</v>
      </c>
      <c r="CG748" s="12">
        <f>'2016'!BG114</f>
        <v>0</v>
      </c>
      <c r="CH748" s="12">
        <f>'2016'!BH114</f>
        <v>0</v>
      </c>
      <c r="CI748" s="12">
        <f>'2016'!BI114</f>
        <v>0</v>
      </c>
      <c r="CJ748" s="12">
        <f>'2016'!BJ114</f>
        <v>0</v>
      </c>
      <c r="CK748" s="12">
        <f>'2016'!BK114</f>
        <v>0</v>
      </c>
      <c r="CL748" s="12">
        <f>'2016'!BL114</f>
        <v>0</v>
      </c>
      <c r="CM748" s="12">
        <f>'2016'!BM114</f>
        <v>0</v>
      </c>
      <c r="CN748" s="12">
        <f>'2016'!BN114</f>
        <v>0</v>
      </c>
      <c r="CO748" s="12">
        <f>'2016'!BO114</f>
        <v>0</v>
      </c>
      <c r="CP748" s="12">
        <f>'2016'!BP114</f>
        <v>0</v>
      </c>
      <c r="CQ748" s="12">
        <f>'2016'!BQ114</f>
        <v>0</v>
      </c>
    </row>
    <row r="749" spans="1:95" x14ac:dyDescent="0.25">
      <c r="A749" s="12" t="str">
        <f>'2016'!A115</f>
        <v>Свитанок</v>
      </c>
      <c r="B749" s="12" t="str">
        <f>'2016'!B115</f>
        <v>Масив 3</v>
      </c>
      <c r="C749" s="12">
        <f>'2016'!C115</f>
        <v>73</v>
      </c>
      <c r="D749" s="12">
        <f>'2016'!D115</f>
        <v>6.49</v>
      </c>
      <c r="E749" s="12">
        <f>'2016'!E115</f>
        <v>6.49</v>
      </c>
      <c r="F749" s="12">
        <f>'2016'!F115</f>
        <v>6.49</v>
      </c>
      <c r="W749" s="12"/>
      <c r="X749" s="12"/>
      <c r="AC749" s="12" t="str">
        <f>'2016'!I115</f>
        <v>Кукуруза</v>
      </c>
      <c r="AD749" s="12">
        <f>'2016'!J115</f>
        <v>0</v>
      </c>
      <c r="AI749" s="12">
        <f>'2016'!K115</f>
        <v>0</v>
      </c>
      <c r="AJ749" s="12">
        <f>'2016'!L115</f>
        <v>0</v>
      </c>
      <c r="AK749" s="12">
        <f>'2016'!M115</f>
        <v>0</v>
      </c>
      <c r="AL749" s="12">
        <f>'2016'!N115</f>
        <v>0</v>
      </c>
      <c r="AM749" s="12">
        <f>'2016'!O115</f>
        <v>0</v>
      </c>
      <c r="AN749" s="12">
        <f>'2016'!P115</f>
        <v>0</v>
      </c>
      <c r="AO749" s="12"/>
      <c r="AP749" s="12"/>
      <c r="AQ749" s="12">
        <f>'2016'!Q115</f>
        <v>0</v>
      </c>
      <c r="AR749" s="12">
        <f>'2016'!R115</f>
        <v>0</v>
      </c>
      <c r="AS749" s="12">
        <f>'2016'!S115</f>
        <v>0</v>
      </c>
      <c r="AT749" s="12">
        <f>'2016'!T115</f>
        <v>0</v>
      </c>
      <c r="AU749" s="12">
        <f>'2016'!U115</f>
        <v>0</v>
      </c>
      <c r="AV749" s="12">
        <f>'2016'!V115</f>
        <v>0</v>
      </c>
      <c r="AW749" s="12">
        <f>'2016'!W115</f>
        <v>0</v>
      </c>
      <c r="AX749" s="12">
        <f>'2016'!X115</f>
        <v>0</v>
      </c>
      <c r="AY749" s="12">
        <f>'2016'!Y115</f>
        <v>0</v>
      </c>
      <c r="AZ749" s="12">
        <f>'2016'!Z115</f>
        <v>0</v>
      </c>
      <c r="BA749" s="12">
        <f>'2016'!AA115</f>
        <v>0</v>
      </c>
      <c r="BB749" s="12">
        <f>'2016'!AB115</f>
        <v>0</v>
      </c>
      <c r="BC749" s="12">
        <f>'2016'!AC115</f>
        <v>0</v>
      </c>
      <c r="BD749" s="12">
        <f>'2016'!AD115</f>
        <v>0</v>
      </c>
      <c r="BE749" s="12">
        <f>'2016'!AE115</f>
        <v>0</v>
      </c>
      <c r="BF749" s="12">
        <f>'2016'!AF115</f>
        <v>0</v>
      </c>
      <c r="BG749" s="12">
        <f>'2016'!AG115</f>
        <v>0</v>
      </c>
      <c r="BH749" s="12">
        <f>'2016'!AH115</f>
        <v>0</v>
      </c>
      <c r="BI749" s="12">
        <f>'2016'!AI115</f>
        <v>0</v>
      </c>
      <c r="BJ749" s="12">
        <f>'2016'!AJ115</f>
        <v>0</v>
      </c>
      <c r="BK749" s="12">
        <f>'2016'!AK115</f>
        <v>0</v>
      </c>
      <c r="BL749" s="12">
        <f>'2016'!AL115</f>
        <v>0</v>
      </c>
      <c r="BM749" s="12">
        <f>'2016'!AM115</f>
        <v>0</v>
      </c>
      <c r="BN749" s="12">
        <f>'2016'!AN115</f>
        <v>0</v>
      </c>
      <c r="BO749" s="12">
        <f>'2016'!AO115</f>
        <v>0</v>
      </c>
      <c r="BP749" s="12">
        <f>'2016'!AP115</f>
        <v>0</v>
      </c>
      <c r="BQ749" s="12">
        <f>'2016'!AQ115</f>
        <v>0</v>
      </c>
      <c r="BR749" s="12">
        <f>'2016'!AR115</f>
        <v>0</v>
      </c>
      <c r="BS749" s="12">
        <f>'2016'!AS115</f>
        <v>0</v>
      </c>
      <c r="BT749" s="12">
        <f>'2016'!AT115</f>
        <v>0</v>
      </c>
      <c r="BU749" s="12">
        <f>'2016'!AU115</f>
        <v>0</v>
      </c>
      <c r="BV749" s="12">
        <f>'2016'!AV115</f>
        <v>0</v>
      </c>
      <c r="BW749" s="12">
        <f>'2016'!AW115</f>
        <v>0</v>
      </c>
      <c r="BX749" s="12">
        <f>'2016'!AX115</f>
        <v>0</v>
      </c>
      <c r="BY749" s="12">
        <f>'2016'!AY115</f>
        <v>0</v>
      </c>
      <c r="BZ749" s="12">
        <f>'2016'!AZ115</f>
        <v>0</v>
      </c>
      <c r="CA749" s="12">
        <f>'2016'!BA115</f>
        <v>0</v>
      </c>
      <c r="CB749" s="12">
        <f>'2016'!BB115</f>
        <v>0</v>
      </c>
      <c r="CC749" s="12">
        <f>'2016'!BC115</f>
        <v>0</v>
      </c>
      <c r="CD749" s="12">
        <f>'2016'!BD115</f>
        <v>0</v>
      </c>
      <c r="CE749" s="12">
        <f>'2016'!BE115</f>
        <v>0</v>
      </c>
      <c r="CF749" s="12">
        <f>'2016'!BF115</f>
        <v>0</v>
      </c>
      <c r="CG749" s="12">
        <f>'2016'!BG115</f>
        <v>0</v>
      </c>
      <c r="CH749" s="12">
        <f>'2016'!BH115</f>
        <v>0</v>
      </c>
      <c r="CI749" s="12">
        <f>'2016'!BI115</f>
        <v>0</v>
      </c>
      <c r="CJ749" s="12">
        <f>'2016'!BJ115</f>
        <v>0</v>
      </c>
      <c r="CK749" s="12">
        <f>'2016'!BK115</f>
        <v>0</v>
      </c>
      <c r="CL749" s="12">
        <f>'2016'!BL115</f>
        <v>0</v>
      </c>
      <c r="CM749" s="12">
        <f>'2016'!BM115</f>
        <v>0</v>
      </c>
      <c r="CN749" s="12">
        <f>'2016'!BN115</f>
        <v>0</v>
      </c>
      <c r="CO749" s="12">
        <f>'2016'!BO115</f>
        <v>0</v>
      </c>
      <c r="CP749" s="12">
        <f>'2016'!BP115</f>
        <v>0</v>
      </c>
      <c r="CQ749" s="12">
        <f>'2016'!BQ115</f>
        <v>0</v>
      </c>
    </row>
    <row r="750" spans="1:95" x14ac:dyDescent="0.25">
      <c r="A750" s="12" t="str">
        <f>'2016'!A116</f>
        <v>Свитанок</v>
      </c>
      <c r="B750" s="12" t="str">
        <f>'2016'!B116</f>
        <v>Масив 3</v>
      </c>
      <c r="C750" s="12" t="str">
        <f>'2016'!C116</f>
        <v>kancyr</v>
      </c>
      <c r="D750" s="12">
        <f>'2016'!D116</f>
        <v>79.62</v>
      </c>
      <c r="E750" s="12">
        <f>'2016'!E116</f>
        <v>79.62</v>
      </c>
      <c r="F750" s="12">
        <f>'2016'!F116</f>
        <v>79.62</v>
      </c>
      <c r="W750" s="12"/>
      <c r="X750" s="12"/>
      <c r="AC750" s="12">
        <f>'2016'!I116</f>
        <v>0</v>
      </c>
      <c r="AD750" s="12">
        <f>'2016'!J116</f>
        <v>0</v>
      </c>
      <c r="AI750" s="12">
        <f>'2016'!K116</f>
        <v>0</v>
      </c>
      <c r="AJ750" s="12">
        <f>'2016'!L116</f>
        <v>0</v>
      </c>
      <c r="AK750" s="12">
        <f>'2016'!M116</f>
        <v>0</v>
      </c>
      <c r="AL750" s="12">
        <f>'2016'!N116</f>
        <v>0</v>
      </c>
      <c r="AM750" s="12">
        <f>'2016'!O116</f>
        <v>0</v>
      </c>
      <c r="AN750" s="12">
        <f>'2016'!P116</f>
        <v>0</v>
      </c>
      <c r="AO750" s="12"/>
      <c r="AP750" s="12"/>
      <c r="AQ750" s="12">
        <f>'2016'!Q116</f>
        <v>0</v>
      </c>
      <c r="AR750" s="12">
        <f>'2016'!R116</f>
        <v>0</v>
      </c>
      <c r="AS750" s="12">
        <f>'2016'!S116</f>
        <v>0</v>
      </c>
      <c r="AT750" s="12">
        <f>'2016'!T116</f>
        <v>0</v>
      </c>
      <c r="AU750" s="12">
        <f>'2016'!U116</f>
        <v>0</v>
      </c>
      <c r="AV750" s="12">
        <f>'2016'!V116</f>
        <v>0</v>
      </c>
      <c r="AW750" s="12">
        <f>'2016'!W116</f>
        <v>0</v>
      </c>
      <c r="AX750" s="12">
        <f>'2016'!X116</f>
        <v>0</v>
      </c>
      <c r="AY750" s="12">
        <f>'2016'!Y116</f>
        <v>0</v>
      </c>
      <c r="AZ750" s="12">
        <f>'2016'!Z116</f>
        <v>0</v>
      </c>
      <c r="BA750" s="12">
        <f>'2016'!AA116</f>
        <v>0</v>
      </c>
      <c r="BB750" s="12">
        <f>'2016'!AB116</f>
        <v>0</v>
      </c>
      <c r="BC750" s="12">
        <f>'2016'!AC116</f>
        <v>0</v>
      </c>
      <c r="BD750" s="12">
        <f>'2016'!AD116</f>
        <v>0</v>
      </c>
      <c r="BE750" s="12">
        <f>'2016'!AE116</f>
        <v>0</v>
      </c>
      <c r="BF750" s="12">
        <f>'2016'!AF116</f>
        <v>0</v>
      </c>
      <c r="BG750" s="12">
        <f>'2016'!AG116</f>
        <v>0</v>
      </c>
      <c r="BH750" s="12">
        <f>'2016'!AH116</f>
        <v>0</v>
      </c>
      <c r="BI750" s="12">
        <f>'2016'!AI116</f>
        <v>0</v>
      </c>
      <c r="BJ750" s="12">
        <f>'2016'!AJ116</f>
        <v>0</v>
      </c>
      <c r="BK750" s="12">
        <f>'2016'!AK116</f>
        <v>0</v>
      </c>
      <c r="BL750" s="12">
        <f>'2016'!AL116</f>
        <v>0</v>
      </c>
      <c r="BM750" s="12">
        <f>'2016'!AM116</f>
        <v>0</v>
      </c>
      <c r="BN750" s="12">
        <f>'2016'!AN116</f>
        <v>0</v>
      </c>
      <c r="BO750" s="12">
        <f>'2016'!AO116</f>
        <v>0</v>
      </c>
      <c r="BP750" s="12">
        <f>'2016'!AP116</f>
        <v>0</v>
      </c>
      <c r="BQ750" s="12">
        <f>'2016'!AQ116</f>
        <v>0</v>
      </c>
      <c r="BR750" s="12">
        <f>'2016'!AR116</f>
        <v>0</v>
      </c>
      <c r="BS750" s="12">
        <f>'2016'!AS116</f>
        <v>0</v>
      </c>
      <c r="BT750" s="12">
        <f>'2016'!AT116</f>
        <v>0</v>
      </c>
      <c r="BU750" s="12">
        <f>'2016'!AU116</f>
        <v>0</v>
      </c>
      <c r="BV750" s="12">
        <f>'2016'!AV116</f>
        <v>0</v>
      </c>
      <c r="BW750" s="12">
        <f>'2016'!AW116</f>
        <v>0</v>
      </c>
      <c r="BX750" s="12">
        <f>'2016'!AX116</f>
        <v>0</v>
      </c>
      <c r="BY750" s="12">
        <f>'2016'!AY116</f>
        <v>0</v>
      </c>
      <c r="BZ750" s="12">
        <f>'2016'!AZ116</f>
        <v>0</v>
      </c>
      <c r="CA750" s="12">
        <f>'2016'!BA116</f>
        <v>0</v>
      </c>
      <c r="CB750" s="12">
        <f>'2016'!BB116</f>
        <v>0</v>
      </c>
      <c r="CC750" s="12">
        <f>'2016'!BC116</f>
        <v>0</v>
      </c>
      <c r="CD750" s="12">
        <f>'2016'!BD116</f>
        <v>0</v>
      </c>
      <c r="CE750" s="12">
        <f>'2016'!BE116</f>
        <v>0</v>
      </c>
      <c r="CF750" s="12">
        <f>'2016'!BF116</f>
        <v>0</v>
      </c>
      <c r="CG750" s="12">
        <f>'2016'!BG116</f>
        <v>0</v>
      </c>
      <c r="CH750" s="12">
        <f>'2016'!BH116</f>
        <v>0</v>
      </c>
      <c r="CI750" s="12">
        <f>'2016'!BI116</f>
        <v>0</v>
      </c>
      <c r="CJ750" s="12">
        <f>'2016'!BJ116</f>
        <v>0</v>
      </c>
      <c r="CK750" s="12">
        <f>'2016'!BK116</f>
        <v>0</v>
      </c>
      <c r="CL750" s="12">
        <f>'2016'!BL116</f>
        <v>0</v>
      </c>
      <c r="CM750" s="12">
        <f>'2016'!BM116</f>
        <v>0</v>
      </c>
      <c r="CN750" s="12">
        <f>'2016'!BN116</f>
        <v>0</v>
      </c>
      <c r="CO750" s="12">
        <f>'2016'!BO116</f>
        <v>0</v>
      </c>
      <c r="CP750" s="12">
        <f>'2016'!BP116</f>
        <v>0</v>
      </c>
      <c r="CQ750" s="12">
        <f>'2016'!BQ116</f>
        <v>0</v>
      </c>
    </row>
    <row r="751" spans="1:95" x14ac:dyDescent="0.25">
      <c r="A751" s="12" t="str">
        <f>'2016'!A117</f>
        <v>Свитанок</v>
      </c>
      <c r="B751" s="12" t="str">
        <f>'2016'!B117</f>
        <v>Масив 4</v>
      </c>
      <c r="C751" s="12" t="str">
        <f>'2016'!C117</f>
        <v>1-1</v>
      </c>
      <c r="D751" s="12">
        <f>'2016'!D117</f>
        <v>10.82</v>
      </c>
      <c r="E751" s="12">
        <f>'2016'!E117</f>
        <v>10.82</v>
      </c>
      <c r="F751" s="12">
        <f>'2016'!F117</f>
        <v>10.82</v>
      </c>
      <c r="W751" s="12"/>
      <c r="X751" s="12"/>
      <c r="AC751" s="12" t="str">
        <f>'2016'!I117</f>
        <v>Пшеница озимая</v>
      </c>
      <c r="AD751" s="12">
        <f>'2016'!J117</f>
        <v>0</v>
      </c>
      <c r="AI751" s="12">
        <f>'2016'!K117</f>
        <v>0</v>
      </c>
      <c r="AJ751" s="12">
        <f>'2016'!L117</f>
        <v>0</v>
      </c>
      <c r="AK751" s="12" t="str">
        <f>'2016'!M117</f>
        <v>Ілліас 2 реп</v>
      </c>
      <c r="AL751" s="12">
        <f>'2016'!N117</f>
        <v>0</v>
      </c>
      <c r="AM751" s="12">
        <f>'2016'!O117</f>
        <v>42296</v>
      </c>
      <c r="AN751" s="12">
        <f>'2016'!P117</f>
        <v>0</v>
      </c>
      <c r="AO751" s="12"/>
      <c r="AP751" s="12"/>
      <c r="AQ751" s="12">
        <f>'2016'!Q117</f>
        <v>0</v>
      </c>
      <c r="AR751" s="12">
        <f>'2016'!R117</f>
        <v>0</v>
      </c>
      <c r="AS751" s="12">
        <f>'2016'!S117</f>
        <v>0</v>
      </c>
      <c r="AT751" s="12">
        <f>'2016'!T117</f>
        <v>0</v>
      </c>
      <c r="AU751" s="12">
        <f>'2016'!U117</f>
        <v>0</v>
      </c>
      <c r="AV751" s="12">
        <f>'2016'!V117</f>
        <v>0</v>
      </c>
      <c r="AW751" s="12">
        <f>'2016'!W117</f>
        <v>0</v>
      </c>
      <c r="AX751" s="12">
        <f>'2016'!X117</f>
        <v>0</v>
      </c>
      <c r="AY751" s="12">
        <f>'2016'!Y117</f>
        <v>0</v>
      </c>
      <c r="AZ751" s="12">
        <f>'2016'!Z117</f>
        <v>0</v>
      </c>
      <c r="BA751" s="12">
        <f>'2016'!AA117</f>
        <v>0</v>
      </c>
      <c r="BB751" s="12">
        <f>'2016'!AB117</f>
        <v>0</v>
      </c>
      <c r="BC751" s="12">
        <f>'2016'!AC117</f>
        <v>0</v>
      </c>
      <c r="BD751" s="12">
        <f>'2016'!AD117</f>
        <v>0</v>
      </c>
      <c r="BE751" s="12">
        <f>'2016'!AE117</f>
        <v>0</v>
      </c>
      <c r="BF751" s="12">
        <f>'2016'!AF117</f>
        <v>0</v>
      </c>
      <c r="BG751" s="12">
        <f>'2016'!AG117</f>
        <v>0</v>
      </c>
      <c r="BH751" s="12">
        <f>'2016'!AH117</f>
        <v>0</v>
      </c>
      <c r="BI751" s="12">
        <f>'2016'!AI117</f>
        <v>0</v>
      </c>
      <c r="BJ751" s="12">
        <f>'2016'!AJ117</f>
        <v>0</v>
      </c>
      <c r="BK751" s="12">
        <f>'2016'!AK117</f>
        <v>0</v>
      </c>
      <c r="BL751" s="12">
        <f>'2016'!AL117</f>
        <v>0</v>
      </c>
      <c r="BM751" s="12">
        <f>'2016'!AM117</f>
        <v>0</v>
      </c>
      <c r="BN751" s="12">
        <f>'2016'!AN117</f>
        <v>0</v>
      </c>
      <c r="BO751" s="12">
        <f>'2016'!AO117</f>
        <v>0</v>
      </c>
      <c r="BP751" s="12">
        <f>'2016'!AP117</f>
        <v>0</v>
      </c>
      <c r="BQ751" s="12">
        <f>'2016'!AQ117</f>
        <v>0</v>
      </c>
      <c r="BR751" s="12">
        <f>'2016'!AR117</f>
        <v>0</v>
      </c>
      <c r="BS751" s="12">
        <f>'2016'!AS117</f>
        <v>0</v>
      </c>
      <c r="BT751" s="12">
        <f>'2016'!AT117</f>
        <v>0</v>
      </c>
      <c r="BU751" s="12">
        <f>'2016'!AU117</f>
        <v>0</v>
      </c>
      <c r="BV751" s="12">
        <f>'2016'!AV117</f>
        <v>0</v>
      </c>
      <c r="BW751" s="12">
        <f>'2016'!AW117</f>
        <v>0</v>
      </c>
      <c r="BX751" s="12">
        <f>'2016'!AX117</f>
        <v>0</v>
      </c>
      <c r="BY751" s="12">
        <f>'2016'!AY117</f>
        <v>0</v>
      </c>
      <c r="BZ751" s="12">
        <f>'2016'!AZ117</f>
        <v>0</v>
      </c>
      <c r="CA751" s="12">
        <f>'2016'!BA117</f>
        <v>0</v>
      </c>
      <c r="CB751" s="12">
        <f>'2016'!BB117</f>
        <v>0</v>
      </c>
      <c r="CC751" s="12">
        <f>'2016'!BC117</f>
        <v>0</v>
      </c>
      <c r="CD751" s="12">
        <f>'2016'!BD117</f>
        <v>0</v>
      </c>
      <c r="CE751" s="12">
        <f>'2016'!BE117</f>
        <v>0</v>
      </c>
      <c r="CF751" s="12">
        <f>'2016'!BF117</f>
        <v>0</v>
      </c>
      <c r="CG751" s="12">
        <f>'2016'!BG117</f>
        <v>0</v>
      </c>
      <c r="CH751" s="12">
        <f>'2016'!BH117</f>
        <v>0</v>
      </c>
      <c r="CI751" s="12">
        <f>'2016'!BI117</f>
        <v>0</v>
      </c>
      <c r="CJ751" s="12">
        <f>'2016'!BJ117</f>
        <v>0</v>
      </c>
      <c r="CK751" s="12">
        <f>'2016'!BK117</f>
        <v>0</v>
      </c>
      <c r="CL751" s="12">
        <f>'2016'!BL117</f>
        <v>0</v>
      </c>
      <c r="CM751" s="12">
        <f>'2016'!BM117</f>
        <v>0</v>
      </c>
      <c r="CN751" s="12">
        <f>'2016'!BN117</f>
        <v>0</v>
      </c>
      <c r="CO751" s="12">
        <f>'2016'!BO117</f>
        <v>0</v>
      </c>
      <c r="CP751" s="12">
        <f>'2016'!BP117</f>
        <v>0</v>
      </c>
      <c r="CQ751" s="12">
        <f>'2016'!BQ117</f>
        <v>0</v>
      </c>
    </row>
    <row r="752" spans="1:95" x14ac:dyDescent="0.25">
      <c r="A752" s="12" t="str">
        <f>'2016'!A118</f>
        <v>Свитанок</v>
      </c>
      <c r="B752" s="12" t="str">
        <f>'2016'!B118</f>
        <v>Масив 4</v>
      </c>
      <c r="C752" s="12" t="str">
        <f>'2016'!C118</f>
        <v>1-2</v>
      </c>
      <c r="D752" s="12">
        <f>'2016'!D118</f>
        <v>13.62</v>
      </c>
      <c r="E752" s="12">
        <f>'2016'!E118</f>
        <v>13.62</v>
      </c>
      <c r="F752" s="12">
        <f>'2016'!F118</f>
        <v>13.62</v>
      </c>
      <c r="W752" s="12"/>
      <c r="X752" s="12"/>
      <c r="AC752" s="12" t="str">
        <f>'2016'!I118</f>
        <v>Пшеница озимая</v>
      </c>
      <c r="AD752" s="12">
        <f>'2016'!J118</f>
        <v>0</v>
      </c>
      <c r="AI752" s="12">
        <f>'2016'!K118</f>
        <v>0</v>
      </c>
      <c r="AJ752" s="12">
        <f>'2016'!L118</f>
        <v>0</v>
      </c>
      <c r="AK752" s="12" t="str">
        <f>'2016'!M118</f>
        <v>Ілліас 2 реп</v>
      </c>
      <c r="AL752" s="12">
        <f>'2016'!N118</f>
        <v>0</v>
      </c>
      <c r="AM752" s="12">
        <f>'2016'!O118</f>
        <v>42296</v>
      </c>
      <c r="AN752" s="12">
        <f>'2016'!P118</f>
        <v>0</v>
      </c>
      <c r="AO752" s="12"/>
      <c r="AP752" s="12"/>
      <c r="AQ752" s="12">
        <f>'2016'!Q118</f>
        <v>0</v>
      </c>
      <c r="AR752" s="12">
        <f>'2016'!R118</f>
        <v>0</v>
      </c>
      <c r="AS752" s="12">
        <f>'2016'!S118</f>
        <v>0</v>
      </c>
      <c r="AT752" s="12">
        <f>'2016'!T118</f>
        <v>0</v>
      </c>
      <c r="AU752" s="12">
        <f>'2016'!U118</f>
        <v>0</v>
      </c>
      <c r="AV752" s="12">
        <f>'2016'!V118</f>
        <v>0</v>
      </c>
      <c r="AW752" s="12">
        <f>'2016'!W118</f>
        <v>0</v>
      </c>
      <c r="AX752" s="12">
        <f>'2016'!X118</f>
        <v>0</v>
      </c>
      <c r="AY752" s="12">
        <f>'2016'!Y118</f>
        <v>0</v>
      </c>
      <c r="AZ752" s="12">
        <f>'2016'!Z118</f>
        <v>0</v>
      </c>
      <c r="BA752" s="12">
        <f>'2016'!AA118</f>
        <v>0</v>
      </c>
      <c r="BB752" s="12">
        <f>'2016'!AB118</f>
        <v>0</v>
      </c>
      <c r="BC752" s="12">
        <f>'2016'!AC118</f>
        <v>0</v>
      </c>
      <c r="BD752" s="12">
        <f>'2016'!AD118</f>
        <v>0</v>
      </c>
      <c r="BE752" s="12">
        <f>'2016'!AE118</f>
        <v>0</v>
      </c>
      <c r="BF752" s="12">
        <f>'2016'!AF118</f>
        <v>0</v>
      </c>
      <c r="BG752" s="12">
        <f>'2016'!AG118</f>
        <v>0</v>
      </c>
      <c r="BH752" s="12">
        <f>'2016'!AH118</f>
        <v>0</v>
      </c>
      <c r="BI752" s="12">
        <f>'2016'!AI118</f>
        <v>0</v>
      </c>
      <c r="BJ752" s="12">
        <f>'2016'!AJ118</f>
        <v>0</v>
      </c>
      <c r="BK752" s="12">
        <f>'2016'!AK118</f>
        <v>0</v>
      </c>
      <c r="BL752" s="12">
        <f>'2016'!AL118</f>
        <v>0</v>
      </c>
      <c r="BM752" s="12">
        <f>'2016'!AM118</f>
        <v>0</v>
      </c>
      <c r="BN752" s="12">
        <f>'2016'!AN118</f>
        <v>0</v>
      </c>
      <c r="BO752" s="12">
        <f>'2016'!AO118</f>
        <v>0</v>
      </c>
      <c r="BP752" s="12">
        <f>'2016'!AP118</f>
        <v>0</v>
      </c>
      <c r="BQ752" s="12">
        <f>'2016'!AQ118</f>
        <v>0</v>
      </c>
      <c r="BR752" s="12">
        <f>'2016'!AR118</f>
        <v>0</v>
      </c>
      <c r="BS752" s="12">
        <f>'2016'!AS118</f>
        <v>0</v>
      </c>
      <c r="BT752" s="12">
        <f>'2016'!AT118</f>
        <v>0</v>
      </c>
      <c r="BU752" s="12">
        <f>'2016'!AU118</f>
        <v>0</v>
      </c>
      <c r="BV752" s="12">
        <f>'2016'!AV118</f>
        <v>0</v>
      </c>
      <c r="BW752" s="12">
        <f>'2016'!AW118</f>
        <v>0</v>
      </c>
      <c r="BX752" s="12">
        <f>'2016'!AX118</f>
        <v>0</v>
      </c>
      <c r="BY752" s="12">
        <f>'2016'!AY118</f>
        <v>0</v>
      </c>
      <c r="BZ752" s="12">
        <f>'2016'!AZ118</f>
        <v>0</v>
      </c>
      <c r="CA752" s="12">
        <f>'2016'!BA118</f>
        <v>0</v>
      </c>
      <c r="CB752" s="12">
        <f>'2016'!BB118</f>
        <v>0</v>
      </c>
      <c r="CC752" s="12">
        <f>'2016'!BC118</f>
        <v>0</v>
      </c>
      <c r="CD752" s="12">
        <f>'2016'!BD118</f>
        <v>0</v>
      </c>
      <c r="CE752" s="12">
        <f>'2016'!BE118</f>
        <v>0</v>
      </c>
      <c r="CF752" s="12">
        <f>'2016'!BF118</f>
        <v>0</v>
      </c>
      <c r="CG752" s="12">
        <f>'2016'!BG118</f>
        <v>0</v>
      </c>
      <c r="CH752" s="12">
        <f>'2016'!BH118</f>
        <v>0</v>
      </c>
      <c r="CI752" s="12">
        <f>'2016'!BI118</f>
        <v>0</v>
      </c>
      <c r="CJ752" s="12">
        <f>'2016'!BJ118</f>
        <v>0</v>
      </c>
      <c r="CK752" s="12">
        <f>'2016'!BK118</f>
        <v>0</v>
      </c>
      <c r="CL752" s="12">
        <f>'2016'!BL118</f>
        <v>0</v>
      </c>
      <c r="CM752" s="12">
        <f>'2016'!BM118</f>
        <v>0</v>
      </c>
      <c r="CN752" s="12">
        <f>'2016'!BN118</f>
        <v>0</v>
      </c>
      <c r="CO752" s="12">
        <f>'2016'!BO118</f>
        <v>0</v>
      </c>
      <c r="CP752" s="12">
        <f>'2016'!BP118</f>
        <v>0</v>
      </c>
      <c r="CQ752" s="12">
        <f>'2016'!BQ118</f>
        <v>0</v>
      </c>
    </row>
    <row r="753" spans="1:95" x14ac:dyDescent="0.25">
      <c r="A753" s="12" t="str">
        <f>'2016'!A119</f>
        <v>Свитанок</v>
      </c>
      <c r="B753" s="12" t="str">
        <f>'2016'!B119</f>
        <v>Масив 4</v>
      </c>
      <c r="C753" s="12">
        <f>'2016'!C119</f>
        <v>120</v>
      </c>
      <c r="D753" s="12">
        <f>'2016'!D119</f>
        <v>71.849999999999994</v>
      </c>
      <c r="E753" s="12">
        <f>'2016'!E119</f>
        <v>71.849999999999994</v>
      </c>
      <c r="F753" s="12">
        <f>'2016'!F119</f>
        <v>71.849999999999994</v>
      </c>
      <c r="W753" s="12"/>
      <c r="X753" s="12"/>
      <c r="AC753" s="12" t="str">
        <f>'2016'!I119</f>
        <v>Пшеница озимая</v>
      </c>
      <c r="AD753" s="12">
        <f>'2016'!J119</f>
        <v>0</v>
      </c>
      <c r="AI753" s="12">
        <f>'2016'!K119</f>
        <v>0</v>
      </c>
      <c r="AJ753" s="12">
        <f>'2016'!L119</f>
        <v>0</v>
      </c>
      <c r="AK753" s="12" t="str">
        <f>'2016'!M119</f>
        <v>Ватажок ел</v>
      </c>
      <c r="AL753" s="12">
        <f>'2016'!N119</f>
        <v>0</v>
      </c>
      <c r="AM753" s="12">
        <f>'2016'!O119</f>
        <v>42291</v>
      </c>
      <c r="AN753" s="12">
        <f>'2016'!P119</f>
        <v>0</v>
      </c>
      <c r="AO753" s="12"/>
      <c r="AP753" s="12"/>
      <c r="AQ753" s="12">
        <f>'2016'!Q119</f>
        <v>0</v>
      </c>
      <c r="AR753" s="12">
        <f>'2016'!R119</f>
        <v>0</v>
      </c>
      <c r="AS753" s="12">
        <f>'2016'!S119</f>
        <v>0</v>
      </c>
      <c r="AT753" s="12">
        <f>'2016'!T119</f>
        <v>0</v>
      </c>
      <c r="AU753" s="12">
        <f>'2016'!U119</f>
        <v>0</v>
      </c>
      <c r="AV753" s="12">
        <f>'2016'!V119</f>
        <v>0</v>
      </c>
      <c r="AW753" s="12">
        <f>'2016'!W119</f>
        <v>0</v>
      </c>
      <c r="AX753" s="12">
        <f>'2016'!X119</f>
        <v>0</v>
      </c>
      <c r="AY753" s="12">
        <f>'2016'!Y119</f>
        <v>0</v>
      </c>
      <c r="AZ753" s="12">
        <f>'2016'!Z119</f>
        <v>0</v>
      </c>
      <c r="BA753" s="12">
        <f>'2016'!AA119</f>
        <v>0</v>
      </c>
      <c r="BB753" s="12">
        <f>'2016'!AB119</f>
        <v>0</v>
      </c>
      <c r="BC753" s="12">
        <f>'2016'!AC119</f>
        <v>0</v>
      </c>
      <c r="BD753" s="12">
        <f>'2016'!AD119</f>
        <v>0</v>
      </c>
      <c r="BE753" s="12">
        <f>'2016'!AE119</f>
        <v>0</v>
      </c>
      <c r="BF753" s="12">
        <f>'2016'!AF119</f>
        <v>0</v>
      </c>
      <c r="BG753" s="12">
        <f>'2016'!AG119</f>
        <v>0</v>
      </c>
      <c r="BH753" s="12">
        <f>'2016'!AH119</f>
        <v>0</v>
      </c>
      <c r="BI753" s="12">
        <f>'2016'!AI119</f>
        <v>0</v>
      </c>
      <c r="BJ753" s="12">
        <f>'2016'!AJ119</f>
        <v>0</v>
      </c>
      <c r="BK753" s="12">
        <f>'2016'!AK119</f>
        <v>0</v>
      </c>
      <c r="BL753" s="12">
        <f>'2016'!AL119</f>
        <v>0</v>
      </c>
      <c r="BM753" s="12">
        <f>'2016'!AM119</f>
        <v>0</v>
      </c>
      <c r="BN753" s="12">
        <f>'2016'!AN119</f>
        <v>0</v>
      </c>
      <c r="BO753" s="12">
        <f>'2016'!AO119</f>
        <v>0</v>
      </c>
      <c r="BP753" s="12">
        <f>'2016'!AP119</f>
        <v>0</v>
      </c>
      <c r="BQ753" s="12">
        <f>'2016'!AQ119</f>
        <v>0</v>
      </c>
      <c r="BR753" s="12">
        <f>'2016'!AR119</f>
        <v>0</v>
      </c>
      <c r="BS753" s="12">
        <f>'2016'!AS119</f>
        <v>0</v>
      </c>
      <c r="BT753" s="12">
        <f>'2016'!AT119</f>
        <v>0</v>
      </c>
      <c r="BU753" s="12">
        <f>'2016'!AU119</f>
        <v>0</v>
      </c>
      <c r="BV753" s="12">
        <f>'2016'!AV119</f>
        <v>0</v>
      </c>
      <c r="BW753" s="12">
        <f>'2016'!AW119</f>
        <v>0</v>
      </c>
      <c r="BX753" s="12">
        <f>'2016'!AX119</f>
        <v>0</v>
      </c>
      <c r="BY753" s="12">
        <f>'2016'!AY119</f>
        <v>0</v>
      </c>
      <c r="BZ753" s="12">
        <f>'2016'!AZ119</f>
        <v>0</v>
      </c>
      <c r="CA753" s="12">
        <f>'2016'!BA119</f>
        <v>0</v>
      </c>
      <c r="CB753" s="12">
        <f>'2016'!BB119</f>
        <v>0</v>
      </c>
      <c r="CC753" s="12">
        <f>'2016'!BC119</f>
        <v>0</v>
      </c>
      <c r="CD753" s="12">
        <f>'2016'!BD119</f>
        <v>0</v>
      </c>
      <c r="CE753" s="12">
        <f>'2016'!BE119</f>
        <v>0</v>
      </c>
      <c r="CF753" s="12">
        <f>'2016'!BF119</f>
        <v>0</v>
      </c>
      <c r="CG753" s="12">
        <f>'2016'!BG119</f>
        <v>0</v>
      </c>
      <c r="CH753" s="12">
        <f>'2016'!BH119</f>
        <v>0</v>
      </c>
      <c r="CI753" s="12">
        <f>'2016'!BI119</f>
        <v>0</v>
      </c>
      <c r="CJ753" s="12">
        <f>'2016'!BJ119</f>
        <v>0</v>
      </c>
      <c r="CK753" s="12">
        <f>'2016'!BK119</f>
        <v>0</v>
      </c>
      <c r="CL753" s="12">
        <f>'2016'!BL119</f>
        <v>0</v>
      </c>
      <c r="CM753" s="12">
        <f>'2016'!BM119</f>
        <v>0</v>
      </c>
      <c r="CN753" s="12">
        <f>'2016'!BN119</f>
        <v>0</v>
      </c>
      <c r="CO753" s="12">
        <f>'2016'!BO119</f>
        <v>0</v>
      </c>
      <c r="CP753" s="12">
        <f>'2016'!BP119</f>
        <v>0</v>
      </c>
      <c r="CQ753" s="12">
        <f>'2016'!BQ119</f>
        <v>0</v>
      </c>
    </row>
    <row r="754" spans="1:95" x14ac:dyDescent="0.25">
      <c r="A754" s="12" t="str">
        <f>'2016'!A120</f>
        <v>Свитанок</v>
      </c>
      <c r="B754" s="12" t="str">
        <f>'2016'!B120</f>
        <v>Масив 4</v>
      </c>
      <c r="C754" s="12">
        <f>'2016'!C120</f>
        <v>122</v>
      </c>
      <c r="D754" s="12">
        <f>'2016'!D120</f>
        <v>30.73</v>
      </c>
      <c r="E754" s="12">
        <f>'2016'!E120</f>
        <v>30.73</v>
      </c>
      <c r="F754" s="12">
        <f>'2016'!F120</f>
        <v>30.73</v>
      </c>
      <c r="W754" s="12"/>
      <c r="X754" s="12"/>
      <c r="AC754" s="12" t="str">
        <f>'2016'!I120</f>
        <v>Пшеница озимая</v>
      </c>
      <c r="AD754" s="12">
        <f>'2016'!J120</f>
        <v>0</v>
      </c>
      <c r="AI754" s="12">
        <f>'2016'!K120</f>
        <v>0</v>
      </c>
      <c r="AJ754" s="12">
        <f>'2016'!L120</f>
        <v>0</v>
      </c>
      <c r="AK754" s="12" t="str">
        <f>'2016'!M120</f>
        <v>Шестопаловка</v>
      </c>
      <c r="AL754" s="12">
        <f>'2016'!N120</f>
        <v>0</v>
      </c>
      <c r="AM754" s="12">
        <f>'2016'!O120</f>
        <v>42292</v>
      </c>
      <c r="AN754" s="12">
        <f>'2016'!P120</f>
        <v>0</v>
      </c>
      <c r="AO754" s="12"/>
      <c r="AP754" s="12"/>
      <c r="AQ754" s="12">
        <f>'2016'!Q120</f>
        <v>0</v>
      </c>
      <c r="AR754" s="12">
        <f>'2016'!R120</f>
        <v>0</v>
      </c>
      <c r="AS754" s="12">
        <f>'2016'!S120</f>
        <v>0</v>
      </c>
      <c r="AT754" s="12">
        <f>'2016'!T120</f>
        <v>0</v>
      </c>
      <c r="AU754" s="12">
        <f>'2016'!U120</f>
        <v>0</v>
      </c>
      <c r="AV754" s="12">
        <f>'2016'!V120</f>
        <v>0</v>
      </c>
      <c r="AW754" s="12">
        <f>'2016'!W120</f>
        <v>0</v>
      </c>
      <c r="AX754" s="12">
        <f>'2016'!X120</f>
        <v>0</v>
      </c>
      <c r="AY754" s="12">
        <f>'2016'!Y120</f>
        <v>0</v>
      </c>
      <c r="AZ754" s="12">
        <f>'2016'!Z120</f>
        <v>0</v>
      </c>
      <c r="BA754" s="12">
        <f>'2016'!AA120</f>
        <v>0</v>
      </c>
      <c r="BB754" s="12">
        <f>'2016'!AB120</f>
        <v>0</v>
      </c>
      <c r="BC754" s="12">
        <f>'2016'!AC120</f>
        <v>0</v>
      </c>
      <c r="BD754" s="12">
        <f>'2016'!AD120</f>
        <v>0</v>
      </c>
      <c r="BE754" s="12">
        <f>'2016'!AE120</f>
        <v>0</v>
      </c>
      <c r="BF754" s="12">
        <f>'2016'!AF120</f>
        <v>0</v>
      </c>
      <c r="BG754" s="12">
        <f>'2016'!AG120</f>
        <v>0</v>
      </c>
      <c r="BH754" s="12">
        <f>'2016'!AH120</f>
        <v>0</v>
      </c>
      <c r="BI754" s="12">
        <f>'2016'!AI120</f>
        <v>0</v>
      </c>
      <c r="BJ754" s="12">
        <f>'2016'!AJ120</f>
        <v>0</v>
      </c>
      <c r="BK754" s="12">
        <f>'2016'!AK120</f>
        <v>0</v>
      </c>
      <c r="BL754" s="12">
        <f>'2016'!AL120</f>
        <v>0</v>
      </c>
      <c r="BM754" s="12">
        <f>'2016'!AM120</f>
        <v>0</v>
      </c>
      <c r="BN754" s="12">
        <f>'2016'!AN120</f>
        <v>0</v>
      </c>
      <c r="BO754" s="12">
        <f>'2016'!AO120</f>
        <v>0</v>
      </c>
      <c r="BP754" s="12">
        <f>'2016'!AP120</f>
        <v>0</v>
      </c>
      <c r="BQ754" s="12">
        <f>'2016'!AQ120</f>
        <v>0</v>
      </c>
      <c r="BR754" s="12">
        <f>'2016'!AR120</f>
        <v>0</v>
      </c>
      <c r="BS754" s="12">
        <f>'2016'!AS120</f>
        <v>0</v>
      </c>
      <c r="BT754" s="12">
        <f>'2016'!AT120</f>
        <v>0</v>
      </c>
      <c r="BU754" s="12">
        <f>'2016'!AU120</f>
        <v>0</v>
      </c>
      <c r="BV754" s="12">
        <f>'2016'!AV120</f>
        <v>0</v>
      </c>
      <c r="BW754" s="12">
        <f>'2016'!AW120</f>
        <v>0</v>
      </c>
      <c r="BX754" s="12">
        <f>'2016'!AX120</f>
        <v>0</v>
      </c>
      <c r="BY754" s="12">
        <f>'2016'!AY120</f>
        <v>0</v>
      </c>
      <c r="BZ754" s="12">
        <f>'2016'!AZ120</f>
        <v>0</v>
      </c>
      <c r="CA754" s="12">
        <f>'2016'!BA120</f>
        <v>0</v>
      </c>
      <c r="CB754" s="12">
        <f>'2016'!BB120</f>
        <v>0</v>
      </c>
      <c r="CC754" s="12">
        <f>'2016'!BC120</f>
        <v>0</v>
      </c>
      <c r="CD754" s="12">
        <f>'2016'!BD120</f>
        <v>0</v>
      </c>
      <c r="CE754" s="12">
        <f>'2016'!BE120</f>
        <v>0</v>
      </c>
      <c r="CF754" s="12">
        <f>'2016'!BF120</f>
        <v>0</v>
      </c>
      <c r="CG754" s="12">
        <f>'2016'!BG120</f>
        <v>0</v>
      </c>
      <c r="CH754" s="12">
        <f>'2016'!BH120</f>
        <v>0</v>
      </c>
      <c r="CI754" s="12">
        <f>'2016'!BI120</f>
        <v>0</v>
      </c>
      <c r="CJ754" s="12">
        <f>'2016'!BJ120</f>
        <v>0</v>
      </c>
      <c r="CK754" s="12">
        <f>'2016'!BK120</f>
        <v>0</v>
      </c>
      <c r="CL754" s="12">
        <f>'2016'!BL120</f>
        <v>0</v>
      </c>
      <c r="CM754" s="12">
        <f>'2016'!BM120</f>
        <v>0</v>
      </c>
      <c r="CN754" s="12">
        <f>'2016'!BN120</f>
        <v>0</v>
      </c>
      <c r="CO754" s="12">
        <f>'2016'!BO120</f>
        <v>0</v>
      </c>
      <c r="CP754" s="12">
        <f>'2016'!BP120</f>
        <v>0</v>
      </c>
      <c r="CQ754" s="12">
        <f>'2016'!BQ120</f>
        <v>0</v>
      </c>
    </row>
    <row r="755" spans="1:95" x14ac:dyDescent="0.25">
      <c r="A755" s="12" t="str">
        <f>'2016'!A121</f>
        <v>Свитанок</v>
      </c>
      <c r="B755" s="12" t="str">
        <f>'2016'!B121</f>
        <v>Масив 4</v>
      </c>
      <c r="C755" s="12">
        <f>'2016'!C121</f>
        <v>123</v>
      </c>
      <c r="D755" s="12">
        <f>'2016'!D121</f>
        <v>51.88</v>
      </c>
      <c r="E755" s="12">
        <f>'2016'!E121</f>
        <v>51.88</v>
      </c>
      <c r="F755" s="12">
        <f>'2016'!F121</f>
        <v>51.88</v>
      </c>
      <c r="W755" s="12"/>
      <c r="X755" s="12"/>
      <c r="AC755" s="12" t="str">
        <f>'2016'!I121</f>
        <v>Пшеница озимая</v>
      </c>
      <c r="AD755" s="12">
        <f>'2016'!J121</f>
        <v>0</v>
      </c>
      <c r="AI755" s="12">
        <f>'2016'!K121</f>
        <v>0</v>
      </c>
      <c r="AJ755" s="12">
        <f>'2016'!L121</f>
        <v>0</v>
      </c>
      <c r="AK755" s="12" t="str">
        <f>'2016'!M121</f>
        <v>Шестопаловка</v>
      </c>
      <c r="AL755" s="12">
        <f>'2016'!N121</f>
        <v>0</v>
      </c>
      <c r="AM755" s="12">
        <f>'2016'!O121</f>
        <v>42292</v>
      </c>
      <c r="AN755" s="12">
        <f>'2016'!P121</f>
        <v>0</v>
      </c>
      <c r="AO755" s="12"/>
      <c r="AP755" s="12"/>
      <c r="AQ755" s="12">
        <f>'2016'!Q121</f>
        <v>0</v>
      </c>
      <c r="AR755" s="12">
        <f>'2016'!R121</f>
        <v>0</v>
      </c>
      <c r="AS755" s="12">
        <f>'2016'!S121</f>
        <v>0</v>
      </c>
      <c r="AT755" s="12">
        <f>'2016'!T121</f>
        <v>0</v>
      </c>
      <c r="AU755" s="12">
        <f>'2016'!U121</f>
        <v>0</v>
      </c>
      <c r="AV755" s="12">
        <f>'2016'!V121</f>
        <v>0</v>
      </c>
      <c r="AW755" s="12">
        <f>'2016'!W121</f>
        <v>0</v>
      </c>
      <c r="AX755" s="12">
        <f>'2016'!X121</f>
        <v>0</v>
      </c>
      <c r="AY755" s="12">
        <f>'2016'!Y121</f>
        <v>0</v>
      </c>
      <c r="AZ755" s="12">
        <f>'2016'!Z121</f>
        <v>0</v>
      </c>
      <c r="BA755" s="12">
        <f>'2016'!AA121</f>
        <v>0</v>
      </c>
      <c r="BB755" s="12">
        <f>'2016'!AB121</f>
        <v>0</v>
      </c>
      <c r="BC755" s="12">
        <f>'2016'!AC121</f>
        <v>0</v>
      </c>
      <c r="BD755" s="12">
        <f>'2016'!AD121</f>
        <v>0</v>
      </c>
      <c r="BE755" s="12">
        <f>'2016'!AE121</f>
        <v>0</v>
      </c>
      <c r="BF755" s="12">
        <f>'2016'!AF121</f>
        <v>0</v>
      </c>
      <c r="BG755" s="12">
        <f>'2016'!AG121</f>
        <v>0</v>
      </c>
      <c r="BH755" s="12">
        <f>'2016'!AH121</f>
        <v>0</v>
      </c>
      <c r="BI755" s="12">
        <f>'2016'!AI121</f>
        <v>0</v>
      </c>
      <c r="BJ755" s="12">
        <f>'2016'!AJ121</f>
        <v>0</v>
      </c>
      <c r="BK755" s="12">
        <f>'2016'!AK121</f>
        <v>0</v>
      </c>
      <c r="BL755" s="12">
        <f>'2016'!AL121</f>
        <v>0</v>
      </c>
      <c r="BM755" s="12">
        <f>'2016'!AM121</f>
        <v>0</v>
      </c>
      <c r="BN755" s="12">
        <f>'2016'!AN121</f>
        <v>0</v>
      </c>
      <c r="BO755" s="12">
        <f>'2016'!AO121</f>
        <v>0</v>
      </c>
      <c r="BP755" s="12">
        <f>'2016'!AP121</f>
        <v>0</v>
      </c>
      <c r="BQ755" s="12">
        <f>'2016'!AQ121</f>
        <v>0</v>
      </c>
      <c r="BR755" s="12">
        <f>'2016'!AR121</f>
        <v>0</v>
      </c>
      <c r="BS755" s="12">
        <f>'2016'!AS121</f>
        <v>0</v>
      </c>
      <c r="BT755" s="12">
        <f>'2016'!AT121</f>
        <v>0</v>
      </c>
      <c r="BU755" s="12">
        <f>'2016'!AU121</f>
        <v>0</v>
      </c>
      <c r="BV755" s="12">
        <f>'2016'!AV121</f>
        <v>0</v>
      </c>
      <c r="BW755" s="12">
        <f>'2016'!AW121</f>
        <v>0</v>
      </c>
      <c r="BX755" s="12">
        <f>'2016'!AX121</f>
        <v>0</v>
      </c>
      <c r="BY755" s="12">
        <f>'2016'!AY121</f>
        <v>0</v>
      </c>
      <c r="BZ755" s="12">
        <f>'2016'!AZ121</f>
        <v>0</v>
      </c>
      <c r="CA755" s="12">
        <f>'2016'!BA121</f>
        <v>0</v>
      </c>
      <c r="CB755" s="12">
        <f>'2016'!BB121</f>
        <v>0</v>
      </c>
      <c r="CC755" s="12">
        <f>'2016'!BC121</f>
        <v>0</v>
      </c>
      <c r="CD755" s="12">
        <f>'2016'!BD121</f>
        <v>0</v>
      </c>
      <c r="CE755" s="12">
        <f>'2016'!BE121</f>
        <v>0</v>
      </c>
      <c r="CF755" s="12">
        <f>'2016'!BF121</f>
        <v>0</v>
      </c>
      <c r="CG755" s="12">
        <f>'2016'!BG121</f>
        <v>0</v>
      </c>
      <c r="CH755" s="12">
        <f>'2016'!BH121</f>
        <v>0</v>
      </c>
      <c r="CI755" s="12">
        <f>'2016'!BI121</f>
        <v>0</v>
      </c>
      <c r="CJ755" s="12">
        <f>'2016'!BJ121</f>
        <v>0</v>
      </c>
      <c r="CK755" s="12">
        <f>'2016'!BK121</f>
        <v>0</v>
      </c>
      <c r="CL755" s="12">
        <f>'2016'!BL121</f>
        <v>0</v>
      </c>
      <c r="CM755" s="12">
        <f>'2016'!BM121</f>
        <v>0</v>
      </c>
      <c r="CN755" s="12">
        <f>'2016'!BN121</f>
        <v>0</v>
      </c>
      <c r="CO755" s="12">
        <f>'2016'!BO121</f>
        <v>0</v>
      </c>
      <c r="CP755" s="12">
        <f>'2016'!BP121</f>
        <v>0</v>
      </c>
      <c r="CQ755" s="12">
        <f>'2016'!BQ121</f>
        <v>0</v>
      </c>
    </row>
    <row r="756" spans="1:95" x14ac:dyDescent="0.25">
      <c r="A756" s="12" t="str">
        <f>'2016'!A122</f>
        <v>Свитанок</v>
      </c>
      <c r="B756" s="12" t="str">
        <f>'2016'!B122</f>
        <v>Масив 4</v>
      </c>
      <c r="C756" s="12">
        <f>'2016'!C122</f>
        <v>125</v>
      </c>
      <c r="D756" s="12">
        <f>'2016'!D122</f>
        <v>19.559999999999999</v>
      </c>
      <c r="E756" s="12">
        <f>'2016'!E122</f>
        <v>19.559999999999999</v>
      </c>
      <c r="F756" s="12">
        <f>'2016'!F122</f>
        <v>19.559999999999999</v>
      </c>
      <c r="W756" s="12"/>
      <c r="X756" s="12"/>
      <c r="AC756" s="12" t="str">
        <f>'2016'!I122</f>
        <v>Пшеница озимая</v>
      </c>
      <c r="AD756" s="12">
        <f>'2016'!J122</f>
        <v>0</v>
      </c>
      <c r="AI756" s="12">
        <f>'2016'!K122</f>
        <v>0</v>
      </c>
      <c r="AJ756" s="12">
        <f>'2016'!L122</f>
        <v>0</v>
      </c>
      <c r="AK756" s="12" t="str">
        <f>'2016'!M122</f>
        <v>Польовик ел</v>
      </c>
      <c r="AL756" s="12">
        <f>'2016'!N122</f>
        <v>0</v>
      </c>
      <c r="AM756" s="12">
        <f>'2016'!O122</f>
        <v>42288</v>
      </c>
      <c r="AN756" s="12">
        <f>'2016'!P122</f>
        <v>0</v>
      </c>
      <c r="AO756" s="12"/>
      <c r="AP756" s="12"/>
      <c r="AQ756" s="12">
        <f>'2016'!Q122</f>
        <v>0</v>
      </c>
      <c r="AR756" s="12">
        <f>'2016'!R122</f>
        <v>0</v>
      </c>
      <c r="AS756" s="12">
        <f>'2016'!S122</f>
        <v>0</v>
      </c>
      <c r="AT756" s="12">
        <f>'2016'!T122</f>
        <v>0</v>
      </c>
      <c r="AU756" s="12">
        <f>'2016'!U122</f>
        <v>0</v>
      </c>
      <c r="AV756" s="12">
        <f>'2016'!V122</f>
        <v>0</v>
      </c>
      <c r="AW756" s="12">
        <f>'2016'!W122</f>
        <v>0</v>
      </c>
      <c r="AX756" s="12">
        <f>'2016'!X122</f>
        <v>0</v>
      </c>
      <c r="AY756" s="12">
        <f>'2016'!Y122</f>
        <v>0</v>
      </c>
      <c r="AZ756" s="12">
        <f>'2016'!Z122</f>
        <v>0</v>
      </c>
      <c r="BA756" s="12">
        <f>'2016'!AA122</f>
        <v>0</v>
      </c>
      <c r="BB756" s="12">
        <f>'2016'!AB122</f>
        <v>0</v>
      </c>
      <c r="BC756" s="12">
        <f>'2016'!AC122</f>
        <v>0</v>
      </c>
      <c r="BD756" s="12">
        <f>'2016'!AD122</f>
        <v>0</v>
      </c>
      <c r="BE756" s="12">
        <f>'2016'!AE122</f>
        <v>0</v>
      </c>
      <c r="BF756" s="12">
        <f>'2016'!AF122</f>
        <v>0</v>
      </c>
      <c r="BG756" s="12">
        <f>'2016'!AG122</f>
        <v>0</v>
      </c>
      <c r="BH756" s="12">
        <f>'2016'!AH122</f>
        <v>0</v>
      </c>
      <c r="BI756" s="12">
        <f>'2016'!AI122</f>
        <v>0</v>
      </c>
      <c r="BJ756" s="12">
        <f>'2016'!AJ122</f>
        <v>0</v>
      </c>
      <c r="BK756" s="12">
        <f>'2016'!AK122</f>
        <v>0</v>
      </c>
      <c r="BL756" s="12">
        <f>'2016'!AL122</f>
        <v>0</v>
      </c>
      <c r="BM756" s="12">
        <f>'2016'!AM122</f>
        <v>0</v>
      </c>
      <c r="BN756" s="12">
        <f>'2016'!AN122</f>
        <v>0</v>
      </c>
      <c r="BO756" s="12">
        <f>'2016'!AO122</f>
        <v>0</v>
      </c>
      <c r="BP756" s="12">
        <f>'2016'!AP122</f>
        <v>0</v>
      </c>
      <c r="BQ756" s="12">
        <f>'2016'!AQ122</f>
        <v>0</v>
      </c>
      <c r="BR756" s="12">
        <f>'2016'!AR122</f>
        <v>0</v>
      </c>
      <c r="BS756" s="12">
        <f>'2016'!AS122</f>
        <v>0</v>
      </c>
      <c r="BT756" s="12">
        <f>'2016'!AT122</f>
        <v>0</v>
      </c>
      <c r="BU756" s="12">
        <f>'2016'!AU122</f>
        <v>0</v>
      </c>
      <c r="BV756" s="12">
        <f>'2016'!AV122</f>
        <v>0</v>
      </c>
      <c r="BW756" s="12">
        <f>'2016'!AW122</f>
        <v>0</v>
      </c>
      <c r="BX756" s="12">
        <f>'2016'!AX122</f>
        <v>0</v>
      </c>
      <c r="BY756" s="12">
        <f>'2016'!AY122</f>
        <v>0</v>
      </c>
      <c r="BZ756" s="12">
        <f>'2016'!AZ122</f>
        <v>0</v>
      </c>
      <c r="CA756" s="12">
        <f>'2016'!BA122</f>
        <v>0</v>
      </c>
      <c r="CB756" s="12">
        <f>'2016'!BB122</f>
        <v>0</v>
      </c>
      <c r="CC756" s="12">
        <f>'2016'!BC122</f>
        <v>0</v>
      </c>
      <c r="CD756" s="12">
        <f>'2016'!BD122</f>
        <v>0</v>
      </c>
      <c r="CE756" s="12">
        <f>'2016'!BE122</f>
        <v>0</v>
      </c>
      <c r="CF756" s="12">
        <f>'2016'!BF122</f>
        <v>0</v>
      </c>
      <c r="CG756" s="12">
        <f>'2016'!BG122</f>
        <v>0</v>
      </c>
      <c r="CH756" s="12">
        <f>'2016'!BH122</f>
        <v>0</v>
      </c>
      <c r="CI756" s="12">
        <f>'2016'!BI122</f>
        <v>0</v>
      </c>
      <c r="CJ756" s="12">
        <f>'2016'!BJ122</f>
        <v>0</v>
      </c>
      <c r="CK756" s="12">
        <f>'2016'!BK122</f>
        <v>0</v>
      </c>
      <c r="CL756" s="12">
        <f>'2016'!BL122</f>
        <v>0</v>
      </c>
      <c r="CM756" s="12">
        <f>'2016'!BM122</f>
        <v>0</v>
      </c>
      <c r="CN756" s="12">
        <f>'2016'!BN122</f>
        <v>0</v>
      </c>
      <c r="CO756" s="12">
        <f>'2016'!BO122</f>
        <v>0</v>
      </c>
      <c r="CP756" s="12">
        <f>'2016'!BP122</f>
        <v>0</v>
      </c>
      <c r="CQ756" s="12">
        <f>'2016'!BQ122</f>
        <v>0</v>
      </c>
    </row>
    <row r="757" spans="1:95" x14ac:dyDescent="0.25">
      <c r="A757" s="12" t="str">
        <f>'2016'!A123</f>
        <v>Свитанок</v>
      </c>
      <c r="B757" s="12" t="str">
        <f>'2016'!B123</f>
        <v>Масив 4</v>
      </c>
      <c r="C757" s="12">
        <f>'2016'!C123</f>
        <v>126</v>
      </c>
      <c r="D757" s="12">
        <f>'2016'!D123</f>
        <v>62.99</v>
      </c>
      <c r="E757" s="12">
        <f>'2016'!E123</f>
        <v>62.99</v>
      </c>
      <c r="F757" s="12">
        <f>'2016'!F123</f>
        <v>62.99</v>
      </c>
      <c r="W757" s="12"/>
      <c r="X757" s="12"/>
      <c r="AC757" s="12" t="str">
        <f>'2016'!I123</f>
        <v>Пшеница озимая</v>
      </c>
      <c r="AD757" s="12">
        <f>'2016'!J123</f>
        <v>0</v>
      </c>
      <c r="AI757" s="12">
        <f>'2016'!K123</f>
        <v>0</v>
      </c>
      <c r="AJ757" s="12">
        <f>'2016'!L123</f>
        <v>0</v>
      </c>
      <c r="AK757" s="12" t="str">
        <f>'2016'!M123</f>
        <v>Зиск ел</v>
      </c>
      <c r="AL757" s="12">
        <f>'2016'!N123</f>
        <v>0</v>
      </c>
      <c r="AM757" s="12">
        <f>'2016'!O123</f>
        <v>42287</v>
      </c>
      <c r="AN757" s="12">
        <f>'2016'!P123</f>
        <v>0</v>
      </c>
      <c r="AO757" s="12"/>
      <c r="AP757" s="12"/>
      <c r="AQ757" s="12">
        <f>'2016'!Q123</f>
        <v>0</v>
      </c>
      <c r="AR757" s="12">
        <f>'2016'!R123</f>
        <v>0</v>
      </c>
      <c r="AS757" s="12">
        <f>'2016'!S123</f>
        <v>0</v>
      </c>
      <c r="AT757" s="12">
        <f>'2016'!T123</f>
        <v>0</v>
      </c>
      <c r="AU757" s="12">
        <f>'2016'!U123</f>
        <v>0</v>
      </c>
      <c r="AV757" s="12">
        <f>'2016'!V123</f>
        <v>0</v>
      </c>
      <c r="AW757" s="12">
        <f>'2016'!W123</f>
        <v>0</v>
      </c>
      <c r="AX757" s="12">
        <f>'2016'!X123</f>
        <v>0</v>
      </c>
      <c r="AY757" s="12">
        <f>'2016'!Y123</f>
        <v>0</v>
      </c>
      <c r="AZ757" s="12">
        <f>'2016'!Z123</f>
        <v>0</v>
      </c>
      <c r="BA757" s="12">
        <f>'2016'!AA123</f>
        <v>0</v>
      </c>
      <c r="BB757" s="12">
        <f>'2016'!AB123</f>
        <v>0</v>
      </c>
      <c r="BC757" s="12">
        <f>'2016'!AC123</f>
        <v>0</v>
      </c>
      <c r="BD757" s="12">
        <f>'2016'!AD123</f>
        <v>0</v>
      </c>
      <c r="BE757" s="12">
        <f>'2016'!AE123</f>
        <v>0</v>
      </c>
      <c r="BF757" s="12">
        <f>'2016'!AF123</f>
        <v>0</v>
      </c>
      <c r="BG757" s="12">
        <f>'2016'!AG123</f>
        <v>0</v>
      </c>
      <c r="BH757" s="12">
        <f>'2016'!AH123</f>
        <v>0</v>
      </c>
      <c r="BI757" s="12">
        <f>'2016'!AI123</f>
        <v>0</v>
      </c>
      <c r="BJ757" s="12">
        <f>'2016'!AJ123</f>
        <v>0</v>
      </c>
      <c r="BK757" s="12">
        <f>'2016'!AK123</f>
        <v>0</v>
      </c>
      <c r="BL757" s="12">
        <f>'2016'!AL123</f>
        <v>0</v>
      </c>
      <c r="BM757" s="12">
        <f>'2016'!AM123</f>
        <v>0</v>
      </c>
      <c r="BN757" s="12">
        <f>'2016'!AN123</f>
        <v>0</v>
      </c>
      <c r="BO757" s="12">
        <f>'2016'!AO123</f>
        <v>0</v>
      </c>
      <c r="BP757" s="12">
        <f>'2016'!AP123</f>
        <v>0</v>
      </c>
      <c r="BQ757" s="12">
        <f>'2016'!AQ123</f>
        <v>0</v>
      </c>
      <c r="BR757" s="12">
        <f>'2016'!AR123</f>
        <v>0</v>
      </c>
      <c r="BS757" s="12">
        <f>'2016'!AS123</f>
        <v>0</v>
      </c>
      <c r="BT757" s="12">
        <f>'2016'!AT123</f>
        <v>0</v>
      </c>
      <c r="BU757" s="12">
        <f>'2016'!AU123</f>
        <v>0</v>
      </c>
      <c r="BV757" s="12">
        <f>'2016'!AV123</f>
        <v>0</v>
      </c>
      <c r="BW757" s="12">
        <f>'2016'!AW123</f>
        <v>0</v>
      </c>
      <c r="BX757" s="12">
        <f>'2016'!AX123</f>
        <v>0</v>
      </c>
      <c r="BY757" s="12">
        <f>'2016'!AY123</f>
        <v>0</v>
      </c>
      <c r="BZ757" s="12">
        <f>'2016'!AZ123</f>
        <v>0</v>
      </c>
      <c r="CA757" s="12">
        <f>'2016'!BA123</f>
        <v>0</v>
      </c>
      <c r="CB757" s="12">
        <f>'2016'!BB123</f>
        <v>0</v>
      </c>
      <c r="CC757" s="12">
        <f>'2016'!BC123</f>
        <v>0</v>
      </c>
      <c r="CD757" s="12">
        <f>'2016'!BD123</f>
        <v>0</v>
      </c>
      <c r="CE757" s="12">
        <f>'2016'!BE123</f>
        <v>0</v>
      </c>
      <c r="CF757" s="12">
        <f>'2016'!BF123</f>
        <v>0</v>
      </c>
      <c r="CG757" s="12">
        <f>'2016'!BG123</f>
        <v>0</v>
      </c>
      <c r="CH757" s="12">
        <f>'2016'!BH123</f>
        <v>0</v>
      </c>
      <c r="CI757" s="12">
        <f>'2016'!BI123</f>
        <v>0</v>
      </c>
      <c r="CJ757" s="12">
        <f>'2016'!BJ123</f>
        <v>0</v>
      </c>
      <c r="CK757" s="12">
        <f>'2016'!BK123</f>
        <v>0</v>
      </c>
      <c r="CL757" s="12">
        <f>'2016'!BL123</f>
        <v>0</v>
      </c>
      <c r="CM757" s="12">
        <f>'2016'!BM123</f>
        <v>0</v>
      </c>
      <c r="CN757" s="12">
        <f>'2016'!BN123</f>
        <v>0</v>
      </c>
      <c r="CO757" s="12">
        <f>'2016'!BO123</f>
        <v>0</v>
      </c>
      <c r="CP757" s="12">
        <f>'2016'!BP123</f>
        <v>0</v>
      </c>
      <c r="CQ757" s="12">
        <f>'2016'!BQ123</f>
        <v>0</v>
      </c>
    </row>
    <row r="758" spans="1:95" x14ac:dyDescent="0.25">
      <c r="A758" s="12" t="str">
        <f>'2016'!A124</f>
        <v>Свитанок</v>
      </c>
      <c r="B758" s="12" t="str">
        <f>'2016'!B124</f>
        <v>Масив 4</v>
      </c>
      <c r="C758" s="12">
        <f>'2016'!C124</f>
        <v>129</v>
      </c>
      <c r="D758" s="12">
        <f>'2016'!D124</f>
        <v>30.99</v>
      </c>
      <c r="E758" s="12">
        <f>'2016'!E124</f>
        <v>30.99</v>
      </c>
      <c r="F758" s="12">
        <f>'2016'!F124</f>
        <v>30.99</v>
      </c>
      <c r="W758" s="12"/>
      <c r="X758" s="12"/>
      <c r="AC758" s="12" t="str">
        <f>'2016'!I124</f>
        <v>Пшеница озимая</v>
      </c>
      <c r="AD758" s="12">
        <f>'2016'!J124</f>
        <v>0</v>
      </c>
      <c r="AI758" s="12">
        <f>'2016'!K124</f>
        <v>0</v>
      </c>
      <c r="AJ758" s="12">
        <f>'2016'!L124</f>
        <v>0</v>
      </c>
      <c r="AK758" s="12" t="str">
        <f>'2016'!M124</f>
        <v>Польовик ел</v>
      </c>
      <c r="AL758" s="12">
        <f>'2016'!N124</f>
        <v>0</v>
      </c>
      <c r="AM758" s="12">
        <f>'2016'!O124</f>
        <v>42288</v>
      </c>
      <c r="AN758" s="12">
        <f>'2016'!P124</f>
        <v>0</v>
      </c>
      <c r="AO758" s="12"/>
      <c r="AP758" s="12"/>
      <c r="AQ758" s="12">
        <f>'2016'!Q124</f>
        <v>0</v>
      </c>
      <c r="AR758" s="12">
        <f>'2016'!R124</f>
        <v>0</v>
      </c>
      <c r="AS758" s="12">
        <f>'2016'!S124</f>
        <v>0</v>
      </c>
      <c r="AT758" s="12">
        <f>'2016'!T124</f>
        <v>0</v>
      </c>
      <c r="AU758" s="12">
        <f>'2016'!U124</f>
        <v>0</v>
      </c>
      <c r="AV758" s="12">
        <f>'2016'!V124</f>
        <v>0</v>
      </c>
      <c r="AW758" s="12">
        <f>'2016'!W124</f>
        <v>0</v>
      </c>
      <c r="AX758" s="12">
        <f>'2016'!X124</f>
        <v>0</v>
      </c>
      <c r="AY758" s="12">
        <f>'2016'!Y124</f>
        <v>0</v>
      </c>
      <c r="AZ758" s="12">
        <f>'2016'!Z124</f>
        <v>0</v>
      </c>
      <c r="BA758" s="12">
        <f>'2016'!AA124</f>
        <v>0</v>
      </c>
      <c r="BB758" s="12">
        <f>'2016'!AB124</f>
        <v>0</v>
      </c>
      <c r="BC758" s="12">
        <f>'2016'!AC124</f>
        <v>0</v>
      </c>
      <c r="BD758" s="12">
        <f>'2016'!AD124</f>
        <v>0</v>
      </c>
      <c r="BE758" s="12">
        <f>'2016'!AE124</f>
        <v>0</v>
      </c>
      <c r="BF758" s="12">
        <f>'2016'!AF124</f>
        <v>0</v>
      </c>
      <c r="BG758" s="12">
        <f>'2016'!AG124</f>
        <v>0</v>
      </c>
      <c r="BH758" s="12">
        <f>'2016'!AH124</f>
        <v>0</v>
      </c>
      <c r="BI758" s="12">
        <f>'2016'!AI124</f>
        <v>0</v>
      </c>
      <c r="BJ758" s="12">
        <f>'2016'!AJ124</f>
        <v>0</v>
      </c>
      <c r="BK758" s="12">
        <f>'2016'!AK124</f>
        <v>0</v>
      </c>
      <c r="BL758" s="12">
        <f>'2016'!AL124</f>
        <v>0</v>
      </c>
      <c r="BM758" s="12">
        <f>'2016'!AM124</f>
        <v>0</v>
      </c>
      <c r="BN758" s="12">
        <f>'2016'!AN124</f>
        <v>0</v>
      </c>
      <c r="BO758" s="12">
        <f>'2016'!AO124</f>
        <v>0</v>
      </c>
      <c r="BP758" s="12">
        <f>'2016'!AP124</f>
        <v>0</v>
      </c>
      <c r="BQ758" s="12">
        <f>'2016'!AQ124</f>
        <v>0</v>
      </c>
      <c r="BR758" s="12">
        <f>'2016'!AR124</f>
        <v>0</v>
      </c>
      <c r="BS758" s="12">
        <f>'2016'!AS124</f>
        <v>0</v>
      </c>
      <c r="BT758" s="12">
        <f>'2016'!AT124</f>
        <v>0</v>
      </c>
      <c r="BU758" s="12">
        <f>'2016'!AU124</f>
        <v>0</v>
      </c>
      <c r="BV758" s="12">
        <f>'2016'!AV124</f>
        <v>0</v>
      </c>
      <c r="BW758" s="12">
        <f>'2016'!AW124</f>
        <v>0</v>
      </c>
      <c r="BX758" s="12">
        <f>'2016'!AX124</f>
        <v>0</v>
      </c>
      <c r="BY758" s="12">
        <f>'2016'!AY124</f>
        <v>0</v>
      </c>
      <c r="BZ758" s="12">
        <f>'2016'!AZ124</f>
        <v>0</v>
      </c>
      <c r="CA758" s="12">
        <f>'2016'!BA124</f>
        <v>0</v>
      </c>
      <c r="CB758" s="12">
        <f>'2016'!BB124</f>
        <v>0</v>
      </c>
      <c r="CC758" s="12">
        <f>'2016'!BC124</f>
        <v>0</v>
      </c>
      <c r="CD758" s="12">
        <f>'2016'!BD124</f>
        <v>0</v>
      </c>
      <c r="CE758" s="12">
        <f>'2016'!BE124</f>
        <v>0</v>
      </c>
      <c r="CF758" s="12">
        <f>'2016'!BF124</f>
        <v>0</v>
      </c>
      <c r="CG758" s="12">
        <f>'2016'!BG124</f>
        <v>0</v>
      </c>
      <c r="CH758" s="12">
        <f>'2016'!BH124</f>
        <v>0</v>
      </c>
      <c r="CI758" s="12">
        <f>'2016'!BI124</f>
        <v>0</v>
      </c>
      <c r="CJ758" s="12">
        <f>'2016'!BJ124</f>
        <v>0</v>
      </c>
      <c r="CK758" s="12">
        <f>'2016'!BK124</f>
        <v>0</v>
      </c>
      <c r="CL758" s="12">
        <f>'2016'!BL124</f>
        <v>0</v>
      </c>
      <c r="CM758" s="12">
        <f>'2016'!BM124</f>
        <v>0</v>
      </c>
      <c r="CN758" s="12">
        <f>'2016'!BN124</f>
        <v>0</v>
      </c>
      <c r="CO758" s="12">
        <f>'2016'!BO124</f>
        <v>0</v>
      </c>
      <c r="CP758" s="12">
        <f>'2016'!BP124</f>
        <v>0</v>
      </c>
      <c r="CQ758" s="12">
        <f>'2016'!BQ124</f>
        <v>0</v>
      </c>
    </row>
    <row r="759" spans="1:95" x14ac:dyDescent="0.25">
      <c r="A759" s="12" t="str">
        <f>'2016'!A125</f>
        <v>Свитанок</v>
      </c>
      <c r="B759" s="12" t="str">
        <f>'2016'!B125</f>
        <v>Масив 4</v>
      </c>
      <c r="C759" s="12" t="str">
        <f>'2016'!C125</f>
        <v>130-76</v>
      </c>
      <c r="D759" s="12">
        <f>'2016'!D125</f>
        <v>82.02</v>
      </c>
      <c r="E759" s="12">
        <f>'2016'!E125</f>
        <v>82.02</v>
      </c>
      <c r="F759" s="12">
        <f>'2016'!F125</f>
        <v>82.02</v>
      </c>
      <c r="W759" s="12"/>
      <c r="X759" s="12"/>
      <c r="AC759" s="12" t="str">
        <f>'2016'!I125</f>
        <v>Пшеница озимая</v>
      </c>
      <c r="AD759" s="12">
        <f>'2016'!J125</f>
        <v>0</v>
      </c>
      <c r="AI759" s="12">
        <f>'2016'!K125</f>
        <v>0</v>
      </c>
      <c r="AJ759" s="12">
        <f>'2016'!L125</f>
        <v>0</v>
      </c>
      <c r="AK759" s="12" t="str">
        <f>'2016'!M125</f>
        <v>Ватажок ел</v>
      </c>
      <c r="AL759" s="12">
        <f>'2016'!N125</f>
        <v>0</v>
      </c>
      <c r="AM759" s="12">
        <f>'2016'!O125</f>
        <v>42289</v>
      </c>
      <c r="AN759" s="12">
        <f>'2016'!P125</f>
        <v>0</v>
      </c>
      <c r="AO759" s="12"/>
      <c r="AP759" s="12"/>
      <c r="AQ759" s="12">
        <f>'2016'!Q125</f>
        <v>0</v>
      </c>
      <c r="AR759" s="12">
        <f>'2016'!R125</f>
        <v>0</v>
      </c>
      <c r="AS759" s="12">
        <f>'2016'!S125</f>
        <v>0</v>
      </c>
      <c r="AT759" s="12">
        <f>'2016'!T125</f>
        <v>0</v>
      </c>
      <c r="AU759" s="12">
        <f>'2016'!U125</f>
        <v>0</v>
      </c>
      <c r="AV759" s="12">
        <f>'2016'!V125</f>
        <v>0</v>
      </c>
      <c r="AW759" s="12">
        <f>'2016'!W125</f>
        <v>0</v>
      </c>
      <c r="AX759" s="12">
        <f>'2016'!X125</f>
        <v>0</v>
      </c>
      <c r="AY759" s="12">
        <f>'2016'!Y125</f>
        <v>0</v>
      </c>
      <c r="AZ759" s="12">
        <f>'2016'!Z125</f>
        <v>0</v>
      </c>
      <c r="BA759" s="12">
        <f>'2016'!AA125</f>
        <v>0</v>
      </c>
      <c r="BB759" s="12">
        <f>'2016'!AB125</f>
        <v>0</v>
      </c>
      <c r="BC759" s="12">
        <f>'2016'!AC125</f>
        <v>0</v>
      </c>
      <c r="BD759" s="12">
        <f>'2016'!AD125</f>
        <v>0</v>
      </c>
      <c r="BE759" s="12">
        <f>'2016'!AE125</f>
        <v>0</v>
      </c>
      <c r="BF759" s="12">
        <f>'2016'!AF125</f>
        <v>0</v>
      </c>
      <c r="BG759" s="12">
        <f>'2016'!AG125</f>
        <v>0</v>
      </c>
      <c r="BH759" s="12">
        <f>'2016'!AH125</f>
        <v>0</v>
      </c>
      <c r="BI759" s="12">
        <f>'2016'!AI125</f>
        <v>0</v>
      </c>
      <c r="BJ759" s="12">
        <f>'2016'!AJ125</f>
        <v>0</v>
      </c>
      <c r="BK759" s="12">
        <f>'2016'!AK125</f>
        <v>0</v>
      </c>
      <c r="BL759" s="12">
        <f>'2016'!AL125</f>
        <v>0</v>
      </c>
      <c r="BM759" s="12">
        <f>'2016'!AM125</f>
        <v>0</v>
      </c>
      <c r="BN759" s="12">
        <f>'2016'!AN125</f>
        <v>0</v>
      </c>
      <c r="BO759" s="12">
        <f>'2016'!AO125</f>
        <v>0</v>
      </c>
      <c r="BP759" s="12">
        <f>'2016'!AP125</f>
        <v>0</v>
      </c>
      <c r="BQ759" s="12">
        <f>'2016'!AQ125</f>
        <v>0</v>
      </c>
      <c r="BR759" s="12">
        <f>'2016'!AR125</f>
        <v>0</v>
      </c>
      <c r="BS759" s="12">
        <f>'2016'!AS125</f>
        <v>0</v>
      </c>
      <c r="BT759" s="12">
        <f>'2016'!AT125</f>
        <v>0</v>
      </c>
      <c r="BU759" s="12">
        <f>'2016'!AU125</f>
        <v>0</v>
      </c>
      <c r="BV759" s="12">
        <f>'2016'!AV125</f>
        <v>0</v>
      </c>
      <c r="BW759" s="12">
        <f>'2016'!AW125</f>
        <v>0</v>
      </c>
      <c r="BX759" s="12">
        <f>'2016'!AX125</f>
        <v>0</v>
      </c>
      <c r="BY759" s="12">
        <f>'2016'!AY125</f>
        <v>0</v>
      </c>
      <c r="BZ759" s="12">
        <f>'2016'!AZ125</f>
        <v>0</v>
      </c>
      <c r="CA759" s="12">
        <f>'2016'!BA125</f>
        <v>0</v>
      </c>
      <c r="CB759" s="12">
        <f>'2016'!BB125</f>
        <v>0</v>
      </c>
      <c r="CC759" s="12">
        <f>'2016'!BC125</f>
        <v>0</v>
      </c>
      <c r="CD759" s="12">
        <f>'2016'!BD125</f>
        <v>0</v>
      </c>
      <c r="CE759" s="12">
        <f>'2016'!BE125</f>
        <v>0</v>
      </c>
      <c r="CF759" s="12">
        <f>'2016'!BF125</f>
        <v>0</v>
      </c>
      <c r="CG759" s="12">
        <f>'2016'!BG125</f>
        <v>0</v>
      </c>
      <c r="CH759" s="12">
        <f>'2016'!BH125</f>
        <v>0</v>
      </c>
      <c r="CI759" s="12">
        <f>'2016'!BI125</f>
        <v>0</v>
      </c>
      <c r="CJ759" s="12">
        <f>'2016'!BJ125</f>
        <v>0</v>
      </c>
      <c r="CK759" s="12">
        <f>'2016'!BK125</f>
        <v>0</v>
      </c>
      <c r="CL759" s="12">
        <f>'2016'!BL125</f>
        <v>0</v>
      </c>
      <c r="CM759" s="12">
        <f>'2016'!BM125</f>
        <v>0</v>
      </c>
      <c r="CN759" s="12">
        <f>'2016'!BN125</f>
        <v>0</v>
      </c>
      <c r="CO759" s="12">
        <f>'2016'!BO125</f>
        <v>0</v>
      </c>
      <c r="CP759" s="12">
        <f>'2016'!BP125</f>
        <v>0</v>
      </c>
      <c r="CQ759" s="12">
        <f>'2016'!BQ125</f>
        <v>0</v>
      </c>
    </row>
    <row r="760" spans="1:95" x14ac:dyDescent="0.25">
      <c r="A760" s="12" t="str">
        <f>'2016'!A126</f>
        <v>Свитанок</v>
      </c>
      <c r="B760" s="12" t="str">
        <f>'2016'!B126</f>
        <v>Масив 4</v>
      </c>
      <c r="C760" s="12">
        <f>'2016'!C126</f>
        <v>145</v>
      </c>
      <c r="D760" s="12">
        <f>'2016'!D126</f>
        <v>71.040000000000006</v>
      </c>
      <c r="E760" s="12">
        <f>'2016'!E126</f>
        <v>71.040000000000006</v>
      </c>
      <c r="F760" s="12">
        <f>'2016'!F126</f>
        <v>71.040000000000006</v>
      </c>
      <c r="W760" s="12"/>
      <c r="X760" s="12"/>
      <c r="AC760" s="12" t="str">
        <f>'2016'!I126</f>
        <v>Пшеница озимая</v>
      </c>
      <c r="AD760" s="12">
        <f>'2016'!J126</f>
        <v>0</v>
      </c>
      <c r="AI760" s="12">
        <f>'2016'!K126</f>
        <v>0</v>
      </c>
      <c r="AJ760" s="12">
        <f>'2016'!L126</f>
        <v>0</v>
      </c>
      <c r="AK760" s="12" t="str">
        <f>'2016'!M126</f>
        <v>Ватажок ел</v>
      </c>
      <c r="AL760" s="12">
        <f>'2016'!N126</f>
        <v>0</v>
      </c>
      <c r="AM760" s="12">
        <f>'2016'!O126</f>
        <v>42290</v>
      </c>
      <c r="AN760" s="12">
        <f>'2016'!P126</f>
        <v>0</v>
      </c>
      <c r="AO760" s="12"/>
      <c r="AP760" s="12"/>
      <c r="AQ760" s="12">
        <f>'2016'!Q126</f>
        <v>0</v>
      </c>
      <c r="AR760" s="12">
        <f>'2016'!R126</f>
        <v>0</v>
      </c>
      <c r="AS760" s="12">
        <f>'2016'!S126</f>
        <v>0</v>
      </c>
      <c r="AT760" s="12">
        <f>'2016'!T126</f>
        <v>0</v>
      </c>
      <c r="AU760" s="12">
        <f>'2016'!U126</f>
        <v>0</v>
      </c>
      <c r="AV760" s="12">
        <f>'2016'!V126</f>
        <v>0</v>
      </c>
      <c r="AW760" s="12">
        <f>'2016'!W126</f>
        <v>0</v>
      </c>
      <c r="AX760" s="12">
        <f>'2016'!X126</f>
        <v>0</v>
      </c>
      <c r="AY760" s="12">
        <f>'2016'!Y126</f>
        <v>0</v>
      </c>
      <c r="AZ760" s="12">
        <f>'2016'!Z126</f>
        <v>0</v>
      </c>
      <c r="BA760" s="12">
        <f>'2016'!AA126</f>
        <v>0</v>
      </c>
      <c r="BB760" s="12">
        <f>'2016'!AB126</f>
        <v>0</v>
      </c>
      <c r="BC760" s="12">
        <f>'2016'!AC126</f>
        <v>0</v>
      </c>
      <c r="BD760" s="12">
        <f>'2016'!AD126</f>
        <v>0</v>
      </c>
      <c r="BE760" s="12">
        <f>'2016'!AE126</f>
        <v>0</v>
      </c>
      <c r="BF760" s="12">
        <f>'2016'!AF126</f>
        <v>0</v>
      </c>
      <c r="BG760" s="12">
        <f>'2016'!AG126</f>
        <v>0</v>
      </c>
      <c r="BH760" s="12">
        <f>'2016'!AH126</f>
        <v>0</v>
      </c>
      <c r="BI760" s="12">
        <f>'2016'!AI126</f>
        <v>0</v>
      </c>
      <c r="BJ760" s="12">
        <f>'2016'!AJ126</f>
        <v>0</v>
      </c>
      <c r="BK760" s="12">
        <f>'2016'!AK126</f>
        <v>0</v>
      </c>
      <c r="BL760" s="12">
        <f>'2016'!AL126</f>
        <v>0</v>
      </c>
      <c r="BM760" s="12">
        <f>'2016'!AM126</f>
        <v>0</v>
      </c>
      <c r="BN760" s="12">
        <f>'2016'!AN126</f>
        <v>0</v>
      </c>
      <c r="BO760" s="12">
        <f>'2016'!AO126</f>
        <v>0</v>
      </c>
      <c r="BP760" s="12">
        <f>'2016'!AP126</f>
        <v>0</v>
      </c>
      <c r="BQ760" s="12">
        <f>'2016'!AQ126</f>
        <v>0</v>
      </c>
      <c r="BR760" s="12">
        <f>'2016'!AR126</f>
        <v>0</v>
      </c>
      <c r="BS760" s="12">
        <f>'2016'!AS126</f>
        <v>0</v>
      </c>
      <c r="BT760" s="12">
        <f>'2016'!AT126</f>
        <v>0</v>
      </c>
      <c r="BU760" s="12">
        <f>'2016'!AU126</f>
        <v>0</v>
      </c>
      <c r="BV760" s="12">
        <f>'2016'!AV126</f>
        <v>0</v>
      </c>
      <c r="BW760" s="12">
        <f>'2016'!AW126</f>
        <v>0</v>
      </c>
      <c r="BX760" s="12">
        <f>'2016'!AX126</f>
        <v>0</v>
      </c>
      <c r="BY760" s="12">
        <f>'2016'!AY126</f>
        <v>0</v>
      </c>
      <c r="BZ760" s="12">
        <f>'2016'!AZ126</f>
        <v>0</v>
      </c>
      <c r="CA760" s="12">
        <f>'2016'!BA126</f>
        <v>0</v>
      </c>
      <c r="CB760" s="12">
        <f>'2016'!BB126</f>
        <v>0</v>
      </c>
      <c r="CC760" s="12">
        <f>'2016'!BC126</f>
        <v>0</v>
      </c>
      <c r="CD760" s="12">
        <f>'2016'!BD126</f>
        <v>0</v>
      </c>
      <c r="CE760" s="12">
        <f>'2016'!BE126</f>
        <v>0</v>
      </c>
      <c r="CF760" s="12">
        <f>'2016'!BF126</f>
        <v>0</v>
      </c>
      <c r="CG760" s="12">
        <f>'2016'!BG126</f>
        <v>0</v>
      </c>
      <c r="CH760" s="12">
        <f>'2016'!BH126</f>
        <v>0</v>
      </c>
      <c r="CI760" s="12">
        <f>'2016'!BI126</f>
        <v>0</v>
      </c>
      <c r="CJ760" s="12">
        <f>'2016'!BJ126</f>
        <v>0</v>
      </c>
      <c r="CK760" s="12">
        <f>'2016'!BK126</f>
        <v>0</v>
      </c>
      <c r="CL760" s="12">
        <f>'2016'!BL126</f>
        <v>0</v>
      </c>
      <c r="CM760" s="12">
        <f>'2016'!BM126</f>
        <v>0</v>
      </c>
      <c r="CN760" s="12">
        <f>'2016'!BN126</f>
        <v>0</v>
      </c>
      <c r="CO760" s="12">
        <f>'2016'!BO126</f>
        <v>0</v>
      </c>
      <c r="CP760" s="12">
        <f>'2016'!BP126</f>
        <v>0</v>
      </c>
      <c r="CQ760" s="12">
        <f>'2016'!BQ126</f>
        <v>0</v>
      </c>
    </row>
    <row r="761" spans="1:95" x14ac:dyDescent="0.25">
      <c r="A761" s="12" t="str">
        <f>'2016'!A127</f>
        <v>Свитанок</v>
      </c>
      <c r="B761" s="12" t="str">
        <f>'2016'!B127</f>
        <v>Масив 4</v>
      </c>
      <c r="C761" s="12">
        <f>'2016'!C127</f>
        <v>150</v>
      </c>
      <c r="D761" s="12">
        <f>'2016'!D127</f>
        <v>44.15</v>
      </c>
      <c r="E761" s="12">
        <f>'2016'!E127</f>
        <v>44.15</v>
      </c>
      <c r="F761" s="12">
        <f>'2016'!F127</f>
        <v>44.15</v>
      </c>
      <c r="W761" s="12"/>
      <c r="X761" s="12"/>
      <c r="AC761" s="12" t="str">
        <f>'2016'!I127</f>
        <v>Пшеница озимая</v>
      </c>
      <c r="AD761" s="12">
        <f>'2016'!J127</f>
        <v>0</v>
      </c>
      <c r="AI761" s="12">
        <f>'2016'!K127</f>
        <v>0</v>
      </c>
      <c r="AJ761" s="12">
        <f>'2016'!L127</f>
        <v>0</v>
      </c>
      <c r="AK761" s="12" t="str">
        <f>'2016'!M127</f>
        <v>Ватажок ел</v>
      </c>
      <c r="AL761" s="12">
        <f>'2016'!N127</f>
        <v>0</v>
      </c>
      <c r="AM761" s="12">
        <f>'2016'!O127</f>
        <v>42290</v>
      </c>
      <c r="AN761" s="12">
        <f>'2016'!P127</f>
        <v>0</v>
      </c>
      <c r="AO761" s="12"/>
      <c r="AP761" s="12"/>
      <c r="AQ761" s="12">
        <f>'2016'!Q127</f>
        <v>0</v>
      </c>
      <c r="AR761" s="12">
        <f>'2016'!R127</f>
        <v>0</v>
      </c>
      <c r="AS761" s="12">
        <f>'2016'!S127</f>
        <v>0</v>
      </c>
      <c r="AT761" s="12">
        <f>'2016'!T127</f>
        <v>0</v>
      </c>
      <c r="AU761" s="12">
        <f>'2016'!U127</f>
        <v>0</v>
      </c>
      <c r="AV761" s="12">
        <f>'2016'!V127</f>
        <v>0</v>
      </c>
      <c r="AW761" s="12">
        <f>'2016'!W127</f>
        <v>0</v>
      </c>
      <c r="AX761" s="12">
        <f>'2016'!X127</f>
        <v>0</v>
      </c>
      <c r="AY761" s="12">
        <f>'2016'!Y127</f>
        <v>0</v>
      </c>
      <c r="AZ761" s="12">
        <f>'2016'!Z127</f>
        <v>0</v>
      </c>
      <c r="BA761" s="12">
        <f>'2016'!AA127</f>
        <v>0</v>
      </c>
      <c r="BB761" s="12">
        <f>'2016'!AB127</f>
        <v>0</v>
      </c>
      <c r="BC761" s="12">
        <f>'2016'!AC127</f>
        <v>0</v>
      </c>
      <c r="BD761" s="12">
        <f>'2016'!AD127</f>
        <v>0</v>
      </c>
      <c r="BE761" s="12">
        <f>'2016'!AE127</f>
        <v>0</v>
      </c>
      <c r="BF761" s="12">
        <f>'2016'!AF127</f>
        <v>0</v>
      </c>
      <c r="BG761" s="12">
        <f>'2016'!AG127</f>
        <v>0</v>
      </c>
      <c r="BH761" s="12">
        <f>'2016'!AH127</f>
        <v>0</v>
      </c>
      <c r="BI761" s="12">
        <f>'2016'!AI127</f>
        <v>0</v>
      </c>
      <c r="BJ761" s="12">
        <f>'2016'!AJ127</f>
        <v>0</v>
      </c>
      <c r="BK761" s="12">
        <f>'2016'!AK127</f>
        <v>0</v>
      </c>
      <c r="BL761" s="12">
        <f>'2016'!AL127</f>
        <v>0</v>
      </c>
      <c r="BM761" s="12">
        <f>'2016'!AM127</f>
        <v>0</v>
      </c>
      <c r="BN761" s="12">
        <f>'2016'!AN127</f>
        <v>0</v>
      </c>
      <c r="BO761" s="12">
        <f>'2016'!AO127</f>
        <v>0</v>
      </c>
      <c r="BP761" s="12">
        <f>'2016'!AP127</f>
        <v>0</v>
      </c>
      <c r="BQ761" s="12">
        <f>'2016'!AQ127</f>
        <v>0</v>
      </c>
      <c r="BR761" s="12">
        <f>'2016'!AR127</f>
        <v>0</v>
      </c>
      <c r="BS761" s="12">
        <f>'2016'!AS127</f>
        <v>0</v>
      </c>
      <c r="BT761" s="12">
        <f>'2016'!AT127</f>
        <v>0</v>
      </c>
      <c r="BU761" s="12">
        <f>'2016'!AU127</f>
        <v>0</v>
      </c>
      <c r="BV761" s="12">
        <f>'2016'!AV127</f>
        <v>0</v>
      </c>
      <c r="BW761" s="12">
        <f>'2016'!AW127</f>
        <v>0</v>
      </c>
      <c r="BX761" s="12">
        <f>'2016'!AX127</f>
        <v>0</v>
      </c>
      <c r="BY761" s="12">
        <f>'2016'!AY127</f>
        <v>0</v>
      </c>
      <c r="BZ761" s="12">
        <f>'2016'!AZ127</f>
        <v>0</v>
      </c>
      <c r="CA761" s="12">
        <f>'2016'!BA127</f>
        <v>0</v>
      </c>
      <c r="CB761" s="12">
        <f>'2016'!BB127</f>
        <v>0</v>
      </c>
      <c r="CC761" s="12">
        <f>'2016'!BC127</f>
        <v>0</v>
      </c>
      <c r="CD761" s="12">
        <f>'2016'!BD127</f>
        <v>0</v>
      </c>
      <c r="CE761" s="12">
        <f>'2016'!BE127</f>
        <v>0</v>
      </c>
      <c r="CF761" s="12">
        <f>'2016'!BF127</f>
        <v>0</v>
      </c>
      <c r="CG761" s="12">
        <f>'2016'!BG127</f>
        <v>0</v>
      </c>
      <c r="CH761" s="12">
        <f>'2016'!BH127</f>
        <v>0</v>
      </c>
      <c r="CI761" s="12">
        <f>'2016'!BI127</f>
        <v>0</v>
      </c>
      <c r="CJ761" s="12">
        <f>'2016'!BJ127</f>
        <v>0</v>
      </c>
      <c r="CK761" s="12">
        <f>'2016'!BK127</f>
        <v>0</v>
      </c>
      <c r="CL761" s="12">
        <f>'2016'!BL127</f>
        <v>0</v>
      </c>
      <c r="CM761" s="12">
        <f>'2016'!BM127</f>
        <v>0</v>
      </c>
      <c r="CN761" s="12">
        <f>'2016'!BN127</f>
        <v>0</v>
      </c>
      <c r="CO761" s="12">
        <f>'2016'!BO127</f>
        <v>0</v>
      </c>
      <c r="CP761" s="12">
        <f>'2016'!BP127</f>
        <v>0</v>
      </c>
      <c r="CQ761" s="12">
        <f>'2016'!BQ127</f>
        <v>0</v>
      </c>
    </row>
    <row r="762" spans="1:95" x14ac:dyDescent="0.25">
      <c r="A762" s="12" t="str">
        <f>'2016'!A128</f>
        <v>Свитанок</v>
      </c>
      <c r="B762" s="12" t="str">
        <f>'2016'!B128</f>
        <v>Масив 4</v>
      </c>
      <c r="C762" s="12">
        <f>'2016'!C128</f>
        <v>153</v>
      </c>
      <c r="D762" s="12">
        <f>'2016'!D128</f>
        <v>4.22</v>
      </c>
      <c r="E762" s="12">
        <f>'2016'!E128</f>
        <v>4.22</v>
      </c>
      <c r="F762" s="12">
        <f>'2016'!F128</f>
        <v>4.22</v>
      </c>
      <c r="W762" s="12"/>
      <c r="X762" s="12"/>
      <c r="AC762" s="12" t="str">
        <f>'2016'!I128</f>
        <v>Пшеница озимая</v>
      </c>
      <c r="AD762" s="12">
        <f>'2016'!J128</f>
        <v>0</v>
      </c>
      <c r="AI762" s="12">
        <f>'2016'!K128</f>
        <v>0</v>
      </c>
      <c r="AJ762" s="12">
        <f>'2016'!L128</f>
        <v>0</v>
      </c>
      <c r="AK762" s="12" t="str">
        <f>'2016'!M128</f>
        <v>Ілліас 2 реп</v>
      </c>
      <c r="AL762" s="12">
        <f>'2016'!N128</f>
        <v>0</v>
      </c>
      <c r="AM762" s="12">
        <f>'2016'!O128</f>
        <v>42305</v>
      </c>
      <c r="AN762" s="12">
        <f>'2016'!P128</f>
        <v>0</v>
      </c>
      <c r="AO762" s="12"/>
      <c r="AP762" s="12"/>
      <c r="AQ762" s="12">
        <f>'2016'!Q128</f>
        <v>0</v>
      </c>
      <c r="AR762" s="12">
        <f>'2016'!R128</f>
        <v>0</v>
      </c>
      <c r="AS762" s="12">
        <f>'2016'!S128</f>
        <v>0</v>
      </c>
      <c r="AT762" s="12">
        <f>'2016'!T128</f>
        <v>0</v>
      </c>
      <c r="AU762" s="12">
        <f>'2016'!U128</f>
        <v>0</v>
      </c>
      <c r="AV762" s="12">
        <f>'2016'!V128</f>
        <v>0</v>
      </c>
      <c r="AW762" s="12">
        <f>'2016'!W128</f>
        <v>0</v>
      </c>
      <c r="AX762" s="12">
        <f>'2016'!X128</f>
        <v>0</v>
      </c>
      <c r="AY762" s="12">
        <f>'2016'!Y128</f>
        <v>0</v>
      </c>
      <c r="AZ762" s="12">
        <f>'2016'!Z128</f>
        <v>0</v>
      </c>
      <c r="BA762" s="12">
        <f>'2016'!AA128</f>
        <v>0</v>
      </c>
      <c r="BB762" s="12">
        <f>'2016'!AB128</f>
        <v>0</v>
      </c>
      <c r="BC762" s="12">
        <f>'2016'!AC128</f>
        <v>0</v>
      </c>
      <c r="BD762" s="12">
        <f>'2016'!AD128</f>
        <v>0</v>
      </c>
      <c r="BE762" s="12">
        <f>'2016'!AE128</f>
        <v>0</v>
      </c>
      <c r="BF762" s="12">
        <f>'2016'!AF128</f>
        <v>0</v>
      </c>
      <c r="BG762" s="12">
        <f>'2016'!AG128</f>
        <v>0</v>
      </c>
      <c r="BH762" s="12">
        <f>'2016'!AH128</f>
        <v>0</v>
      </c>
      <c r="BI762" s="12">
        <f>'2016'!AI128</f>
        <v>0</v>
      </c>
      <c r="BJ762" s="12">
        <f>'2016'!AJ128</f>
        <v>0</v>
      </c>
      <c r="BK762" s="12">
        <f>'2016'!AK128</f>
        <v>0</v>
      </c>
      <c r="BL762" s="12">
        <f>'2016'!AL128</f>
        <v>0</v>
      </c>
      <c r="BM762" s="12">
        <f>'2016'!AM128</f>
        <v>0</v>
      </c>
      <c r="BN762" s="12">
        <f>'2016'!AN128</f>
        <v>0</v>
      </c>
      <c r="BO762" s="12">
        <f>'2016'!AO128</f>
        <v>0</v>
      </c>
      <c r="BP762" s="12">
        <f>'2016'!AP128</f>
        <v>0</v>
      </c>
      <c r="BQ762" s="12">
        <f>'2016'!AQ128</f>
        <v>0</v>
      </c>
      <c r="BR762" s="12">
        <f>'2016'!AR128</f>
        <v>0</v>
      </c>
      <c r="BS762" s="12">
        <f>'2016'!AS128</f>
        <v>0</v>
      </c>
      <c r="BT762" s="12">
        <f>'2016'!AT128</f>
        <v>0</v>
      </c>
      <c r="BU762" s="12">
        <f>'2016'!AU128</f>
        <v>0</v>
      </c>
      <c r="BV762" s="12">
        <f>'2016'!AV128</f>
        <v>0</v>
      </c>
      <c r="BW762" s="12">
        <f>'2016'!AW128</f>
        <v>0</v>
      </c>
      <c r="BX762" s="12">
        <f>'2016'!AX128</f>
        <v>0</v>
      </c>
      <c r="BY762" s="12">
        <f>'2016'!AY128</f>
        <v>0</v>
      </c>
      <c r="BZ762" s="12">
        <f>'2016'!AZ128</f>
        <v>0</v>
      </c>
      <c r="CA762" s="12">
        <f>'2016'!BA128</f>
        <v>0</v>
      </c>
      <c r="CB762" s="12">
        <f>'2016'!BB128</f>
        <v>0</v>
      </c>
      <c r="CC762" s="12">
        <f>'2016'!BC128</f>
        <v>0</v>
      </c>
      <c r="CD762" s="12">
        <f>'2016'!BD128</f>
        <v>0</v>
      </c>
      <c r="CE762" s="12">
        <f>'2016'!BE128</f>
        <v>0</v>
      </c>
      <c r="CF762" s="12">
        <f>'2016'!BF128</f>
        <v>0</v>
      </c>
      <c r="CG762" s="12">
        <f>'2016'!BG128</f>
        <v>0</v>
      </c>
      <c r="CH762" s="12">
        <f>'2016'!BH128</f>
        <v>0</v>
      </c>
      <c r="CI762" s="12">
        <f>'2016'!BI128</f>
        <v>0</v>
      </c>
      <c r="CJ762" s="12">
        <f>'2016'!BJ128</f>
        <v>0</v>
      </c>
      <c r="CK762" s="12">
        <f>'2016'!BK128</f>
        <v>0</v>
      </c>
      <c r="CL762" s="12">
        <f>'2016'!BL128</f>
        <v>0</v>
      </c>
      <c r="CM762" s="12">
        <f>'2016'!BM128</f>
        <v>0</v>
      </c>
      <c r="CN762" s="12">
        <f>'2016'!BN128</f>
        <v>0</v>
      </c>
      <c r="CO762" s="12">
        <f>'2016'!BO128</f>
        <v>0</v>
      </c>
      <c r="CP762" s="12">
        <f>'2016'!BP128</f>
        <v>0</v>
      </c>
      <c r="CQ762" s="12">
        <f>'2016'!BQ128</f>
        <v>0</v>
      </c>
    </row>
    <row r="763" spans="1:95" x14ac:dyDescent="0.25">
      <c r="A763" s="12" t="str">
        <f>'2016'!A129</f>
        <v>Свитанок</v>
      </c>
      <c r="B763" s="12" t="str">
        <f>'2016'!B129</f>
        <v>Масив 4</v>
      </c>
      <c r="C763" s="12">
        <f>'2016'!C129</f>
        <v>154</v>
      </c>
      <c r="D763" s="12">
        <f>'2016'!D129</f>
        <v>5.07</v>
      </c>
      <c r="E763" s="12">
        <f>'2016'!E129</f>
        <v>5.07</v>
      </c>
      <c r="F763" s="12">
        <f>'2016'!F129</f>
        <v>5.07</v>
      </c>
      <c r="W763" s="12"/>
      <c r="X763" s="12"/>
      <c r="AC763" s="12">
        <f>'2016'!I129</f>
        <v>0</v>
      </c>
      <c r="AD763" s="12">
        <f>'2016'!J129</f>
        <v>0</v>
      </c>
      <c r="AI763" s="12">
        <f>'2016'!K129</f>
        <v>0</v>
      </c>
      <c r="AJ763" s="12">
        <f>'2016'!L129</f>
        <v>0</v>
      </c>
      <c r="AK763" s="12">
        <f>'2016'!M129</f>
        <v>0</v>
      </c>
      <c r="AL763" s="12">
        <f>'2016'!N129</f>
        <v>0</v>
      </c>
      <c r="AM763" s="12">
        <f>'2016'!O129</f>
        <v>0</v>
      </c>
      <c r="AN763" s="12">
        <f>'2016'!P129</f>
        <v>0</v>
      </c>
      <c r="AO763" s="12"/>
      <c r="AP763" s="12"/>
      <c r="AQ763" s="12">
        <f>'2016'!Q129</f>
        <v>0</v>
      </c>
      <c r="AR763" s="12">
        <f>'2016'!R129</f>
        <v>0</v>
      </c>
      <c r="AS763" s="12">
        <f>'2016'!S129</f>
        <v>0</v>
      </c>
      <c r="AT763" s="12">
        <f>'2016'!T129</f>
        <v>0</v>
      </c>
      <c r="AU763" s="12">
        <f>'2016'!U129</f>
        <v>0</v>
      </c>
      <c r="AV763" s="12">
        <f>'2016'!V129</f>
        <v>0</v>
      </c>
      <c r="AW763" s="12">
        <f>'2016'!W129</f>
        <v>0</v>
      </c>
      <c r="AX763" s="12">
        <f>'2016'!X129</f>
        <v>0</v>
      </c>
      <c r="AY763" s="12">
        <f>'2016'!Y129</f>
        <v>0</v>
      </c>
      <c r="AZ763" s="12">
        <f>'2016'!Z129</f>
        <v>0</v>
      </c>
      <c r="BA763" s="12">
        <f>'2016'!AA129</f>
        <v>0</v>
      </c>
      <c r="BB763" s="12">
        <f>'2016'!AB129</f>
        <v>0</v>
      </c>
      <c r="BC763" s="12">
        <f>'2016'!AC129</f>
        <v>0</v>
      </c>
      <c r="BD763" s="12">
        <f>'2016'!AD129</f>
        <v>0</v>
      </c>
      <c r="BE763" s="12">
        <f>'2016'!AE129</f>
        <v>0</v>
      </c>
      <c r="BF763" s="12">
        <f>'2016'!AF129</f>
        <v>0</v>
      </c>
      <c r="BG763" s="12">
        <f>'2016'!AG129</f>
        <v>0</v>
      </c>
      <c r="BH763" s="12">
        <f>'2016'!AH129</f>
        <v>0</v>
      </c>
      <c r="BI763" s="12">
        <f>'2016'!AI129</f>
        <v>0</v>
      </c>
      <c r="BJ763" s="12">
        <f>'2016'!AJ129</f>
        <v>0</v>
      </c>
      <c r="BK763" s="12">
        <f>'2016'!AK129</f>
        <v>0</v>
      </c>
      <c r="BL763" s="12">
        <f>'2016'!AL129</f>
        <v>0</v>
      </c>
      <c r="BM763" s="12">
        <f>'2016'!AM129</f>
        <v>0</v>
      </c>
      <c r="BN763" s="12">
        <f>'2016'!AN129</f>
        <v>0</v>
      </c>
      <c r="BO763" s="12">
        <f>'2016'!AO129</f>
        <v>0</v>
      </c>
      <c r="BP763" s="12">
        <f>'2016'!AP129</f>
        <v>0</v>
      </c>
      <c r="BQ763" s="12">
        <f>'2016'!AQ129</f>
        <v>0</v>
      </c>
      <c r="BR763" s="12">
        <f>'2016'!AR129</f>
        <v>0</v>
      </c>
      <c r="BS763" s="12">
        <f>'2016'!AS129</f>
        <v>0</v>
      </c>
      <c r="BT763" s="12">
        <f>'2016'!AT129</f>
        <v>0</v>
      </c>
      <c r="BU763" s="12">
        <f>'2016'!AU129</f>
        <v>0</v>
      </c>
      <c r="BV763" s="12">
        <f>'2016'!AV129</f>
        <v>0</v>
      </c>
      <c r="BW763" s="12">
        <f>'2016'!AW129</f>
        <v>0</v>
      </c>
      <c r="BX763" s="12">
        <f>'2016'!AX129</f>
        <v>0</v>
      </c>
      <c r="BY763" s="12">
        <f>'2016'!AY129</f>
        <v>0</v>
      </c>
      <c r="BZ763" s="12">
        <f>'2016'!AZ129</f>
        <v>0</v>
      </c>
      <c r="CA763" s="12">
        <f>'2016'!BA129</f>
        <v>0</v>
      </c>
      <c r="CB763" s="12">
        <f>'2016'!BB129</f>
        <v>0</v>
      </c>
      <c r="CC763" s="12">
        <f>'2016'!BC129</f>
        <v>0</v>
      </c>
      <c r="CD763" s="12">
        <f>'2016'!BD129</f>
        <v>0</v>
      </c>
      <c r="CE763" s="12">
        <f>'2016'!BE129</f>
        <v>0</v>
      </c>
      <c r="CF763" s="12">
        <f>'2016'!BF129</f>
        <v>0</v>
      </c>
      <c r="CG763" s="12">
        <f>'2016'!BG129</f>
        <v>0</v>
      </c>
      <c r="CH763" s="12">
        <f>'2016'!BH129</f>
        <v>0</v>
      </c>
      <c r="CI763" s="12">
        <f>'2016'!BI129</f>
        <v>0</v>
      </c>
      <c r="CJ763" s="12">
        <f>'2016'!BJ129</f>
        <v>0</v>
      </c>
      <c r="CK763" s="12">
        <f>'2016'!BK129</f>
        <v>0</v>
      </c>
      <c r="CL763" s="12">
        <f>'2016'!BL129</f>
        <v>0</v>
      </c>
      <c r="CM763" s="12">
        <f>'2016'!BM129</f>
        <v>0</v>
      </c>
      <c r="CN763" s="12">
        <f>'2016'!BN129</f>
        <v>0</v>
      </c>
      <c r="CO763" s="12">
        <f>'2016'!BO129</f>
        <v>0</v>
      </c>
      <c r="CP763" s="12">
        <f>'2016'!BP129</f>
        <v>0</v>
      </c>
      <c r="CQ763" s="12">
        <f>'2016'!BQ129</f>
        <v>0</v>
      </c>
    </row>
    <row r="764" spans="1:95" x14ac:dyDescent="0.25">
      <c r="A764" s="12" t="str">
        <f>'2016'!A130</f>
        <v>Свитанок</v>
      </c>
      <c r="B764" s="12" t="str">
        <f>'2016'!B130</f>
        <v>Масив 4</v>
      </c>
      <c r="C764" s="12">
        <f>'2016'!C130</f>
        <v>155</v>
      </c>
      <c r="D764" s="12">
        <f>'2016'!D130</f>
        <v>5.62</v>
      </c>
      <c r="E764" s="12">
        <f>'2016'!E130</f>
        <v>5.62</v>
      </c>
      <c r="F764" s="12">
        <f>'2016'!F130</f>
        <v>5.62</v>
      </c>
      <c r="W764" s="12"/>
      <c r="X764" s="12"/>
      <c r="AC764" s="12">
        <f>'2016'!I130</f>
        <v>0</v>
      </c>
      <c r="AD764" s="12">
        <f>'2016'!J130</f>
        <v>0</v>
      </c>
      <c r="AI764" s="12">
        <f>'2016'!K130</f>
        <v>0</v>
      </c>
      <c r="AJ764" s="12">
        <f>'2016'!L130</f>
        <v>0</v>
      </c>
      <c r="AK764" s="12">
        <f>'2016'!M130</f>
        <v>0</v>
      </c>
      <c r="AL764" s="12">
        <f>'2016'!N130</f>
        <v>0</v>
      </c>
      <c r="AM764" s="12">
        <f>'2016'!O130</f>
        <v>0</v>
      </c>
      <c r="AN764" s="12">
        <f>'2016'!P130</f>
        <v>0</v>
      </c>
      <c r="AO764" s="12"/>
      <c r="AP764" s="12"/>
      <c r="AQ764" s="12">
        <f>'2016'!Q130</f>
        <v>0</v>
      </c>
      <c r="AR764" s="12">
        <f>'2016'!R130</f>
        <v>0</v>
      </c>
      <c r="AS764" s="12">
        <f>'2016'!S130</f>
        <v>0</v>
      </c>
      <c r="AT764" s="12">
        <f>'2016'!T130</f>
        <v>0</v>
      </c>
      <c r="AU764" s="12">
        <f>'2016'!U130</f>
        <v>0</v>
      </c>
      <c r="AV764" s="12">
        <f>'2016'!V130</f>
        <v>0</v>
      </c>
      <c r="AW764" s="12">
        <f>'2016'!W130</f>
        <v>0</v>
      </c>
      <c r="AX764" s="12">
        <f>'2016'!X130</f>
        <v>0</v>
      </c>
      <c r="AY764" s="12">
        <f>'2016'!Y130</f>
        <v>0</v>
      </c>
      <c r="AZ764" s="12">
        <f>'2016'!Z130</f>
        <v>0</v>
      </c>
      <c r="BA764" s="12">
        <f>'2016'!AA130</f>
        <v>0</v>
      </c>
      <c r="BB764" s="12">
        <f>'2016'!AB130</f>
        <v>0</v>
      </c>
      <c r="BC764" s="12">
        <f>'2016'!AC130</f>
        <v>0</v>
      </c>
      <c r="BD764" s="12">
        <f>'2016'!AD130</f>
        <v>0</v>
      </c>
      <c r="BE764" s="12">
        <f>'2016'!AE130</f>
        <v>0</v>
      </c>
      <c r="BF764" s="12">
        <f>'2016'!AF130</f>
        <v>0</v>
      </c>
      <c r="BG764" s="12">
        <f>'2016'!AG130</f>
        <v>0</v>
      </c>
      <c r="BH764" s="12">
        <f>'2016'!AH130</f>
        <v>0</v>
      </c>
      <c r="BI764" s="12">
        <f>'2016'!AI130</f>
        <v>0</v>
      </c>
      <c r="BJ764" s="12">
        <f>'2016'!AJ130</f>
        <v>0</v>
      </c>
      <c r="BK764" s="12">
        <f>'2016'!AK130</f>
        <v>0</v>
      </c>
      <c r="BL764" s="12">
        <f>'2016'!AL130</f>
        <v>0</v>
      </c>
      <c r="BM764" s="12">
        <f>'2016'!AM130</f>
        <v>0</v>
      </c>
      <c r="BN764" s="12">
        <f>'2016'!AN130</f>
        <v>0</v>
      </c>
      <c r="BO764" s="12">
        <f>'2016'!AO130</f>
        <v>0</v>
      </c>
      <c r="BP764" s="12">
        <f>'2016'!AP130</f>
        <v>0</v>
      </c>
      <c r="BQ764" s="12">
        <f>'2016'!AQ130</f>
        <v>0</v>
      </c>
      <c r="BR764" s="12">
        <f>'2016'!AR130</f>
        <v>0</v>
      </c>
      <c r="BS764" s="12">
        <f>'2016'!AS130</f>
        <v>0</v>
      </c>
      <c r="BT764" s="12">
        <f>'2016'!AT130</f>
        <v>0</v>
      </c>
      <c r="BU764" s="12">
        <f>'2016'!AU130</f>
        <v>0</v>
      </c>
      <c r="BV764" s="12">
        <f>'2016'!AV130</f>
        <v>0</v>
      </c>
      <c r="BW764" s="12">
        <f>'2016'!AW130</f>
        <v>0</v>
      </c>
      <c r="BX764" s="12">
        <f>'2016'!AX130</f>
        <v>0</v>
      </c>
      <c r="BY764" s="12">
        <f>'2016'!AY130</f>
        <v>0</v>
      </c>
      <c r="BZ764" s="12">
        <f>'2016'!AZ130</f>
        <v>0</v>
      </c>
      <c r="CA764" s="12">
        <f>'2016'!BA130</f>
        <v>0</v>
      </c>
      <c r="CB764" s="12">
        <f>'2016'!BB130</f>
        <v>0</v>
      </c>
      <c r="CC764" s="12">
        <f>'2016'!BC130</f>
        <v>0</v>
      </c>
      <c r="CD764" s="12">
        <f>'2016'!BD130</f>
        <v>0</v>
      </c>
      <c r="CE764" s="12">
        <f>'2016'!BE130</f>
        <v>0</v>
      </c>
      <c r="CF764" s="12">
        <f>'2016'!BF130</f>
        <v>0</v>
      </c>
      <c r="CG764" s="12">
        <f>'2016'!BG130</f>
        <v>0</v>
      </c>
      <c r="CH764" s="12">
        <f>'2016'!BH130</f>
        <v>0</v>
      </c>
      <c r="CI764" s="12">
        <f>'2016'!BI130</f>
        <v>0</v>
      </c>
      <c r="CJ764" s="12">
        <f>'2016'!BJ130</f>
        <v>0</v>
      </c>
      <c r="CK764" s="12">
        <f>'2016'!BK130</f>
        <v>0</v>
      </c>
      <c r="CL764" s="12">
        <f>'2016'!BL130</f>
        <v>0</v>
      </c>
      <c r="CM764" s="12">
        <f>'2016'!BM130</f>
        <v>0</v>
      </c>
      <c r="CN764" s="12">
        <f>'2016'!BN130</f>
        <v>0</v>
      </c>
      <c r="CO764" s="12">
        <f>'2016'!BO130</f>
        <v>0</v>
      </c>
      <c r="CP764" s="12">
        <f>'2016'!BP130</f>
        <v>0</v>
      </c>
      <c r="CQ764" s="12">
        <f>'2016'!BQ130</f>
        <v>0</v>
      </c>
    </row>
    <row r="765" spans="1:95" x14ac:dyDescent="0.25">
      <c r="A765" s="12" t="str">
        <f>'2016'!A131</f>
        <v>Свитанок</v>
      </c>
      <c r="B765" s="12" t="str">
        <f>'2016'!B131</f>
        <v>Масив 4</v>
      </c>
      <c r="C765" s="12">
        <f>'2016'!C131</f>
        <v>2</v>
      </c>
      <c r="D765" s="12">
        <f>'2016'!D131</f>
        <v>25.1</v>
      </c>
      <c r="E765" s="12">
        <f>'2016'!E131</f>
        <v>25.1</v>
      </c>
      <c r="F765" s="12">
        <f>'2016'!F131</f>
        <v>25.1</v>
      </c>
      <c r="W765" s="12"/>
      <c r="X765" s="12"/>
      <c r="AC765" s="12" t="str">
        <f>'2016'!I131</f>
        <v>Пшеница озимая</v>
      </c>
      <c r="AD765" s="12">
        <f>'2016'!J131</f>
        <v>0</v>
      </c>
      <c r="AI765" s="12">
        <f>'2016'!K131</f>
        <v>0</v>
      </c>
      <c r="AJ765" s="12">
        <f>'2016'!L131</f>
        <v>0</v>
      </c>
      <c r="AK765" s="12" t="str">
        <f>'2016'!M131</f>
        <v>Зиск ел</v>
      </c>
      <c r="AL765" s="12">
        <f>'2016'!N131</f>
        <v>0</v>
      </c>
      <c r="AM765" s="12">
        <f>'2016'!O131</f>
        <v>42282</v>
      </c>
      <c r="AN765" s="12">
        <f>'2016'!P131</f>
        <v>0</v>
      </c>
      <c r="AO765" s="12"/>
      <c r="AP765" s="12"/>
      <c r="AQ765" s="12">
        <f>'2016'!Q131</f>
        <v>0</v>
      </c>
      <c r="AR765" s="12">
        <f>'2016'!R131</f>
        <v>0</v>
      </c>
      <c r="AS765" s="12">
        <f>'2016'!S131</f>
        <v>0</v>
      </c>
      <c r="AT765" s="12">
        <f>'2016'!T131</f>
        <v>0</v>
      </c>
      <c r="AU765" s="12">
        <f>'2016'!U131</f>
        <v>0</v>
      </c>
      <c r="AV765" s="12">
        <f>'2016'!V131</f>
        <v>0</v>
      </c>
      <c r="AW765" s="12">
        <f>'2016'!W131</f>
        <v>0</v>
      </c>
      <c r="AX765" s="12">
        <f>'2016'!X131</f>
        <v>0</v>
      </c>
      <c r="AY765" s="12">
        <f>'2016'!Y131</f>
        <v>0</v>
      </c>
      <c r="AZ765" s="12">
        <f>'2016'!Z131</f>
        <v>0</v>
      </c>
      <c r="BA765" s="12">
        <f>'2016'!AA131</f>
        <v>0</v>
      </c>
      <c r="BB765" s="12">
        <f>'2016'!AB131</f>
        <v>0</v>
      </c>
      <c r="BC765" s="12">
        <f>'2016'!AC131</f>
        <v>0</v>
      </c>
      <c r="BD765" s="12">
        <f>'2016'!AD131</f>
        <v>0</v>
      </c>
      <c r="BE765" s="12">
        <f>'2016'!AE131</f>
        <v>0</v>
      </c>
      <c r="BF765" s="12">
        <f>'2016'!AF131</f>
        <v>0</v>
      </c>
      <c r="BG765" s="12">
        <f>'2016'!AG131</f>
        <v>0</v>
      </c>
      <c r="BH765" s="12">
        <f>'2016'!AH131</f>
        <v>0</v>
      </c>
      <c r="BI765" s="12">
        <f>'2016'!AI131</f>
        <v>0</v>
      </c>
      <c r="BJ765" s="12">
        <f>'2016'!AJ131</f>
        <v>0</v>
      </c>
      <c r="BK765" s="12">
        <f>'2016'!AK131</f>
        <v>0</v>
      </c>
      <c r="BL765" s="12">
        <f>'2016'!AL131</f>
        <v>0</v>
      </c>
      <c r="BM765" s="12">
        <f>'2016'!AM131</f>
        <v>0</v>
      </c>
      <c r="BN765" s="12">
        <f>'2016'!AN131</f>
        <v>0</v>
      </c>
      <c r="BO765" s="12">
        <f>'2016'!AO131</f>
        <v>0</v>
      </c>
      <c r="BP765" s="12">
        <f>'2016'!AP131</f>
        <v>0</v>
      </c>
      <c r="BQ765" s="12">
        <f>'2016'!AQ131</f>
        <v>0</v>
      </c>
      <c r="BR765" s="12">
        <f>'2016'!AR131</f>
        <v>0</v>
      </c>
      <c r="BS765" s="12">
        <f>'2016'!AS131</f>
        <v>0</v>
      </c>
      <c r="BT765" s="12">
        <f>'2016'!AT131</f>
        <v>0</v>
      </c>
      <c r="BU765" s="12">
        <f>'2016'!AU131</f>
        <v>0</v>
      </c>
      <c r="BV765" s="12">
        <f>'2016'!AV131</f>
        <v>0</v>
      </c>
      <c r="BW765" s="12">
        <f>'2016'!AW131</f>
        <v>0</v>
      </c>
      <c r="BX765" s="12">
        <f>'2016'!AX131</f>
        <v>0</v>
      </c>
      <c r="BY765" s="12">
        <f>'2016'!AY131</f>
        <v>0</v>
      </c>
      <c r="BZ765" s="12">
        <f>'2016'!AZ131</f>
        <v>0</v>
      </c>
      <c r="CA765" s="12">
        <f>'2016'!BA131</f>
        <v>0</v>
      </c>
      <c r="CB765" s="12">
        <f>'2016'!BB131</f>
        <v>0</v>
      </c>
      <c r="CC765" s="12">
        <f>'2016'!BC131</f>
        <v>0</v>
      </c>
      <c r="CD765" s="12">
        <f>'2016'!BD131</f>
        <v>0</v>
      </c>
      <c r="CE765" s="12">
        <f>'2016'!BE131</f>
        <v>0</v>
      </c>
      <c r="CF765" s="12">
        <f>'2016'!BF131</f>
        <v>0</v>
      </c>
      <c r="CG765" s="12">
        <f>'2016'!BG131</f>
        <v>0</v>
      </c>
      <c r="CH765" s="12">
        <f>'2016'!BH131</f>
        <v>0</v>
      </c>
      <c r="CI765" s="12">
        <f>'2016'!BI131</f>
        <v>0</v>
      </c>
      <c r="CJ765" s="12">
        <f>'2016'!BJ131</f>
        <v>0</v>
      </c>
      <c r="CK765" s="12">
        <f>'2016'!BK131</f>
        <v>0</v>
      </c>
      <c r="CL765" s="12">
        <f>'2016'!BL131</f>
        <v>0</v>
      </c>
      <c r="CM765" s="12">
        <f>'2016'!BM131</f>
        <v>0</v>
      </c>
      <c r="CN765" s="12">
        <f>'2016'!BN131</f>
        <v>0</v>
      </c>
      <c r="CO765" s="12">
        <f>'2016'!BO131</f>
        <v>0</v>
      </c>
      <c r="CP765" s="12">
        <f>'2016'!BP131</f>
        <v>0</v>
      </c>
      <c r="CQ765" s="12">
        <f>'2016'!BQ131</f>
        <v>0</v>
      </c>
    </row>
    <row r="766" spans="1:95" x14ac:dyDescent="0.25">
      <c r="A766" s="12" t="str">
        <f>'2016'!A132</f>
        <v>Свитанок</v>
      </c>
      <c r="B766" s="12" t="str">
        <f>'2016'!B132</f>
        <v>Масив 4</v>
      </c>
      <c r="C766" s="12">
        <f>'2016'!C132</f>
        <v>200</v>
      </c>
      <c r="D766" s="12">
        <f>'2016'!D132</f>
        <v>1.18</v>
      </c>
      <c r="E766" s="12">
        <f>'2016'!E132</f>
        <v>1.18</v>
      </c>
      <c r="F766" s="12">
        <f>'2016'!F132</f>
        <v>1.18</v>
      </c>
      <c r="W766" s="12"/>
      <c r="X766" s="12"/>
      <c r="AC766" s="12">
        <f>'2016'!I132</f>
        <v>0</v>
      </c>
      <c r="AD766" s="12">
        <f>'2016'!J132</f>
        <v>0</v>
      </c>
      <c r="AI766" s="12">
        <f>'2016'!K132</f>
        <v>0</v>
      </c>
      <c r="AJ766" s="12">
        <f>'2016'!L132</f>
        <v>0</v>
      </c>
      <c r="AK766" s="12">
        <f>'2016'!M132</f>
        <v>0</v>
      </c>
      <c r="AL766" s="12">
        <f>'2016'!N132</f>
        <v>0</v>
      </c>
      <c r="AM766" s="12">
        <f>'2016'!O132</f>
        <v>0</v>
      </c>
      <c r="AN766" s="12">
        <f>'2016'!P132</f>
        <v>0</v>
      </c>
      <c r="AO766" s="12"/>
      <c r="AP766" s="12"/>
      <c r="AQ766" s="12">
        <f>'2016'!Q132</f>
        <v>0</v>
      </c>
      <c r="AR766" s="12">
        <f>'2016'!R132</f>
        <v>0</v>
      </c>
      <c r="AS766" s="12">
        <f>'2016'!S132</f>
        <v>0</v>
      </c>
      <c r="AT766" s="12">
        <f>'2016'!T132</f>
        <v>0</v>
      </c>
      <c r="AU766" s="12">
        <f>'2016'!U132</f>
        <v>0</v>
      </c>
      <c r="AV766" s="12">
        <f>'2016'!V132</f>
        <v>0</v>
      </c>
      <c r="AW766" s="12">
        <f>'2016'!W132</f>
        <v>0</v>
      </c>
      <c r="AX766" s="12">
        <f>'2016'!X132</f>
        <v>0</v>
      </c>
      <c r="AY766" s="12">
        <f>'2016'!Y132</f>
        <v>0</v>
      </c>
      <c r="AZ766" s="12">
        <f>'2016'!Z132</f>
        <v>0</v>
      </c>
      <c r="BA766" s="12">
        <f>'2016'!AA132</f>
        <v>0</v>
      </c>
      <c r="BB766" s="12">
        <f>'2016'!AB132</f>
        <v>0</v>
      </c>
      <c r="BC766" s="12">
        <f>'2016'!AC132</f>
        <v>0</v>
      </c>
      <c r="BD766" s="12">
        <f>'2016'!AD132</f>
        <v>0</v>
      </c>
      <c r="BE766" s="12">
        <f>'2016'!AE132</f>
        <v>0</v>
      </c>
      <c r="BF766" s="12">
        <f>'2016'!AF132</f>
        <v>0</v>
      </c>
      <c r="BG766" s="12">
        <f>'2016'!AG132</f>
        <v>0</v>
      </c>
      <c r="BH766" s="12">
        <f>'2016'!AH132</f>
        <v>0</v>
      </c>
      <c r="BI766" s="12">
        <f>'2016'!AI132</f>
        <v>0</v>
      </c>
      <c r="BJ766" s="12">
        <f>'2016'!AJ132</f>
        <v>0</v>
      </c>
      <c r="BK766" s="12">
        <f>'2016'!AK132</f>
        <v>0</v>
      </c>
      <c r="BL766" s="12">
        <f>'2016'!AL132</f>
        <v>0</v>
      </c>
      <c r="BM766" s="12">
        <f>'2016'!AM132</f>
        <v>0</v>
      </c>
      <c r="BN766" s="12">
        <f>'2016'!AN132</f>
        <v>0</v>
      </c>
      <c r="BO766" s="12">
        <f>'2016'!AO132</f>
        <v>0</v>
      </c>
      <c r="BP766" s="12">
        <f>'2016'!AP132</f>
        <v>0</v>
      </c>
      <c r="BQ766" s="12">
        <f>'2016'!AQ132</f>
        <v>0</v>
      </c>
      <c r="BR766" s="12">
        <f>'2016'!AR132</f>
        <v>0</v>
      </c>
      <c r="BS766" s="12">
        <f>'2016'!AS132</f>
        <v>0</v>
      </c>
      <c r="BT766" s="12">
        <f>'2016'!AT132</f>
        <v>0</v>
      </c>
      <c r="BU766" s="12">
        <f>'2016'!AU132</f>
        <v>0</v>
      </c>
      <c r="BV766" s="12">
        <f>'2016'!AV132</f>
        <v>0</v>
      </c>
      <c r="BW766" s="12">
        <f>'2016'!AW132</f>
        <v>0</v>
      </c>
      <c r="BX766" s="12">
        <f>'2016'!AX132</f>
        <v>0</v>
      </c>
      <c r="BY766" s="12">
        <f>'2016'!AY132</f>
        <v>0</v>
      </c>
      <c r="BZ766" s="12">
        <f>'2016'!AZ132</f>
        <v>0</v>
      </c>
      <c r="CA766" s="12">
        <f>'2016'!BA132</f>
        <v>0</v>
      </c>
      <c r="CB766" s="12">
        <f>'2016'!BB132</f>
        <v>0</v>
      </c>
      <c r="CC766" s="12">
        <f>'2016'!BC132</f>
        <v>0</v>
      </c>
      <c r="CD766" s="12">
        <f>'2016'!BD132</f>
        <v>0</v>
      </c>
      <c r="CE766" s="12">
        <f>'2016'!BE132</f>
        <v>0</v>
      </c>
      <c r="CF766" s="12">
        <f>'2016'!BF132</f>
        <v>0</v>
      </c>
      <c r="CG766" s="12">
        <f>'2016'!BG132</f>
        <v>0</v>
      </c>
      <c r="CH766" s="12">
        <f>'2016'!BH132</f>
        <v>0</v>
      </c>
      <c r="CI766" s="12">
        <f>'2016'!BI132</f>
        <v>0</v>
      </c>
      <c r="CJ766" s="12">
        <f>'2016'!BJ132</f>
        <v>0</v>
      </c>
      <c r="CK766" s="12">
        <f>'2016'!BK132</f>
        <v>0</v>
      </c>
      <c r="CL766" s="12">
        <f>'2016'!BL132</f>
        <v>0</v>
      </c>
      <c r="CM766" s="12">
        <f>'2016'!BM132</f>
        <v>0</v>
      </c>
      <c r="CN766" s="12">
        <f>'2016'!BN132</f>
        <v>0</v>
      </c>
      <c r="CO766" s="12">
        <f>'2016'!BO132</f>
        <v>0</v>
      </c>
      <c r="CP766" s="12">
        <f>'2016'!BP132</f>
        <v>0</v>
      </c>
      <c r="CQ766" s="12">
        <f>'2016'!BQ132</f>
        <v>0</v>
      </c>
    </row>
    <row r="767" spans="1:95" x14ac:dyDescent="0.25">
      <c r="A767" s="12" t="str">
        <f>'2016'!A133</f>
        <v>Свитанок</v>
      </c>
      <c r="B767" s="12" t="str">
        <f>'2016'!B133</f>
        <v>Масив 4</v>
      </c>
      <c r="C767" s="12">
        <f>'2016'!C133</f>
        <v>201</v>
      </c>
      <c r="D767" s="12">
        <f>'2016'!D133</f>
        <v>3.72</v>
      </c>
      <c r="E767" s="12">
        <f>'2016'!E133</f>
        <v>3.72</v>
      </c>
      <c r="F767" s="12">
        <f>'2016'!F133</f>
        <v>3.72</v>
      </c>
      <c r="W767" s="12"/>
      <c r="X767" s="12"/>
      <c r="AC767" s="12">
        <f>'2016'!I133</f>
        <v>0</v>
      </c>
      <c r="AD767" s="12">
        <f>'2016'!J133</f>
        <v>0</v>
      </c>
      <c r="AI767" s="12">
        <f>'2016'!K133</f>
        <v>0</v>
      </c>
      <c r="AJ767" s="12">
        <f>'2016'!L133</f>
        <v>0</v>
      </c>
      <c r="AK767" s="12">
        <f>'2016'!M133</f>
        <v>0</v>
      </c>
      <c r="AL767" s="12">
        <f>'2016'!N133</f>
        <v>0</v>
      </c>
      <c r="AM767" s="12">
        <f>'2016'!O133</f>
        <v>0</v>
      </c>
      <c r="AN767" s="12">
        <f>'2016'!P133</f>
        <v>0</v>
      </c>
      <c r="AO767" s="12"/>
      <c r="AP767" s="12"/>
      <c r="AQ767" s="12">
        <f>'2016'!Q133</f>
        <v>0</v>
      </c>
      <c r="AR767" s="12">
        <f>'2016'!R133</f>
        <v>0</v>
      </c>
      <c r="AS767" s="12">
        <f>'2016'!S133</f>
        <v>0</v>
      </c>
      <c r="AT767" s="12">
        <f>'2016'!T133</f>
        <v>0</v>
      </c>
      <c r="AU767" s="12">
        <f>'2016'!U133</f>
        <v>0</v>
      </c>
      <c r="AV767" s="12">
        <f>'2016'!V133</f>
        <v>0</v>
      </c>
      <c r="AW767" s="12">
        <f>'2016'!W133</f>
        <v>0</v>
      </c>
      <c r="AX767" s="12">
        <f>'2016'!X133</f>
        <v>0</v>
      </c>
      <c r="AY767" s="12">
        <f>'2016'!Y133</f>
        <v>0</v>
      </c>
      <c r="AZ767" s="12">
        <f>'2016'!Z133</f>
        <v>0</v>
      </c>
      <c r="BA767" s="12">
        <f>'2016'!AA133</f>
        <v>0</v>
      </c>
      <c r="BB767" s="12">
        <f>'2016'!AB133</f>
        <v>0</v>
      </c>
      <c r="BC767" s="12">
        <f>'2016'!AC133</f>
        <v>0</v>
      </c>
      <c r="BD767" s="12">
        <f>'2016'!AD133</f>
        <v>0</v>
      </c>
      <c r="BE767" s="12">
        <f>'2016'!AE133</f>
        <v>0</v>
      </c>
      <c r="BF767" s="12">
        <f>'2016'!AF133</f>
        <v>0</v>
      </c>
      <c r="BG767" s="12">
        <f>'2016'!AG133</f>
        <v>0</v>
      </c>
      <c r="BH767" s="12">
        <f>'2016'!AH133</f>
        <v>0</v>
      </c>
      <c r="BI767" s="12">
        <f>'2016'!AI133</f>
        <v>0</v>
      </c>
      <c r="BJ767" s="12">
        <f>'2016'!AJ133</f>
        <v>0</v>
      </c>
      <c r="BK767" s="12">
        <f>'2016'!AK133</f>
        <v>0</v>
      </c>
      <c r="BL767" s="12">
        <f>'2016'!AL133</f>
        <v>0</v>
      </c>
      <c r="BM767" s="12">
        <f>'2016'!AM133</f>
        <v>0</v>
      </c>
      <c r="BN767" s="12">
        <f>'2016'!AN133</f>
        <v>0</v>
      </c>
      <c r="BO767" s="12">
        <f>'2016'!AO133</f>
        <v>0</v>
      </c>
      <c r="BP767" s="12">
        <f>'2016'!AP133</f>
        <v>0</v>
      </c>
      <c r="BQ767" s="12">
        <f>'2016'!AQ133</f>
        <v>0</v>
      </c>
      <c r="BR767" s="12">
        <f>'2016'!AR133</f>
        <v>0</v>
      </c>
      <c r="BS767" s="12">
        <f>'2016'!AS133</f>
        <v>0</v>
      </c>
      <c r="BT767" s="12">
        <f>'2016'!AT133</f>
        <v>0</v>
      </c>
      <c r="BU767" s="12">
        <f>'2016'!AU133</f>
        <v>0</v>
      </c>
      <c r="BV767" s="12">
        <f>'2016'!AV133</f>
        <v>0</v>
      </c>
      <c r="BW767" s="12">
        <f>'2016'!AW133</f>
        <v>0</v>
      </c>
      <c r="BX767" s="12">
        <f>'2016'!AX133</f>
        <v>0</v>
      </c>
      <c r="BY767" s="12">
        <f>'2016'!AY133</f>
        <v>0</v>
      </c>
      <c r="BZ767" s="12">
        <f>'2016'!AZ133</f>
        <v>0</v>
      </c>
      <c r="CA767" s="12">
        <f>'2016'!BA133</f>
        <v>0</v>
      </c>
      <c r="CB767" s="12">
        <f>'2016'!BB133</f>
        <v>0</v>
      </c>
      <c r="CC767" s="12">
        <f>'2016'!BC133</f>
        <v>0</v>
      </c>
      <c r="CD767" s="12">
        <f>'2016'!BD133</f>
        <v>0</v>
      </c>
      <c r="CE767" s="12">
        <f>'2016'!BE133</f>
        <v>0</v>
      </c>
      <c r="CF767" s="12">
        <f>'2016'!BF133</f>
        <v>0</v>
      </c>
      <c r="CG767" s="12">
        <f>'2016'!BG133</f>
        <v>0</v>
      </c>
      <c r="CH767" s="12">
        <f>'2016'!BH133</f>
        <v>0</v>
      </c>
      <c r="CI767" s="12">
        <f>'2016'!BI133</f>
        <v>0</v>
      </c>
      <c r="CJ767" s="12">
        <f>'2016'!BJ133</f>
        <v>0</v>
      </c>
      <c r="CK767" s="12">
        <f>'2016'!BK133</f>
        <v>0</v>
      </c>
      <c r="CL767" s="12">
        <f>'2016'!BL133</f>
        <v>0</v>
      </c>
      <c r="CM767" s="12">
        <f>'2016'!BM133</f>
        <v>0</v>
      </c>
      <c r="CN767" s="12">
        <f>'2016'!BN133</f>
        <v>0</v>
      </c>
      <c r="CO767" s="12">
        <f>'2016'!BO133</f>
        <v>0</v>
      </c>
      <c r="CP767" s="12">
        <f>'2016'!BP133</f>
        <v>0</v>
      </c>
      <c r="CQ767" s="12">
        <f>'2016'!BQ133</f>
        <v>0</v>
      </c>
    </row>
    <row r="768" spans="1:95" x14ac:dyDescent="0.25">
      <c r="A768" s="12" t="str">
        <f>'2016'!A134</f>
        <v>Свитанок</v>
      </c>
      <c r="B768" s="12" t="str">
        <f>'2016'!B134</f>
        <v>Масив 4</v>
      </c>
      <c r="C768" s="12">
        <f>'2016'!C134</f>
        <v>202</v>
      </c>
      <c r="D768" s="12">
        <f>'2016'!D134</f>
        <v>5.34</v>
      </c>
      <c r="E768" s="12">
        <f>'2016'!E134</f>
        <v>5.34</v>
      </c>
      <c r="F768" s="12">
        <f>'2016'!F134</f>
        <v>5.34</v>
      </c>
      <c r="W768" s="12"/>
      <c r="X768" s="12"/>
      <c r="AC768" s="12">
        <f>'2016'!I134</f>
        <v>0</v>
      </c>
      <c r="AD768" s="12">
        <f>'2016'!J134</f>
        <v>0</v>
      </c>
      <c r="AI768" s="12">
        <f>'2016'!K134</f>
        <v>0</v>
      </c>
      <c r="AJ768" s="12">
        <f>'2016'!L134</f>
        <v>0</v>
      </c>
      <c r="AK768" s="12">
        <f>'2016'!M134</f>
        <v>0</v>
      </c>
      <c r="AL768" s="12">
        <f>'2016'!N134</f>
        <v>0</v>
      </c>
      <c r="AM768" s="12">
        <f>'2016'!O134</f>
        <v>0</v>
      </c>
      <c r="AN768" s="12">
        <f>'2016'!P134</f>
        <v>0</v>
      </c>
      <c r="AO768" s="12"/>
      <c r="AP768" s="12"/>
      <c r="AQ768" s="12">
        <f>'2016'!Q134</f>
        <v>0</v>
      </c>
      <c r="AR768" s="12">
        <f>'2016'!R134</f>
        <v>0</v>
      </c>
      <c r="AS768" s="12">
        <f>'2016'!S134</f>
        <v>0</v>
      </c>
      <c r="AT768" s="12">
        <f>'2016'!T134</f>
        <v>0</v>
      </c>
      <c r="AU768" s="12">
        <f>'2016'!U134</f>
        <v>0</v>
      </c>
      <c r="AV768" s="12">
        <f>'2016'!V134</f>
        <v>0</v>
      </c>
      <c r="AW768" s="12">
        <f>'2016'!W134</f>
        <v>0</v>
      </c>
      <c r="AX768" s="12">
        <f>'2016'!X134</f>
        <v>0</v>
      </c>
      <c r="AY768" s="12">
        <f>'2016'!Y134</f>
        <v>0</v>
      </c>
      <c r="AZ768" s="12">
        <f>'2016'!Z134</f>
        <v>0</v>
      </c>
      <c r="BA768" s="12">
        <f>'2016'!AA134</f>
        <v>0</v>
      </c>
      <c r="BB768" s="12">
        <f>'2016'!AB134</f>
        <v>0</v>
      </c>
      <c r="BC768" s="12">
        <f>'2016'!AC134</f>
        <v>0</v>
      </c>
      <c r="BD768" s="12">
        <f>'2016'!AD134</f>
        <v>0</v>
      </c>
      <c r="BE768" s="12">
        <f>'2016'!AE134</f>
        <v>0</v>
      </c>
      <c r="BF768" s="12">
        <f>'2016'!AF134</f>
        <v>0</v>
      </c>
      <c r="BG768" s="12">
        <f>'2016'!AG134</f>
        <v>0</v>
      </c>
      <c r="BH768" s="12">
        <f>'2016'!AH134</f>
        <v>0</v>
      </c>
      <c r="BI768" s="12">
        <f>'2016'!AI134</f>
        <v>0</v>
      </c>
      <c r="BJ768" s="12">
        <f>'2016'!AJ134</f>
        <v>0</v>
      </c>
      <c r="BK768" s="12">
        <f>'2016'!AK134</f>
        <v>0</v>
      </c>
      <c r="BL768" s="12">
        <f>'2016'!AL134</f>
        <v>0</v>
      </c>
      <c r="BM768" s="12">
        <f>'2016'!AM134</f>
        <v>0</v>
      </c>
      <c r="BN768" s="12">
        <f>'2016'!AN134</f>
        <v>0</v>
      </c>
      <c r="BO768" s="12">
        <f>'2016'!AO134</f>
        <v>0</v>
      </c>
      <c r="BP768" s="12">
        <f>'2016'!AP134</f>
        <v>0</v>
      </c>
      <c r="BQ768" s="12">
        <f>'2016'!AQ134</f>
        <v>0</v>
      </c>
      <c r="BR768" s="12">
        <f>'2016'!AR134</f>
        <v>0</v>
      </c>
      <c r="BS768" s="12">
        <f>'2016'!AS134</f>
        <v>0</v>
      </c>
      <c r="BT768" s="12">
        <f>'2016'!AT134</f>
        <v>0</v>
      </c>
      <c r="BU768" s="12">
        <f>'2016'!AU134</f>
        <v>0</v>
      </c>
      <c r="BV768" s="12">
        <f>'2016'!AV134</f>
        <v>0</v>
      </c>
      <c r="BW768" s="12">
        <f>'2016'!AW134</f>
        <v>0</v>
      </c>
      <c r="BX768" s="12">
        <f>'2016'!AX134</f>
        <v>0</v>
      </c>
      <c r="BY768" s="12">
        <f>'2016'!AY134</f>
        <v>0</v>
      </c>
      <c r="BZ768" s="12">
        <f>'2016'!AZ134</f>
        <v>0</v>
      </c>
      <c r="CA768" s="12">
        <f>'2016'!BA134</f>
        <v>0</v>
      </c>
      <c r="CB768" s="12">
        <f>'2016'!BB134</f>
        <v>0</v>
      </c>
      <c r="CC768" s="12">
        <f>'2016'!BC134</f>
        <v>0</v>
      </c>
      <c r="CD768" s="12">
        <f>'2016'!BD134</f>
        <v>0</v>
      </c>
      <c r="CE768" s="12">
        <f>'2016'!BE134</f>
        <v>0</v>
      </c>
      <c r="CF768" s="12">
        <f>'2016'!BF134</f>
        <v>0</v>
      </c>
      <c r="CG768" s="12">
        <f>'2016'!BG134</f>
        <v>0</v>
      </c>
      <c r="CH768" s="12">
        <f>'2016'!BH134</f>
        <v>0</v>
      </c>
      <c r="CI768" s="12">
        <f>'2016'!BI134</f>
        <v>0</v>
      </c>
      <c r="CJ768" s="12">
        <f>'2016'!BJ134</f>
        <v>0</v>
      </c>
      <c r="CK768" s="12">
        <f>'2016'!BK134</f>
        <v>0</v>
      </c>
      <c r="CL768" s="12">
        <f>'2016'!BL134</f>
        <v>0</v>
      </c>
      <c r="CM768" s="12">
        <f>'2016'!BM134</f>
        <v>0</v>
      </c>
      <c r="CN768" s="12">
        <f>'2016'!BN134</f>
        <v>0</v>
      </c>
      <c r="CO768" s="12">
        <f>'2016'!BO134</f>
        <v>0</v>
      </c>
      <c r="CP768" s="12">
        <f>'2016'!BP134</f>
        <v>0</v>
      </c>
      <c r="CQ768" s="12">
        <f>'2016'!BQ134</f>
        <v>0</v>
      </c>
    </row>
    <row r="769" spans="1:95" x14ac:dyDescent="0.25">
      <c r="A769" s="12" t="str">
        <f>'2016'!A135</f>
        <v>Свитанок</v>
      </c>
      <c r="B769" s="12" t="str">
        <f>'2016'!B135</f>
        <v>Масив 4</v>
      </c>
      <c r="C769" s="12">
        <f>'2016'!C135</f>
        <v>203</v>
      </c>
      <c r="D769" s="12">
        <f>'2016'!D135</f>
        <v>16.350000000000001</v>
      </c>
      <c r="E769" s="12">
        <f>'2016'!E135</f>
        <v>16.350000000000001</v>
      </c>
      <c r="F769" s="12">
        <f>'2016'!F135</f>
        <v>16.350000000000001</v>
      </c>
      <c r="W769" s="12"/>
      <c r="X769" s="12"/>
      <c r="AC769" s="12">
        <f>'2016'!I135</f>
        <v>0</v>
      </c>
      <c r="AD769" s="12">
        <f>'2016'!J135</f>
        <v>0</v>
      </c>
      <c r="AI769" s="12">
        <f>'2016'!K135</f>
        <v>0</v>
      </c>
      <c r="AJ769" s="12">
        <f>'2016'!L135</f>
        <v>0</v>
      </c>
      <c r="AK769" s="12">
        <f>'2016'!M135</f>
        <v>0</v>
      </c>
      <c r="AL769" s="12">
        <f>'2016'!N135</f>
        <v>0</v>
      </c>
      <c r="AM769" s="12">
        <f>'2016'!O135</f>
        <v>0</v>
      </c>
      <c r="AN769" s="12">
        <f>'2016'!P135</f>
        <v>0</v>
      </c>
      <c r="AO769" s="12"/>
      <c r="AP769" s="12"/>
      <c r="AQ769" s="12">
        <f>'2016'!Q135</f>
        <v>0</v>
      </c>
      <c r="AR769" s="12">
        <f>'2016'!R135</f>
        <v>0</v>
      </c>
      <c r="AS769" s="12">
        <f>'2016'!S135</f>
        <v>0</v>
      </c>
      <c r="AT769" s="12">
        <f>'2016'!T135</f>
        <v>0</v>
      </c>
      <c r="AU769" s="12">
        <f>'2016'!U135</f>
        <v>0</v>
      </c>
      <c r="AV769" s="12">
        <f>'2016'!V135</f>
        <v>0</v>
      </c>
      <c r="AW769" s="12">
        <f>'2016'!W135</f>
        <v>0</v>
      </c>
      <c r="AX769" s="12">
        <f>'2016'!X135</f>
        <v>0</v>
      </c>
      <c r="AY769" s="12">
        <f>'2016'!Y135</f>
        <v>0</v>
      </c>
      <c r="AZ769" s="12">
        <f>'2016'!Z135</f>
        <v>0</v>
      </c>
      <c r="BA769" s="12">
        <f>'2016'!AA135</f>
        <v>0</v>
      </c>
      <c r="BB769" s="12">
        <f>'2016'!AB135</f>
        <v>0</v>
      </c>
      <c r="BC769" s="12">
        <f>'2016'!AC135</f>
        <v>0</v>
      </c>
      <c r="BD769" s="12">
        <f>'2016'!AD135</f>
        <v>0</v>
      </c>
      <c r="BE769" s="12">
        <f>'2016'!AE135</f>
        <v>0</v>
      </c>
      <c r="BF769" s="12">
        <f>'2016'!AF135</f>
        <v>0</v>
      </c>
      <c r="BG769" s="12">
        <f>'2016'!AG135</f>
        <v>0</v>
      </c>
      <c r="BH769" s="12">
        <f>'2016'!AH135</f>
        <v>0</v>
      </c>
      <c r="BI769" s="12">
        <f>'2016'!AI135</f>
        <v>0</v>
      </c>
      <c r="BJ769" s="12">
        <f>'2016'!AJ135</f>
        <v>0</v>
      </c>
      <c r="BK769" s="12">
        <f>'2016'!AK135</f>
        <v>0</v>
      </c>
      <c r="BL769" s="12">
        <f>'2016'!AL135</f>
        <v>0</v>
      </c>
      <c r="BM769" s="12">
        <f>'2016'!AM135</f>
        <v>0</v>
      </c>
      <c r="BN769" s="12">
        <f>'2016'!AN135</f>
        <v>0</v>
      </c>
      <c r="BO769" s="12">
        <f>'2016'!AO135</f>
        <v>0</v>
      </c>
      <c r="BP769" s="12">
        <f>'2016'!AP135</f>
        <v>0</v>
      </c>
      <c r="BQ769" s="12">
        <f>'2016'!AQ135</f>
        <v>0</v>
      </c>
      <c r="BR769" s="12">
        <f>'2016'!AR135</f>
        <v>0</v>
      </c>
      <c r="BS769" s="12">
        <f>'2016'!AS135</f>
        <v>0</v>
      </c>
      <c r="BT769" s="12">
        <f>'2016'!AT135</f>
        <v>0</v>
      </c>
      <c r="BU769" s="12">
        <f>'2016'!AU135</f>
        <v>0</v>
      </c>
      <c r="BV769" s="12">
        <f>'2016'!AV135</f>
        <v>0</v>
      </c>
      <c r="BW769" s="12">
        <f>'2016'!AW135</f>
        <v>0</v>
      </c>
      <c r="BX769" s="12">
        <f>'2016'!AX135</f>
        <v>0</v>
      </c>
      <c r="BY769" s="12">
        <f>'2016'!AY135</f>
        <v>0</v>
      </c>
      <c r="BZ769" s="12">
        <f>'2016'!AZ135</f>
        <v>0</v>
      </c>
      <c r="CA769" s="12">
        <f>'2016'!BA135</f>
        <v>0</v>
      </c>
      <c r="CB769" s="12">
        <f>'2016'!BB135</f>
        <v>0</v>
      </c>
      <c r="CC769" s="12">
        <f>'2016'!BC135</f>
        <v>0</v>
      </c>
      <c r="CD769" s="12">
        <f>'2016'!BD135</f>
        <v>0</v>
      </c>
      <c r="CE769" s="12">
        <f>'2016'!BE135</f>
        <v>0</v>
      </c>
      <c r="CF769" s="12">
        <f>'2016'!BF135</f>
        <v>0</v>
      </c>
      <c r="CG769" s="12">
        <f>'2016'!BG135</f>
        <v>0</v>
      </c>
      <c r="CH769" s="12">
        <f>'2016'!BH135</f>
        <v>0</v>
      </c>
      <c r="CI769" s="12">
        <f>'2016'!BI135</f>
        <v>0</v>
      </c>
      <c r="CJ769" s="12">
        <f>'2016'!BJ135</f>
        <v>0</v>
      </c>
      <c r="CK769" s="12">
        <f>'2016'!BK135</f>
        <v>0</v>
      </c>
      <c r="CL769" s="12">
        <f>'2016'!BL135</f>
        <v>0</v>
      </c>
      <c r="CM769" s="12">
        <f>'2016'!BM135</f>
        <v>0</v>
      </c>
      <c r="CN769" s="12">
        <f>'2016'!BN135</f>
        <v>0</v>
      </c>
      <c r="CO769" s="12">
        <f>'2016'!BO135</f>
        <v>0</v>
      </c>
      <c r="CP769" s="12">
        <f>'2016'!BP135</f>
        <v>0</v>
      </c>
      <c r="CQ769" s="12">
        <f>'2016'!BQ135</f>
        <v>0</v>
      </c>
    </row>
    <row r="770" spans="1:95" x14ac:dyDescent="0.25">
      <c r="A770" s="12" t="str">
        <f>'2016'!A136</f>
        <v>Свитанок</v>
      </c>
      <c r="B770" s="12" t="str">
        <f>'2016'!B136</f>
        <v>Масив 4</v>
      </c>
      <c r="C770" s="12">
        <f>'2016'!C136</f>
        <v>3</v>
      </c>
      <c r="D770" s="12">
        <f>'2016'!D136</f>
        <v>11.1</v>
      </c>
      <c r="E770" s="12">
        <f>'2016'!E136</f>
        <v>11.1</v>
      </c>
      <c r="F770" s="12">
        <f>'2016'!F136</f>
        <v>11.1</v>
      </c>
      <c r="W770" s="12"/>
      <c r="X770" s="12"/>
      <c r="AC770" s="12" t="str">
        <f>'2016'!I136</f>
        <v>Пшеница озимая</v>
      </c>
      <c r="AD770" s="12">
        <f>'2016'!J136</f>
        <v>0</v>
      </c>
      <c r="AI770" s="12">
        <f>'2016'!K136</f>
        <v>0</v>
      </c>
      <c r="AJ770" s="12">
        <f>'2016'!L136</f>
        <v>0</v>
      </c>
      <c r="AK770" s="12" t="str">
        <f>'2016'!M136</f>
        <v>Зиск ел.</v>
      </c>
      <c r="AL770" s="12">
        <f>'2016'!N136</f>
        <v>0</v>
      </c>
      <c r="AM770" s="12">
        <f>'2016'!O136</f>
        <v>42282</v>
      </c>
      <c r="AN770" s="12">
        <f>'2016'!P136</f>
        <v>0</v>
      </c>
      <c r="AO770" s="12"/>
      <c r="AP770" s="12"/>
      <c r="AQ770" s="12">
        <f>'2016'!Q136</f>
        <v>0</v>
      </c>
      <c r="AR770" s="12">
        <f>'2016'!R136</f>
        <v>0</v>
      </c>
      <c r="AS770" s="12">
        <f>'2016'!S136</f>
        <v>0</v>
      </c>
      <c r="AT770" s="12">
        <f>'2016'!T136</f>
        <v>0</v>
      </c>
      <c r="AU770" s="12">
        <f>'2016'!U136</f>
        <v>0</v>
      </c>
      <c r="AV770" s="12">
        <f>'2016'!V136</f>
        <v>0</v>
      </c>
      <c r="AW770" s="12">
        <f>'2016'!W136</f>
        <v>0</v>
      </c>
      <c r="AX770" s="12">
        <f>'2016'!X136</f>
        <v>0</v>
      </c>
      <c r="AY770" s="12">
        <f>'2016'!Y136</f>
        <v>0</v>
      </c>
      <c r="AZ770" s="12">
        <f>'2016'!Z136</f>
        <v>0</v>
      </c>
      <c r="BA770" s="12">
        <f>'2016'!AA136</f>
        <v>0</v>
      </c>
      <c r="BB770" s="12">
        <f>'2016'!AB136</f>
        <v>0</v>
      </c>
      <c r="BC770" s="12">
        <f>'2016'!AC136</f>
        <v>0</v>
      </c>
      <c r="BD770" s="12">
        <f>'2016'!AD136</f>
        <v>0</v>
      </c>
      <c r="BE770" s="12">
        <f>'2016'!AE136</f>
        <v>0</v>
      </c>
      <c r="BF770" s="12">
        <f>'2016'!AF136</f>
        <v>0</v>
      </c>
      <c r="BG770" s="12">
        <f>'2016'!AG136</f>
        <v>0</v>
      </c>
      <c r="BH770" s="12">
        <f>'2016'!AH136</f>
        <v>0</v>
      </c>
      <c r="BI770" s="12">
        <f>'2016'!AI136</f>
        <v>0</v>
      </c>
      <c r="BJ770" s="12">
        <f>'2016'!AJ136</f>
        <v>0</v>
      </c>
      <c r="BK770" s="12">
        <f>'2016'!AK136</f>
        <v>0</v>
      </c>
      <c r="BL770" s="12">
        <f>'2016'!AL136</f>
        <v>0</v>
      </c>
      <c r="BM770" s="12">
        <f>'2016'!AM136</f>
        <v>0</v>
      </c>
      <c r="BN770" s="12">
        <f>'2016'!AN136</f>
        <v>0</v>
      </c>
      <c r="BO770" s="12">
        <f>'2016'!AO136</f>
        <v>0</v>
      </c>
      <c r="BP770" s="12">
        <f>'2016'!AP136</f>
        <v>0</v>
      </c>
      <c r="BQ770" s="12">
        <f>'2016'!AQ136</f>
        <v>0</v>
      </c>
      <c r="BR770" s="12">
        <f>'2016'!AR136</f>
        <v>0</v>
      </c>
      <c r="BS770" s="12">
        <f>'2016'!AS136</f>
        <v>0</v>
      </c>
      <c r="BT770" s="12">
        <f>'2016'!AT136</f>
        <v>0</v>
      </c>
      <c r="BU770" s="12">
        <f>'2016'!AU136</f>
        <v>0</v>
      </c>
      <c r="BV770" s="12">
        <f>'2016'!AV136</f>
        <v>0</v>
      </c>
      <c r="BW770" s="12">
        <f>'2016'!AW136</f>
        <v>0</v>
      </c>
      <c r="BX770" s="12">
        <f>'2016'!AX136</f>
        <v>0</v>
      </c>
      <c r="BY770" s="12">
        <f>'2016'!AY136</f>
        <v>0</v>
      </c>
      <c r="BZ770" s="12">
        <f>'2016'!AZ136</f>
        <v>0</v>
      </c>
      <c r="CA770" s="12">
        <f>'2016'!BA136</f>
        <v>0</v>
      </c>
      <c r="CB770" s="12">
        <f>'2016'!BB136</f>
        <v>0</v>
      </c>
      <c r="CC770" s="12">
        <f>'2016'!BC136</f>
        <v>0</v>
      </c>
      <c r="CD770" s="12">
        <f>'2016'!BD136</f>
        <v>0</v>
      </c>
      <c r="CE770" s="12">
        <f>'2016'!BE136</f>
        <v>0</v>
      </c>
      <c r="CF770" s="12">
        <f>'2016'!BF136</f>
        <v>0</v>
      </c>
      <c r="CG770" s="12">
        <f>'2016'!BG136</f>
        <v>0</v>
      </c>
      <c r="CH770" s="12">
        <f>'2016'!BH136</f>
        <v>0</v>
      </c>
      <c r="CI770" s="12">
        <f>'2016'!BI136</f>
        <v>0</v>
      </c>
      <c r="CJ770" s="12">
        <f>'2016'!BJ136</f>
        <v>0</v>
      </c>
      <c r="CK770" s="12">
        <f>'2016'!BK136</f>
        <v>0</v>
      </c>
      <c r="CL770" s="12">
        <f>'2016'!BL136</f>
        <v>0</v>
      </c>
      <c r="CM770" s="12">
        <f>'2016'!BM136</f>
        <v>0</v>
      </c>
      <c r="CN770" s="12">
        <f>'2016'!BN136</f>
        <v>0</v>
      </c>
      <c r="CO770" s="12">
        <f>'2016'!BO136</f>
        <v>0</v>
      </c>
      <c r="CP770" s="12">
        <f>'2016'!BP136</f>
        <v>0</v>
      </c>
      <c r="CQ770" s="12">
        <f>'2016'!BQ136</f>
        <v>0</v>
      </c>
    </row>
    <row r="771" spans="1:95" x14ac:dyDescent="0.25">
      <c r="A771" s="12" t="str">
        <f>'2016'!A137</f>
        <v>Свитанок</v>
      </c>
      <c r="B771" s="12" t="str">
        <f>'2016'!B137</f>
        <v>Масив 4</v>
      </c>
      <c r="C771" s="12" t="str">
        <f>'2016'!C137</f>
        <v>6-5</v>
      </c>
      <c r="D771" s="12">
        <f>'2016'!D137</f>
        <v>63.51</v>
      </c>
      <c r="E771" s="12">
        <f>'2016'!E137</f>
        <v>63.51</v>
      </c>
      <c r="F771" s="12">
        <f>'2016'!F137</f>
        <v>63.51</v>
      </c>
      <c r="W771" s="12"/>
      <c r="X771" s="12"/>
      <c r="AC771" s="12" t="str">
        <f>'2016'!I137</f>
        <v>Пшеница озимая</v>
      </c>
      <c r="AD771" s="12">
        <f>'2016'!J137</f>
        <v>0</v>
      </c>
      <c r="AI771" s="12">
        <f>'2016'!K137</f>
        <v>0</v>
      </c>
      <c r="AJ771" s="12">
        <f>'2016'!L137</f>
        <v>0</v>
      </c>
      <c r="AK771" s="12" t="str">
        <f>'2016'!M137</f>
        <v>Зиск ел.</v>
      </c>
      <c r="AL771" s="12">
        <f>'2016'!N137</f>
        <v>0</v>
      </c>
      <c r="AM771" s="12">
        <f>'2016'!O137</f>
        <v>42285</v>
      </c>
      <c r="AN771" s="12">
        <f>'2016'!P137</f>
        <v>0</v>
      </c>
      <c r="AO771" s="12"/>
      <c r="AP771" s="12"/>
      <c r="AQ771" s="12">
        <f>'2016'!Q137</f>
        <v>0</v>
      </c>
      <c r="AR771" s="12">
        <f>'2016'!R137</f>
        <v>0</v>
      </c>
      <c r="AS771" s="12">
        <f>'2016'!S137</f>
        <v>0</v>
      </c>
      <c r="AT771" s="12">
        <f>'2016'!T137</f>
        <v>0</v>
      </c>
      <c r="AU771" s="12">
        <f>'2016'!U137</f>
        <v>0</v>
      </c>
      <c r="AV771" s="12">
        <f>'2016'!V137</f>
        <v>0</v>
      </c>
      <c r="AW771" s="12">
        <f>'2016'!W137</f>
        <v>0</v>
      </c>
      <c r="AX771" s="12">
        <f>'2016'!X137</f>
        <v>0</v>
      </c>
      <c r="AY771" s="12">
        <f>'2016'!Y137</f>
        <v>0</v>
      </c>
      <c r="AZ771" s="12">
        <f>'2016'!Z137</f>
        <v>0</v>
      </c>
      <c r="BA771" s="12">
        <f>'2016'!AA137</f>
        <v>0</v>
      </c>
      <c r="BB771" s="12">
        <f>'2016'!AB137</f>
        <v>0</v>
      </c>
      <c r="BC771" s="12">
        <f>'2016'!AC137</f>
        <v>0</v>
      </c>
      <c r="BD771" s="12">
        <f>'2016'!AD137</f>
        <v>0</v>
      </c>
      <c r="BE771" s="12">
        <f>'2016'!AE137</f>
        <v>0</v>
      </c>
      <c r="BF771" s="12">
        <f>'2016'!AF137</f>
        <v>0</v>
      </c>
      <c r="BG771" s="12">
        <f>'2016'!AG137</f>
        <v>0</v>
      </c>
      <c r="BH771" s="12">
        <f>'2016'!AH137</f>
        <v>0</v>
      </c>
      <c r="BI771" s="12">
        <f>'2016'!AI137</f>
        <v>0</v>
      </c>
      <c r="BJ771" s="12">
        <f>'2016'!AJ137</f>
        <v>0</v>
      </c>
      <c r="BK771" s="12">
        <f>'2016'!AK137</f>
        <v>0</v>
      </c>
      <c r="BL771" s="12">
        <f>'2016'!AL137</f>
        <v>0</v>
      </c>
      <c r="BM771" s="12">
        <f>'2016'!AM137</f>
        <v>0</v>
      </c>
      <c r="BN771" s="12">
        <f>'2016'!AN137</f>
        <v>0</v>
      </c>
      <c r="BO771" s="12">
        <f>'2016'!AO137</f>
        <v>0</v>
      </c>
      <c r="BP771" s="12">
        <f>'2016'!AP137</f>
        <v>0</v>
      </c>
      <c r="BQ771" s="12">
        <f>'2016'!AQ137</f>
        <v>0</v>
      </c>
      <c r="BR771" s="12">
        <f>'2016'!AR137</f>
        <v>0</v>
      </c>
      <c r="BS771" s="12">
        <f>'2016'!AS137</f>
        <v>0</v>
      </c>
      <c r="BT771" s="12">
        <f>'2016'!AT137</f>
        <v>0</v>
      </c>
      <c r="BU771" s="12">
        <f>'2016'!AU137</f>
        <v>0</v>
      </c>
      <c r="BV771" s="12">
        <f>'2016'!AV137</f>
        <v>0</v>
      </c>
      <c r="BW771" s="12">
        <f>'2016'!AW137</f>
        <v>0</v>
      </c>
      <c r="BX771" s="12">
        <f>'2016'!AX137</f>
        <v>0</v>
      </c>
      <c r="BY771" s="12">
        <f>'2016'!AY137</f>
        <v>0</v>
      </c>
      <c r="BZ771" s="12">
        <f>'2016'!AZ137</f>
        <v>0</v>
      </c>
      <c r="CA771" s="12">
        <f>'2016'!BA137</f>
        <v>0</v>
      </c>
      <c r="CB771" s="12">
        <f>'2016'!BB137</f>
        <v>0</v>
      </c>
      <c r="CC771" s="12">
        <f>'2016'!BC137</f>
        <v>0</v>
      </c>
      <c r="CD771" s="12">
        <f>'2016'!BD137</f>
        <v>0</v>
      </c>
      <c r="CE771" s="12">
        <f>'2016'!BE137</f>
        <v>0</v>
      </c>
      <c r="CF771" s="12">
        <f>'2016'!BF137</f>
        <v>0</v>
      </c>
      <c r="CG771" s="12">
        <f>'2016'!BG137</f>
        <v>0</v>
      </c>
      <c r="CH771" s="12">
        <f>'2016'!BH137</f>
        <v>0</v>
      </c>
      <c r="CI771" s="12">
        <f>'2016'!BI137</f>
        <v>0</v>
      </c>
      <c r="CJ771" s="12">
        <f>'2016'!BJ137</f>
        <v>0</v>
      </c>
      <c r="CK771" s="12">
        <f>'2016'!BK137</f>
        <v>0</v>
      </c>
      <c r="CL771" s="12">
        <f>'2016'!BL137</f>
        <v>0</v>
      </c>
      <c r="CM771" s="12">
        <f>'2016'!BM137</f>
        <v>0</v>
      </c>
      <c r="CN771" s="12">
        <f>'2016'!BN137</f>
        <v>0</v>
      </c>
      <c r="CO771" s="12">
        <f>'2016'!BO137</f>
        <v>0</v>
      </c>
      <c r="CP771" s="12">
        <f>'2016'!BP137</f>
        <v>0</v>
      </c>
      <c r="CQ771" s="12">
        <f>'2016'!BQ137</f>
        <v>0</v>
      </c>
    </row>
    <row r="772" spans="1:95" x14ac:dyDescent="0.25">
      <c r="A772" s="12" t="str">
        <f>'2016'!A138</f>
        <v>Свитанок</v>
      </c>
      <c r="B772" s="12" t="str">
        <f>'2016'!B138</f>
        <v>Масив 4</v>
      </c>
      <c r="C772" s="12">
        <f>'2016'!C138</f>
        <v>7</v>
      </c>
      <c r="D772" s="12">
        <f>'2016'!D138</f>
        <v>12.14</v>
      </c>
      <c r="E772" s="12">
        <f>'2016'!E138</f>
        <v>12.14</v>
      </c>
      <c r="F772" s="12">
        <f>'2016'!F138</f>
        <v>12.14</v>
      </c>
      <c r="W772" s="12"/>
      <c r="X772" s="12"/>
      <c r="AC772" s="12">
        <f>'2016'!I138</f>
        <v>0</v>
      </c>
      <c r="AD772" s="12">
        <f>'2016'!J138</f>
        <v>0</v>
      </c>
      <c r="AI772" s="12">
        <f>'2016'!K138</f>
        <v>0</v>
      </c>
      <c r="AJ772" s="12">
        <f>'2016'!L138</f>
        <v>0</v>
      </c>
      <c r="AK772" s="12">
        <f>'2016'!M138</f>
        <v>0</v>
      </c>
      <c r="AL772" s="12">
        <f>'2016'!N138</f>
        <v>0</v>
      </c>
      <c r="AM772" s="12">
        <f>'2016'!O138</f>
        <v>0</v>
      </c>
      <c r="AN772" s="12">
        <f>'2016'!P138</f>
        <v>0</v>
      </c>
      <c r="AO772" s="12"/>
      <c r="AP772" s="12"/>
      <c r="AQ772" s="12">
        <f>'2016'!Q138</f>
        <v>0</v>
      </c>
      <c r="AR772" s="12">
        <f>'2016'!R138</f>
        <v>0</v>
      </c>
      <c r="AS772" s="12">
        <f>'2016'!S138</f>
        <v>0</v>
      </c>
      <c r="AT772" s="12">
        <f>'2016'!T138</f>
        <v>0</v>
      </c>
      <c r="AU772" s="12">
        <f>'2016'!U138</f>
        <v>0</v>
      </c>
      <c r="AV772" s="12">
        <f>'2016'!V138</f>
        <v>0</v>
      </c>
      <c r="AW772" s="12">
        <f>'2016'!W138</f>
        <v>0</v>
      </c>
      <c r="AX772" s="12">
        <f>'2016'!X138</f>
        <v>0</v>
      </c>
      <c r="AY772" s="12">
        <f>'2016'!Y138</f>
        <v>0</v>
      </c>
      <c r="AZ772" s="12">
        <f>'2016'!Z138</f>
        <v>0</v>
      </c>
      <c r="BA772" s="12">
        <f>'2016'!AA138</f>
        <v>0</v>
      </c>
      <c r="BB772" s="12">
        <f>'2016'!AB138</f>
        <v>0</v>
      </c>
      <c r="BC772" s="12">
        <f>'2016'!AC138</f>
        <v>0</v>
      </c>
      <c r="BD772" s="12">
        <f>'2016'!AD138</f>
        <v>0</v>
      </c>
      <c r="BE772" s="12">
        <f>'2016'!AE138</f>
        <v>0</v>
      </c>
      <c r="BF772" s="12">
        <f>'2016'!AF138</f>
        <v>0</v>
      </c>
      <c r="BG772" s="12">
        <f>'2016'!AG138</f>
        <v>0</v>
      </c>
      <c r="BH772" s="12">
        <f>'2016'!AH138</f>
        <v>0</v>
      </c>
      <c r="BI772" s="12">
        <f>'2016'!AI138</f>
        <v>0</v>
      </c>
      <c r="BJ772" s="12">
        <f>'2016'!AJ138</f>
        <v>0</v>
      </c>
      <c r="BK772" s="12">
        <f>'2016'!AK138</f>
        <v>0</v>
      </c>
      <c r="BL772" s="12">
        <f>'2016'!AL138</f>
        <v>0</v>
      </c>
      <c r="BM772" s="12">
        <f>'2016'!AM138</f>
        <v>0</v>
      </c>
      <c r="BN772" s="12">
        <f>'2016'!AN138</f>
        <v>0</v>
      </c>
      <c r="BO772" s="12">
        <f>'2016'!AO138</f>
        <v>0</v>
      </c>
      <c r="BP772" s="12">
        <f>'2016'!AP138</f>
        <v>0</v>
      </c>
      <c r="BQ772" s="12">
        <f>'2016'!AQ138</f>
        <v>0</v>
      </c>
      <c r="BR772" s="12">
        <f>'2016'!AR138</f>
        <v>0</v>
      </c>
      <c r="BS772" s="12">
        <f>'2016'!AS138</f>
        <v>0</v>
      </c>
      <c r="BT772" s="12">
        <f>'2016'!AT138</f>
        <v>0</v>
      </c>
      <c r="BU772" s="12">
        <f>'2016'!AU138</f>
        <v>0</v>
      </c>
      <c r="BV772" s="12">
        <f>'2016'!AV138</f>
        <v>0</v>
      </c>
      <c r="BW772" s="12">
        <f>'2016'!AW138</f>
        <v>0</v>
      </c>
      <c r="BX772" s="12">
        <f>'2016'!AX138</f>
        <v>0</v>
      </c>
      <c r="BY772" s="12">
        <f>'2016'!AY138</f>
        <v>0</v>
      </c>
      <c r="BZ772" s="12">
        <f>'2016'!AZ138</f>
        <v>0</v>
      </c>
      <c r="CA772" s="12">
        <f>'2016'!BA138</f>
        <v>0</v>
      </c>
      <c r="CB772" s="12">
        <f>'2016'!BB138</f>
        <v>0</v>
      </c>
      <c r="CC772" s="12">
        <f>'2016'!BC138</f>
        <v>0</v>
      </c>
      <c r="CD772" s="12">
        <f>'2016'!BD138</f>
        <v>0</v>
      </c>
      <c r="CE772" s="12">
        <f>'2016'!BE138</f>
        <v>0</v>
      </c>
      <c r="CF772" s="12">
        <f>'2016'!BF138</f>
        <v>0</v>
      </c>
      <c r="CG772" s="12">
        <f>'2016'!BG138</f>
        <v>0</v>
      </c>
      <c r="CH772" s="12">
        <f>'2016'!BH138</f>
        <v>0</v>
      </c>
      <c r="CI772" s="12">
        <f>'2016'!BI138</f>
        <v>0</v>
      </c>
      <c r="CJ772" s="12">
        <f>'2016'!BJ138</f>
        <v>0</v>
      </c>
      <c r="CK772" s="12">
        <f>'2016'!BK138</f>
        <v>0</v>
      </c>
      <c r="CL772" s="12">
        <f>'2016'!BL138</f>
        <v>0</v>
      </c>
      <c r="CM772" s="12">
        <f>'2016'!BM138</f>
        <v>0</v>
      </c>
      <c r="CN772" s="12">
        <f>'2016'!BN138</f>
        <v>0</v>
      </c>
      <c r="CO772" s="12">
        <f>'2016'!BO138</f>
        <v>0</v>
      </c>
      <c r="CP772" s="12">
        <f>'2016'!BP138</f>
        <v>0</v>
      </c>
      <c r="CQ772" s="12">
        <f>'2016'!BQ138</f>
        <v>0</v>
      </c>
    </row>
    <row r="773" spans="1:95" x14ac:dyDescent="0.25">
      <c r="A773" s="12" t="str">
        <f>'2016'!A139</f>
        <v>Свитанок</v>
      </c>
      <c r="B773" s="12" t="str">
        <f>'2016'!B139</f>
        <v>Масив 4</v>
      </c>
      <c r="C773" s="12">
        <f>'2016'!C139</f>
        <v>74</v>
      </c>
      <c r="D773" s="12">
        <f>'2016'!D139</f>
        <v>66.83</v>
      </c>
      <c r="E773" s="12">
        <f>'2016'!E139</f>
        <v>66.83</v>
      </c>
      <c r="F773" s="12">
        <f>'2016'!F139</f>
        <v>66.83</v>
      </c>
      <c r="W773" s="12"/>
      <c r="X773" s="12"/>
      <c r="AC773" s="12" t="str">
        <f>'2016'!I139</f>
        <v>Пшеница озимая</v>
      </c>
      <c r="AD773" s="12">
        <f>'2016'!J139</f>
        <v>0</v>
      </c>
      <c r="AI773" s="12">
        <f>'2016'!K139</f>
        <v>0</v>
      </c>
      <c r="AJ773" s="12">
        <f>'2016'!L139</f>
        <v>0</v>
      </c>
      <c r="AK773" s="12" t="str">
        <f>'2016'!M139</f>
        <v>Ілліас 2 реп</v>
      </c>
      <c r="AL773" s="12">
        <f>'2016'!N139</f>
        <v>0</v>
      </c>
      <c r="AM773" s="12">
        <f>'2016'!O139</f>
        <v>42296</v>
      </c>
      <c r="AN773" s="12">
        <f>'2016'!P139</f>
        <v>0</v>
      </c>
      <c r="AO773" s="12"/>
      <c r="AP773" s="12"/>
      <c r="AQ773" s="12">
        <f>'2016'!Q139</f>
        <v>0</v>
      </c>
      <c r="AR773" s="12">
        <f>'2016'!R139</f>
        <v>0</v>
      </c>
      <c r="AS773" s="12">
        <f>'2016'!S139</f>
        <v>0</v>
      </c>
      <c r="AT773" s="12">
        <f>'2016'!T139</f>
        <v>0</v>
      </c>
      <c r="AU773" s="12">
        <f>'2016'!U139</f>
        <v>0</v>
      </c>
      <c r="AV773" s="12">
        <f>'2016'!V139</f>
        <v>0</v>
      </c>
      <c r="AW773" s="12">
        <f>'2016'!W139</f>
        <v>0</v>
      </c>
      <c r="AX773" s="12">
        <f>'2016'!X139</f>
        <v>0</v>
      </c>
      <c r="AY773" s="12">
        <f>'2016'!Y139</f>
        <v>0</v>
      </c>
      <c r="AZ773" s="12">
        <f>'2016'!Z139</f>
        <v>0</v>
      </c>
      <c r="BA773" s="12">
        <f>'2016'!AA139</f>
        <v>0</v>
      </c>
      <c r="BB773" s="12">
        <f>'2016'!AB139</f>
        <v>0</v>
      </c>
      <c r="BC773" s="12">
        <f>'2016'!AC139</f>
        <v>0</v>
      </c>
      <c r="BD773" s="12">
        <f>'2016'!AD139</f>
        <v>0</v>
      </c>
      <c r="BE773" s="12">
        <f>'2016'!AE139</f>
        <v>0</v>
      </c>
      <c r="BF773" s="12">
        <f>'2016'!AF139</f>
        <v>0</v>
      </c>
      <c r="BG773" s="12">
        <f>'2016'!AG139</f>
        <v>0</v>
      </c>
      <c r="BH773" s="12">
        <f>'2016'!AH139</f>
        <v>0</v>
      </c>
      <c r="BI773" s="12">
        <f>'2016'!AI139</f>
        <v>0</v>
      </c>
      <c r="BJ773" s="12">
        <f>'2016'!AJ139</f>
        <v>0</v>
      </c>
      <c r="BK773" s="12">
        <f>'2016'!AK139</f>
        <v>0</v>
      </c>
      <c r="BL773" s="12">
        <f>'2016'!AL139</f>
        <v>0</v>
      </c>
      <c r="BM773" s="12">
        <f>'2016'!AM139</f>
        <v>0</v>
      </c>
      <c r="BN773" s="12">
        <f>'2016'!AN139</f>
        <v>0</v>
      </c>
      <c r="BO773" s="12">
        <f>'2016'!AO139</f>
        <v>0</v>
      </c>
      <c r="BP773" s="12">
        <f>'2016'!AP139</f>
        <v>0</v>
      </c>
      <c r="BQ773" s="12">
        <f>'2016'!AQ139</f>
        <v>0</v>
      </c>
      <c r="BR773" s="12">
        <f>'2016'!AR139</f>
        <v>0</v>
      </c>
      <c r="BS773" s="12">
        <f>'2016'!AS139</f>
        <v>0</v>
      </c>
      <c r="BT773" s="12">
        <f>'2016'!AT139</f>
        <v>0</v>
      </c>
      <c r="BU773" s="12">
        <f>'2016'!AU139</f>
        <v>0</v>
      </c>
      <c r="BV773" s="12">
        <f>'2016'!AV139</f>
        <v>0</v>
      </c>
      <c r="BW773" s="12">
        <f>'2016'!AW139</f>
        <v>0</v>
      </c>
      <c r="BX773" s="12">
        <f>'2016'!AX139</f>
        <v>0</v>
      </c>
      <c r="BY773" s="12">
        <f>'2016'!AY139</f>
        <v>0</v>
      </c>
      <c r="BZ773" s="12">
        <f>'2016'!AZ139</f>
        <v>0</v>
      </c>
      <c r="CA773" s="12">
        <f>'2016'!BA139</f>
        <v>0</v>
      </c>
      <c r="CB773" s="12">
        <f>'2016'!BB139</f>
        <v>0</v>
      </c>
      <c r="CC773" s="12">
        <f>'2016'!BC139</f>
        <v>0</v>
      </c>
      <c r="CD773" s="12">
        <f>'2016'!BD139</f>
        <v>0</v>
      </c>
      <c r="CE773" s="12">
        <f>'2016'!BE139</f>
        <v>0</v>
      </c>
      <c r="CF773" s="12">
        <f>'2016'!BF139</f>
        <v>0</v>
      </c>
      <c r="CG773" s="12">
        <f>'2016'!BG139</f>
        <v>0</v>
      </c>
      <c r="CH773" s="12">
        <f>'2016'!BH139</f>
        <v>0</v>
      </c>
      <c r="CI773" s="12">
        <f>'2016'!BI139</f>
        <v>0</v>
      </c>
      <c r="CJ773" s="12">
        <f>'2016'!BJ139</f>
        <v>0</v>
      </c>
      <c r="CK773" s="12">
        <f>'2016'!BK139</f>
        <v>0</v>
      </c>
      <c r="CL773" s="12">
        <f>'2016'!BL139</f>
        <v>0</v>
      </c>
      <c r="CM773" s="12">
        <f>'2016'!BM139</f>
        <v>0</v>
      </c>
      <c r="CN773" s="12">
        <f>'2016'!BN139</f>
        <v>0</v>
      </c>
      <c r="CO773" s="12">
        <f>'2016'!BO139</f>
        <v>0</v>
      </c>
      <c r="CP773" s="12">
        <f>'2016'!BP139</f>
        <v>0</v>
      </c>
      <c r="CQ773" s="12">
        <f>'2016'!BQ139</f>
        <v>0</v>
      </c>
    </row>
    <row r="774" spans="1:95" x14ac:dyDescent="0.25">
      <c r="A774" s="12" t="str">
        <f>'2016'!A140</f>
        <v>Свитанок</v>
      </c>
      <c r="B774" s="12" t="str">
        <f>'2016'!B140</f>
        <v>Масив 4</v>
      </c>
      <c r="C774" s="12">
        <f>'2016'!C140</f>
        <v>75</v>
      </c>
      <c r="D774" s="12">
        <f>'2016'!D140</f>
        <v>34.46</v>
      </c>
      <c r="E774" s="12">
        <f>'2016'!E140</f>
        <v>34.46</v>
      </c>
      <c r="F774" s="12">
        <f>'2016'!F140</f>
        <v>34.46</v>
      </c>
      <c r="W774" s="12"/>
      <c r="X774" s="12"/>
      <c r="AC774" s="12" t="str">
        <f>'2016'!I140</f>
        <v>Пшеница озимая</v>
      </c>
      <c r="AD774" s="12">
        <f>'2016'!J140</f>
        <v>0</v>
      </c>
      <c r="AI774" s="12">
        <f>'2016'!K140</f>
        <v>0</v>
      </c>
      <c r="AJ774" s="12">
        <f>'2016'!L140</f>
        <v>0</v>
      </c>
      <c r="AK774" s="12" t="str">
        <f>'2016'!M140</f>
        <v>Ватажок ел</v>
      </c>
      <c r="AL774" s="12">
        <f>'2016'!N140</f>
        <v>0</v>
      </c>
      <c r="AM774" s="12">
        <f>'2016'!O140</f>
        <v>42290</v>
      </c>
      <c r="AN774" s="12">
        <f>'2016'!P140</f>
        <v>0</v>
      </c>
      <c r="AO774" s="12"/>
      <c r="AP774" s="12"/>
      <c r="AQ774" s="12">
        <f>'2016'!Q140</f>
        <v>0</v>
      </c>
      <c r="AR774" s="12">
        <f>'2016'!R140</f>
        <v>0</v>
      </c>
      <c r="AS774" s="12">
        <f>'2016'!S140</f>
        <v>0</v>
      </c>
      <c r="AT774" s="12">
        <f>'2016'!T140</f>
        <v>0</v>
      </c>
      <c r="AU774" s="12">
        <f>'2016'!U140</f>
        <v>0</v>
      </c>
      <c r="AV774" s="12">
        <f>'2016'!V140</f>
        <v>0</v>
      </c>
      <c r="AW774" s="12">
        <f>'2016'!W140</f>
        <v>0</v>
      </c>
      <c r="AX774" s="12">
        <f>'2016'!X140</f>
        <v>0</v>
      </c>
      <c r="AY774" s="12">
        <f>'2016'!Y140</f>
        <v>0</v>
      </c>
      <c r="AZ774" s="12">
        <f>'2016'!Z140</f>
        <v>0</v>
      </c>
      <c r="BA774" s="12">
        <f>'2016'!AA140</f>
        <v>0</v>
      </c>
      <c r="BB774" s="12">
        <f>'2016'!AB140</f>
        <v>0</v>
      </c>
      <c r="BC774" s="12">
        <f>'2016'!AC140</f>
        <v>0</v>
      </c>
      <c r="BD774" s="12">
        <f>'2016'!AD140</f>
        <v>0</v>
      </c>
      <c r="BE774" s="12">
        <f>'2016'!AE140</f>
        <v>0</v>
      </c>
      <c r="BF774" s="12">
        <f>'2016'!AF140</f>
        <v>0</v>
      </c>
      <c r="BG774" s="12">
        <f>'2016'!AG140</f>
        <v>0</v>
      </c>
      <c r="BH774" s="12">
        <f>'2016'!AH140</f>
        <v>0</v>
      </c>
      <c r="BI774" s="12">
        <f>'2016'!AI140</f>
        <v>0</v>
      </c>
      <c r="BJ774" s="12">
        <f>'2016'!AJ140</f>
        <v>0</v>
      </c>
      <c r="BK774" s="12">
        <f>'2016'!AK140</f>
        <v>0</v>
      </c>
      <c r="BL774" s="12">
        <f>'2016'!AL140</f>
        <v>0</v>
      </c>
      <c r="BM774" s="12">
        <f>'2016'!AM140</f>
        <v>0</v>
      </c>
      <c r="BN774" s="12">
        <f>'2016'!AN140</f>
        <v>0</v>
      </c>
      <c r="BO774" s="12">
        <f>'2016'!AO140</f>
        <v>0</v>
      </c>
      <c r="BP774" s="12">
        <f>'2016'!AP140</f>
        <v>0</v>
      </c>
      <c r="BQ774" s="12">
        <f>'2016'!AQ140</f>
        <v>0</v>
      </c>
      <c r="BR774" s="12">
        <f>'2016'!AR140</f>
        <v>0</v>
      </c>
      <c r="BS774" s="12">
        <f>'2016'!AS140</f>
        <v>0</v>
      </c>
      <c r="BT774" s="12">
        <f>'2016'!AT140</f>
        <v>0</v>
      </c>
      <c r="BU774" s="12">
        <f>'2016'!AU140</f>
        <v>0</v>
      </c>
      <c r="BV774" s="12">
        <f>'2016'!AV140</f>
        <v>0</v>
      </c>
      <c r="BW774" s="12">
        <f>'2016'!AW140</f>
        <v>0</v>
      </c>
      <c r="BX774" s="12">
        <f>'2016'!AX140</f>
        <v>0</v>
      </c>
      <c r="BY774" s="12">
        <f>'2016'!AY140</f>
        <v>0</v>
      </c>
      <c r="BZ774" s="12">
        <f>'2016'!AZ140</f>
        <v>0</v>
      </c>
      <c r="CA774" s="12">
        <f>'2016'!BA140</f>
        <v>0</v>
      </c>
      <c r="CB774" s="12">
        <f>'2016'!BB140</f>
        <v>0</v>
      </c>
      <c r="CC774" s="12">
        <f>'2016'!BC140</f>
        <v>0</v>
      </c>
      <c r="CD774" s="12">
        <f>'2016'!BD140</f>
        <v>0</v>
      </c>
      <c r="CE774" s="12">
        <f>'2016'!BE140</f>
        <v>0</v>
      </c>
      <c r="CF774" s="12">
        <f>'2016'!BF140</f>
        <v>0</v>
      </c>
      <c r="CG774" s="12">
        <f>'2016'!BG140</f>
        <v>0</v>
      </c>
      <c r="CH774" s="12">
        <f>'2016'!BH140</f>
        <v>0</v>
      </c>
      <c r="CI774" s="12">
        <f>'2016'!BI140</f>
        <v>0</v>
      </c>
      <c r="CJ774" s="12">
        <f>'2016'!BJ140</f>
        <v>0</v>
      </c>
      <c r="CK774" s="12">
        <f>'2016'!BK140</f>
        <v>0</v>
      </c>
      <c r="CL774" s="12">
        <f>'2016'!BL140</f>
        <v>0</v>
      </c>
      <c r="CM774" s="12">
        <f>'2016'!BM140</f>
        <v>0</v>
      </c>
      <c r="CN774" s="12">
        <f>'2016'!BN140</f>
        <v>0</v>
      </c>
      <c r="CO774" s="12">
        <f>'2016'!BO140</f>
        <v>0</v>
      </c>
      <c r="CP774" s="12">
        <f>'2016'!BP140</f>
        <v>0</v>
      </c>
      <c r="CQ774" s="12">
        <f>'2016'!BQ140</f>
        <v>0</v>
      </c>
    </row>
    <row r="775" spans="1:95" x14ac:dyDescent="0.25">
      <c r="A775" s="12" t="str">
        <f>'2016'!A141</f>
        <v>Свитанок</v>
      </c>
      <c r="B775" s="12" t="str">
        <f>'2016'!B141</f>
        <v>Масив 4</v>
      </c>
      <c r="C775" s="12">
        <f>'2016'!C141</f>
        <v>77</v>
      </c>
      <c r="D775" s="12">
        <f>'2016'!D141</f>
        <v>17.559999999999999</v>
      </c>
      <c r="E775" s="12">
        <f>'2016'!E141</f>
        <v>17.559999999999999</v>
      </c>
      <c r="F775" s="12">
        <f>'2016'!F141</f>
        <v>17.559999999999999</v>
      </c>
      <c r="W775" s="12"/>
      <c r="X775" s="12"/>
      <c r="AC775" s="12" t="str">
        <f>'2016'!I141</f>
        <v>Пшеница озимая</v>
      </c>
      <c r="AD775" s="12">
        <f>'2016'!J141</f>
        <v>0</v>
      </c>
      <c r="AI775" s="12">
        <f>'2016'!K141</f>
        <v>0</v>
      </c>
      <c r="AJ775" s="12">
        <f>'2016'!L141</f>
        <v>0</v>
      </c>
      <c r="AK775" s="12" t="str">
        <f>'2016'!M141</f>
        <v>Ілліас 2 реп</v>
      </c>
      <c r="AL775" s="12">
        <f>'2016'!N141</f>
        <v>0</v>
      </c>
      <c r="AM775" s="12">
        <f>'2016'!O141</f>
        <v>42293</v>
      </c>
      <c r="AN775" s="12">
        <f>'2016'!P141</f>
        <v>0</v>
      </c>
      <c r="AO775" s="12"/>
      <c r="AP775" s="12"/>
      <c r="AQ775" s="12">
        <f>'2016'!Q141</f>
        <v>0</v>
      </c>
      <c r="AR775" s="12">
        <f>'2016'!R141</f>
        <v>0</v>
      </c>
      <c r="AS775" s="12">
        <f>'2016'!S141</f>
        <v>0</v>
      </c>
      <c r="AT775" s="12">
        <f>'2016'!T141</f>
        <v>0</v>
      </c>
      <c r="AU775" s="12">
        <f>'2016'!U141</f>
        <v>0</v>
      </c>
      <c r="AV775" s="12">
        <f>'2016'!V141</f>
        <v>0</v>
      </c>
      <c r="AW775" s="12">
        <f>'2016'!W141</f>
        <v>0</v>
      </c>
      <c r="AX775" s="12">
        <f>'2016'!X141</f>
        <v>0</v>
      </c>
      <c r="AY775" s="12">
        <f>'2016'!Y141</f>
        <v>0</v>
      </c>
      <c r="AZ775" s="12">
        <f>'2016'!Z141</f>
        <v>0</v>
      </c>
      <c r="BA775" s="12">
        <f>'2016'!AA141</f>
        <v>0</v>
      </c>
      <c r="BB775" s="12">
        <f>'2016'!AB141</f>
        <v>0</v>
      </c>
      <c r="BC775" s="12">
        <f>'2016'!AC141</f>
        <v>0</v>
      </c>
      <c r="BD775" s="12">
        <f>'2016'!AD141</f>
        <v>0</v>
      </c>
      <c r="BE775" s="12">
        <f>'2016'!AE141</f>
        <v>0</v>
      </c>
      <c r="BF775" s="12">
        <f>'2016'!AF141</f>
        <v>0</v>
      </c>
      <c r="BG775" s="12">
        <f>'2016'!AG141</f>
        <v>0</v>
      </c>
      <c r="BH775" s="12">
        <f>'2016'!AH141</f>
        <v>0</v>
      </c>
      <c r="BI775" s="12">
        <f>'2016'!AI141</f>
        <v>0</v>
      </c>
      <c r="BJ775" s="12">
        <f>'2016'!AJ141</f>
        <v>0</v>
      </c>
      <c r="BK775" s="12">
        <f>'2016'!AK141</f>
        <v>0</v>
      </c>
      <c r="BL775" s="12">
        <f>'2016'!AL141</f>
        <v>0</v>
      </c>
      <c r="BM775" s="12">
        <f>'2016'!AM141</f>
        <v>0</v>
      </c>
      <c r="BN775" s="12">
        <f>'2016'!AN141</f>
        <v>0</v>
      </c>
      <c r="BO775" s="12">
        <f>'2016'!AO141</f>
        <v>0</v>
      </c>
      <c r="BP775" s="12">
        <f>'2016'!AP141</f>
        <v>0</v>
      </c>
      <c r="BQ775" s="12">
        <f>'2016'!AQ141</f>
        <v>0</v>
      </c>
      <c r="BR775" s="12">
        <f>'2016'!AR141</f>
        <v>0</v>
      </c>
      <c r="BS775" s="12">
        <f>'2016'!AS141</f>
        <v>0</v>
      </c>
      <c r="BT775" s="12">
        <f>'2016'!AT141</f>
        <v>0</v>
      </c>
      <c r="BU775" s="12">
        <f>'2016'!AU141</f>
        <v>0</v>
      </c>
      <c r="BV775" s="12">
        <f>'2016'!AV141</f>
        <v>0</v>
      </c>
      <c r="BW775" s="12">
        <f>'2016'!AW141</f>
        <v>0</v>
      </c>
      <c r="BX775" s="12">
        <f>'2016'!AX141</f>
        <v>0</v>
      </c>
      <c r="BY775" s="12">
        <f>'2016'!AY141</f>
        <v>0</v>
      </c>
      <c r="BZ775" s="12">
        <f>'2016'!AZ141</f>
        <v>0</v>
      </c>
      <c r="CA775" s="12">
        <f>'2016'!BA141</f>
        <v>0</v>
      </c>
      <c r="CB775" s="12">
        <f>'2016'!BB141</f>
        <v>0</v>
      </c>
      <c r="CC775" s="12">
        <f>'2016'!BC141</f>
        <v>0</v>
      </c>
      <c r="CD775" s="12">
        <f>'2016'!BD141</f>
        <v>0</v>
      </c>
      <c r="CE775" s="12">
        <f>'2016'!BE141</f>
        <v>0</v>
      </c>
      <c r="CF775" s="12">
        <f>'2016'!BF141</f>
        <v>0</v>
      </c>
      <c r="CG775" s="12">
        <f>'2016'!BG141</f>
        <v>0</v>
      </c>
      <c r="CH775" s="12">
        <f>'2016'!BH141</f>
        <v>0</v>
      </c>
      <c r="CI775" s="12">
        <f>'2016'!BI141</f>
        <v>0</v>
      </c>
      <c r="CJ775" s="12">
        <f>'2016'!BJ141</f>
        <v>0</v>
      </c>
      <c r="CK775" s="12">
        <f>'2016'!BK141</f>
        <v>0</v>
      </c>
      <c r="CL775" s="12">
        <f>'2016'!BL141</f>
        <v>0</v>
      </c>
      <c r="CM775" s="12">
        <f>'2016'!BM141</f>
        <v>0</v>
      </c>
      <c r="CN775" s="12">
        <f>'2016'!BN141</f>
        <v>0</v>
      </c>
      <c r="CO775" s="12">
        <f>'2016'!BO141</f>
        <v>0</v>
      </c>
      <c r="CP775" s="12">
        <f>'2016'!BP141</f>
        <v>0</v>
      </c>
      <c r="CQ775" s="12">
        <f>'2016'!BQ141</f>
        <v>0</v>
      </c>
    </row>
    <row r="776" spans="1:95" x14ac:dyDescent="0.25">
      <c r="A776" s="12" t="str">
        <f>'2016'!A142</f>
        <v>Свитанок</v>
      </c>
      <c r="B776" s="12" t="str">
        <f>'2016'!B142</f>
        <v>Масив 4</v>
      </c>
      <c r="C776" s="12">
        <f>'2016'!C142</f>
        <v>78</v>
      </c>
      <c r="D776" s="12">
        <f>'2016'!D142</f>
        <v>5.19</v>
      </c>
      <c r="E776" s="12">
        <f>'2016'!E142</f>
        <v>5.19</v>
      </c>
      <c r="F776" s="12">
        <f>'2016'!F142</f>
        <v>5.19</v>
      </c>
      <c r="W776" s="12"/>
      <c r="X776" s="12"/>
      <c r="AC776" s="12" t="str">
        <f>'2016'!I142</f>
        <v>Пшеница озимая</v>
      </c>
      <c r="AD776" s="12">
        <f>'2016'!J142</f>
        <v>0</v>
      </c>
      <c r="AI776" s="12">
        <f>'2016'!K142</f>
        <v>0</v>
      </c>
      <c r="AJ776" s="12">
        <f>'2016'!L142</f>
        <v>0</v>
      </c>
      <c r="AK776" s="12" t="str">
        <f>'2016'!M142</f>
        <v>Ілліас 2 реп</v>
      </c>
      <c r="AL776" s="12">
        <f>'2016'!N142</f>
        <v>0</v>
      </c>
      <c r="AM776" s="12">
        <f>'2016'!O142</f>
        <v>42293</v>
      </c>
      <c r="AN776" s="12">
        <f>'2016'!P142</f>
        <v>0</v>
      </c>
      <c r="AO776" s="12"/>
      <c r="AP776" s="12"/>
      <c r="AQ776" s="12">
        <f>'2016'!Q142</f>
        <v>0</v>
      </c>
      <c r="AR776" s="12">
        <f>'2016'!R142</f>
        <v>0</v>
      </c>
      <c r="AS776" s="12">
        <f>'2016'!S142</f>
        <v>0</v>
      </c>
      <c r="AT776" s="12">
        <f>'2016'!T142</f>
        <v>0</v>
      </c>
      <c r="AU776" s="12">
        <f>'2016'!U142</f>
        <v>0</v>
      </c>
      <c r="AV776" s="12">
        <f>'2016'!V142</f>
        <v>0</v>
      </c>
      <c r="AW776" s="12">
        <f>'2016'!W142</f>
        <v>0</v>
      </c>
      <c r="AX776" s="12">
        <f>'2016'!X142</f>
        <v>0</v>
      </c>
      <c r="AY776" s="12">
        <f>'2016'!Y142</f>
        <v>0</v>
      </c>
      <c r="AZ776" s="12">
        <f>'2016'!Z142</f>
        <v>0</v>
      </c>
      <c r="BA776" s="12">
        <f>'2016'!AA142</f>
        <v>0</v>
      </c>
      <c r="BB776" s="12">
        <f>'2016'!AB142</f>
        <v>0</v>
      </c>
      <c r="BC776" s="12">
        <f>'2016'!AC142</f>
        <v>0</v>
      </c>
      <c r="BD776" s="12">
        <f>'2016'!AD142</f>
        <v>0</v>
      </c>
      <c r="BE776" s="12">
        <f>'2016'!AE142</f>
        <v>0</v>
      </c>
      <c r="BF776" s="12">
        <f>'2016'!AF142</f>
        <v>0</v>
      </c>
      <c r="BG776" s="12">
        <f>'2016'!AG142</f>
        <v>0</v>
      </c>
      <c r="BH776" s="12">
        <f>'2016'!AH142</f>
        <v>0</v>
      </c>
      <c r="BI776" s="12">
        <f>'2016'!AI142</f>
        <v>0</v>
      </c>
      <c r="BJ776" s="12">
        <f>'2016'!AJ142</f>
        <v>0</v>
      </c>
      <c r="BK776" s="12">
        <f>'2016'!AK142</f>
        <v>0</v>
      </c>
      <c r="BL776" s="12">
        <f>'2016'!AL142</f>
        <v>0</v>
      </c>
      <c r="BM776" s="12">
        <f>'2016'!AM142</f>
        <v>0</v>
      </c>
      <c r="BN776" s="12">
        <f>'2016'!AN142</f>
        <v>0</v>
      </c>
      <c r="BO776" s="12">
        <f>'2016'!AO142</f>
        <v>0</v>
      </c>
      <c r="BP776" s="12">
        <f>'2016'!AP142</f>
        <v>0</v>
      </c>
      <c r="BQ776" s="12">
        <f>'2016'!AQ142</f>
        <v>0</v>
      </c>
      <c r="BR776" s="12">
        <f>'2016'!AR142</f>
        <v>0</v>
      </c>
      <c r="BS776" s="12">
        <f>'2016'!AS142</f>
        <v>0</v>
      </c>
      <c r="BT776" s="12">
        <f>'2016'!AT142</f>
        <v>0</v>
      </c>
      <c r="BU776" s="12">
        <f>'2016'!AU142</f>
        <v>0</v>
      </c>
      <c r="BV776" s="12">
        <f>'2016'!AV142</f>
        <v>0</v>
      </c>
      <c r="BW776" s="12">
        <f>'2016'!AW142</f>
        <v>0</v>
      </c>
      <c r="BX776" s="12">
        <f>'2016'!AX142</f>
        <v>0</v>
      </c>
      <c r="BY776" s="12">
        <f>'2016'!AY142</f>
        <v>0</v>
      </c>
      <c r="BZ776" s="12">
        <f>'2016'!AZ142</f>
        <v>0</v>
      </c>
      <c r="CA776" s="12">
        <f>'2016'!BA142</f>
        <v>0</v>
      </c>
      <c r="CB776" s="12">
        <f>'2016'!BB142</f>
        <v>0</v>
      </c>
      <c r="CC776" s="12">
        <f>'2016'!BC142</f>
        <v>0</v>
      </c>
      <c r="CD776" s="12">
        <f>'2016'!BD142</f>
        <v>0</v>
      </c>
      <c r="CE776" s="12">
        <f>'2016'!BE142</f>
        <v>0</v>
      </c>
      <c r="CF776" s="12">
        <f>'2016'!BF142</f>
        <v>0</v>
      </c>
      <c r="CG776" s="12">
        <f>'2016'!BG142</f>
        <v>0</v>
      </c>
      <c r="CH776" s="12">
        <f>'2016'!BH142</f>
        <v>0</v>
      </c>
      <c r="CI776" s="12">
        <f>'2016'!BI142</f>
        <v>0</v>
      </c>
      <c r="CJ776" s="12">
        <f>'2016'!BJ142</f>
        <v>0</v>
      </c>
      <c r="CK776" s="12">
        <f>'2016'!BK142</f>
        <v>0</v>
      </c>
      <c r="CL776" s="12">
        <f>'2016'!BL142</f>
        <v>0</v>
      </c>
      <c r="CM776" s="12">
        <f>'2016'!BM142</f>
        <v>0</v>
      </c>
      <c r="CN776" s="12">
        <f>'2016'!BN142</f>
        <v>0</v>
      </c>
      <c r="CO776" s="12">
        <f>'2016'!BO142</f>
        <v>0</v>
      </c>
      <c r="CP776" s="12">
        <f>'2016'!BP142</f>
        <v>0</v>
      </c>
      <c r="CQ776" s="12">
        <f>'2016'!BQ142</f>
        <v>0</v>
      </c>
    </row>
    <row r="777" spans="1:95" x14ac:dyDescent="0.25">
      <c r="A777" s="12" t="str">
        <f>'2016'!A143</f>
        <v>Свитанок</v>
      </c>
      <c r="B777" s="12" t="str">
        <f>'2016'!B143</f>
        <v>Масив 4</v>
      </c>
      <c r="C777" s="12">
        <f>'2016'!C143</f>
        <v>79</v>
      </c>
      <c r="D777" s="12">
        <f>'2016'!D143</f>
        <v>79.2</v>
      </c>
      <c r="E777" s="12">
        <f>'2016'!E143</f>
        <v>79.2</v>
      </c>
      <c r="F777" s="12">
        <f>'2016'!F143</f>
        <v>79.2</v>
      </c>
      <c r="W777" s="12"/>
      <c r="X777" s="12"/>
      <c r="AC777" s="12" t="str">
        <f>'2016'!I143</f>
        <v>Пшеница озимая</v>
      </c>
      <c r="AD777" s="12">
        <f>'2016'!J143</f>
        <v>0</v>
      </c>
      <c r="AI777" s="12">
        <f>'2016'!K143</f>
        <v>0</v>
      </c>
      <c r="AJ777" s="12">
        <f>'2016'!L143</f>
        <v>0</v>
      </c>
      <c r="AK777" s="12" t="str">
        <f>'2016'!M143</f>
        <v>Ілліас 2 реп</v>
      </c>
      <c r="AL777" s="12">
        <f>'2016'!N143</f>
        <v>0</v>
      </c>
      <c r="AM777" s="12">
        <f>'2016'!O143</f>
        <v>42295</v>
      </c>
      <c r="AN777" s="12">
        <f>'2016'!P143</f>
        <v>0</v>
      </c>
      <c r="AO777" s="12"/>
      <c r="AP777" s="12"/>
      <c r="AQ777" s="12">
        <f>'2016'!Q143</f>
        <v>0</v>
      </c>
      <c r="AR777" s="12">
        <f>'2016'!R143</f>
        <v>0</v>
      </c>
      <c r="AS777" s="12">
        <f>'2016'!S143</f>
        <v>0</v>
      </c>
      <c r="AT777" s="12">
        <f>'2016'!T143</f>
        <v>0</v>
      </c>
      <c r="AU777" s="12">
        <f>'2016'!U143</f>
        <v>0</v>
      </c>
      <c r="AV777" s="12">
        <f>'2016'!V143</f>
        <v>0</v>
      </c>
      <c r="AW777" s="12">
        <f>'2016'!W143</f>
        <v>0</v>
      </c>
      <c r="AX777" s="12">
        <f>'2016'!X143</f>
        <v>0</v>
      </c>
      <c r="AY777" s="12">
        <f>'2016'!Y143</f>
        <v>0</v>
      </c>
      <c r="AZ777" s="12">
        <f>'2016'!Z143</f>
        <v>0</v>
      </c>
      <c r="BA777" s="12">
        <f>'2016'!AA143</f>
        <v>0</v>
      </c>
      <c r="BB777" s="12">
        <f>'2016'!AB143</f>
        <v>0</v>
      </c>
      <c r="BC777" s="12">
        <f>'2016'!AC143</f>
        <v>0</v>
      </c>
      <c r="BD777" s="12">
        <f>'2016'!AD143</f>
        <v>0</v>
      </c>
      <c r="BE777" s="12">
        <f>'2016'!AE143</f>
        <v>0</v>
      </c>
      <c r="BF777" s="12">
        <f>'2016'!AF143</f>
        <v>0</v>
      </c>
      <c r="BG777" s="12">
        <f>'2016'!AG143</f>
        <v>0</v>
      </c>
      <c r="BH777" s="12">
        <f>'2016'!AH143</f>
        <v>0</v>
      </c>
      <c r="BI777" s="12">
        <f>'2016'!AI143</f>
        <v>0</v>
      </c>
      <c r="BJ777" s="12">
        <f>'2016'!AJ143</f>
        <v>0</v>
      </c>
      <c r="BK777" s="12">
        <f>'2016'!AK143</f>
        <v>0</v>
      </c>
      <c r="BL777" s="12">
        <f>'2016'!AL143</f>
        <v>0</v>
      </c>
      <c r="BM777" s="12">
        <f>'2016'!AM143</f>
        <v>0</v>
      </c>
      <c r="BN777" s="12">
        <f>'2016'!AN143</f>
        <v>0</v>
      </c>
      <c r="BO777" s="12">
        <f>'2016'!AO143</f>
        <v>0</v>
      </c>
      <c r="BP777" s="12">
        <f>'2016'!AP143</f>
        <v>0</v>
      </c>
      <c r="BQ777" s="12">
        <f>'2016'!AQ143</f>
        <v>0</v>
      </c>
      <c r="BR777" s="12">
        <f>'2016'!AR143</f>
        <v>0</v>
      </c>
      <c r="BS777" s="12">
        <f>'2016'!AS143</f>
        <v>0</v>
      </c>
      <c r="BT777" s="12">
        <f>'2016'!AT143</f>
        <v>0</v>
      </c>
      <c r="BU777" s="12">
        <f>'2016'!AU143</f>
        <v>0</v>
      </c>
      <c r="BV777" s="12">
        <f>'2016'!AV143</f>
        <v>0</v>
      </c>
      <c r="BW777" s="12">
        <f>'2016'!AW143</f>
        <v>0</v>
      </c>
      <c r="BX777" s="12">
        <f>'2016'!AX143</f>
        <v>0</v>
      </c>
      <c r="BY777" s="12">
        <f>'2016'!AY143</f>
        <v>0</v>
      </c>
      <c r="BZ777" s="12">
        <f>'2016'!AZ143</f>
        <v>0</v>
      </c>
      <c r="CA777" s="12">
        <f>'2016'!BA143</f>
        <v>0</v>
      </c>
      <c r="CB777" s="12">
        <f>'2016'!BB143</f>
        <v>0</v>
      </c>
      <c r="CC777" s="12">
        <f>'2016'!BC143</f>
        <v>0</v>
      </c>
      <c r="CD777" s="12">
        <f>'2016'!BD143</f>
        <v>0</v>
      </c>
      <c r="CE777" s="12">
        <f>'2016'!BE143</f>
        <v>0</v>
      </c>
      <c r="CF777" s="12">
        <f>'2016'!BF143</f>
        <v>0</v>
      </c>
      <c r="CG777" s="12">
        <f>'2016'!BG143</f>
        <v>0</v>
      </c>
      <c r="CH777" s="12">
        <f>'2016'!BH143</f>
        <v>0</v>
      </c>
      <c r="CI777" s="12">
        <f>'2016'!BI143</f>
        <v>0</v>
      </c>
      <c r="CJ777" s="12">
        <f>'2016'!BJ143</f>
        <v>0</v>
      </c>
      <c r="CK777" s="12">
        <f>'2016'!BK143</f>
        <v>0</v>
      </c>
      <c r="CL777" s="12">
        <f>'2016'!BL143</f>
        <v>0</v>
      </c>
      <c r="CM777" s="12">
        <f>'2016'!BM143</f>
        <v>0</v>
      </c>
      <c r="CN777" s="12">
        <f>'2016'!BN143</f>
        <v>0</v>
      </c>
      <c r="CO777" s="12">
        <f>'2016'!BO143</f>
        <v>0</v>
      </c>
      <c r="CP777" s="12">
        <f>'2016'!BP143</f>
        <v>0</v>
      </c>
      <c r="CQ777" s="12">
        <f>'2016'!BQ143</f>
        <v>0</v>
      </c>
    </row>
    <row r="778" spans="1:95" x14ac:dyDescent="0.25">
      <c r="A778" s="12" t="str">
        <f>'2016'!A144</f>
        <v>Свитанок</v>
      </c>
      <c r="B778" s="12" t="str">
        <f>'2016'!B144</f>
        <v>Масив 4</v>
      </c>
      <c r="C778" s="12">
        <f>'2016'!C144</f>
        <v>8</v>
      </c>
      <c r="D778" s="12">
        <f>'2016'!D144</f>
        <v>72.56</v>
      </c>
      <c r="E778" s="12">
        <f>'2016'!E144</f>
        <v>72.56</v>
      </c>
      <c r="F778" s="12">
        <f>'2016'!F144</f>
        <v>72.56</v>
      </c>
      <c r="W778" s="12"/>
      <c r="X778" s="12"/>
      <c r="AC778" s="12" t="str">
        <f>'2016'!I144</f>
        <v>Пшеница озимая</v>
      </c>
      <c r="AD778" s="12">
        <f>'2016'!J144</f>
        <v>0</v>
      </c>
      <c r="AI778" s="12">
        <f>'2016'!K144</f>
        <v>0</v>
      </c>
      <c r="AJ778" s="12">
        <f>'2016'!L144</f>
        <v>0</v>
      </c>
      <c r="AK778" s="12" t="str">
        <f>'2016'!M144</f>
        <v>Ватажок ел</v>
      </c>
      <c r="AL778" s="12">
        <f>'2016'!N144</f>
        <v>0</v>
      </c>
      <c r="AM778" s="12">
        <f>'2016'!O144</f>
        <v>42290</v>
      </c>
      <c r="AN778" s="12">
        <f>'2016'!P144</f>
        <v>0</v>
      </c>
      <c r="AO778" s="12"/>
      <c r="AP778" s="12"/>
      <c r="AQ778" s="12">
        <f>'2016'!Q144</f>
        <v>0</v>
      </c>
      <c r="AR778" s="12">
        <f>'2016'!R144</f>
        <v>0</v>
      </c>
      <c r="AS778" s="12">
        <f>'2016'!S144</f>
        <v>0</v>
      </c>
      <c r="AT778" s="12">
        <f>'2016'!T144</f>
        <v>0</v>
      </c>
      <c r="AU778" s="12">
        <f>'2016'!U144</f>
        <v>0</v>
      </c>
      <c r="AV778" s="12">
        <f>'2016'!V144</f>
        <v>0</v>
      </c>
      <c r="AW778" s="12">
        <f>'2016'!W144</f>
        <v>0</v>
      </c>
      <c r="AX778" s="12">
        <f>'2016'!X144</f>
        <v>0</v>
      </c>
      <c r="AY778" s="12">
        <f>'2016'!Y144</f>
        <v>0</v>
      </c>
      <c r="AZ778" s="12">
        <f>'2016'!Z144</f>
        <v>0</v>
      </c>
      <c r="BA778" s="12">
        <f>'2016'!AA144</f>
        <v>0</v>
      </c>
      <c r="BB778" s="12">
        <f>'2016'!AB144</f>
        <v>0</v>
      </c>
      <c r="BC778" s="12">
        <f>'2016'!AC144</f>
        <v>0</v>
      </c>
      <c r="BD778" s="12">
        <f>'2016'!AD144</f>
        <v>0</v>
      </c>
      <c r="BE778" s="12">
        <f>'2016'!AE144</f>
        <v>0</v>
      </c>
      <c r="BF778" s="12">
        <f>'2016'!AF144</f>
        <v>0</v>
      </c>
      <c r="BG778" s="12">
        <f>'2016'!AG144</f>
        <v>0</v>
      </c>
      <c r="BH778" s="12">
        <f>'2016'!AH144</f>
        <v>0</v>
      </c>
      <c r="BI778" s="12">
        <f>'2016'!AI144</f>
        <v>0</v>
      </c>
      <c r="BJ778" s="12">
        <f>'2016'!AJ144</f>
        <v>0</v>
      </c>
      <c r="BK778" s="12">
        <f>'2016'!AK144</f>
        <v>0</v>
      </c>
      <c r="BL778" s="12">
        <f>'2016'!AL144</f>
        <v>0</v>
      </c>
      <c r="BM778" s="12">
        <f>'2016'!AM144</f>
        <v>0</v>
      </c>
      <c r="BN778" s="12">
        <f>'2016'!AN144</f>
        <v>0</v>
      </c>
      <c r="BO778" s="12">
        <f>'2016'!AO144</f>
        <v>0</v>
      </c>
      <c r="BP778" s="12">
        <f>'2016'!AP144</f>
        <v>0</v>
      </c>
      <c r="BQ778" s="12">
        <f>'2016'!AQ144</f>
        <v>0</v>
      </c>
      <c r="BR778" s="12">
        <f>'2016'!AR144</f>
        <v>0</v>
      </c>
      <c r="BS778" s="12">
        <f>'2016'!AS144</f>
        <v>0</v>
      </c>
      <c r="BT778" s="12">
        <f>'2016'!AT144</f>
        <v>0</v>
      </c>
      <c r="BU778" s="12">
        <f>'2016'!AU144</f>
        <v>0</v>
      </c>
      <c r="BV778" s="12">
        <f>'2016'!AV144</f>
        <v>0</v>
      </c>
      <c r="BW778" s="12">
        <f>'2016'!AW144</f>
        <v>0</v>
      </c>
      <c r="BX778" s="12">
        <f>'2016'!AX144</f>
        <v>0</v>
      </c>
      <c r="BY778" s="12">
        <f>'2016'!AY144</f>
        <v>0</v>
      </c>
      <c r="BZ778" s="12">
        <f>'2016'!AZ144</f>
        <v>0</v>
      </c>
      <c r="CA778" s="12">
        <f>'2016'!BA144</f>
        <v>0</v>
      </c>
      <c r="CB778" s="12">
        <f>'2016'!BB144</f>
        <v>0</v>
      </c>
      <c r="CC778" s="12">
        <f>'2016'!BC144</f>
        <v>0</v>
      </c>
      <c r="CD778" s="12">
        <f>'2016'!BD144</f>
        <v>0</v>
      </c>
      <c r="CE778" s="12">
        <f>'2016'!BE144</f>
        <v>0</v>
      </c>
      <c r="CF778" s="12">
        <f>'2016'!BF144</f>
        <v>0</v>
      </c>
      <c r="CG778" s="12">
        <f>'2016'!BG144</f>
        <v>0</v>
      </c>
      <c r="CH778" s="12">
        <f>'2016'!BH144</f>
        <v>0</v>
      </c>
      <c r="CI778" s="12">
        <f>'2016'!BI144</f>
        <v>0</v>
      </c>
      <c r="CJ778" s="12">
        <f>'2016'!BJ144</f>
        <v>0</v>
      </c>
      <c r="CK778" s="12">
        <f>'2016'!BK144</f>
        <v>0</v>
      </c>
      <c r="CL778" s="12">
        <f>'2016'!BL144</f>
        <v>0</v>
      </c>
      <c r="CM778" s="12">
        <f>'2016'!BM144</f>
        <v>0</v>
      </c>
      <c r="CN778" s="12">
        <f>'2016'!BN144</f>
        <v>0</v>
      </c>
      <c r="CO778" s="12">
        <f>'2016'!BO144</f>
        <v>0</v>
      </c>
      <c r="CP778" s="12">
        <f>'2016'!BP144</f>
        <v>0</v>
      </c>
      <c r="CQ778" s="12">
        <f>'2016'!BQ144</f>
        <v>0</v>
      </c>
    </row>
    <row r="779" spans="1:95" x14ac:dyDescent="0.25">
      <c r="A779" s="12" t="str">
        <f>'2016'!A145</f>
        <v>Свитанок</v>
      </c>
      <c r="B779" s="12" t="str">
        <f>'2016'!B145</f>
        <v>Масив 4</v>
      </c>
      <c r="C779" s="12">
        <f>'2016'!C145</f>
        <v>84</v>
      </c>
      <c r="D779" s="12">
        <f>'2016'!D145</f>
        <v>11.76</v>
      </c>
      <c r="E779" s="12">
        <f>'2016'!E145</f>
        <v>11.76</v>
      </c>
      <c r="F779" s="12">
        <f>'2016'!F145</f>
        <v>11.76</v>
      </c>
      <c r="W779" s="12"/>
      <c r="X779" s="12"/>
      <c r="AC779" s="12" t="str">
        <f>'2016'!I145</f>
        <v>Пшеница озимая</v>
      </c>
      <c r="AD779" s="12">
        <f>'2016'!J145</f>
        <v>0</v>
      </c>
      <c r="AI779" s="12">
        <f>'2016'!K145</f>
        <v>0</v>
      </c>
      <c r="AJ779" s="12">
        <f>'2016'!L145</f>
        <v>0</v>
      </c>
      <c r="AK779" s="12" t="str">
        <f>'2016'!M145</f>
        <v>Ватажок ел</v>
      </c>
      <c r="AL779" s="12">
        <f>'2016'!N145</f>
        <v>0</v>
      </c>
      <c r="AM779" s="12">
        <f>'2016'!O145</f>
        <v>42292</v>
      </c>
      <c r="AN779" s="12">
        <f>'2016'!P145</f>
        <v>0</v>
      </c>
      <c r="AO779" s="12"/>
      <c r="AP779" s="12"/>
      <c r="AQ779" s="12">
        <f>'2016'!Q145</f>
        <v>0</v>
      </c>
      <c r="AR779" s="12">
        <f>'2016'!R145</f>
        <v>0</v>
      </c>
      <c r="AS779" s="12">
        <f>'2016'!S145</f>
        <v>0</v>
      </c>
      <c r="AT779" s="12">
        <f>'2016'!T145</f>
        <v>0</v>
      </c>
      <c r="AU779" s="12">
        <f>'2016'!U145</f>
        <v>0</v>
      </c>
      <c r="AV779" s="12">
        <f>'2016'!V145</f>
        <v>0</v>
      </c>
      <c r="AW779" s="12">
        <f>'2016'!W145</f>
        <v>0</v>
      </c>
      <c r="AX779" s="12">
        <f>'2016'!X145</f>
        <v>0</v>
      </c>
      <c r="AY779" s="12">
        <f>'2016'!Y145</f>
        <v>0</v>
      </c>
      <c r="AZ779" s="12">
        <f>'2016'!Z145</f>
        <v>0</v>
      </c>
      <c r="BA779" s="12">
        <f>'2016'!AA145</f>
        <v>0</v>
      </c>
      <c r="BB779" s="12">
        <f>'2016'!AB145</f>
        <v>0</v>
      </c>
      <c r="BC779" s="12">
        <f>'2016'!AC145</f>
        <v>0</v>
      </c>
      <c r="BD779" s="12">
        <f>'2016'!AD145</f>
        <v>0</v>
      </c>
      <c r="BE779" s="12">
        <f>'2016'!AE145</f>
        <v>0</v>
      </c>
      <c r="BF779" s="12">
        <f>'2016'!AF145</f>
        <v>0</v>
      </c>
      <c r="BG779" s="12">
        <f>'2016'!AG145</f>
        <v>0</v>
      </c>
      <c r="BH779" s="12">
        <f>'2016'!AH145</f>
        <v>0</v>
      </c>
      <c r="BI779" s="12">
        <f>'2016'!AI145</f>
        <v>0</v>
      </c>
      <c r="BJ779" s="12">
        <f>'2016'!AJ145</f>
        <v>0</v>
      </c>
      <c r="BK779" s="12">
        <f>'2016'!AK145</f>
        <v>0</v>
      </c>
      <c r="BL779" s="12">
        <f>'2016'!AL145</f>
        <v>0</v>
      </c>
      <c r="BM779" s="12">
        <f>'2016'!AM145</f>
        <v>0</v>
      </c>
      <c r="BN779" s="12">
        <f>'2016'!AN145</f>
        <v>0</v>
      </c>
      <c r="BO779" s="12">
        <f>'2016'!AO145</f>
        <v>0</v>
      </c>
      <c r="BP779" s="12">
        <f>'2016'!AP145</f>
        <v>0</v>
      </c>
      <c r="BQ779" s="12">
        <f>'2016'!AQ145</f>
        <v>0</v>
      </c>
      <c r="BR779" s="12">
        <f>'2016'!AR145</f>
        <v>0</v>
      </c>
      <c r="BS779" s="12">
        <f>'2016'!AS145</f>
        <v>0</v>
      </c>
      <c r="BT779" s="12">
        <f>'2016'!AT145</f>
        <v>0</v>
      </c>
      <c r="BU779" s="12">
        <f>'2016'!AU145</f>
        <v>0</v>
      </c>
      <c r="BV779" s="12">
        <f>'2016'!AV145</f>
        <v>0</v>
      </c>
      <c r="BW779" s="12">
        <f>'2016'!AW145</f>
        <v>0</v>
      </c>
      <c r="BX779" s="12">
        <f>'2016'!AX145</f>
        <v>0</v>
      </c>
      <c r="BY779" s="12">
        <f>'2016'!AY145</f>
        <v>0</v>
      </c>
      <c r="BZ779" s="12">
        <f>'2016'!AZ145</f>
        <v>0</v>
      </c>
      <c r="CA779" s="12">
        <f>'2016'!BA145</f>
        <v>0</v>
      </c>
      <c r="CB779" s="12">
        <f>'2016'!BB145</f>
        <v>0</v>
      </c>
      <c r="CC779" s="12">
        <f>'2016'!BC145</f>
        <v>0</v>
      </c>
      <c r="CD779" s="12">
        <f>'2016'!BD145</f>
        <v>0</v>
      </c>
      <c r="CE779" s="12">
        <f>'2016'!BE145</f>
        <v>0</v>
      </c>
      <c r="CF779" s="12">
        <f>'2016'!BF145</f>
        <v>0</v>
      </c>
      <c r="CG779" s="12">
        <f>'2016'!BG145</f>
        <v>0</v>
      </c>
      <c r="CH779" s="12">
        <f>'2016'!BH145</f>
        <v>0</v>
      </c>
      <c r="CI779" s="12">
        <f>'2016'!BI145</f>
        <v>0</v>
      </c>
      <c r="CJ779" s="12">
        <f>'2016'!BJ145</f>
        <v>0</v>
      </c>
      <c r="CK779" s="12">
        <f>'2016'!BK145</f>
        <v>0</v>
      </c>
      <c r="CL779" s="12">
        <f>'2016'!BL145</f>
        <v>0</v>
      </c>
      <c r="CM779" s="12">
        <f>'2016'!BM145</f>
        <v>0</v>
      </c>
      <c r="CN779" s="12">
        <f>'2016'!BN145</f>
        <v>0</v>
      </c>
      <c r="CO779" s="12">
        <f>'2016'!BO145</f>
        <v>0</v>
      </c>
      <c r="CP779" s="12">
        <f>'2016'!BP145</f>
        <v>0</v>
      </c>
      <c r="CQ779" s="12">
        <f>'2016'!BQ145</f>
        <v>0</v>
      </c>
    </row>
    <row r="780" spans="1:95" x14ac:dyDescent="0.25">
      <c r="A780" s="12" t="str">
        <f>'2016'!A146</f>
        <v>Свитанок</v>
      </c>
      <c r="B780" s="12" t="str">
        <f>'2016'!B146</f>
        <v>Масив 4</v>
      </c>
      <c r="C780" s="12">
        <f>'2016'!C146</f>
        <v>85</v>
      </c>
      <c r="D780" s="12">
        <f>'2016'!D146</f>
        <v>21.65</v>
      </c>
      <c r="E780" s="12">
        <f>'2016'!E146</f>
        <v>21.65</v>
      </c>
      <c r="F780" s="12">
        <f>'2016'!F146</f>
        <v>21.65</v>
      </c>
      <c r="W780" s="12"/>
      <c r="X780" s="12"/>
      <c r="AC780" s="12" t="str">
        <f>'2016'!I146</f>
        <v>Пшеница озимая</v>
      </c>
      <c r="AD780" s="12">
        <f>'2016'!J146</f>
        <v>0</v>
      </c>
      <c r="AI780" s="12">
        <f>'2016'!K146</f>
        <v>0</v>
      </c>
      <c r="AJ780" s="12">
        <f>'2016'!L146</f>
        <v>0</v>
      </c>
      <c r="AK780" s="12" t="str">
        <f>'2016'!M146</f>
        <v>Жайвір рнс</v>
      </c>
      <c r="AL780" s="12">
        <f>'2016'!N146</f>
        <v>0</v>
      </c>
      <c r="AM780" s="12">
        <f>'2016'!O146</f>
        <v>42292</v>
      </c>
      <c r="AN780" s="12">
        <f>'2016'!P146</f>
        <v>0</v>
      </c>
      <c r="AO780" s="12"/>
      <c r="AP780" s="12"/>
      <c r="AQ780" s="12">
        <f>'2016'!Q146</f>
        <v>0</v>
      </c>
      <c r="AR780" s="12">
        <f>'2016'!R146</f>
        <v>0</v>
      </c>
      <c r="AS780" s="12">
        <f>'2016'!S146</f>
        <v>0</v>
      </c>
      <c r="AT780" s="12">
        <f>'2016'!T146</f>
        <v>0</v>
      </c>
      <c r="AU780" s="12">
        <f>'2016'!U146</f>
        <v>0</v>
      </c>
      <c r="AV780" s="12">
        <f>'2016'!V146</f>
        <v>0</v>
      </c>
      <c r="AW780" s="12">
        <f>'2016'!W146</f>
        <v>0</v>
      </c>
      <c r="AX780" s="12">
        <f>'2016'!X146</f>
        <v>0</v>
      </c>
      <c r="AY780" s="12">
        <f>'2016'!Y146</f>
        <v>0</v>
      </c>
      <c r="AZ780" s="12">
        <f>'2016'!Z146</f>
        <v>0</v>
      </c>
      <c r="BA780" s="12">
        <f>'2016'!AA146</f>
        <v>0</v>
      </c>
      <c r="BB780" s="12">
        <f>'2016'!AB146</f>
        <v>0</v>
      </c>
      <c r="BC780" s="12">
        <f>'2016'!AC146</f>
        <v>0</v>
      </c>
      <c r="BD780" s="12">
        <f>'2016'!AD146</f>
        <v>0</v>
      </c>
      <c r="BE780" s="12">
        <f>'2016'!AE146</f>
        <v>0</v>
      </c>
      <c r="BF780" s="12">
        <f>'2016'!AF146</f>
        <v>0</v>
      </c>
      <c r="BG780" s="12">
        <f>'2016'!AG146</f>
        <v>0</v>
      </c>
      <c r="BH780" s="12">
        <f>'2016'!AH146</f>
        <v>0</v>
      </c>
      <c r="BI780" s="12">
        <f>'2016'!AI146</f>
        <v>0</v>
      </c>
      <c r="BJ780" s="12">
        <f>'2016'!AJ146</f>
        <v>0</v>
      </c>
      <c r="BK780" s="12">
        <f>'2016'!AK146</f>
        <v>0</v>
      </c>
      <c r="BL780" s="12">
        <f>'2016'!AL146</f>
        <v>0</v>
      </c>
      <c r="BM780" s="12">
        <f>'2016'!AM146</f>
        <v>0</v>
      </c>
      <c r="BN780" s="12">
        <f>'2016'!AN146</f>
        <v>0</v>
      </c>
      <c r="BO780" s="12">
        <f>'2016'!AO146</f>
        <v>0</v>
      </c>
      <c r="BP780" s="12">
        <f>'2016'!AP146</f>
        <v>0</v>
      </c>
      <c r="BQ780" s="12">
        <f>'2016'!AQ146</f>
        <v>0</v>
      </c>
      <c r="BR780" s="12">
        <f>'2016'!AR146</f>
        <v>0</v>
      </c>
      <c r="BS780" s="12">
        <f>'2016'!AS146</f>
        <v>0</v>
      </c>
      <c r="BT780" s="12">
        <f>'2016'!AT146</f>
        <v>0</v>
      </c>
      <c r="BU780" s="12">
        <f>'2016'!AU146</f>
        <v>0</v>
      </c>
      <c r="BV780" s="12">
        <f>'2016'!AV146</f>
        <v>0</v>
      </c>
      <c r="BW780" s="12">
        <f>'2016'!AW146</f>
        <v>0</v>
      </c>
      <c r="BX780" s="12">
        <f>'2016'!AX146</f>
        <v>0</v>
      </c>
      <c r="BY780" s="12">
        <f>'2016'!AY146</f>
        <v>0</v>
      </c>
      <c r="BZ780" s="12">
        <f>'2016'!AZ146</f>
        <v>0</v>
      </c>
      <c r="CA780" s="12">
        <f>'2016'!BA146</f>
        <v>0</v>
      </c>
      <c r="CB780" s="12">
        <f>'2016'!BB146</f>
        <v>0</v>
      </c>
      <c r="CC780" s="12">
        <f>'2016'!BC146</f>
        <v>0</v>
      </c>
      <c r="CD780" s="12">
        <f>'2016'!BD146</f>
        <v>0</v>
      </c>
      <c r="CE780" s="12">
        <f>'2016'!BE146</f>
        <v>0</v>
      </c>
      <c r="CF780" s="12">
        <f>'2016'!BF146</f>
        <v>0</v>
      </c>
      <c r="CG780" s="12">
        <f>'2016'!BG146</f>
        <v>0</v>
      </c>
      <c r="CH780" s="12">
        <f>'2016'!BH146</f>
        <v>0</v>
      </c>
      <c r="CI780" s="12">
        <f>'2016'!BI146</f>
        <v>0</v>
      </c>
      <c r="CJ780" s="12">
        <f>'2016'!BJ146</f>
        <v>0</v>
      </c>
      <c r="CK780" s="12">
        <f>'2016'!BK146</f>
        <v>0</v>
      </c>
      <c r="CL780" s="12">
        <f>'2016'!BL146</f>
        <v>0</v>
      </c>
      <c r="CM780" s="12">
        <f>'2016'!BM146</f>
        <v>0</v>
      </c>
      <c r="CN780" s="12">
        <f>'2016'!BN146</f>
        <v>0</v>
      </c>
      <c r="CO780" s="12">
        <f>'2016'!BO146</f>
        <v>0</v>
      </c>
      <c r="CP780" s="12">
        <f>'2016'!BP146</f>
        <v>0</v>
      </c>
      <c r="CQ780" s="12">
        <f>'2016'!BQ146</f>
        <v>0</v>
      </c>
    </row>
    <row r="781" spans="1:95" x14ac:dyDescent="0.25">
      <c r="A781" s="12" t="str">
        <f>'2016'!A147</f>
        <v>Свитанок</v>
      </c>
      <c r="B781" s="12" t="str">
        <f>'2016'!B147</f>
        <v>Масив 4</v>
      </c>
      <c r="C781" s="12">
        <f>'2016'!C147</f>
        <v>86</v>
      </c>
      <c r="D781" s="12">
        <f>'2016'!D147</f>
        <v>25.15</v>
      </c>
      <c r="E781" s="12">
        <f>'2016'!E147</f>
        <v>25.15</v>
      </c>
      <c r="F781" s="12">
        <f>'2016'!F147</f>
        <v>25.15</v>
      </c>
      <c r="W781" s="12"/>
      <c r="X781" s="12"/>
      <c r="AC781" s="12" t="str">
        <f>'2016'!I147</f>
        <v>Пшеница озимая</v>
      </c>
      <c r="AD781" s="12">
        <f>'2016'!J147</f>
        <v>0</v>
      </c>
      <c r="AI781" s="12">
        <f>'2016'!K147</f>
        <v>0</v>
      </c>
      <c r="AJ781" s="12">
        <f>'2016'!L147</f>
        <v>0</v>
      </c>
      <c r="AK781" s="12" t="str">
        <f>'2016'!M147</f>
        <v>Ватажок ел</v>
      </c>
      <c r="AL781" s="12">
        <f>'2016'!N147</f>
        <v>0</v>
      </c>
      <c r="AM781" s="12">
        <f>'2016'!O147</f>
        <v>42292</v>
      </c>
      <c r="AN781" s="12">
        <f>'2016'!P147</f>
        <v>0</v>
      </c>
      <c r="AO781" s="12"/>
      <c r="AP781" s="12"/>
      <c r="AQ781" s="12">
        <f>'2016'!Q147</f>
        <v>0</v>
      </c>
      <c r="AR781" s="12">
        <f>'2016'!R147</f>
        <v>0</v>
      </c>
      <c r="AS781" s="12">
        <f>'2016'!S147</f>
        <v>0</v>
      </c>
      <c r="AT781" s="12">
        <f>'2016'!T147</f>
        <v>0</v>
      </c>
      <c r="AU781" s="12">
        <f>'2016'!U147</f>
        <v>0</v>
      </c>
      <c r="AV781" s="12">
        <f>'2016'!V147</f>
        <v>0</v>
      </c>
      <c r="AW781" s="12">
        <f>'2016'!W147</f>
        <v>0</v>
      </c>
      <c r="AX781" s="12">
        <f>'2016'!X147</f>
        <v>0</v>
      </c>
      <c r="AY781" s="12">
        <f>'2016'!Y147</f>
        <v>0</v>
      </c>
      <c r="AZ781" s="12">
        <f>'2016'!Z147</f>
        <v>0</v>
      </c>
      <c r="BA781" s="12">
        <f>'2016'!AA147</f>
        <v>0</v>
      </c>
      <c r="BB781" s="12">
        <f>'2016'!AB147</f>
        <v>0</v>
      </c>
      <c r="BC781" s="12">
        <f>'2016'!AC147</f>
        <v>0</v>
      </c>
      <c r="BD781" s="12">
        <f>'2016'!AD147</f>
        <v>0</v>
      </c>
      <c r="BE781" s="12">
        <f>'2016'!AE147</f>
        <v>0</v>
      </c>
      <c r="BF781" s="12">
        <f>'2016'!AF147</f>
        <v>0</v>
      </c>
      <c r="BG781" s="12">
        <f>'2016'!AG147</f>
        <v>0</v>
      </c>
      <c r="BH781" s="12">
        <f>'2016'!AH147</f>
        <v>0</v>
      </c>
      <c r="BI781" s="12">
        <f>'2016'!AI147</f>
        <v>0</v>
      </c>
      <c r="BJ781" s="12">
        <f>'2016'!AJ147</f>
        <v>0</v>
      </c>
      <c r="BK781" s="12">
        <f>'2016'!AK147</f>
        <v>0</v>
      </c>
      <c r="BL781" s="12">
        <f>'2016'!AL147</f>
        <v>0</v>
      </c>
      <c r="BM781" s="12">
        <f>'2016'!AM147</f>
        <v>0</v>
      </c>
      <c r="BN781" s="12">
        <f>'2016'!AN147</f>
        <v>0</v>
      </c>
      <c r="BO781" s="12">
        <f>'2016'!AO147</f>
        <v>0</v>
      </c>
      <c r="BP781" s="12">
        <f>'2016'!AP147</f>
        <v>0</v>
      </c>
      <c r="BQ781" s="12">
        <f>'2016'!AQ147</f>
        <v>0</v>
      </c>
      <c r="BR781" s="12">
        <f>'2016'!AR147</f>
        <v>0</v>
      </c>
      <c r="BS781" s="12">
        <f>'2016'!AS147</f>
        <v>0</v>
      </c>
      <c r="BT781" s="12">
        <f>'2016'!AT147</f>
        <v>0</v>
      </c>
      <c r="BU781" s="12">
        <f>'2016'!AU147</f>
        <v>0</v>
      </c>
      <c r="BV781" s="12">
        <f>'2016'!AV147</f>
        <v>0</v>
      </c>
      <c r="BW781" s="12">
        <f>'2016'!AW147</f>
        <v>0</v>
      </c>
      <c r="BX781" s="12">
        <f>'2016'!AX147</f>
        <v>0</v>
      </c>
      <c r="BY781" s="12">
        <f>'2016'!AY147</f>
        <v>0</v>
      </c>
      <c r="BZ781" s="12">
        <f>'2016'!AZ147</f>
        <v>0</v>
      </c>
      <c r="CA781" s="12">
        <f>'2016'!BA147</f>
        <v>0</v>
      </c>
      <c r="CB781" s="12">
        <f>'2016'!BB147</f>
        <v>0</v>
      </c>
      <c r="CC781" s="12">
        <f>'2016'!BC147</f>
        <v>0</v>
      </c>
      <c r="CD781" s="12">
        <f>'2016'!BD147</f>
        <v>0</v>
      </c>
      <c r="CE781" s="12">
        <f>'2016'!BE147</f>
        <v>0</v>
      </c>
      <c r="CF781" s="12">
        <f>'2016'!BF147</f>
        <v>0</v>
      </c>
      <c r="CG781" s="12">
        <f>'2016'!BG147</f>
        <v>0</v>
      </c>
      <c r="CH781" s="12">
        <f>'2016'!BH147</f>
        <v>0</v>
      </c>
      <c r="CI781" s="12">
        <f>'2016'!BI147</f>
        <v>0</v>
      </c>
      <c r="CJ781" s="12">
        <f>'2016'!BJ147</f>
        <v>0</v>
      </c>
      <c r="CK781" s="12">
        <f>'2016'!BK147</f>
        <v>0</v>
      </c>
      <c r="CL781" s="12">
        <f>'2016'!BL147</f>
        <v>0</v>
      </c>
      <c r="CM781" s="12">
        <f>'2016'!BM147</f>
        <v>0</v>
      </c>
      <c r="CN781" s="12">
        <f>'2016'!BN147</f>
        <v>0</v>
      </c>
      <c r="CO781" s="12">
        <f>'2016'!BO147</f>
        <v>0</v>
      </c>
      <c r="CP781" s="12">
        <f>'2016'!BP147</f>
        <v>0</v>
      </c>
      <c r="CQ781" s="12">
        <f>'2016'!BQ147</f>
        <v>0</v>
      </c>
    </row>
    <row r="782" spans="1:95" x14ac:dyDescent="0.25">
      <c r="A782" s="12" t="str">
        <f>'2016'!A148</f>
        <v>Свитанок</v>
      </c>
      <c r="B782" s="12" t="str">
        <f>'2016'!B148</f>
        <v>Масив 4</v>
      </c>
      <c r="C782" s="12">
        <f>'2016'!C148</f>
        <v>87</v>
      </c>
      <c r="D782" s="12">
        <f>'2016'!D148</f>
        <v>91.01</v>
      </c>
      <c r="E782" s="12">
        <f>'2016'!E148</f>
        <v>91.01</v>
      </c>
      <c r="F782" s="12">
        <f>'2016'!F148</f>
        <v>91.01</v>
      </c>
      <c r="W782" s="12"/>
      <c r="X782" s="12"/>
      <c r="AC782" s="12" t="str">
        <f>'2016'!I148</f>
        <v>Пшеница озимая</v>
      </c>
      <c r="AD782" s="12">
        <f>'2016'!J148</f>
        <v>0</v>
      </c>
      <c r="AI782" s="12">
        <f>'2016'!K148</f>
        <v>0</v>
      </c>
      <c r="AJ782" s="12">
        <f>'2016'!L148</f>
        <v>0</v>
      </c>
      <c r="AK782" s="12" t="str">
        <f>'2016'!M148</f>
        <v>Служниця Одеська</v>
      </c>
      <c r="AL782" s="12">
        <f>'2016'!N148</f>
        <v>0</v>
      </c>
      <c r="AM782" s="12">
        <f>'2016'!O148</f>
        <v>42288</v>
      </c>
      <c r="AN782" s="12">
        <f>'2016'!P148</f>
        <v>0</v>
      </c>
      <c r="AO782" s="12"/>
      <c r="AP782" s="12"/>
      <c r="AQ782" s="12">
        <f>'2016'!Q148</f>
        <v>0</v>
      </c>
      <c r="AR782" s="12">
        <f>'2016'!R148</f>
        <v>0</v>
      </c>
      <c r="AS782" s="12">
        <f>'2016'!S148</f>
        <v>0</v>
      </c>
      <c r="AT782" s="12">
        <f>'2016'!T148</f>
        <v>0</v>
      </c>
      <c r="AU782" s="12">
        <f>'2016'!U148</f>
        <v>0</v>
      </c>
      <c r="AV782" s="12">
        <f>'2016'!V148</f>
        <v>0</v>
      </c>
      <c r="AW782" s="12">
        <f>'2016'!W148</f>
        <v>0</v>
      </c>
      <c r="AX782" s="12">
        <f>'2016'!X148</f>
        <v>0</v>
      </c>
      <c r="AY782" s="12">
        <f>'2016'!Y148</f>
        <v>0</v>
      </c>
      <c r="AZ782" s="12">
        <f>'2016'!Z148</f>
        <v>0</v>
      </c>
      <c r="BA782" s="12">
        <f>'2016'!AA148</f>
        <v>0</v>
      </c>
      <c r="BB782" s="12">
        <f>'2016'!AB148</f>
        <v>0</v>
      </c>
      <c r="BC782" s="12">
        <f>'2016'!AC148</f>
        <v>0</v>
      </c>
      <c r="BD782" s="12">
        <f>'2016'!AD148</f>
        <v>0</v>
      </c>
      <c r="BE782" s="12">
        <f>'2016'!AE148</f>
        <v>0</v>
      </c>
      <c r="BF782" s="12">
        <f>'2016'!AF148</f>
        <v>0</v>
      </c>
      <c r="BG782" s="12">
        <f>'2016'!AG148</f>
        <v>0</v>
      </c>
      <c r="BH782" s="12">
        <f>'2016'!AH148</f>
        <v>0</v>
      </c>
      <c r="BI782" s="12">
        <f>'2016'!AI148</f>
        <v>0</v>
      </c>
      <c r="BJ782" s="12">
        <f>'2016'!AJ148</f>
        <v>0</v>
      </c>
      <c r="BK782" s="12">
        <f>'2016'!AK148</f>
        <v>0</v>
      </c>
      <c r="BL782" s="12">
        <f>'2016'!AL148</f>
        <v>0</v>
      </c>
      <c r="BM782" s="12">
        <f>'2016'!AM148</f>
        <v>0</v>
      </c>
      <c r="BN782" s="12">
        <f>'2016'!AN148</f>
        <v>0</v>
      </c>
      <c r="BO782" s="12">
        <f>'2016'!AO148</f>
        <v>0</v>
      </c>
      <c r="BP782" s="12">
        <f>'2016'!AP148</f>
        <v>0</v>
      </c>
      <c r="BQ782" s="12">
        <f>'2016'!AQ148</f>
        <v>0</v>
      </c>
      <c r="BR782" s="12">
        <f>'2016'!AR148</f>
        <v>0</v>
      </c>
      <c r="BS782" s="12">
        <f>'2016'!AS148</f>
        <v>0</v>
      </c>
      <c r="BT782" s="12">
        <f>'2016'!AT148</f>
        <v>0</v>
      </c>
      <c r="BU782" s="12">
        <f>'2016'!AU148</f>
        <v>0</v>
      </c>
      <c r="BV782" s="12">
        <f>'2016'!AV148</f>
        <v>0</v>
      </c>
      <c r="BW782" s="12">
        <f>'2016'!AW148</f>
        <v>0</v>
      </c>
      <c r="BX782" s="12">
        <f>'2016'!AX148</f>
        <v>0</v>
      </c>
      <c r="BY782" s="12">
        <f>'2016'!AY148</f>
        <v>0</v>
      </c>
      <c r="BZ782" s="12">
        <f>'2016'!AZ148</f>
        <v>0</v>
      </c>
      <c r="CA782" s="12">
        <f>'2016'!BA148</f>
        <v>0</v>
      </c>
      <c r="CB782" s="12">
        <f>'2016'!BB148</f>
        <v>0</v>
      </c>
      <c r="CC782" s="12">
        <f>'2016'!BC148</f>
        <v>0</v>
      </c>
      <c r="CD782" s="12">
        <f>'2016'!BD148</f>
        <v>0</v>
      </c>
      <c r="CE782" s="12">
        <f>'2016'!BE148</f>
        <v>0</v>
      </c>
      <c r="CF782" s="12">
        <f>'2016'!BF148</f>
        <v>0</v>
      </c>
      <c r="CG782" s="12">
        <f>'2016'!BG148</f>
        <v>0</v>
      </c>
      <c r="CH782" s="12">
        <f>'2016'!BH148</f>
        <v>0</v>
      </c>
      <c r="CI782" s="12">
        <f>'2016'!BI148</f>
        <v>0</v>
      </c>
      <c r="CJ782" s="12">
        <f>'2016'!BJ148</f>
        <v>0</v>
      </c>
      <c r="CK782" s="12">
        <f>'2016'!BK148</f>
        <v>0</v>
      </c>
      <c r="CL782" s="12">
        <f>'2016'!BL148</f>
        <v>0</v>
      </c>
      <c r="CM782" s="12">
        <f>'2016'!BM148</f>
        <v>0</v>
      </c>
      <c r="CN782" s="12">
        <f>'2016'!BN148</f>
        <v>0</v>
      </c>
      <c r="CO782" s="12">
        <f>'2016'!BO148</f>
        <v>0</v>
      </c>
      <c r="CP782" s="12">
        <f>'2016'!BP148</f>
        <v>0</v>
      </c>
      <c r="CQ782" s="12">
        <f>'2016'!BQ148</f>
        <v>0</v>
      </c>
    </row>
    <row r="783" spans="1:95" x14ac:dyDescent="0.25">
      <c r="A783" s="12" t="str">
        <f>'2016'!A149</f>
        <v>Свитанок</v>
      </c>
      <c r="B783" s="12" t="str">
        <f>'2016'!B149</f>
        <v>Масив 4</v>
      </c>
      <c r="C783" s="12">
        <f>'2016'!C149</f>
        <v>94</v>
      </c>
      <c r="D783" s="12">
        <f>'2016'!D149</f>
        <v>46.26</v>
      </c>
      <c r="E783" s="12">
        <f>'2016'!E149</f>
        <v>46.26</v>
      </c>
      <c r="F783" s="12">
        <f>'2016'!F149</f>
        <v>46.26</v>
      </c>
      <c r="W783" s="12"/>
      <c r="X783" s="12"/>
      <c r="AC783" s="12" t="str">
        <f>'2016'!I149</f>
        <v>Пшеница озимая</v>
      </c>
      <c r="AD783" s="12">
        <f>'2016'!J149</f>
        <v>0</v>
      </c>
      <c r="AI783" s="12">
        <f>'2016'!K149</f>
        <v>0</v>
      </c>
      <c r="AJ783" s="12">
        <f>'2016'!L149</f>
        <v>0</v>
      </c>
      <c r="AK783" s="12" t="str">
        <f>'2016'!M149</f>
        <v>Ватажок</v>
      </c>
      <c r="AL783" s="12">
        <f>'2016'!N149</f>
        <v>0</v>
      </c>
      <c r="AM783" s="12">
        <f>'2016'!O149</f>
        <v>42282</v>
      </c>
      <c r="AN783" s="12">
        <f>'2016'!P149</f>
        <v>0</v>
      </c>
      <c r="AO783" s="12"/>
      <c r="AP783" s="12"/>
      <c r="AQ783" s="12">
        <f>'2016'!Q149</f>
        <v>0</v>
      </c>
      <c r="AR783" s="12">
        <f>'2016'!R149</f>
        <v>0</v>
      </c>
      <c r="AS783" s="12">
        <f>'2016'!S149</f>
        <v>0</v>
      </c>
      <c r="AT783" s="12">
        <f>'2016'!T149</f>
        <v>0</v>
      </c>
      <c r="AU783" s="12">
        <f>'2016'!U149</f>
        <v>0</v>
      </c>
      <c r="AV783" s="12">
        <f>'2016'!V149</f>
        <v>0</v>
      </c>
      <c r="AW783" s="12">
        <f>'2016'!W149</f>
        <v>0</v>
      </c>
      <c r="AX783" s="12">
        <f>'2016'!X149</f>
        <v>0</v>
      </c>
      <c r="AY783" s="12">
        <f>'2016'!Y149</f>
        <v>0</v>
      </c>
      <c r="AZ783" s="12">
        <f>'2016'!Z149</f>
        <v>0</v>
      </c>
      <c r="BA783" s="12">
        <f>'2016'!AA149</f>
        <v>0</v>
      </c>
      <c r="BB783" s="12">
        <f>'2016'!AB149</f>
        <v>0</v>
      </c>
      <c r="BC783" s="12">
        <f>'2016'!AC149</f>
        <v>0</v>
      </c>
      <c r="BD783" s="12">
        <f>'2016'!AD149</f>
        <v>0</v>
      </c>
      <c r="BE783" s="12">
        <f>'2016'!AE149</f>
        <v>0</v>
      </c>
      <c r="BF783" s="12">
        <f>'2016'!AF149</f>
        <v>0</v>
      </c>
      <c r="BG783" s="12">
        <f>'2016'!AG149</f>
        <v>0</v>
      </c>
      <c r="BH783" s="12">
        <f>'2016'!AH149</f>
        <v>0</v>
      </c>
      <c r="BI783" s="12">
        <f>'2016'!AI149</f>
        <v>0</v>
      </c>
      <c r="BJ783" s="12">
        <f>'2016'!AJ149</f>
        <v>0</v>
      </c>
      <c r="BK783" s="12">
        <f>'2016'!AK149</f>
        <v>0</v>
      </c>
      <c r="BL783" s="12">
        <f>'2016'!AL149</f>
        <v>0</v>
      </c>
      <c r="BM783" s="12">
        <f>'2016'!AM149</f>
        <v>0</v>
      </c>
      <c r="BN783" s="12">
        <f>'2016'!AN149</f>
        <v>0</v>
      </c>
      <c r="BO783" s="12">
        <f>'2016'!AO149</f>
        <v>0</v>
      </c>
      <c r="BP783" s="12">
        <f>'2016'!AP149</f>
        <v>0</v>
      </c>
      <c r="BQ783" s="12">
        <f>'2016'!AQ149</f>
        <v>0</v>
      </c>
      <c r="BR783" s="12">
        <f>'2016'!AR149</f>
        <v>0</v>
      </c>
      <c r="BS783" s="12">
        <f>'2016'!AS149</f>
        <v>0</v>
      </c>
      <c r="BT783" s="12">
        <f>'2016'!AT149</f>
        <v>0</v>
      </c>
      <c r="BU783" s="12">
        <f>'2016'!AU149</f>
        <v>0</v>
      </c>
      <c r="BV783" s="12">
        <f>'2016'!AV149</f>
        <v>0</v>
      </c>
      <c r="BW783" s="12">
        <f>'2016'!AW149</f>
        <v>0</v>
      </c>
      <c r="BX783" s="12">
        <f>'2016'!AX149</f>
        <v>0</v>
      </c>
      <c r="BY783" s="12">
        <f>'2016'!AY149</f>
        <v>0</v>
      </c>
      <c r="BZ783" s="12">
        <f>'2016'!AZ149</f>
        <v>0</v>
      </c>
      <c r="CA783" s="12">
        <f>'2016'!BA149</f>
        <v>0</v>
      </c>
      <c r="CB783" s="12">
        <f>'2016'!BB149</f>
        <v>0</v>
      </c>
      <c r="CC783" s="12">
        <f>'2016'!BC149</f>
        <v>0</v>
      </c>
      <c r="CD783" s="12">
        <f>'2016'!BD149</f>
        <v>0</v>
      </c>
      <c r="CE783" s="12">
        <f>'2016'!BE149</f>
        <v>0</v>
      </c>
      <c r="CF783" s="12">
        <f>'2016'!BF149</f>
        <v>0</v>
      </c>
      <c r="CG783" s="12">
        <f>'2016'!BG149</f>
        <v>0</v>
      </c>
      <c r="CH783" s="12">
        <f>'2016'!BH149</f>
        <v>0</v>
      </c>
      <c r="CI783" s="12">
        <f>'2016'!BI149</f>
        <v>0</v>
      </c>
      <c r="CJ783" s="12">
        <f>'2016'!BJ149</f>
        <v>0</v>
      </c>
      <c r="CK783" s="12">
        <f>'2016'!BK149</f>
        <v>0</v>
      </c>
      <c r="CL783" s="12">
        <f>'2016'!BL149</f>
        <v>0</v>
      </c>
      <c r="CM783" s="12">
        <f>'2016'!BM149</f>
        <v>0</v>
      </c>
      <c r="CN783" s="12">
        <f>'2016'!BN149</f>
        <v>0</v>
      </c>
      <c r="CO783" s="12">
        <f>'2016'!BO149</f>
        <v>0</v>
      </c>
      <c r="CP783" s="12">
        <f>'2016'!BP149</f>
        <v>0</v>
      </c>
      <c r="CQ783" s="12">
        <f>'2016'!BQ149</f>
        <v>0</v>
      </c>
    </row>
    <row r="784" spans="1:95" x14ac:dyDescent="0.25">
      <c r="A784" s="12" t="str">
        <f>'2016'!A150</f>
        <v>Свитанок</v>
      </c>
      <c r="B784" s="12" t="str">
        <f>'2016'!B150</f>
        <v>Масив 4</v>
      </c>
      <c r="C784" s="12">
        <f>'2016'!C150</f>
        <v>95</v>
      </c>
      <c r="D784" s="12">
        <f>'2016'!D150</f>
        <v>40.5</v>
      </c>
      <c r="E784" s="12">
        <f>'2016'!E150</f>
        <v>40.5</v>
      </c>
      <c r="F784" s="12">
        <f>'2016'!F150</f>
        <v>40.5</v>
      </c>
      <c r="W784" s="12"/>
      <c r="X784" s="12"/>
      <c r="AC784" s="12" t="str">
        <f>'2016'!I150</f>
        <v>Пшеница озимая</v>
      </c>
      <c r="AD784" s="12">
        <f>'2016'!J150</f>
        <v>0</v>
      </c>
      <c r="AI784" s="12">
        <f>'2016'!K150</f>
        <v>0</v>
      </c>
      <c r="AJ784" s="12">
        <f>'2016'!L150</f>
        <v>0</v>
      </c>
      <c r="AK784" s="12" t="str">
        <f>'2016'!M150</f>
        <v>Польовик ел</v>
      </c>
      <c r="AL784" s="12">
        <f>'2016'!N150</f>
        <v>0</v>
      </c>
      <c r="AM784" s="12">
        <f>'2016'!O150</f>
        <v>42288</v>
      </c>
      <c r="AN784" s="12">
        <f>'2016'!P150</f>
        <v>0</v>
      </c>
      <c r="AO784" s="12"/>
      <c r="AP784" s="12"/>
      <c r="AQ784" s="12">
        <f>'2016'!Q150</f>
        <v>0</v>
      </c>
      <c r="AR784" s="12">
        <f>'2016'!R150</f>
        <v>0</v>
      </c>
      <c r="AS784" s="12">
        <f>'2016'!S150</f>
        <v>0</v>
      </c>
      <c r="AT784" s="12">
        <f>'2016'!T150</f>
        <v>0</v>
      </c>
      <c r="AU784" s="12">
        <f>'2016'!U150</f>
        <v>0</v>
      </c>
      <c r="AV784" s="12">
        <f>'2016'!V150</f>
        <v>0</v>
      </c>
      <c r="AW784" s="12">
        <f>'2016'!W150</f>
        <v>0</v>
      </c>
      <c r="AX784" s="12">
        <f>'2016'!X150</f>
        <v>0</v>
      </c>
      <c r="AY784" s="12">
        <f>'2016'!Y150</f>
        <v>0</v>
      </c>
      <c r="AZ784" s="12">
        <f>'2016'!Z150</f>
        <v>0</v>
      </c>
      <c r="BA784" s="12">
        <f>'2016'!AA150</f>
        <v>0</v>
      </c>
      <c r="BB784" s="12">
        <f>'2016'!AB150</f>
        <v>0</v>
      </c>
      <c r="BC784" s="12">
        <f>'2016'!AC150</f>
        <v>0</v>
      </c>
      <c r="BD784" s="12">
        <f>'2016'!AD150</f>
        <v>0</v>
      </c>
      <c r="BE784" s="12">
        <f>'2016'!AE150</f>
        <v>0</v>
      </c>
      <c r="BF784" s="12">
        <f>'2016'!AF150</f>
        <v>0</v>
      </c>
      <c r="BG784" s="12">
        <f>'2016'!AG150</f>
        <v>0</v>
      </c>
      <c r="BH784" s="12">
        <f>'2016'!AH150</f>
        <v>0</v>
      </c>
      <c r="BI784" s="12">
        <f>'2016'!AI150</f>
        <v>0</v>
      </c>
      <c r="BJ784" s="12">
        <f>'2016'!AJ150</f>
        <v>0</v>
      </c>
      <c r="BK784" s="12">
        <f>'2016'!AK150</f>
        <v>0</v>
      </c>
      <c r="BL784" s="12">
        <f>'2016'!AL150</f>
        <v>0</v>
      </c>
      <c r="BM784" s="12">
        <f>'2016'!AM150</f>
        <v>0</v>
      </c>
      <c r="BN784" s="12">
        <f>'2016'!AN150</f>
        <v>0</v>
      </c>
      <c r="BO784" s="12">
        <f>'2016'!AO150</f>
        <v>0</v>
      </c>
      <c r="BP784" s="12">
        <f>'2016'!AP150</f>
        <v>0</v>
      </c>
      <c r="BQ784" s="12">
        <f>'2016'!AQ150</f>
        <v>0</v>
      </c>
      <c r="BR784" s="12">
        <f>'2016'!AR150</f>
        <v>0</v>
      </c>
      <c r="BS784" s="12">
        <f>'2016'!AS150</f>
        <v>0</v>
      </c>
      <c r="BT784" s="12">
        <f>'2016'!AT150</f>
        <v>0</v>
      </c>
      <c r="BU784" s="12">
        <f>'2016'!AU150</f>
        <v>0</v>
      </c>
      <c r="BV784" s="12">
        <f>'2016'!AV150</f>
        <v>0</v>
      </c>
      <c r="BW784" s="12">
        <f>'2016'!AW150</f>
        <v>0</v>
      </c>
      <c r="BX784" s="12">
        <f>'2016'!AX150</f>
        <v>0</v>
      </c>
      <c r="BY784" s="12">
        <f>'2016'!AY150</f>
        <v>0</v>
      </c>
      <c r="BZ784" s="12">
        <f>'2016'!AZ150</f>
        <v>0</v>
      </c>
      <c r="CA784" s="12">
        <f>'2016'!BA150</f>
        <v>0</v>
      </c>
      <c r="CB784" s="12">
        <f>'2016'!BB150</f>
        <v>0</v>
      </c>
      <c r="CC784" s="12">
        <f>'2016'!BC150</f>
        <v>0</v>
      </c>
      <c r="CD784" s="12">
        <f>'2016'!BD150</f>
        <v>0</v>
      </c>
      <c r="CE784" s="12">
        <f>'2016'!BE150</f>
        <v>0</v>
      </c>
      <c r="CF784" s="12">
        <f>'2016'!BF150</f>
        <v>0</v>
      </c>
      <c r="CG784" s="12">
        <f>'2016'!BG150</f>
        <v>0</v>
      </c>
      <c r="CH784" s="12">
        <f>'2016'!BH150</f>
        <v>0</v>
      </c>
      <c r="CI784" s="12">
        <f>'2016'!BI150</f>
        <v>0</v>
      </c>
      <c r="CJ784" s="12">
        <f>'2016'!BJ150</f>
        <v>0</v>
      </c>
      <c r="CK784" s="12">
        <f>'2016'!BK150</f>
        <v>0</v>
      </c>
      <c r="CL784" s="12">
        <f>'2016'!BL150</f>
        <v>0</v>
      </c>
      <c r="CM784" s="12">
        <f>'2016'!BM150</f>
        <v>0</v>
      </c>
      <c r="CN784" s="12">
        <f>'2016'!BN150</f>
        <v>0</v>
      </c>
      <c r="CO784" s="12">
        <f>'2016'!BO150</f>
        <v>0</v>
      </c>
      <c r="CP784" s="12">
        <f>'2016'!BP150</f>
        <v>0</v>
      </c>
      <c r="CQ784" s="12">
        <f>'2016'!BQ150</f>
        <v>0</v>
      </c>
    </row>
    <row r="785" spans="1:95" x14ac:dyDescent="0.25">
      <c r="A785" s="12" t="str">
        <f>'2016'!A151</f>
        <v>Свитанок</v>
      </c>
      <c r="B785" s="12" t="str">
        <f>'2016'!B151</f>
        <v>Масив 4</v>
      </c>
      <c r="C785" s="12">
        <f>'2016'!C151</f>
        <v>96</v>
      </c>
      <c r="D785" s="12">
        <f>'2016'!D151</f>
        <v>11.3</v>
      </c>
      <c r="E785" s="12">
        <f>'2016'!E151</f>
        <v>11.3</v>
      </c>
      <c r="F785" s="12">
        <f>'2016'!F151</f>
        <v>11.3</v>
      </c>
      <c r="W785" s="12"/>
      <c r="X785" s="12"/>
      <c r="AC785" s="12" t="str">
        <f>'2016'!I151</f>
        <v>Пшеница озимая</v>
      </c>
      <c r="AD785" s="12">
        <f>'2016'!J151</f>
        <v>0</v>
      </c>
      <c r="AI785" s="12">
        <f>'2016'!K151</f>
        <v>0</v>
      </c>
      <c r="AJ785" s="12">
        <f>'2016'!L151</f>
        <v>0</v>
      </c>
      <c r="AK785" s="12" t="str">
        <f>'2016'!M151</f>
        <v>Ватажок ел</v>
      </c>
      <c r="AL785" s="12">
        <f>'2016'!N151</f>
        <v>0</v>
      </c>
      <c r="AM785" s="12">
        <f>'2016'!O151</f>
        <v>42281</v>
      </c>
      <c r="AN785" s="12">
        <f>'2016'!P151</f>
        <v>0</v>
      </c>
      <c r="AO785" s="12"/>
      <c r="AP785" s="12"/>
      <c r="AQ785" s="12">
        <f>'2016'!Q151</f>
        <v>0</v>
      </c>
      <c r="AR785" s="12">
        <f>'2016'!R151</f>
        <v>0</v>
      </c>
      <c r="AS785" s="12">
        <f>'2016'!S151</f>
        <v>0</v>
      </c>
      <c r="AT785" s="12">
        <f>'2016'!T151</f>
        <v>0</v>
      </c>
      <c r="AU785" s="12">
        <f>'2016'!U151</f>
        <v>0</v>
      </c>
      <c r="AV785" s="12">
        <f>'2016'!V151</f>
        <v>0</v>
      </c>
      <c r="AW785" s="12">
        <f>'2016'!W151</f>
        <v>0</v>
      </c>
      <c r="AX785" s="12">
        <f>'2016'!X151</f>
        <v>0</v>
      </c>
      <c r="AY785" s="12">
        <f>'2016'!Y151</f>
        <v>0</v>
      </c>
      <c r="AZ785" s="12">
        <f>'2016'!Z151</f>
        <v>0</v>
      </c>
      <c r="BA785" s="12">
        <f>'2016'!AA151</f>
        <v>0</v>
      </c>
      <c r="BB785" s="12">
        <f>'2016'!AB151</f>
        <v>0</v>
      </c>
      <c r="BC785" s="12">
        <f>'2016'!AC151</f>
        <v>0</v>
      </c>
      <c r="BD785" s="12">
        <f>'2016'!AD151</f>
        <v>0</v>
      </c>
      <c r="BE785" s="12">
        <f>'2016'!AE151</f>
        <v>0</v>
      </c>
      <c r="BF785" s="12">
        <f>'2016'!AF151</f>
        <v>0</v>
      </c>
      <c r="BG785" s="12">
        <f>'2016'!AG151</f>
        <v>0</v>
      </c>
      <c r="BH785" s="12">
        <f>'2016'!AH151</f>
        <v>0</v>
      </c>
      <c r="BI785" s="12">
        <f>'2016'!AI151</f>
        <v>0</v>
      </c>
      <c r="BJ785" s="12">
        <f>'2016'!AJ151</f>
        <v>0</v>
      </c>
      <c r="BK785" s="12">
        <f>'2016'!AK151</f>
        <v>0</v>
      </c>
      <c r="BL785" s="12">
        <f>'2016'!AL151</f>
        <v>0</v>
      </c>
      <c r="BM785" s="12">
        <f>'2016'!AM151</f>
        <v>0</v>
      </c>
      <c r="BN785" s="12">
        <f>'2016'!AN151</f>
        <v>0</v>
      </c>
      <c r="BO785" s="12">
        <f>'2016'!AO151</f>
        <v>0</v>
      </c>
      <c r="BP785" s="12">
        <f>'2016'!AP151</f>
        <v>0</v>
      </c>
      <c r="BQ785" s="12">
        <f>'2016'!AQ151</f>
        <v>0</v>
      </c>
      <c r="BR785" s="12">
        <f>'2016'!AR151</f>
        <v>0</v>
      </c>
      <c r="BS785" s="12">
        <f>'2016'!AS151</f>
        <v>0</v>
      </c>
      <c r="BT785" s="12">
        <f>'2016'!AT151</f>
        <v>0</v>
      </c>
      <c r="BU785" s="12">
        <f>'2016'!AU151</f>
        <v>0</v>
      </c>
      <c r="BV785" s="12">
        <f>'2016'!AV151</f>
        <v>0</v>
      </c>
      <c r="BW785" s="12">
        <f>'2016'!AW151</f>
        <v>0</v>
      </c>
      <c r="BX785" s="12">
        <f>'2016'!AX151</f>
        <v>0</v>
      </c>
      <c r="BY785" s="12">
        <f>'2016'!AY151</f>
        <v>0</v>
      </c>
      <c r="BZ785" s="12">
        <f>'2016'!AZ151</f>
        <v>0</v>
      </c>
      <c r="CA785" s="12">
        <f>'2016'!BA151</f>
        <v>0</v>
      </c>
      <c r="CB785" s="12">
        <f>'2016'!BB151</f>
        <v>0</v>
      </c>
      <c r="CC785" s="12">
        <f>'2016'!BC151</f>
        <v>0</v>
      </c>
      <c r="CD785" s="12">
        <f>'2016'!BD151</f>
        <v>0</v>
      </c>
      <c r="CE785" s="12">
        <f>'2016'!BE151</f>
        <v>0</v>
      </c>
      <c r="CF785" s="12">
        <f>'2016'!BF151</f>
        <v>0</v>
      </c>
      <c r="CG785" s="12">
        <f>'2016'!BG151</f>
        <v>0</v>
      </c>
      <c r="CH785" s="12">
        <f>'2016'!BH151</f>
        <v>0</v>
      </c>
      <c r="CI785" s="12">
        <f>'2016'!BI151</f>
        <v>0</v>
      </c>
      <c r="CJ785" s="12">
        <f>'2016'!BJ151</f>
        <v>0</v>
      </c>
      <c r="CK785" s="12">
        <f>'2016'!BK151</f>
        <v>0</v>
      </c>
      <c r="CL785" s="12">
        <f>'2016'!BL151</f>
        <v>0</v>
      </c>
      <c r="CM785" s="12">
        <f>'2016'!BM151</f>
        <v>0</v>
      </c>
      <c r="CN785" s="12">
        <f>'2016'!BN151</f>
        <v>0</v>
      </c>
      <c r="CO785" s="12">
        <f>'2016'!BO151</f>
        <v>0</v>
      </c>
      <c r="CP785" s="12">
        <f>'2016'!BP151</f>
        <v>0</v>
      </c>
      <c r="CQ785" s="12">
        <f>'2016'!BQ151</f>
        <v>0</v>
      </c>
    </row>
    <row r="786" spans="1:95" x14ac:dyDescent="0.25">
      <c r="A786" s="12" t="str">
        <f>'2016'!A152</f>
        <v>Свитанок</v>
      </c>
      <c r="B786" s="12" t="str">
        <f>'2016'!B152</f>
        <v>Масив 4</v>
      </c>
      <c r="C786" s="12">
        <f>'2016'!C152</f>
        <v>97</v>
      </c>
      <c r="D786" s="12">
        <f>'2016'!D152</f>
        <v>112.06</v>
      </c>
      <c r="E786" s="12">
        <f>'2016'!E152</f>
        <v>112.06</v>
      </c>
      <c r="F786" s="12">
        <f>'2016'!F152</f>
        <v>112.06</v>
      </c>
      <c r="W786" s="12"/>
      <c r="X786" s="12"/>
      <c r="AC786" s="12" t="str">
        <f>'2016'!I152</f>
        <v>Пшеница озимая</v>
      </c>
      <c r="AD786" s="12">
        <f>'2016'!J152</f>
        <v>0</v>
      </c>
      <c r="AI786" s="12">
        <f>'2016'!K152</f>
        <v>0</v>
      </c>
      <c r="AJ786" s="12">
        <f>'2016'!L152</f>
        <v>0</v>
      </c>
      <c r="AK786" s="12" t="str">
        <f>'2016'!M152</f>
        <v>Зиск ел</v>
      </c>
      <c r="AL786" s="12">
        <f>'2016'!N152</f>
        <v>0</v>
      </c>
      <c r="AM786" s="12">
        <f>'2016'!O152</f>
        <v>42284</v>
      </c>
      <c r="AN786" s="12">
        <f>'2016'!P152</f>
        <v>0</v>
      </c>
      <c r="AO786" s="12"/>
      <c r="AP786" s="12"/>
      <c r="AQ786" s="12">
        <f>'2016'!Q152</f>
        <v>0</v>
      </c>
      <c r="AR786" s="12">
        <f>'2016'!R152</f>
        <v>0</v>
      </c>
      <c r="AS786" s="12">
        <f>'2016'!S152</f>
        <v>0</v>
      </c>
      <c r="AT786" s="12">
        <f>'2016'!T152</f>
        <v>0</v>
      </c>
      <c r="AU786" s="12">
        <f>'2016'!U152</f>
        <v>0</v>
      </c>
      <c r="AV786" s="12">
        <f>'2016'!V152</f>
        <v>0</v>
      </c>
      <c r="AW786" s="12">
        <f>'2016'!W152</f>
        <v>0</v>
      </c>
      <c r="AX786" s="12">
        <f>'2016'!X152</f>
        <v>0</v>
      </c>
      <c r="AY786" s="12">
        <f>'2016'!Y152</f>
        <v>0</v>
      </c>
      <c r="AZ786" s="12">
        <f>'2016'!Z152</f>
        <v>0</v>
      </c>
      <c r="BA786" s="12">
        <f>'2016'!AA152</f>
        <v>0</v>
      </c>
      <c r="BB786" s="12">
        <f>'2016'!AB152</f>
        <v>0</v>
      </c>
      <c r="BC786" s="12">
        <f>'2016'!AC152</f>
        <v>0</v>
      </c>
      <c r="BD786" s="12">
        <f>'2016'!AD152</f>
        <v>0</v>
      </c>
      <c r="BE786" s="12">
        <f>'2016'!AE152</f>
        <v>0</v>
      </c>
      <c r="BF786" s="12">
        <f>'2016'!AF152</f>
        <v>0</v>
      </c>
      <c r="BG786" s="12">
        <f>'2016'!AG152</f>
        <v>0</v>
      </c>
      <c r="BH786" s="12">
        <f>'2016'!AH152</f>
        <v>0</v>
      </c>
      <c r="BI786" s="12">
        <f>'2016'!AI152</f>
        <v>0</v>
      </c>
      <c r="BJ786" s="12">
        <f>'2016'!AJ152</f>
        <v>0</v>
      </c>
      <c r="BK786" s="12">
        <f>'2016'!AK152</f>
        <v>0</v>
      </c>
      <c r="BL786" s="12">
        <f>'2016'!AL152</f>
        <v>0</v>
      </c>
      <c r="BM786" s="12">
        <f>'2016'!AM152</f>
        <v>0</v>
      </c>
      <c r="BN786" s="12">
        <f>'2016'!AN152</f>
        <v>0</v>
      </c>
      <c r="BO786" s="12">
        <f>'2016'!AO152</f>
        <v>0</v>
      </c>
      <c r="BP786" s="12">
        <f>'2016'!AP152</f>
        <v>0</v>
      </c>
      <c r="BQ786" s="12">
        <f>'2016'!AQ152</f>
        <v>0</v>
      </c>
      <c r="BR786" s="12">
        <f>'2016'!AR152</f>
        <v>0</v>
      </c>
      <c r="BS786" s="12">
        <f>'2016'!AS152</f>
        <v>0</v>
      </c>
      <c r="BT786" s="12">
        <f>'2016'!AT152</f>
        <v>0</v>
      </c>
      <c r="BU786" s="12">
        <f>'2016'!AU152</f>
        <v>0</v>
      </c>
      <c r="BV786" s="12">
        <f>'2016'!AV152</f>
        <v>0</v>
      </c>
      <c r="BW786" s="12">
        <f>'2016'!AW152</f>
        <v>0</v>
      </c>
      <c r="BX786" s="12">
        <f>'2016'!AX152</f>
        <v>0</v>
      </c>
      <c r="BY786" s="12">
        <f>'2016'!AY152</f>
        <v>0</v>
      </c>
      <c r="BZ786" s="12">
        <f>'2016'!AZ152</f>
        <v>0</v>
      </c>
      <c r="CA786" s="12">
        <f>'2016'!BA152</f>
        <v>0</v>
      </c>
      <c r="CB786" s="12">
        <f>'2016'!BB152</f>
        <v>0</v>
      </c>
      <c r="CC786" s="12">
        <f>'2016'!BC152</f>
        <v>0</v>
      </c>
      <c r="CD786" s="12">
        <f>'2016'!BD152</f>
        <v>0</v>
      </c>
      <c r="CE786" s="12">
        <f>'2016'!BE152</f>
        <v>0</v>
      </c>
      <c r="CF786" s="12">
        <f>'2016'!BF152</f>
        <v>0</v>
      </c>
      <c r="CG786" s="12">
        <f>'2016'!BG152</f>
        <v>0</v>
      </c>
      <c r="CH786" s="12">
        <f>'2016'!BH152</f>
        <v>0</v>
      </c>
      <c r="CI786" s="12">
        <f>'2016'!BI152</f>
        <v>0</v>
      </c>
      <c r="CJ786" s="12">
        <f>'2016'!BJ152</f>
        <v>0</v>
      </c>
      <c r="CK786" s="12">
        <f>'2016'!BK152</f>
        <v>0</v>
      </c>
      <c r="CL786" s="12">
        <f>'2016'!BL152</f>
        <v>0</v>
      </c>
      <c r="CM786" s="12">
        <f>'2016'!BM152</f>
        <v>0</v>
      </c>
      <c r="CN786" s="12">
        <f>'2016'!BN152</f>
        <v>0</v>
      </c>
      <c r="CO786" s="12">
        <f>'2016'!BO152</f>
        <v>0</v>
      </c>
      <c r="CP786" s="12">
        <f>'2016'!BP152</f>
        <v>0</v>
      </c>
      <c r="CQ786" s="12">
        <f>'2016'!BQ152</f>
        <v>0</v>
      </c>
    </row>
    <row r="787" spans="1:95" x14ac:dyDescent="0.25">
      <c r="A787" s="12" t="str">
        <f>'2016'!A153</f>
        <v>Свитанок</v>
      </c>
      <c r="B787" s="12" t="str">
        <f>'2016'!B153</f>
        <v>Масив 4</v>
      </c>
      <c r="C787" s="12">
        <f>'2016'!C153</f>
        <v>98</v>
      </c>
      <c r="D787" s="12">
        <f>'2016'!D153</f>
        <v>28.34</v>
      </c>
      <c r="E787" s="12">
        <f>'2016'!E153</f>
        <v>28.34</v>
      </c>
      <c r="F787" s="12">
        <f>'2016'!F153</f>
        <v>28.34</v>
      </c>
      <c r="W787" s="12"/>
      <c r="X787" s="12"/>
      <c r="AC787" s="12" t="str">
        <f>'2016'!I153</f>
        <v>Пшеница озимая</v>
      </c>
      <c r="AD787" s="12">
        <f>'2016'!J153</f>
        <v>0</v>
      </c>
      <c r="AI787" s="12">
        <f>'2016'!K153</f>
        <v>0</v>
      </c>
      <c r="AJ787" s="12">
        <f>'2016'!L153</f>
        <v>0</v>
      </c>
      <c r="AK787" s="12" t="str">
        <f>'2016'!M153</f>
        <v>Зиск ел.</v>
      </c>
      <c r="AL787" s="12">
        <f>'2016'!N153</f>
        <v>0</v>
      </c>
      <c r="AM787" s="12">
        <f>'2016'!O153</f>
        <v>42286</v>
      </c>
      <c r="AN787" s="12">
        <f>'2016'!P153</f>
        <v>0</v>
      </c>
      <c r="AO787" s="12"/>
      <c r="AP787" s="12"/>
      <c r="AQ787" s="12">
        <f>'2016'!Q153</f>
        <v>0</v>
      </c>
      <c r="AR787" s="12">
        <f>'2016'!R153</f>
        <v>0</v>
      </c>
      <c r="AS787" s="12">
        <f>'2016'!S153</f>
        <v>0</v>
      </c>
      <c r="AT787" s="12">
        <f>'2016'!T153</f>
        <v>0</v>
      </c>
      <c r="AU787" s="12">
        <f>'2016'!U153</f>
        <v>0</v>
      </c>
      <c r="AV787" s="12">
        <f>'2016'!V153</f>
        <v>0</v>
      </c>
      <c r="AW787" s="12">
        <f>'2016'!W153</f>
        <v>0</v>
      </c>
      <c r="AX787" s="12">
        <f>'2016'!X153</f>
        <v>0</v>
      </c>
      <c r="AY787" s="12">
        <f>'2016'!Y153</f>
        <v>0</v>
      </c>
      <c r="AZ787" s="12">
        <f>'2016'!Z153</f>
        <v>0</v>
      </c>
      <c r="BA787" s="12">
        <f>'2016'!AA153</f>
        <v>0</v>
      </c>
      <c r="BB787" s="12">
        <f>'2016'!AB153</f>
        <v>0</v>
      </c>
      <c r="BC787" s="12">
        <f>'2016'!AC153</f>
        <v>0</v>
      </c>
      <c r="BD787" s="12">
        <f>'2016'!AD153</f>
        <v>0</v>
      </c>
      <c r="BE787" s="12">
        <f>'2016'!AE153</f>
        <v>0</v>
      </c>
      <c r="BF787" s="12">
        <f>'2016'!AF153</f>
        <v>0</v>
      </c>
      <c r="BG787" s="12">
        <f>'2016'!AG153</f>
        <v>0</v>
      </c>
      <c r="BH787" s="12">
        <f>'2016'!AH153</f>
        <v>0</v>
      </c>
      <c r="BI787" s="12">
        <f>'2016'!AI153</f>
        <v>0</v>
      </c>
      <c r="BJ787" s="12">
        <f>'2016'!AJ153</f>
        <v>0</v>
      </c>
      <c r="BK787" s="12">
        <f>'2016'!AK153</f>
        <v>0</v>
      </c>
      <c r="BL787" s="12">
        <f>'2016'!AL153</f>
        <v>0</v>
      </c>
      <c r="BM787" s="12">
        <f>'2016'!AM153</f>
        <v>0</v>
      </c>
      <c r="BN787" s="12">
        <f>'2016'!AN153</f>
        <v>0</v>
      </c>
      <c r="BO787" s="12">
        <f>'2016'!AO153</f>
        <v>0</v>
      </c>
      <c r="BP787" s="12">
        <f>'2016'!AP153</f>
        <v>0</v>
      </c>
      <c r="BQ787" s="12">
        <f>'2016'!AQ153</f>
        <v>0</v>
      </c>
      <c r="BR787" s="12">
        <f>'2016'!AR153</f>
        <v>0</v>
      </c>
      <c r="BS787" s="12">
        <f>'2016'!AS153</f>
        <v>0</v>
      </c>
      <c r="BT787" s="12">
        <f>'2016'!AT153</f>
        <v>0</v>
      </c>
      <c r="BU787" s="12">
        <f>'2016'!AU153</f>
        <v>0</v>
      </c>
      <c r="BV787" s="12">
        <f>'2016'!AV153</f>
        <v>0</v>
      </c>
      <c r="BW787" s="12">
        <f>'2016'!AW153</f>
        <v>0</v>
      </c>
      <c r="BX787" s="12">
        <f>'2016'!AX153</f>
        <v>0</v>
      </c>
      <c r="BY787" s="12">
        <f>'2016'!AY153</f>
        <v>0</v>
      </c>
      <c r="BZ787" s="12">
        <f>'2016'!AZ153</f>
        <v>0</v>
      </c>
      <c r="CA787" s="12">
        <f>'2016'!BA153</f>
        <v>0</v>
      </c>
      <c r="CB787" s="12">
        <f>'2016'!BB153</f>
        <v>0</v>
      </c>
      <c r="CC787" s="12">
        <f>'2016'!BC153</f>
        <v>0</v>
      </c>
      <c r="CD787" s="12">
        <f>'2016'!BD153</f>
        <v>0</v>
      </c>
      <c r="CE787" s="12">
        <f>'2016'!BE153</f>
        <v>0</v>
      </c>
      <c r="CF787" s="12">
        <f>'2016'!BF153</f>
        <v>0</v>
      </c>
      <c r="CG787" s="12">
        <f>'2016'!BG153</f>
        <v>0</v>
      </c>
      <c r="CH787" s="12">
        <f>'2016'!BH153</f>
        <v>0</v>
      </c>
      <c r="CI787" s="12">
        <f>'2016'!BI153</f>
        <v>0</v>
      </c>
      <c r="CJ787" s="12">
        <f>'2016'!BJ153</f>
        <v>0</v>
      </c>
      <c r="CK787" s="12">
        <f>'2016'!BK153</f>
        <v>0</v>
      </c>
      <c r="CL787" s="12">
        <f>'2016'!BL153</f>
        <v>0</v>
      </c>
      <c r="CM787" s="12">
        <f>'2016'!BM153</f>
        <v>0</v>
      </c>
      <c r="CN787" s="12">
        <f>'2016'!BN153</f>
        <v>0</v>
      </c>
      <c r="CO787" s="12">
        <f>'2016'!BO153</f>
        <v>0</v>
      </c>
      <c r="CP787" s="12">
        <f>'2016'!BP153</f>
        <v>0</v>
      </c>
      <c r="CQ787" s="12">
        <f>'2016'!BQ153</f>
        <v>0</v>
      </c>
    </row>
    <row r="788" spans="1:95" x14ac:dyDescent="0.25">
      <c r="A788" s="12" t="str">
        <f>'2016'!A154</f>
        <v>Свитанок</v>
      </c>
      <c r="B788" s="12" t="str">
        <f>'2016'!B154</f>
        <v>Масив 4</v>
      </c>
      <c r="C788" s="12">
        <f>'2016'!C154</f>
        <v>99</v>
      </c>
      <c r="D788" s="12">
        <f>'2016'!D154</f>
        <v>10.59</v>
      </c>
      <c r="E788" s="12">
        <f>'2016'!E154</f>
        <v>10.59</v>
      </c>
      <c r="F788" s="12">
        <f>'2016'!F154</f>
        <v>10.59</v>
      </c>
      <c r="W788" s="12"/>
      <c r="X788" s="12"/>
      <c r="AC788" s="12" t="str">
        <f>'2016'!I154</f>
        <v>Пшеница озимая</v>
      </c>
      <c r="AD788" s="12">
        <f>'2016'!J154</f>
        <v>0</v>
      </c>
      <c r="AI788" s="12">
        <f>'2016'!K154</f>
        <v>0</v>
      </c>
      <c r="AJ788" s="12">
        <f>'2016'!L154</f>
        <v>0</v>
      </c>
      <c r="AK788" s="12" t="str">
        <f>'2016'!M154</f>
        <v>Зиск ел</v>
      </c>
      <c r="AL788" s="12">
        <f>'2016'!N154</f>
        <v>0</v>
      </c>
      <c r="AM788" s="12">
        <f>'2016'!O154</f>
        <v>42285</v>
      </c>
      <c r="AN788" s="12">
        <f>'2016'!P154</f>
        <v>0</v>
      </c>
      <c r="AO788" s="12"/>
      <c r="AP788" s="12"/>
      <c r="AQ788" s="12">
        <f>'2016'!Q154</f>
        <v>0</v>
      </c>
      <c r="AR788" s="12">
        <f>'2016'!R154</f>
        <v>0</v>
      </c>
      <c r="AS788" s="12">
        <f>'2016'!S154</f>
        <v>0</v>
      </c>
      <c r="AT788" s="12">
        <f>'2016'!T154</f>
        <v>0</v>
      </c>
      <c r="AU788" s="12">
        <f>'2016'!U154</f>
        <v>0</v>
      </c>
      <c r="AV788" s="12">
        <f>'2016'!V154</f>
        <v>0</v>
      </c>
      <c r="AW788" s="12">
        <f>'2016'!W154</f>
        <v>0</v>
      </c>
      <c r="AX788" s="12">
        <f>'2016'!X154</f>
        <v>0</v>
      </c>
      <c r="AY788" s="12">
        <f>'2016'!Y154</f>
        <v>0</v>
      </c>
      <c r="AZ788" s="12">
        <f>'2016'!Z154</f>
        <v>0</v>
      </c>
      <c r="BA788" s="12">
        <f>'2016'!AA154</f>
        <v>0</v>
      </c>
      <c r="BB788" s="12">
        <f>'2016'!AB154</f>
        <v>0</v>
      </c>
      <c r="BC788" s="12">
        <f>'2016'!AC154</f>
        <v>0</v>
      </c>
      <c r="BD788" s="12">
        <f>'2016'!AD154</f>
        <v>0</v>
      </c>
      <c r="BE788" s="12">
        <f>'2016'!AE154</f>
        <v>0</v>
      </c>
      <c r="BF788" s="12">
        <f>'2016'!AF154</f>
        <v>0</v>
      </c>
      <c r="BG788" s="12">
        <f>'2016'!AG154</f>
        <v>0</v>
      </c>
      <c r="BH788" s="12">
        <f>'2016'!AH154</f>
        <v>0</v>
      </c>
      <c r="BI788" s="12">
        <f>'2016'!AI154</f>
        <v>0</v>
      </c>
      <c r="BJ788" s="12">
        <f>'2016'!AJ154</f>
        <v>0</v>
      </c>
      <c r="BK788" s="12">
        <f>'2016'!AK154</f>
        <v>0</v>
      </c>
      <c r="BL788" s="12">
        <f>'2016'!AL154</f>
        <v>0</v>
      </c>
      <c r="BM788" s="12">
        <f>'2016'!AM154</f>
        <v>0</v>
      </c>
      <c r="BN788" s="12">
        <f>'2016'!AN154</f>
        <v>0</v>
      </c>
      <c r="BO788" s="12">
        <f>'2016'!AO154</f>
        <v>0</v>
      </c>
      <c r="BP788" s="12">
        <f>'2016'!AP154</f>
        <v>0</v>
      </c>
      <c r="BQ788" s="12">
        <f>'2016'!AQ154</f>
        <v>0</v>
      </c>
      <c r="BR788" s="12">
        <f>'2016'!AR154</f>
        <v>0</v>
      </c>
      <c r="BS788" s="12">
        <f>'2016'!AS154</f>
        <v>0</v>
      </c>
      <c r="BT788" s="12">
        <f>'2016'!AT154</f>
        <v>0</v>
      </c>
      <c r="BU788" s="12">
        <f>'2016'!AU154</f>
        <v>0</v>
      </c>
      <c r="BV788" s="12">
        <f>'2016'!AV154</f>
        <v>0</v>
      </c>
      <c r="BW788" s="12">
        <f>'2016'!AW154</f>
        <v>0</v>
      </c>
      <c r="BX788" s="12">
        <f>'2016'!AX154</f>
        <v>0</v>
      </c>
      <c r="BY788" s="12">
        <f>'2016'!AY154</f>
        <v>0</v>
      </c>
      <c r="BZ788" s="12">
        <f>'2016'!AZ154</f>
        <v>0</v>
      </c>
      <c r="CA788" s="12">
        <f>'2016'!BA154</f>
        <v>0</v>
      </c>
      <c r="CB788" s="12">
        <f>'2016'!BB154</f>
        <v>0</v>
      </c>
      <c r="CC788" s="12">
        <f>'2016'!BC154</f>
        <v>0</v>
      </c>
      <c r="CD788" s="12">
        <f>'2016'!BD154</f>
        <v>0</v>
      </c>
      <c r="CE788" s="12">
        <f>'2016'!BE154</f>
        <v>0</v>
      </c>
      <c r="CF788" s="12">
        <f>'2016'!BF154</f>
        <v>0</v>
      </c>
      <c r="CG788" s="12">
        <f>'2016'!BG154</f>
        <v>0</v>
      </c>
      <c r="CH788" s="12">
        <f>'2016'!BH154</f>
        <v>0</v>
      </c>
      <c r="CI788" s="12">
        <f>'2016'!BI154</f>
        <v>0</v>
      </c>
      <c r="CJ788" s="12">
        <f>'2016'!BJ154</f>
        <v>0</v>
      </c>
      <c r="CK788" s="12">
        <f>'2016'!BK154</f>
        <v>0</v>
      </c>
      <c r="CL788" s="12">
        <f>'2016'!BL154</f>
        <v>0</v>
      </c>
      <c r="CM788" s="12">
        <f>'2016'!BM154</f>
        <v>0</v>
      </c>
      <c r="CN788" s="12">
        <f>'2016'!BN154</f>
        <v>0</v>
      </c>
      <c r="CO788" s="12">
        <f>'2016'!BO154</f>
        <v>0</v>
      </c>
      <c r="CP788" s="12">
        <f>'2016'!BP154</f>
        <v>0</v>
      </c>
      <c r="CQ788" s="12">
        <f>'2016'!BQ154</f>
        <v>0</v>
      </c>
    </row>
    <row r="789" spans="1:95" x14ac:dyDescent="0.25">
      <c r="A789" t="s">
        <v>256</v>
      </c>
      <c r="AR789">
        <f>MAX(AR324:AR438)</f>
        <v>0</v>
      </c>
      <c r="AS789">
        <f t="shared" ref="AS789:BD789" si="38">MAX(AS324:AS438)</f>
        <v>0.18099999999999999</v>
      </c>
      <c r="AT789">
        <f t="shared" si="38"/>
        <v>0</v>
      </c>
      <c r="AU789">
        <f t="shared" si="38"/>
        <v>0.317</v>
      </c>
      <c r="AV789">
        <f t="shared" si="38"/>
        <v>0.307</v>
      </c>
      <c r="AW789">
        <f t="shared" si="38"/>
        <v>0.31</v>
      </c>
      <c r="AX789">
        <f t="shared" si="38"/>
        <v>0.24</v>
      </c>
      <c r="AY789">
        <f t="shared" si="38"/>
        <v>0.309</v>
      </c>
      <c r="AZ789">
        <f t="shared" si="38"/>
        <v>0.317</v>
      </c>
      <c r="BA789">
        <f t="shared" si="38"/>
        <v>0.33600000000000002</v>
      </c>
      <c r="BB789">
        <f t="shared" si="38"/>
        <v>0.35799999999999998</v>
      </c>
      <c r="BC789">
        <f t="shared" si="38"/>
        <v>0.39500000000000002</v>
      </c>
      <c r="BD789">
        <f t="shared" si="38"/>
        <v>0.42499999999999999</v>
      </c>
    </row>
    <row r="790" spans="1:95" x14ac:dyDescent="0.25">
      <c r="A790" t="s">
        <v>257</v>
      </c>
      <c r="AR790">
        <f>MIN(AR324:AR438)</f>
        <v>0</v>
      </c>
      <c r="AS790">
        <f t="shared" ref="AS790:BD790" si="39">MIN(AS324:AS438)</f>
        <v>0</v>
      </c>
      <c r="AT790">
        <f t="shared" si="39"/>
        <v>0</v>
      </c>
      <c r="AU790">
        <f t="shared" si="39"/>
        <v>0</v>
      </c>
      <c r="AV790">
        <f t="shared" si="39"/>
        <v>0</v>
      </c>
      <c r="AW790">
        <f t="shared" si="39"/>
        <v>0</v>
      </c>
      <c r="AX790">
        <f t="shared" si="39"/>
        <v>0</v>
      </c>
      <c r="AY790">
        <f t="shared" si="39"/>
        <v>0</v>
      </c>
      <c r="AZ790">
        <f t="shared" si="39"/>
        <v>0.17100000000000001</v>
      </c>
      <c r="BA790">
        <f t="shared" si="39"/>
        <v>0.18</v>
      </c>
      <c r="BB790">
        <f t="shared" si="39"/>
        <v>0.186</v>
      </c>
      <c r="BC790">
        <f t="shared" si="39"/>
        <v>0.183</v>
      </c>
      <c r="BD790">
        <f t="shared" si="39"/>
        <v>0.19700000000000001</v>
      </c>
    </row>
    <row r="791" spans="1:95" x14ac:dyDescent="0.25">
      <c r="A791" t="s">
        <v>258</v>
      </c>
      <c r="AR791">
        <f>SUBTOTAL(9,AR324:AR438)/COUNT(AR324:AR438)</f>
        <v>0</v>
      </c>
      <c r="AS791">
        <f t="shared" ref="AS791:BD791" si="40">SUBTOTAL(9,AS324:AS438)/COUNT(AS324:AS438)</f>
        <v>2.3506493506493505E-3</v>
      </c>
      <c r="AT791">
        <f t="shared" si="40"/>
        <v>0</v>
      </c>
      <c r="AU791">
        <f t="shared" si="40"/>
        <v>0.17495238095238097</v>
      </c>
      <c r="AV791">
        <f t="shared" si="40"/>
        <v>0.1937889908256881</v>
      </c>
      <c r="AW791">
        <f t="shared" si="40"/>
        <v>5.3505747126436777E-2</v>
      </c>
      <c r="AX791">
        <f t="shared" si="40"/>
        <v>3.1578947368421052E-3</v>
      </c>
      <c r="AY791">
        <f t="shared" si="40"/>
        <v>3.3275000000000006E-2</v>
      </c>
      <c r="AZ791">
        <f t="shared" si="40"/>
        <v>0.21847826086956521</v>
      </c>
      <c r="BA791">
        <f t="shared" si="40"/>
        <v>0.22886086956521742</v>
      </c>
      <c r="BB791">
        <f t="shared" si="40"/>
        <v>0.23646956521739126</v>
      </c>
      <c r="BC791">
        <f t="shared" si="40"/>
        <v>0.23953913043478264</v>
      </c>
      <c r="BD791">
        <f t="shared" si="40"/>
        <v>0.25561739130434791</v>
      </c>
    </row>
    <row r="793" spans="1:95" x14ac:dyDescent="0.25">
      <c r="AO793">
        <f>SUBTOTAL(9,AO2:AO791)/SUBTOTAL(2,AO2:AO791)</f>
        <v>3.0226530612244886</v>
      </c>
      <c r="AP793">
        <f>SUBTOTAL(9,AP2:AP791)/SUBTOTAL(2,AP2:AP791)</f>
        <v>2.0865196850393692</v>
      </c>
      <c r="AQ793">
        <f t="shared" ref="AQ793:CQ793" si="41">SUBTOTAL(9,AQ2:AQ791)/SUBTOTAL(2,AQ2:AQ791)</f>
        <v>3.9428093645484941E-2</v>
      </c>
      <c r="AR793">
        <f t="shared" si="41"/>
        <v>0.1252727272727272</v>
      </c>
      <c r="AS793">
        <f t="shared" si="41"/>
        <v>0.12401106500691551</v>
      </c>
      <c r="AT793">
        <f t="shared" si="41"/>
        <v>0.14635109289617465</v>
      </c>
      <c r="AU793">
        <f t="shared" si="41"/>
        <v>0.17243586387434542</v>
      </c>
      <c r="AV793">
        <f t="shared" si="41"/>
        <v>0.25189655172413822</v>
      </c>
      <c r="AW793">
        <f t="shared" si="41"/>
        <v>0.18251983002832858</v>
      </c>
      <c r="AX793">
        <f t="shared" si="41"/>
        <v>5.6978448275862043E-2</v>
      </c>
      <c r="AY793">
        <f t="shared" si="41"/>
        <v>0.12867935578330889</v>
      </c>
      <c r="AZ793">
        <f t="shared" si="41"/>
        <v>0.22028462515883124</v>
      </c>
      <c r="BA793">
        <f t="shared" si="41"/>
        <v>0.22757541191381486</v>
      </c>
      <c r="BB793">
        <f t="shared" si="41"/>
        <v>0.23013814955640044</v>
      </c>
      <c r="BC793">
        <f t="shared" si="41"/>
        <v>0.23527883396704707</v>
      </c>
      <c r="BD793">
        <f t="shared" si="41"/>
        <v>0.2443054499366287</v>
      </c>
      <c r="BE793">
        <f t="shared" si="41"/>
        <v>0.18757523302263668</v>
      </c>
      <c r="BF793">
        <f t="shared" si="41"/>
        <v>0.19845539280958763</v>
      </c>
      <c r="BG793">
        <f t="shared" si="41"/>
        <v>0.27572554002541305</v>
      </c>
      <c r="BH793">
        <f t="shared" si="41"/>
        <v>0.22179627163781607</v>
      </c>
      <c r="BI793">
        <f t="shared" si="41"/>
        <v>0.31273189326556555</v>
      </c>
      <c r="BJ793">
        <f t="shared" si="41"/>
        <v>0.34047903430749704</v>
      </c>
      <c r="BK793">
        <f t="shared" si="41"/>
        <v>0.23932021709633652</v>
      </c>
      <c r="BL793">
        <f t="shared" si="41"/>
        <v>0.37470139771283373</v>
      </c>
      <c r="BM793">
        <f t="shared" si="41"/>
        <v>0.39139312977099172</v>
      </c>
      <c r="BN793">
        <f t="shared" si="41"/>
        <v>0.44417662007623876</v>
      </c>
      <c r="BO793">
        <f t="shared" si="41"/>
        <v>0.3420186418109189</v>
      </c>
      <c r="BP793">
        <f t="shared" si="41"/>
        <v>0.25662326869806118</v>
      </c>
      <c r="BQ793">
        <f t="shared" si="41"/>
        <v>0.4415883100381196</v>
      </c>
      <c r="BR793">
        <f t="shared" si="41"/>
        <v>0.44955654383735683</v>
      </c>
      <c r="BS793">
        <f t="shared" si="41"/>
        <v>0.45183715012722608</v>
      </c>
      <c r="BT793">
        <f t="shared" si="41"/>
        <v>0.42832939632545952</v>
      </c>
      <c r="BU793">
        <f t="shared" si="41"/>
        <v>0.48508524173028</v>
      </c>
      <c r="BV793">
        <f t="shared" si="41"/>
        <v>0.4605091623036644</v>
      </c>
      <c r="BW793">
        <f t="shared" si="41"/>
        <v>0.41796710526315778</v>
      </c>
      <c r="BX793">
        <f t="shared" si="41"/>
        <v>0.47382337992376067</v>
      </c>
      <c r="BY793">
        <f t="shared" si="41"/>
        <v>0.35117924528301886</v>
      </c>
      <c r="BZ793">
        <f t="shared" si="41"/>
        <v>0.43030876747141095</v>
      </c>
      <c r="CA793">
        <f t="shared" si="41"/>
        <v>0.3144089709762532</v>
      </c>
      <c r="CB793">
        <f t="shared" si="41"/>
        <v>0.35362261753494267</v>
      </c>
      <c r="CC793">
        <f t="shared" si="41"/>
        <v>0.29568280254777046</v>
      </c>
      <c r="CD793">
        <f t="shared" si="41"/>
        <v>0.20805193075898792</v>
      </c>
      <c r="CE793">
        <f t="shared" si="41"/>
        <v>0.19081854838709683</v>
      </c>
      <c r="CF793">
        <f t="shared" si="41"/>
        <v>0.23995552731893269</v>
      </c>
      <c r="CG793">
        <f t="shared" si="41"/>
        <v>0.22856289707750951</v>
      </c>
      <c r="CH793">
        <f t="shared" si="41"/>
        <v>0.17826943005181359</v>
      </c>
      <c r="CI793">
        <f t="shared" si="41"/>
        <v>0.17732901554404137</v>
      </c>
      <c r="CJ793">
        <f t="shared" si="41"/>
        <v>6.9433431952662744E-2</v>
      </c>
      <c r="CK793">
        <f t="shared" si="41"/>
        <v>5.0420749279538914E-2</v>
      </c>
      <c r="CL793">
        <f t="shared" si="41"/>
        <v>5.0510086455331435E-2</v>
      </c>
      <c r="CM793">
        <f t="shared" si="41"/>
        <v>5.0131123919308344E-2</v>
      </c>
      <c r="CN793">
        <f t="shared" si="41"/>
        <v>2.6299999999999997E-2</v>
      </c>
      <c r="CO793">
        <f t="shared" si="41"/>
        <v>0</v>
      </c>
      <c r="CP793">
        <f t="shared" si="41"/>
        <v>7.9549853372434046E-2</v>
      </c>
      <c r="CQ793">
        <f t="shared" si="41"/>
        <v>7.6967741935483891E-2</v>
      </c>
    </row>
  </sheetData>
  <autoFilter ref="A1:CV79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7"/>
  <sheetViews>
    <sheetView zoomScale="85" zoomScaleNormal="85" workbookViewId="0">
      <pane ySplit="1" topLeftCell="A22" activePane="bottomLeft" state="frozenSplit"/>
      <selection pane="bottomLeft" activeCell="C37" sqref="C37"/>
    </sheetView>
  </sheetViews>
  <sheetFormatPr defaultRowHeight="15" x14ac:dyDescent="0.25"/>
  <cols>
    <col min="4" max="5" width="0" hidden="1" customWidth="1"/>
  </cols>
  <sheetData>
    <row r="1" spans="1:18" ht="38.25" x14ac:dyDescent="0.25">
      <c r="A1" s="13" t="s">
        <v>0</v>
      </c>
      <c r="B1" s="13" t="s">
        <v>1</v>
      </c>
      <c r="C1" s="13" t="s">
        <v>2</v>
      </c>
      <c r="D1" s="14" t="s">
        <v>6</v>
      </c>
      <c r="E1" s="15" t="s">
        <v>8</v>
      </c>
      <c r="F1" s="13" t="s">
        <v>28</v>
      </c>
      <c r="G1" s="13" t="s">
        <v>27</v>
      </c>
      <c r="H1" s="13" t="s">
        <v>26</v>
      </c>
      <c r="I1" s="13" t="s">
        <v>25</v>
      </c>
      <c r="J1" s="13" t="s">
        <v>24</v>
      </c>
      <c r="K1" s="13" t="s">
        <v>23</v>
      </c>
      <c r="L1" s="13" t="s">
        <v>22</v>
      </c>
      <c r="M1" s="13" t="s">
        <v>21</v>
      </c>
      <c r="N1" s="13" t="s">
        <v>20</v>
      </c>
      <c r="O1" s="13" t="s">
        <v>19</v>
      </c>
      <c r="P1" s="13" t="s">
        <v>65</v>
      </c>
      <c r="Q1" s="13" t="s">
        <v>64</v>
      </c>
      <c r="R1" s="13" t="s">
        <v>63</v>
      </c>
    </row>
    <row r="2" spans="1:18" x14ac:dyDescent="0.25">
      <c r="A2" s="16" t="s">
        <v>68</v>
      </c>
      <c r="B2" s="16" t="s">
        <v>69</v>
      </c>
      <c r="C2" s="18">
        <v>100</v>
      </c>
      <c r="D2" s="16" t="s">
        <v>70</v>
      </c>
      <c r="E2" s="16" t="s">
        <v>71</v>
      </c>
      <c r="F2" s="16">
        <v>0.28100000000000003</v>
      </c>
      <c r="G2" s="16">
        <v>0.27500000000000002</v>
      </c>
      <c r="H2" s="16">
        <v>0.25700000000000001</v>
      </c>
      <c r="I2" s="16">
        <v>0.246</v>
      </c>
      <c r="J2" s="16">
        <v>0.246</v>
      </c>
      <c r="K2" s="16"/>
      <c r="L2" s="16"/>
      <c r="M2" s="16"/>
      <c r="N2" s="16">
        <v>0.27</v>
      </c>
      <c r="O2" s="16">
        <v>0.26</v>
      </c>
      <c r="P2" s="16"/>
      <c r="Q2" s="17">
        <v>0.27</v>
      </c>
      <c r="R2" s="17">
        <v>0.27300000000000002</v>
      </c>
    </row>
    <row r="3" spans="1:18" x14ac:dyDescent="0.25">
      <c r="A3" s="16" t="s">
        <v>68</v>
      </c>
      <c r="B3" s="16" t="s">
        <v>69</v>
      </c>
      <c r="C3" s="18">
        <v>105</v>
      </c>
      <c r="D3" s="16" t="s">
        <v>70</v>
      </c>
      <c r="E3" s="16" t="s">
        <v>71</v>
      </c>
      <c r="F3" s="16">
        <v>0.42399999999999999</v>
      </c>
      <c r="G3" s="20">
        <v>0.39500000000000002</v>
      </c>
      <c r="H3" s="20">
        <v>0.35199999999999998</v>
      </c>
      <c r="I3" s="20">
        <v>0.32700000000000001</v>
      </c>
      <c r="J3" s="20">
        <v>0.317</v>
      </c>
      <c r="K3" s="20">
        <v>0.309</v>
      </c>
      <c r="L3" s="16"/>
      <c r="M3" s="16"/>
      <c r="N3" s="16">
        <v>0.30399999999999999</v>
      </c>
      <c r="O3" s="20">
        <v>0.30199999999999999</v>
      </c>
      <c r="P3" s="16"/>
      <c r="Q3" s="17">
        <v>0.30399999999999999</v>
      </c>
      <c r="R3" s="17">
        <v>0.3</v>
      </c>
    </row>
    <row r="4" spans="1:18" x14ac:dyDescent="0.25">
      <c r="A4" s="16" t="s">
        <v>68</v>
      </c>
      <c r="B4" s="16" t="s">
        <v>69</v>
      </c>
      <c r="C4" s="18">
        <v>106</v>
      </c>
      <c r="D4" s="16" t="s">
        <v>70</v>
      </c>
      <c r="E4" s="16" t="s">
        <v>71</v>
      </c>
      <c r="F4" s="20">
        <v>0.42499999999999999</v>
      </c>
      <c r="G4" s="16">
        <v>0.36499999999999999</v>
      </c>
      <c r="H4" s="16">
        <v>0.33</v>
      </c>
      <c r="I4" s="16">
        <v>0.317</v>
      </c>
      <c r="J4" s="16">
        <v>0.314</v>
      </c>
      <c r="K4" s="16">
        <v>0.27400000000000002</v>
      </c>
      <c r="L4" s="16"/>
      <c r="M4" s="16"/>
      <c r="N4" s="16">
        <v>0.28699999999999998</v>
      </c>
      <c r="O4" s="16">
        <v>0.28100000000000003</v>
      </c>
      <c r="P4" s="16"/>
      <c r="Q4" s="17">
        <v>0.27</v>
      </c>
      <c r="R4" s="17">
        <v>0.27600000000000002</v>
      </c>
    </row>
    <row r="5" spans="1:18" x14ac:dyDescent="0.25">
      <c r="A5" s="16" t="s">
        <v>68</v>
      </c>
      <c r="B5" s="16" t="s">
        <v>69</v>
      </c>
      <c r="C5" s="18">
        <v>18</v>
      </c>
      <c r="D5" s="16" t="s">
        <v>70</v>
      </c>
      <c r="E5" s="16" t="s">
        <v>71</v>
      </c>
      <c r="F5" s="16">
        <v>0.23699999999999999</v>
      </c>
      <c r="G5" s="16">
        <v>0.21199999999999999</v>
      </c>
      <c r="H5" s="16">
        <v>0.219</v>
      </c>
      <c r="I5" s="16">
        <v>0.218</v>
      </c>
      <c r="J5" s="16">
        <v>0.20899999999999999</v>
      </c>
      <c r="K5" s="16"/>
      <c r="L5" s="16"/>
      <c r="M5" s="16"/>
      <c r="N5" s="16">
        <v>0.21099999999999999</v>
      </c>
      <c r="O5" s="16">
        <v>0.21</v>
      </c>
      <c r="P5" s="16"/>
      <c r="Q5" s="17">
        <v>0.21099999999999999</v>
      </c>
      <c r="R5" s="17">
        <v>0.21299999999999999</v>
      </c>
    </row>
    <row r="6" spans="1:18" x14ac:dyDescent="0.25">
      <c r="A6" s="16" t="s">
        <v>68</v>
      </c>
      <c r="B6" s="16" t="s">
        <v>69</v>
      </c>
      <c r="C6" s="16">
        <v>20</v>
      </c>
      <c r="D6" s="16" t="s">
        <v>70</v>
      </c>
      <c r="E6" s="16" t="s">
        <v>71</v>
      </c>
      <c r="F6" s="16">
        <v>0.26700000000000002</v>
      </c>
      <c r="G6" s="16">
        <v>0.26</v>
      </c>
      <c r="H6" s="16">
        <v>0.24199999999999999</v>
      </c>
      <c r="I6" s="16">
        <v>0.23400000000000001</v>
      </c>
      <c r="J6" s="16">
        <v>0.22600000000000001</v>
      </c>
      <c r="K6" s="16"/>
      <c r="L6" s="16"/>
      <c r="M6" s="16"/>
      <c r="N6" s="16">
        <v>0.20899999999999999</v>
      </c>
      <c r="O6" s="16">
        <v>0.20899999999999999</v>
      </c>
      <c r="P6" s="16"/>
      <c r="Q6" s="17">
        <v>0.29499999999999998</v>
      </c>
      <c r="R6" s="17">
        <v>0.309</v>
      </c>
    </row>
    <row r="7" spans="1:18" x14ac:dyDescent="0.25">
      <c r="A7" s="16" t="s">
        <v>68</v>
      </c>
      <c r="B7" s="16" t="s">
        <v>69</v>
      </c>
      <c r="C7" s="18">
        <v>22</v>
      </c>
      <c r="D7" s="16" t="s">
        <v>70</v>
      </c>
      <c r="E7" s="16" t="s">
        <v>71</v>
      </c>
      <c r="F7" s="16">
        <v>0.221</v>
      </c>
      <c r="G7" s="16">
        <v>0.219</v>
      </c>
      <c r="H7" s="16">
        <v>0.23499999999999999</v>
      </c>
      <c r="I7" s="16">
        <v>0.23899999999999999</v>
      </c>
      <c r="J7" s="16">
        <v>0.20899999999999999</v>
      </c>
      <c r="K7" s="16"/>
      <c r="L7" s="16"/>
      <c r="M7" s="16"/>
      <c r="N7" s="16">
        <v>0.20499999999999999</v>
      </c>
      <c r="O7" s="16">
        <v>0.19700000000000001</v>
      </c>
      <c r="P7" s="16"/>
      <c r="Q7" s="17"/>
      <c r="R7" s="17">
        <v>0.20899999999999999</v>
      </c>
    </row>
    <row r="8" spans="1:18" x14ac:dyDescent="0.25">
      <c r="A8" s="16" t="s">
        <v>68</v>
      </c>
      <c r="B8" s="16" t="s">
        <v>69</v>
      </c>
      <c r="C8" s="18">
        <v>23</v>
      </c>
      <c r="D8" s="16" t="s">
        <v>71</v>
      </c>
      <c r="E8" s="16" t="s">
        <v>71</v>
      </c>
      <c r="F8" s="16">
        <v>0.224</v>
      </c>
      <c r="G8" s="16">
        <v>0.214</v>
      </c>
      <c r="H8" s="16">
        <v>0.214</v>
      </c>
      <c r="I8" s="16">
        <v>0.20899999999999999</v>
      </c>
      <c r="J8" s="16">
        <v>0.19600000000000001</v>
      </c>
      <c r="K8" s="16"/>
      <c r="L8" s="16"/>
      <c r="M8" s="16"/>
      <c r="N8" s="16">
        <v>0.19800000000000001</v>
      </c>
      <c r="O8" s="16">
        <v>0.20399999999999999</v>
      </c>
      <c r="P8" s="16"/>
      <c r="Q8" s="18">
        <v>0.161</v>
      </c>
      <c r="R8" s="17">
        <v>0.23300000000000001</v>
      </c>
    </row>
    <row r="9" spans="1:18" x14ac:dyDescent="0.25">
      <c r="A9" s="16" t="s">
        <v>68</v>
      </c>
      <c r="B9" s="16" t="s">
        <v>69</v>
      </c>
      <c r="C9" s="18">
        <v>24</v>
      </c>
      <c r="D9" s="16" t="s">
        <v>71</v>
      </c>
      <c r="E9" s="16" t="s">
        <v>71</v>
      </c>
      <c r="F9" s="16">
        <v>0.22900000000000001</v>
      </c>
      <c r="G9" s="16">
        <v>0.218</v>
      </c>
      <c r="H9" s="16">
        <v>0.22700000000000001</v>
      </c>
      <c r="I9" s="16">
        <v>0.214</v>
      </c>
      <c r="J9" s="16">
        <v>0.20200000000000001</v>
      </c>
      <c r="K9" s="18">
        <v>0.20599999999999999</v>
      </c>
      <c r="L9" s="16"/>
      <c r="M9" s="16"/>
      <c r="N9" s="16">
        <v>0.215</v>
      </c>
      <c r="O9" s="16">
        <v>0.22600000000000001</v>
      </c>
      <c r="P9" s="16"/>
      <c r="Q9" s="17">
        <v>0.25800000000000001</v>
      </c>
      <c r="R9" s="17">
        <v>0.25800000000000001</v>
      </c>
    </row>
    <row r="10" spans="1:18" x14ac:dyDescent="0.25">
      <c r="A10" s="16" t="s">
        <v>68</v>
      </c>
      <c r="B10" s="16" t="s">
        <v>69</v>
      </c>
      <c r="C10" s="18">
        <v>91</v>
      </c>
      <c r="D10" s="16" t="s">
        <v>70</v>
      </c>
      <c r="E10" s="16" t="s">
        <v>71</v>
      </c>
      <c r="F10" s="18">
        <v>0.19700000000000001</v>
      </c>
      <c r="G10" s="18">
        <v>0.19800000000000001</v>
      </c>
      <c r="H10" s="16">
        <v>0.20300000000000001</v>
      </c>
      <c r="I10" s="18">
        <v>0.2</v>
      </c>
      <c r="J10" s="16">
        <v>0.185</v>
      </c>
      <c r="K10" s="16"/>
      <c r="L10" s="16"/>
      <c r="M10" s="16"/>
      <c r="N10" s="18">
        <v>0.189</v>
      </c>
      <c r="O10" s="16">
        <v>0.17299999999999999</v>
      </c>
      <c r="P10" s="16"/>
      <c r="Q10" s="17">
        <v>0.23200000000000001</v>
      </c>
      <c r="R10" s="17">
        <v>0.217</v>
      </c>
    </row>
    <row r="11" spans="1:18" x14ac:dyDescent="0.25">
      <c r="A11" s="16" t="s">
        <v>68</v>
      </c>
      <c r="B11" s="16" t="s">
        <v>69</v>
      </c>
      <c r="C11" s="16">
        <v>92</v>
      </c>
      <c r="D11" s="16" t="s">
        <v>70</v>
      </c>
      <c r="E11" s="16" t="s">
        <v>71</v>
      </c>
      <c r="F11" s="16">
        <v>0.22900000000000001</v>
      </c>
      <c r="G11" s="16">
        <v>0.23</v>
      </c>
      <c r="H11" s="16">
        <v>0.22</v>
      </c>
      <c r="I11" s="16">
        <v>0.21199999999999999</v>
      </c>
      <c r="J11" s="16">
        <v>0.20899999999999999</v>
      </c>
      <c r="K11" s="16"/>
      <c r="L11" s="16"/>
      <c r="M11" s="16"/>
      <c r="N11" s="16">
        <v>0.21299999999999999</v>
      </c>
      <c r="O11" s="16">
        <v>0.23499999999999999</v>
      </c>
      <c r="P11" s="16"/>
      <c r="Q11" s="17">
        <v>0.253</v>
      </c>
      <c r="R11" s="17">
        <v>0.254</v>
      </c>
    </row>
    <row r="12" spans="1:18" x14ac:dyDescent="0.25">
      <c r="A12" s="16" t="s">
        <v>68</v>
      </c>
      <c r="B12" s="16" t="s">
        <v>89</v>
      </c>
      <c r="C12" s="18">
        <v>102</v>
      </c>
      <c r="D12" s="16" t="s">
        <v>70</v>
      </c>
      <c r="E12" s="16" t="s">
        <v>71</v>
      </c>
      <c r="F12" s="16">
        <v>0.23</v>
      </c>
      <c r="G12" s="16">
        <v>0.216</v>
      </c>
      <c r="H12" s="16">
        <v>0.217</v>
      </c>
      <c r="I12" s="16">
        <v>0.22900000000000001</v>
      </c>
      <c r="J12" s="16">
        <v>0.217</v>
      </c>
      <c r="K12" s="16"/>
      <c r="L12" s="16"/>
      <c r="M12" s="16"/>
      <c r="N12" s="16">
        <v>0.214</v>
      </c>
      <c r="O12" s="16">
        <v>0.20899999999999999</v>
      </c>
      <c r="P12" s="16"/>
      <c r="Q12" s="17">
        <v>0.224</v>
      </c>
      <c r="R12" s="17">
        <v>0.22</v>
      </c>
    </row>
    <row r="13" spans="1:18" x14ac:dyDescent="0.25">
      <c r="A13" s="16" t="s">
        <v>68</v>
      </c>
      <c r="B13" s="16" t="s">
        <v>89</v>
      </c>
      <c r="C13" s="18">
        <v>25</v>
      </c>
      <c r="D13" s="16" t="s">
        <v>70</v>
      </c>
      <c r="E13" s="16" t="s">
        <v>71</v>
      </c>
      <c r="F13" s="16">
        <v>0.22700000000000001</v>
      </c>
      <c r="G13" s="16">
        <v>0.22700000000000001</v>
      </c>
      <c r="H13" s="16">
        <v>0.23400000000000001</v>
      </c>
      <c r="I13" s="16">
        <v>0.23400000000000001</v>
      </c>
      <c r="J13" s="16">
        <v>0.21099999999999999</v>
      </c>
      <c r="K13" s="16"/>
      <c r="L13" s="16"/>
      <c r="M13" s="16"/>
      <c r="N13" s="16">
        <v>0.20499999999999999</v>
      </c>
      <c r="O13" s="16">
        <v>0.20699999999999999</v>
      </c>
      <c r="P13" s="16"/>
      <c r="Q13" s="17"/>
      <c r="R13" s="17">
        <v>0.21299999999999999</v>
      </c>
    </row>
    <row r="14" spans="1:18" x14ac:dyDescent="0.25">
      <c r="A14" s="16" t="s">
        <v>68</v>
      </c>
      <c r="B14" s="16" t="s">
        <v>89</v>
      </c>
      <c r="C14" s="18">
        <v>26</v>
      </c>
      <c r="D14" s="16" t="s">
        <v>70</v>
      </c>
      <c r="E14" s="16" t="s">
        <v>71</v>
      </c>
      <c r="F14" s="16">
        <v>0.247</v>
      </c>
      <c r="G14" s="16">
        <v>0.23599999999999999</v>
      </c>
      <c r="H14" s="16">
        <v>0.24</v>
      </c>
      <c r="I14" s="16">
        <v>0.24099999999999999</v>
      </c>
      <c r="J14" s="16">
        <v>0.218</v>
      </c>
      <c r="K14" s="16"/>
      <c r="L14" s="16"/>
      <c r="M14" s="16"/>
      <c r="N14" s="16">
        <v>0.217</v>
      </c>
      <c r="O14" s="16">
        <v>0.217</v>
      </c>
      <c r="P14" s="16"/>
      <c r="Q14" s="17">
        <v>0.23799999999999999</v>
      </c>
      <c r="R14" s="17">
        <v>0.23300000000000001</v>
      </c>
    </row>
    <row r="15" spans="1:18" x14ac:dyDescent="0.25">
      <c r="A15" s="16" t="s">
        <v>68</v>
      </c>
      <c r="B15" s="16" t="s">
        <v>89</v>
      </c>
      <c r="C15" s="18">
        <v>27</v>
      </c>
      <c r="D15" s="16" t="s">
        <v>70</v>
      </c>
      <c r="E15" s="16" t="s">
        <v>71</v>
      </c>
      <c r="F15" s="16">
        <v>0.22700000000000001</v>
      </c>
      <c r="G15" s="16">
        <v>0.20899999999999999</v>
      </c>
      <c r="H15" s="16">
        <v>0.216</v>
      </c>
      <c r="I15" s="16">
        <v>0.20699999999999999</v>
      </c>
      <c r="J15" s="16">
        <v>0.19900000000000001</v>
      </c>
      <c r="K15" s="16"/>
      <c r="L15" s="16"/>
      <c r="M15" s="16"/>
      <c r="N15" s="16">
        <v>0.19800000000000001</v>
      </c>
      <c r="O15" s="16">
        <v>0.19500000000000001</v>
      </c>
      <c r="P15" s="16"/>
      <c r="Q15" s="17"/>
      <c r="R15" s="17">
        <v>0.20899999999999999</v>
      </c>
    </row>
    <row r="16" spans="1:18" x14ac:dyDescent="0.25">
      <c r="A16" s="16" t="s">
        <v>68</v>
      </c>
      <c r="B16" s="16" t="s">
        <v>89</v>
      </c>
      <c r="C16" s="16" t="s">
        <v>93</v>
      </c>
      <c r="D16" s="16" t="s">
        <v>94</v>
      </c>
      <c r="E16" s="16" t="s">
        <v>71</v>
      </c>
      <c r="F16" s="16">
        <v>0.248</v>
      </c>
      <c r="G16" s="16">
        <v>0.23899999999999999</v>
      </c>
      <c r="H16" s="16">
        <v>0.24399999999999999</v>
      </c>
      <c r="I16" s="16">
        <v>0.23400000000000001</v>
      </c>
      <c r="J16" s="16">
        <v>0.219</v>
      </c>
      <c r="K16" s="16"/>
      <c r="L16" s="16"/>
      <c r="M16" s="16"/>
      <c r="N16" s="16"/>
      <c r="O16" s="16">
        <v>0.23400000000000001</v>
      </c>
      <c r="P16" s="16"/>
      <c r="Q16" s="17"/>
      <c r="R16" s="17">
        <v>0.25600000000000001</v>
      </c>
    </row>
    <row r="17" spans="1:18" x14ac:dyDescent="0.25">
      <c r="A17" s="16" t="s">
        <v>68</v>
      </c>
      <c r="B17" s="16" t="s">
        <v>89</v>
      </c>
      <c r="C17" s="16" t="s">
        <v>95</v>
      </c>
      <c r="D17" s="16" t="s">
        <v>70</v>
      </c>
      <c r="E17" s="16" t="s">
        <v>71</v>
      </c>
      <c r="F17" s="16">
        <v>0.28000000000000003</v>
      </c>
      <c r="G17" s="16">
        <v>0.26400000000000001</v>
      </c>
      <c r="H17" s="16">
        <v>0.26700000000000002</v>
      </c>
      <c r="I17" s="16">
        <v>0.24399999999999999</v>
      </c>
      <c r="J17" s="16">
        <v>0.22</v>
      </c>
      <c r="K17" s="16">
        <v>0.22800000000000001</v>
      </c>
      <c r="L17" s="16"/>
      <c r="M17" s="16"/>
      <c r="N17" s="16">
        <v>0.22800000000000001</v>
      </c>
      <c r="O17" s="16">
        <v>0.23799999999999999</v>
      </c>
      <c r="P17" s="16"/>
      <c r="Q17" s="17">
        <v>0.20100000000000001</v>
      </c>
      <c r="R17" s="17">
        <v>0.20100000000000001</v>
      </c>
    </row>
    <row r="18" spans="1:18" x14ac:dyDescent="0.25">
      <c r="A18" s="16" t="s">
        <v>68</v>
      </c>
      <c r="B18" s="16" t="s">
        <v>89</v>
      </c>
      <c r="C18" s="16">
        <v>29</v>
      </c>
      <c r="D18" s="16" t="s">
        <v>70</v>
      </c>
      <c r="E18" s="16" t="s">
        <v>71</v>
      </c>
      <c r="F18" s="16">
        <v>0.28399999999999997</v>
      </c>
      <c r="G18" s="16">
        <v>0.25600000000000001</v>
      </c>
      <c r="H18" s="16">
        <v>0.24</v>
      </c>
      <c r="I18" s="16">
        <v>0.22700000000000001</v>
      </c>
      <c r="J18" s="16">
        <v>0.22</v>
      </c>
      <c r="K18" s="16">
        <v>0.217</v>
      </c>
      <c r="L18" s="16"/>
      <c r="M18" s="16"/>
      <c r="N18" s="16">
        <v>0.221</v>
      </c>
      <c r="O18" s="16">
        <v>0.20799999999999999</v>
      </c>
      <c r="P18" s="16"/>
      <c r="Q18" s="17">
        <v>0.24199999999999999</v>
      </c>
      <c r="R18" s="17">
        <v>0.23300000000000001</v>
      </c>
    </row>
    <row r="19" spans="1:18" x14ac:dyDescent="0.25">
      <c r="A19" s="16" t="s">
        <v>68</v>
      </c>
      <c r="B19" s="16" t="s">
        <v>89</v>
      </c>
      <c r="C19" s="16" t="s">
        <v>97</v>
      </c>
      <c r="D19" s="16" t="s">
        <v>70</v>
      </c>
      <c r="E19" s="16" t="s">
        <v>71</v>
      </c>
      <c r="F19" s="16">
        <v>0.245</v>
      </c>
      <c r="G19" s="16">
        <v>0.219</v>
      </c>
      <c r="H19" s="16">
        <v>0.24299999999999999</v>
      </c>
      <c r="I19" s="16">
        <v>0.23599999999999999</v>
      </c>
      <c r="J19" s="16">
        <v>0.193</v>
      </c>
      <c r="K19" s="16"/>
      <c r="L19" s="16"/>
      <c r="M19" s="16"/>
      <c r="N19" s="16"/>
      <c r="O19" s="16"/>
      <c r="P19" s="16"/>
      <c r="Q19" s="17"/>
      <c r="R19" s="17">
        <v>0.18099999999999999</v>
      </c>
    </row>
    <row r="20" spans="1:18" x14ac:dyDescent="0.25">
      <c r="A20" s="16" t="s">
        <v>68</v>
      </c>
      <c r="B20" s="16" t="s">
        <v>89</v>
      </c>
      <c r="C20" s="18" t="s">
        <v>100</v>
      </c>
      <c r="D20" s="16" t="s">
        <v>70</v>
      </c>
      <c r="E20" s="16" t="s">
        <v>71</v>
      </c>
      <c r="F20" s="16">
        <v>0.23699999999999999</v>
      </c>
      <c r="G20" s="16">
        <v>0.217</v>
      </c>
      <c r="H20" s="16">
        <v>0.24</v>
      </c>
      <c r="I20" s="16">
        <v>0.223</v>
      </c>
      <c r="J20" s="16">
        <v>0.20200000000000001</v>
      </c>
      <c r="K20" s="16"/>
      <c r="L20" s="16"/>
      <c r="M20" s="16"/>
      <c r="N20" s="16"/>
      <c r="O20" s="16"/>
      <c r="P20" s="16"/>
      <c r="Q20" s="17"/>
      <c r="R20" s="18">
        <v>0.17299999999999999</v>
      </c>
    </row>
    <row r="21" spans="1:18" x14ac:dyDescent="0.25">
      <c r="A21" s="16" t="s">
        <v>68</v>
      </c>
      <c r="B21" s="16" t="s">
        <v>89</v>
      </c>
      <c r="C21" s="18">
        <v>31</v>
      </c>
      <c r="D21" s="16" t="s">
        <v>70</v>
      </c>
      <c r="E21" s="16" t="s">
        <v>71</v>
      </c>
      <c r="F21" s="16">
        <v>0.26100000000000001</v>
      </c>
      <c r="G21" s="16">
        <v>0.25</v>
      </c>
      <c r="H21" s="16">
        <v>0.245</v>
      </c>
      <c r="I21" s="16">
        <v>0.24199999999999999</v>
      </c>
      <c r="J21" s="16">
        <v>0.218</v>
      </c>
      <c r="K21" s="16"/>
      <c r="L21" s="16"/>
      <c r="M21" s="16"/>
      <c r="N21" s="16">
        <v>0.19500000000000001</v>
      </c>
      <c r="O21" s="16">
        <v>0.17299999999999999</v>
      </c>
      <c r="P21" s="16"/>
      <c r="Q21" s="17"/>
      <c r="R21" s="17">
        <v>0.224</v>
      </c>
    </row>
    <row r="22" spans="1:18" x14ac:dyDescent="0.25">
      <c r="A22" s="16" t="s">
        <v>68</v>
      </c>
      <c r="B22" s="16" t="s">
        <v>89</v>
      </c>
      <c r="C22" s="16" t="s">
        <v>114</v>
      </c>
      <c r="D22" s="16" t="s">
        <v>70</v>
      </c>
      <c r="E22" s="16" t="s">
        <v>71</v>
      </c>
      <c r="F22" s="16">
        <v>0.23699999999999999</v>
      </c>
      <c r="G22" s="16">
        <v>0.22</v>
      </c>
      <c r="H22" s="16">
        <v>0.20300000000000001</v>
      </c>
      <c r="I22" s="16">
        <v>0.20200000000000001</v>
      </c>
      <c r="J22" s="16">
        <v>0.20599999999999999</v>
      </c>
      <c r="K22" s="16"/>
      <c r="L22" s="16"/>
      <c r="M22" s="16">
        <v>0.217</v>
      </c>
      <c r="N22" s="16">
        <v>0.21299999999999999</v>
      </c>
      <c r="O22" s="16">
        <v>0.20799999999999999</v>
      </c>
      <c r="P22" s="16"/>
      <c r="Q22" s="17">
        <v>0.23599999999999999</v>
      </c>
      <c r="R22" s="17">
        <v>0.23599999999999999</v>
      </c>
    </row>
    <row r="23" spans="1:18" x14ac:dyDescent="0.25">
      <c r="A23" s="16" t="s">
        <v>68</v>
      </c>
      <c r="B23" s="16" t="s">
        <v>89</v>
      </c>
      <c r="C23" s="16" t="s">
        <v>119</v>
      </c>
      <c r="D23" s="16" t="s">
        <v>70</v>
      </c>
      <c r="E23" s="16" t="s">
        <v>71</v>
      </c>
      <c r="F23" s="16">
        <v>0.20699999999999999</v>
      </c>
      <c r="G23" s="16">
        <v>0.20300000000000001</v>
      </c>
      <c r="H23" s="16">
        <v>0.23300000000000001</v>
      </c>
      <c r="I23" s="16">
        <v>0.223</v>
      </c>
      <c r="J23" s="18">
        <v>0.17699999999999999</v>
      </c>
      <c r="K23" s="16"/>
      <c r="L23" s="16"/>
      <c r="M23" s="16"/>
      <c r="N23" s="16"/>
      <c r="O23" s="16"/>
      <c r="P23" s="16"/>
      <c r="Q23" s="17"/>
      <c r="R23" s="17">
        <v>0.20100000000000001</v>
      </c>
    </row>
    <row r="24" spans="1:18" x14ac:dyDescent="0.25">
      <c r="A24" s="16" t="s">
        <v>68</v>
      </c>
      <c r="B24" s="16" t="s">
        <v>89</v>
      </c>
      <c r="C24" s="16" t="s">
        <v>120</v>
      </c>
      <c r="D24" s="16" t="s">
        <v>70</v>
      </c>
      <c r="E24" s="16" t="s">
        <v>71</v>
      </c>
      <c r="F24" s="16">
        <v>0.22</v>
      </c>
      <c r="G24" s="16">
        <v>0.216</v>
      </c>
      <c r="H24" s="16">
        <v>0.21199999999999999</v>
      </c>
      <c r="I24" s="16">
        <v>0.20599999999999999</v>
      </c>
      <c r="J24" s="16">
        <v>0.20200000000000001</v>
      </c>
      <c r="K24" s="16"/>
      <c r="L24" s="16"/>
      <c r="M24" s="16"/>
      <c r="N24" s="16"/>
      <c r="O24" s="16">
        <v>0.193</v>
      </c>
      <c r="P24" s="16"/>
      <c r="Q24" s="17"/>
      <c r="R24" s="17">
        <v>0.222</v>
      </c>
    </row>
    <row r="25" spans="1:18" x14ac:dyDescent="0.25">
      <c r="A25" s="16" t="s">
        <v>68</v>
      </c>
      <c r="B25" s="16" t="s">
        <v>89</v>
      </c>
      <c r="C25" s="16" t="s">
        <v>121</v>
      </c>
      <c r="D25" s="16" t="s">
        <v>70</v>
      </c>
      <c r="E25" s="16" t="s">
        <v>71</v>
      </c>
      <c r="F25" s="16">
        <v>0.23400000000000001</v>
      </c>
      <c r="G25" s="16">
        <v>0.214</v>
      </c>
      <c r="H25" s="16">
        <v>0.219</v>
      </c>
      <c r="I25" s="16">
        <v>0.21199999999999999</v>
      </c>
      <c r="J25" s="16">
        <v>0.20200000000000001</v>
      </c>
      <c r="K25" s="16"/>
      <c r="L25" s="16"/>
      <c r="M25" s="16"/>
      <c r="N25" s="16">
        <v>0.20499999999999999</v>
      </c>
      <c r="O25" s="16"/>
      <c r="P25" s="16"/>
      <c r="Q25" s="17"/>
      <c r="R25" s="17">
        <v>0.20100000000000001</v>
      </c>
    </row>
    <row r="26" spans="1:18" x14ac:dyDescent="0.25">
      <c r="A26" s="16" t="s">
        <v>68</v>
      </c>
      <c r="B26" s="16" t="s">
        <v>89</v>
      </c>
      <c r="C26" s="16" t="s">
        <v>122</v>
      </c>
      <c r="D26" s="16" t="s">
        <v>70</v>
      </c>
      <c r="E26" s="16" t="s">
        <v>71</v>
      </c>
      <c r="F26" s="16">
        <v>0.27600000000000002</v>
      </c>
      <c r="G26" s="16">
        <v>0.26100000000000001</v>
      </c>
      <c r="H26" s="16">
        <v>0.24399999999999999</v>
      </c>
      <c r="I26" s="16">
        <v>0.23400000000000001</v>
      </c>
      <c r="J26" s="16">
        <v>0.22700000000000001</v>
      </c>
      <c r="K26" s="16"/>
      <c r="L26" s="16"/>
      <c r="M26" s="16"/>
      <c r="N26" s="16">
        <v>0.21199999999999999</v>
      </c>
      <c r="O26" s="16"/>
      <c r="P26" s="16"/>
      <c r="Q26" s="17"/>
      <c r="R26" s="17">
        <v>0.20399999999999999</v>
      </c>
    </row>
    <row r="27" spans="1:18" x14ac:dyDescent="0.25">
      <c r="A27" s="16" t="s">
        <v>68</v>
      </c>
      <c r="B27" s="16" t="s">
        <v>89</v>
      </c>
      <c r="C27" s="18">
        <v>48</v>
      </c>
      <c r="D27" s="16" t="s">
        <v>70</v>
      </c>
      <c r="E27" s="16" t="s">
        <v>71</v>
      </c>
      <c r="F27" s="16">
        <v>0.29199999999999998</v>
      </c>
      <c r="G27" s="16">
        <v>0.27700000000000002</v>
      </c>
      <c r="H27" s="16">
        <v>0.26800000000000002</v>
      </c>
      <c r="I27" s="16">
        <v>0.26700000000000002</v>
      </c>
      <c r="J27" s="16">
        <v>0.26</v>
      </c>
      <c r="K27" s="16"/>
      <c r="L27" s="16"/>
      <c r="M27" s="16"/>
      <c r="N27" s="16"/>
      <c r="O27" s="16">
        <v>0.23599999999999999</v>
      </c>
      <c r="P27" s="16"/>
      <c r="Q27" s="17"/>
      <c r="R27" s="17">
        <v>0.252</v>
      </c>
    </row>
    <row r="28" spans="1:18" x14ac:dyDescent="0.25">
      <c r="A28" s="16" t="s">
        <v>68</v>
      </c>
      <c r="B28" s="16" t="s">
        <v>89</v>
      </c>
      <c r="C28" s="18">
        <v>72</v>
      </c>
      <c r="D28" s="16" t="s">
        <v>70</v>
      </c>
      <c r="E28" s="16" t="s">
        <v>71</v>
      </c>
      <c r="F28" s="16">
        <v>0.215</v>
      </c>
      <c r="G28" s="16">
        <v>0.21299999999999999</v>
      </c>
      <c r="H28" s="16">
        <v>0.218</v>
      </c>
      <c r="I28" s="16">
        <v>0.217</v>
      </c>
      <c r="J28" s="16">
        <v>0.20300000000000001</v>
      </c>
      <c r="K28" s="16"/>
      <c r="L28" s="16"/>
      <c r="M28" s="16">
        <v>0.219</v>
      </c>
      <c r="N28" s="16">
        <v>0.218</v>
      </c>
      <c r="O28" s="16">
        <v>0.22700000000000001</v>
      </c>
      <c r="P28" s="16"/>
      <c r="Q28" s="17">
        <v>0.29299999999999998</v>
      </c>
      <c r="R28" s="17">
        <v>0.28399999999999997</v>
      </c>
    </row>
    <row r="29" spans="1:18" x14ac:dyDescent="0.25">
      <c r="A29" s="16" t="s">
        <v>68</v>
      </c>
      <c r="B29" s="16" t="s">
        <v>89</v>
      </c>
      <c r="C29" s="16">
        <v>88</v>
      </c>
      <c r="D29" s="16" t="s">
        <v>70</v>
      </c>
      <c r="E29" s="16" t="s">
        <v>71</v>
      </c>
      <c r="F29" s="16">
        <v>0.26</v>
      </c>
      <c r="G29" s="16">
        <v>0.23599999999999999</v>
      </c>
      <c r="H29" s="16">
        <v>0.26400000000000001</v>
      </c>
      <c r="I29" s="16">
        <v>0.249</v>
      </c>
      <c r="J29" s="16">
        <v>0.219</v>
      </c>
      <c r="K29" s="16"/>
      <c r="L29" s="16"/>
      <c r="M29" s="16"/>
      <c r="N29" s="16">
        <v>0.20899999999999999</v>
      </c>
      <c r="O29" s="16">
        <v>0.20200000000000001</v>
      </c>
      <c r="P29" s="16"/>
      <c r="Q29" s="17"/>
      <c r="R29" s="17">
        <v>0.20499999999999999</v>
      </c>
    </row>
    <row r="30" spans="1:18" x14ac:dyDescent="0.25">
      <c r="A30" s="16" t="s">
        <v>68</v>
      </c>
      <c r="B30" s="16" t="s">
        <v>124</v>
      </c>
      <c r="C30" s="18">
        <v>128</v>
      </c>
      <c r="D30" s="16" t="s">
        <v>70</v>
      </c>
      <c r="E30" s="16" t="s">
        <v>71</v>
      </c>
      <c r="F30" s="16">
        <v>0.28699999999999998</v>
      </c>
      <c r="G30" s="16">
        <v>0.26200000000000001</v>
      </c>
      <c r="H30" s="16">
        <v>0.27100000000000002</v>
      </c>
      <c r="I30" s="16">
        <v>0.26100000000000001</v>
      </c>
      <c r="J30" s="16">
        <v>0.254</v>
      </c>
      <c r="K30" s="16"/>
      <c r="L30" s="16"/>
      <c r="M30" s="16"/>
      <c r="N30" s="16"/>
      <c r="O30" s="16"/>
      <c r="P30" s="16"/>
      <c r="Q30" s="17"/>
      <c r="R30" s="17">
        <v>0.23200000000000001</v>
      </c>
    </row>
    <row r="31" spans="1:18" x14ac:dyDescent="0.25">
      <c r="A31" s="16" t="s">
        <v>68</v>
      </c>
      <c r="B31" s="16" t="s">
        <v>124</v>
      </c>
      <c r="C31" s="16">
        <v>131</v>
      </c>
      <c r="D31" s="16" t="s">
        <v>71</v>
      </c>
      <c r="E31" s="16" t="s">
        <v>71</v>
      </c>
      <c r="F31" s="16">
        <v>0.23599999999999999</v>
      </c>
      <c r="G31" s="16">
        <v>0.216</v>
      </c>
      <c r="H31" s="16">
        <v>0.23200000000000001</v>
      </c>
      <c r="I31" s="16">
        <v>0.23300000000000001</v>
      </c>
      <c r="J31" s="16">
        <v>0.21099999999999999</v>
      </c>
      <c r="K31" s="16"/>
      <c r="L31" s="16"/>
      <c r="M31" s="16">
        <v>0.22800000000000001</v>
      </c>
      <c r="N31" s="16">
        <v>0.22700000000000001</v>
      </c>
      <c r="O31" s="16">
        <v>0.23</v>
      </c>
      <c r="P31" s="16"/>
      <c r="Q31" s="17">
        <v>0.23599999999999999</v>
      </c>
      <c r="R31" s="17">
        <v>0.26100000000000001</v>
      </c>
    </row>
    <row r="32" spans="1:18" x14ac:dyDescent="0.25">
      <c r="A32" s="16" t="s">
        <v>68</v>
      </c>
      <c r="B32" s="16" t="s">
        <v>124</v>
      </c>
      <c r="C32" s="18">
        <v>132</v>
      </c>
      <c r="D32" s="16" t="s">
        <v>71</v>
      </c>
      <c r="E32" s="16" t="s">
        <v>71</v>
      </c>
      <c r="F32" s="16">
        <v>0.27900000000000003</v>
      </c>
      <c r="G32" s="16">
        <v>0.26200000000000001</v>
      </c>
      <c r="H32" s="16">
        <v>0.27900000000000003</v>
      </c>
      <c r="I32" s="16">
        <v>0.27300000000000002</v>
      </c>
      <c r="J32" s="16">
        <v>0.26100000000000001</v>
      </c>
      <c r="K32" s="16"/>
      <c r="L32" s="16"/>
      <c r="M32" s="16">
        <v>0.26100000000000001</v>
      </c>
      <c r="N32" s="16">
        <v>0.26900000000000002</v>
      </c>
      <c r="O32" s="16">
        <v>0.26100000000000001</v>
      </c>
      <c r="P32" s="16"/>
      <c r="Q32" s="17">
        <v>0.24399999999999999</v>
      </c>
      <c r="R32" s="17">
        <v>0.27200000000000002</v>
      </c>
    </row>
    <row r="33" spans="1:18" x14ac:dyDescent="0.25">
      <c r="A33" s="16" t="s">
        <v>68</v>
      </c>
      <c r="B33" s="16" t="s">
        <v>124</v>
      </c>
      <c r="C33" s="18">
        <v>133</v>
      </c>
      <c r="D33" s="16" t="s">
        <v>70</v>
      </c>
      <c r="E33" s="16" t="s">
        <v>71</v>
      </c>
      <c r="F33" s="16">
        <v>0.24399999999999999</v>
      </c>
      <c r="G33" s="16">
        <v>0.215</v>
      </c>
      <c r="H33" s="18">
        <v>0.19800000000000001</v>
      </c>
      <c r="I33" s="16">
        <v>0.21</v>
      </c>
      <c r="J33" s="16">
        <v>0.22</v>
      </c>
      <c r="K33" s="16"/>
      <c r="L33" s="16"/>
      <c r="M33" s="16"/>
      <c r="N33" s="16">
        <v>0.22700000000000001</v>
      </c>
      <c r="O33" s="16"/>
      <c r="P33" s="16"/>
      <c r="Q33" s="17"/>
      <c r="R33" s="17">
        <v>0.22</v>
      </c>
    </row>
    <row r="34" spans="1:18" x14ac:dyDescent="0.25">
      <c r="A34" s="16" t="s">
        <v>68</v>
      </c>
      <c r="B34" s="16" t="s">
        <v>124</v>
      </c>
      <c r="C34" s="16">
        <v>134</v>
      </c>
      <c r="D34" s="16" t="s">
        <v>71</v>
      </c>
      <c r="E34" s="16" t="s">
        <v>71</v>
      </c>
      <c r="F34" s="16">
        <v>0.247</v>
      </c>
      <c r="G34" s="16">
        <v>0.218</v>
      </c>
      <c r="H34" s="16">
        <v>0.23200000000000001</v>
      </c>
      <c r="I34" s="16">
        <v>0.23100000000000001</v>
      </c>
      <c r="J34" s="16">
        <v>0.22500000000000001</v>
      </c>
      <c r="K34" s="16"/>
      <c r="L34" s="16"/>
      <c r="M34" s="16">
        <v>0.22800000000000001</v>
      </c>
      <c r="N34" s="16">
        <v>0.23699999999999999</v>
      </c>
      <c r="O34" s="16">
        <v>0.23599999999999999</v>
      </c>
      <c r="P34" s="16"/>
      <c r="Q34" s="17"/>
      <c r="R34" s="17">
        <v>0.26100000000000001</v>
      </c>
    </row>
    <row r="35" spans="1:18" x14ac:dyDescent="0.25">
      <c r="A35" s="16" t="s">
        <v>68</v>
      </c>
      <c r="B35" s="16" t="s">
        <v>124</v>
      </c>
      <c r="C35" s="16">
        <v>137</v>
      </c>
      <c r="D35" s="16" t="s">
        <v>71</v>
      </c>
      <c r="E35" s="16" t="s">
        <v>71</v>
      </c>
      <c r="F35" s="16">
        <v>0.26300000000000001</v>
      </c>
      <c r="G35" s="16">
        <v>0.25</v>
      </c>
      <c r="H35" s="16">
        <v>0.255</v>
      </c>
      <c r="I35" s="16">
        <v>0.24099999999999999</v>
      </c>
      <c r="J35" s="16">
        <v>0.218</v>
      </c>
      <c r="K35" s="16"/>
      <c r="L35" s="16"/>
      <c r="M35" s="18">
        <v>0.21299999999999999</v>
      </c>
      <c r="N35" s="16">
        <v>0.23300000000000001</v>
      </c>
      <c r="O35" s="16">
        <v>0.23300000000000001</v>
      </c>
      <c r="P35" s="16"/>
      <c r="Q35" s="17"/>
      <c r="R35" s="17">
        <v>0.253</v>
      </c>
    </row>
    <row r="36" spans="1:18" x14ac:dyDescent="0.25">
      <c r="A36" s="16" t="s">
        <v>68</v>
      </c>
      <c r="B36" s="16" t="s">
        <v>124</v>
      </c>
      <c r="C36" s="18">
        <v>41</v>
      </c>
      <c r="D36" s="16" t="s">
        <v>129</v>
      </c>
      <c r="E36" s="16" t="s">
        <v>71</v>
      </c>
      <c r="F36" s="16">
        <v>0.30399999999999999</v>
      </c>
      <c r="G36" s="16">
        <v>0.28100000000000003</v>
      </c>
      <c r="H36" s="16">
        <v>0.28299999999999997</v>
      </c>
      <c r="I36" s="16">
        <v>0.26</v>
      </c>
      <c r="J36" s="16">
        <v>0.246</v>
      </c>
      <c r="K36" s="16"/>
      <c r="L36" s="16"/>
      <c r="M36" s="16">
        <v>0.248</v>
      </c>
      <c r="N36" s="16">
        <v>0.245</v>
      </c>
      <c r="O36" s="16">
        <v>0.248</v>
      </c>
      <c r="P36" s="16"/>
      <c r="Q36" s="17">
        <v>0.22800000000000001</v>
      </c>
      <c r="R36" s="17">
        <v>0.24</v>
      </c>
    </row>
    <row r="37" spans="1:18" x14ac:dyDescent="0.25">
      <c r="A37" s="16" t="s">
        <v>68</v>
      </c>
      <c r="B37" s="16" t="s">
        <v>124</v>
      </c>
      <c r="C37" s="18">
        <v>51</v>
      </c>
      <c r="D37" s="16" t="s">
        <v>129</v>
      </c>
      <c r="E37" s="16" t="s">
        <v>71</v>
      </c>
      <c r="F37" s="16">
        <v>0.26900000000000002</v>
      </c>
      <c r="G37" s="16">
        <v>0.25</v>
      </c>
      <c r="H37" s="16">
        <v>0.26100000000000001</v>
      </c>
      <c r="I37" s="16">
        <v>0.245</v>
      </c>
      <c r="J37" s="16">
        <v>0.23300000000000001</v>
      </c>
      <c r="K37" s="16"/>
      <c r="L37" s="16"/>
      <c r="M37" s="16">
        <v>0.22600000000000001</v>
      </c>
      <c r="N37" s="16">
        <v>0.23100000000000001</v>
      </c>
      <c r="O37" s="16">
        <v>0.26400000000000001</v>
      </c>
      <c r="P37" s="16"/>
      <c r="Q37" s="17">
        <v>0.27900000000000003</v>
      </c>
      <c r="R37" s="17">
        <v>0.27400000000000002</v>
      </c>
    </row>
    <row r="38" spans="1:18" x14ac:dyDescent="0.25">
      <c r="A38" s="16" t="s">
        <v>68</v>
      </c>
      <c r="B38" s="16" t="s">
        <v>124</v>
      </c>
      <c r="C38" s="18">
        <v>54</v>
      </c>
      <c r="D38" s="16" t="s">
        <v>70</v>
      </c>
      <c r="E38" s="16" t="s">
        <v>71</v>
      </c>
      <c r="F38" s="16">
        <v>0.247</v>
      </c>
      <c r="G38" s="16">
        <v>0.224</v>
      </c>
      <c r="H38" s="16">
        <v>0.22</v>
      </c>
      <c r="I38" s="16">
        <v>0.22</v>
      </c>
      <c r="J38" s="16">
        <v>0.215</v>
      </c>
      <c r="K38" s="16"/>
      <c r="L38" s="16"/>
      <c r="M38" s="16">
        <v>0.219</v>
      </c>
      <c r="N38" s="16">
        <v>0.221</v>
      </c>
      <c r="O38" s="16">
        <v>0.219</v>
      </c>
      <c r="P38" s="16"/>
      <c r="Q38" s="17"/>
      <c r="R38" s="17">
        <v>0.25900000000000001</v>
      </c>
    </row>
    <row r="39" spans="1:18" x14ac:dyDescent="0.25">
      <c r="A39" s="16" t="s">
        <v>68</v>
      </c>
      <c r="B39" s="16" t="s">
        <v>124</v>
      </c>
      <c r="C39" s="16" t="s">
        <v>137</v>
      </c>
      <c r="D39" s="16" t="s">
        <v>70</v>
      </c>
      <c r="E39" s="16" t="s">
        <v>71</v>
      </c>
      <c r="F39" s="16">
        <v>0.27600000000000002</v>
      </c>
      <c r="G39" s="16">
        <v>0.253</v>
      </c>
      <c r="H39" s="16">
        <v>0.25</v>
      </c>
      <c r="I39" s="16">
        <v>0.22600000000000001</v>
      </c>
      <c r="J39" s="16">
        <v>0.20599999999999999</v>
      </c>
      <c r="K39" s="16"/>
      <c r="L39" s="16"/>
      <c r="M39" s="16"/>
      <c r="N39" s="16">
        <v>0.20899999999999999</v>
      </c>
      <c r="O39" s="16">
        <v>0.218</v>
      </c>
      <c r="P39" s="16"/>
      <c r="Q39" s="17"/>
      <c r="R39" s="17">
        <v>0.19</v>
      </c>
    </row>
    <row r="40" spans="1:18" x14ac:dyDescent="0.25">
      <c r="A40" s="16" t="s">
        <v>68</v>
      </c>
      <c r="B40" s="16" t="s">
        <v>124</v>
      </c>
      <c r="C40" s="16" t="s">
        <v>138</v>
      </c>
      <c r="D40" s="16" t="s">
        <v>70</v>
      </c>
      <c r="E40" s="16" t="s">
        <v>71</v>
      </c>
      <c r="F40" s="16">
        <v>0.27100000000000002</v>
      </c>
      <c r="G40" s="16">
        <v>0.248</v>
      </c>
      <c r="H40" s="16">
        <v>0.24399999999999999</v>
      </c>
      <c r="I40" s="16">
        <v>0.23200000000000001</v>
      </c>
      <c r="J40" s="16">
        <v>0.219</v>
      </c>
      <c r="K40" s="16"/>
      <c r="L40" s="16"/>
      <c r="M40" s="16"/>
      <c r="N40" s="16">
        <v>0.218</v>
      </c>
      <c r="O40" s="16">
        <v>0.221</v>
      </c>
      <c r="P40" s="16"/>
      <c r="Q40" s="17"/>
      <c r="R40" s="17">
        <v>0.23</v>
      </c>
    </row>
    <row r="41" spans="1:18" x14ac:dyDescent="0.25">
      <c r="A41" s="16" t="s">
        <v>68</v>
      </c>
      <c r="B41" s="16" t="s">
        <v>124</v>
      </c>
      <c r="C41" s="16" t="s">
        <v>140</v>
      </c>
      <c r="D41" s="16" t="s">
        <v>70</v>
      </c>
      <c r="E41" s="16" t="s">
        <v>71</v>
      </c>
      <c r="F41" s="16">
        <v>0.26500000000000001</v>
      </c>
      <c r="G41" s="16">
        <v>0.255</v>
      </c>
      <c r="H41" s="16">
        <v>0.252</v>
      </c>
      <c r="I41" s="16">
        <v>0.24299999999999999</v>
      </c>
      <c r="J41" s="16">
        <v>0.217</v>
      </c>
      <c r="K41" s="16"/>
      <c r="L41" s="16"/>
      <c r="M41" s="16"/>
      <c r="N41" s="16">
        <v>0.20799999999999999</v>
      </c>
      <c r="O41" s="16">
        <v>0.189</v>
      </c>
      <c r="P41" s="16"/>
      <c r="Q41" s="17"/>
      <c r="R41" s="17">
        <v>0.193</v>
      </c>
    </row>
    <row r="42" spans="1:18" x14ac:dyDescent="0.25">
      <c r="A42" s="16" t="s">
        <v>68</v>
      </c>
      <c r="B42" s="16" t="s">
        <v>124</v>
      </c>
      <c r="C42" s="16" t="s">
        <v>141</v>
      </c>
      <c r="D42" s="16" t="s">
        <v>70</v>
      </c>
      <c r="E42" s="16" t="s">
        <v>71</v>
      </c>
      <c r="F42" s="16">
        <v>0.28299999999999997</v>
      </c>
      <c r="G42" s="16">
        <v>0.26500000000000001</v>
      </c>
      <c r="H42" s="16">
        <v>0.251</v>
      </c>
      <c r="I42" s="16">
        <v>0.23599999999999999</v>
      </c>
      <c r="J42" s="16">
        <v>0.22500000000000001</v>
      </c>
      <c r="K42" s="16"/>
      <c r="L42" s="16"/>
      <c r="M42" s="16"/>
      <c r="N42" s="16">
        <v>0.19700000000000001</v>
      </c>
      <c r="O42" s="16">
        <v>0.19700000000000001</v>
      </c>
      <c r="P42" s="16"/>
      <c r="Q42" s="17"/>
      <c r="R42" s="17">
        <v>0.17699999999999999</v>
      </c>
    </row>
    <row r="43" spans="1:18" x14ac:dyDescent="0.25">
      <c r="A43" s="16" t="s">
        <v>68</v>
      </c>
      <c r="B43" s="16" t="s">
        <v>124</v>
      </c>
      <c r="C43" s="16" t="s">
        <v>142</v>
      </c>
      <c r="D43" s="16" t="s">
        <v>129</v>
      </c>
      <c r="E43" s="16" t="s">
        <v>71</v>
      </c>
      <c r="F43" s="16">
        <v>0.25700000000000001</v>
      </c>
      <c r="G43" s="16">
        <v>0.24099999999999999</v>
      </c>
      <c r="H43" s="16">
        <v>0.252</v>
      </c>
      <c r="I43" s="16">
        <v>0.245</v>
      </c>
      <c r="J43" s="16">
        <v>0.22900000000000001</v>
      </c>
      <c r="K43" s="16"/>
      <c r="L43" s="16"/>
      <c r="M43" s="16"/>
      <c r="N43" s="16"/>
      <c r="O43" s="16"/>
      <c r="P43" s="16"/>
      <c r="Q43" s="17"/>
      <c r="R43" s="17">
        <v>0.23799999999999999</v>
      </c>
    </row>
    <row r="44" spans="1:18" x14ac:dyDescent="0.25">
      <c r="A44" s="16" t="s">
        <v>68</v>
      </c>
      <c r="B44" s="16" t="s">
        <v>124</v>
      </c>
      <c r="C44" s="18">
        <v>58</v>
      </c>
      <c r="D44" s="16" t="s">
        <v>71</v>
      </c>
      <c r="E44" s="16" t="s">
        <v>71</v>
      </c>
      <c r="F44" s="16">
        <v>0.25600000000000001</v>
      </c>
      <c r="G44" s="16">
        <v>0.23599999999999999</v>
      </c>
      <c r="H44" s="16">
        <v>0.252</v>
      </c>
      <c r="I44" s="16">
        <v>0.26100000000000001</v>
      </c>
      <c r="J44" s="16">
        <v>0.24299999999999999</v>
      </c>
      <c r="K44" s="16"/>
      <c r="L44" s="16"/>
      <c r="M44" s="16"/>
      <c r="N44" s="16">
        <v>0.24</v>
      </c>
      <c r="O44" s="16">
        <v>0.22500000000000001</v>
      </c>
      <c r="P44" s="16"/>
      <c r="Q44" s="17"/>
      <c r="R44" s="17">
        <v>0.23799999999999999</v>
      </c>
    </row>
    <row r="45" spans="1:18" x14ac:dyDescent="0.25">
      <c r="A45" s="16" t="s">
        <v>68</v>
      </c>
      <c r="B45" s="16" t="s">
        <v>124</v>
      </c>
      <c r="C45" s="18">
        <v>61</v>
      </c>
      <c r="D45" s="16" t="s">
        <v>70</v>
      </c>
      <c r="E45" s="16" t="s">
        <v>71</v>
      </c>
      <c r="F45" s="16">
        <v>0.25800000000000001</v>
      </c>
      <c r="G45" s="16">
        <v>0.23599999999999999</v>
      </c>
      <c r="H45" s="16">
        <v>0.23599999999999999</v>
      </c>
      <c r="I45" s="16">
        <v>0.23100000000000001</v>
      </c>
      <c r="J45" s="16">
        <v>0.224</v>
      </c>
      <c r="K45" s="16"/>
      <c r="L45" s="16"/>
      <c r="M45" s="16"/>
      <c r="N45" s="16">
        <v>0.22600000000000001</v>
      </c>
      <c r="O45" s="16">
        <v>0.216</v>
      </c>
      <c r="P45" s="16"/>
      <c r="Q45" s="17"/>
      <c r="R45" s="17">
        <v>0.23200000000000001</v>
      </c>
    </row>
    <row r="46" spans="1:18" x14ac:dyDescent="0.25">
      <c r="A46" s="16" t="s">
        <v>68</v>
      </c>
      <c r="B46" s="16" t="s">
        <v>124</v>
      </c>
      <c r="C46" s="16" t="s">
        <v>146</v>
      </c>
      <c r="D46" s="16" t="s">
        <v>70</v>
      </c>
      <c r="E46" s="16" t="s">
        <v>71</v>
      </c>
      <c r="F46" s="16">
        <v>0.221</v>
      </c>
      <c r="G46" s="16">
        <v>0.2</v>
      </c>
      <c r="H46" s="16">
        <v>0.214</v>
      </c>
      <c r="I46" s="16">
        <v>0.218</v>
      </c>
      <c r="J46" s="16">
        <v>0.20699999999999999</v>
      </c>
      <c r="K46" s="16"/>
      <c r="L46" s="16"/>
      <c r="M46" s="16"/>
      <c r="N46" s="16">
        <v>0.19700000000000001</v>
      </c>
      <c r="O46" s="16">
        <v>0.193</v>
      </c>
      <c r="P46" s="16"/>
      <c r="Q46" s="17"/>
      <c r="R46" s="17">
        <v>0.20899999999999999</v>
      </c>
    </row>
    <row r="47" spans="1:18" x14ac:dyDescent="0.25">
      <c r="A47" s="16" t="s">
        <v>68</v>
      </c>
      <c r="B47" s="16" t="s">
        <v>124</v>
      </c>
      <c r="C47" s="18">
        <v>65</v>
      </c>
      <c r="D47" s="16" t="s">
        <v>70</v>
      </c>
      <c r="E47" s="16" t="s">
        <v>71</v>
      </c>
      <c r="F47" s="16">
        <v>0.216</v>
      </c>
      <c r="G47" s="16">
        <v>0.20799999999999999</v>
      </c>
      <c r="H47" s="16">
        <v>0.2</v>
      </c>
      <c r="I47" s="16">
        <v>0.20100000000000001</v>
      </c>
      <c r="J47" s="16">
        <v>0.19800000000000001</v>
      </c>
      <c r="K47" s="16"/>
      <c r="L47" s="16"/>
      <c r="M47" s="16"/>
      <c r="N47" s="16">
        <v>0.21299999999999999</v>
      </c>
      <c r="O47" s="18">
        <v>0.154</v>
      </c>
      <c r="P47" s="16"/>
      <c r="Q47" s="17"/>
      <c r="R47" s="17">
        <v>0.20899999999999999</v>
      </c>
    </row>
    <row r="48" spans="1:18" x14ac:dyDescent="0.25">
      <c r="A48" s="16" t="s">
        <v>68</v>
      </c>
      <c r="B48" s="16" t="s">
        <v>124</v>
      </c>
      <c r="C48" s="18">
        <v>67</v>
      </c>
      <c r="D48" s="16" t="s">
        <v>70</v>
      </c>
      <c r="E48" s="16" t="s">
        <v>71</v>
      </c>
      <c r="F48" s="16">
        <v>0.22900000000000001</v>
      </c>
      <c r="G48" s="16">
        <v>0.217</v>
      </c>
      <c r="H48" s="16">
        <v>0.214</v>
      </c>
      <c r="I48" s="16">
        <v>0.215</v>
      </c>
      <c r="J48" s="16">
        <v>0.21299999999999999</v>
      </c>
      <c r="K48" s="16"/>
      <c r="L48" s="16"/>
      <c r="M48" s="16"/>
      <c r="N48" s="16">
        <v>0.21</v>
      </c>
      <c r="O48" s="16"/>
      <c r="P48" s="16"/>
      <c r="Q48" s="17"/>
      <c r="R48" s="17">
        <v>0.22700000000000001</v>
      </c>
    </row>
    <row r="49" spans="1:18" x14ac:dyDescent="0.25">
      <c r="A49" s="16" t="s">
        <v>68</v>
      </c>
      <c r="B49" s="16" t="s">
        <v>124</v>
      </c>
      <c r="C49" s="16" t="s">
        <v>149</v>
      </c>
      <c r="D49" s="16" t="s">
        <v>70</v>
      </c>
      <c r="E49" s="16" t="s">
        <v>71</v>
      </c>
      <c r="F49" s="16">
        <v>0.26200000000000001</v>
      </c>
      <c r="G49" s="16">
        <v>0.249</v>
      </c>
      <c r="H49" s="16">
        <v>0.23499999999999999</v>
      </c>
      <c r="I49" s="16">
        <v>0.22600000000000001</v>
      </c>
      <c r="J49" s="16">
        <v>0.218</v>
      </c>
      <c r="K49" s="16"/>
      <c r="L49" s="16"/>
      <c r="M49" s="16"/>
      <c r="N49" s="16">
        <v>0.20300000000000001</v>
      </c>
      <c r="O49" s="16">
        <v>0.18</v>
      </c>
      <c r="P49" s="16"/>
      <c r="Q49" s="17"/>
      <c r="R49" s="17">
        <v>0.22700000000000001</v>
      </c>
    </row>
    <row r="50" spans="1:18" x14ac:dyDescent="0.25">
      <c r="A50" s="16" t="s">
        <v>68</v>
      </c>
      <c r="B50" s="16" t="s">
        <v>124</v>
      </c>
      <c r="C50" s="16" t="s">
        <v>151</v>
      </c>
      <c r="D50" s="16" t="s">
        <v>70</v>
      </c>
      <c r="E50" s="16" t="s">
        <v>71</v>
      </c>
      <c r="F50" s="16">
        <v>0.27800000000000002</v>
      </c>
      <c r="G50" s="16">
        <v>0.26700000000000002</v>
      </c>
      <c r="H50" s="16">
        <v>0.23699999999999999</v>
      </c>
      <c r="I50" s="16">
        <v>0.22500000000000001</v>
      </c>
      <c r="J50" s="16">
        <v>0.22800000000000001</v>
      </c>
      <c r="K50" s="16"/>
      <c r="L50" s="16"/>
      <c r="M50" s="16"/>
      <c r="N50" s="16"/>
      <c r="O50" s="16"/>
      <c r="P50" s="16"/>
      <c r="Q50" s="17"/>
      <c r="R50" s="17">
        <v>0.22</v>
      </c>
    </row>
    <row r="51" spans="1:18" x14ac:dyDescent="0.25">
      <c r="A51" s="16" t="s">
        <v>68</v>
      </c>
      <c r="B51" s="16" t="s">
        <v>124</v>
      </c>
      <c r="C51" s="16" t="s">
        <v>152</v>
      </c>
      <c r="D51" s="16" t="s">
        <v>70</v>
      </c>
      <c r="E51" s="16" t="s">
        <v>71</v>
      </c>
      <c r="F51" s="16">
        <v>0.248</v>
      </c>
      <c r="G51" s="16">
        <v>0.251</v>
      </c>
      <c r="H51" s="16">
        <v>0.22600000000000001</v>
      </c>
      <c r="I51" s="16">
        <v>0.22600000000000001</v>
      </c>
      <c r="J51" s="16">
        <v>0.22</v>
      </c>
      <c r="K51" s="16"/>
      <c r="L51" s="16"/>
      <c r="M51" s="16"/>
      <c r="N51" s="16">
        <v>0.20100000000000001</v>
      </c>
      <c r="O51" s="16"/>
      <c r="P51" s="16"/>
      <c r="Q51" s="17"/>
      <c r="R51" s="17">
        <v>0.23200000000000001</v>
      </c>
    </row>
    <row r="52" spans="1:18" x14ac:dyDescent="0.25">
      <c r="A52" s="16" t="s">
        <v>68</v>
      </c>
      <c r="B52" s="16" t="s">
        <v>124</v>
      </c>
      <c r="C52" s="16">
        <v>69</v>
      </c>
      <c r="D52" s="16" t="s">
        <v>71</v>
      </c>
      <c r="E52" s="16" t="s">
        <v>71</v>
      </c>
      <c r="F52" s="16">
        <v>0.22700000000000001</v>
      </c>
      <c r="G52" s="16">
        <v>0.221</v>
      </c>
      <c r="H52" s="16">
        <v>0.22500000000000001</v>
      </c>
      <c r="I52" s="16">
        <v>0.223</v>
      </c>
      <c r="J52" s="16">
        <v>0.19500000000000001</v>
      </c>
      <c r="K52" s="16"/>
      <c r="L52" s="16"/>
      <c r="M52" s="16">
        <v>0.23100000000000001</v>
      </c>
      <c r="N52" s="16">
        <v>0.23100000000000001</v>
      </c>
      <c r="O52" s="16">
        <v>0.22500000000000001</v>
      </c>
      <c r="P52" s="16"/>
      <c r="Q52" s="17"/>
      <c r="R52" s="17">
        <v>0.248</v>
      </c>
    </row>
    <row r="53" spans="1:18" x14ac:dyDescent="0.25">
      <c r="A53" s="16" t="s">
        <v>68</v>
      </c>
      <c r="B53" s="16" t="s">
        <v>124</v>
      </c>
      <c r="C53" s="16">
        <v>71</v>
      </c>
      <c r="D53" s="16" t="s">
        <v>71</v>
      </c>
      <c r="E53" s="16" t="s">
        <v>71</v>
      </c>
      <c r="F53" s="16">
        <v>0.25900000000000001</v>
      </c>
      <c r="G53" s="16">
        <v>0.23100000000000001</v>
      </c>
      <c r="H53" s="16">
        <v>0.23400000000000001</v>
      </c>
      <c r="I53" s="16">
        <v>0.22900000000000001</v>
      </c>
      <c r="J53" s="16">
        <v>0.216</v>
      </c>
      <c r="K53" s="16"/>
      <c r="L53" s="16"/>
      <c r="M53" s="16"/>
      <c r="N53" s="16">
        <v>0.23300000000000001</v>
      </c>
      <c r="O53" s="16">
        <v>0.23699999999999999</v>
      </c>
      <c r="P53" s="16"/>
      <c r="Q53" s="17"/>
      <c r="R53" s="17">
        <v>0.249</v>
      </c>
    </row>
    <row r="54" spans="1:18" x14ac:dyDescent="0.25">
      <c r="A54" s="16" t="s">
        <v>68</v>
      </c>
      <c r="B54" s="16" t="s">
        <v>124</v>
      </c>
      <c r="C54" s="18">
        <v>73</v>
      </c>
      <c r="D54" s="16" t="s">
        <v>129</v>
      </c>
      <c r="E54" s="16" t="s">
        <v>71</v>
      </c>
      <c r="F54" s="16">
        <v>0.35499999999999998</v>
      </c>
      <c r="G54" s="16">
        <v>0.33300000000000002</v>
      </c>
      <c r="H54" s="16">
        <v>0.317</v>
      </c>
      <c r="I54" s="16">
        <v>0.3</v>
      </c>
      <c r="J54" s="16">
        <v>0.308</v>
      </c>
      <c r="K54" s="16"/>
      <c r="L54" s="16"/>
      <c r="M54" s="20">
        <v>0.31</v>
      </c>
      <c r="N54" s="20">
        <v>0.307</v>
      </c>
      <c r="O54" s="16">
        <v>0.30099999999999999</v>
      </c>
      <c r="P54" s="16"/>
      <c r="Q54" s="20">
        <v>0.36599999999999999</v>
      </c>
      <c r="R54" s="20">
        <v>0.33800000000000002</v>
      </c>
    </row>
    <row r="55" spans="1:18" x14ac:dyDescent="0.25">
      <c r="B55" s="21"/>
      <c r="C55" s="23" t="s">
        <v>260</v>
      </c>
      <c r="D55" s="21"/>
      <c r="E55" s="22"/>
      <c r="F55" s="19">
        <v>0.25845283018867921</v>
      </c>
      <c r="G55" s="19">
        <v>0.24241509433962269</v>
      </c>
      <c r="H55" s="19">
        <v>0.24181132075471704</v>
      </c>
      <c r="I55" s="19">
        <v>0.23498113207547172</v>
      </c>
      <c r="J55" s="19">
        <v>0.22216981132075472</v>
      </c>
      <c r="K55" s="19">
        <v>0.24679999999999999</v>
      </c>
      <c r="L55" s="19"/>
      <c r="M55" s="19">
        <v>0.23636363636363636</v>
      </c>
      <c r="N55" s="19">
        <v>0.22315909090909092</v>
      </c>
      <c r="O55" s="19">
        <v>0.22121428571428567</v>
      </c>
      <c r="P55" s="19"/>
      <c r="Q55" s="19">
        <v>0.25205</v>
      </c>
      <c r="R55" s="19">
        <v>0.23432075471698108</v>
      </c>
    </row>
    <row r="56" spans="1:18" x14ac:dyDescent="0.25">
      <c r="B56" s="21"/>
      <c r="C56" s="23" t="s">
        <v>259</v>
      </c>
      <c r="D56" s="21"/>
      <c r="E56" s="22"/>
      <c r="F56" s="18">
        <f>MIN(F2:F54)</f>
        <v>0.19700000000000001</v>
      </c>
      <c r="G56" s="18">
        <f t="shared" ref="G56:R56" si="0">MIN(G2:G54)</f>
        <v>0.19800000000000001</v>
      </c>
      <c r="H56" s="18">
        <f t="shared" si="0"/>
        <v>0.19800000000000001</v>
      </c>
      <c r="I56" s="18">
        <f t="shared" si="0"/>
        <v>0.2</v>
      </c>
      <c r="J56" s="18">
        <f t="shared" si="0"/>
        <v>0.17699999999999999</v>
      </c>
      <c r="K56" s="18">
        <f t="shared" si="0"/>
        <v>0.20599999999999999</v>
      </c>
      <c r="L56" s="18"/>
      <c r="M56" s="18">
        <f t="shared" si="0"/>
        <v>0.21299999999999999</v>
      </c>
      <c r="N56" s="18">
        <f t="shared" si="0"/>
        <v>0.189</v>
      </c>
      <c r="O56" s="18">
        <f t="shared" si="0"/>
        <v>0.154</v>
      </c>
      <c r="P56" s="18"/>
      <c r="Q56" s="18">
        <f t="shared" si="0"/>
        <v>0.161</v>
      </c>
      <c r="R56" s="18">
        <f t="shared" si="0"/>
        <v>0.17299999999999999</v>
      </c>
    </row>
    <row r="57" spans="1:18" x14ac:dyDescent="0.25">
      <c r="B57" s="21"/>
      <c r="C57" s="23" t="s">
        <v>261</v>
      </c>
      <c r="D57" s="21"/>
      <c r="E57" s="22"/>
      <c r="F57" s="20">
        <f>MAX(F2:F54)</f>
        <v>0.42499999999999999</v>
      </c>
      <c r="G57" s="20">
        <f t="shared" ref="G57:R57" si="1">MAX(G2:G54)</f>
        <v>0.39500000000000002</v>
      </c>
      <c r="H57" s="20">
        <f t="shared" si="1"/>
        <v>0.35199999999999998</v>
      </c>
      <c r="I57" s="20">
        <f t="shared" si="1"/>
        <v>0.32700000000000001</v>
      </c>
      <c r="J57" s="20">
        <f t="shared" si="1"/>
        <v>0.317</v>
      </c>
      <c r="K57" s="20">
        <f t="shared" si="1"/>
        <v>0.309</v>
      </c>
      <c r="L57" s="20"/>
      <c r="M57" s="20">
        <f t="shared" si="1"/>
        <v>0.31</v>
      </c>
      <c r="N57" s="20">
        <f t="shared" si="1"/>
        <v>0.307</v>
      </c>
      <c r="O57" s="20">
        <f t="shared" si="1"/>
        <v>0.30199999999999999</v>
      </c>
      <c r="P57" s="20"/>
      <c r="Q57" s="20">
        <f t="shared" si="1"/>
        <v>0.36599999999999999</v>
      </c>
      <c r="R57" s="20">
        <f t="shared" si="1"/>
        <v>0.33800000000000002</v>
      </c>
    </row>
  </sheetData>
  <autoFilter ref="A1:DO57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44"/>
  <sheetViews>
    <sheetView topLeftCell="A17" workbookViewId="0">
      <selection activeCell="B40" sqref="B40"/>
    </sheetView>
  </sheetViews>
  <sheetFormatPr defaultRowHeight="15" x14ac:dyDescent="0.25"/>
  <cols>
    <col min="1" max="1" width="9.140625" style="30"/>
    <col min="2" max="32" width="9.140625" customWidth="1"/>
    <col min="39" max="39" width="10.7109375" customWidth="1"/>
    <col min="40" max="54" width="9.140625" customWidth="1"/>
    <col min="56" max="56" width="10.7109375" customWidth="1"/>
  </cols>
  <sheetData>
    <row r="1" spans="1:60" ht="76.5" x14ac:dyDescent="0.25">
      <c r="A1" s="28" t="s">
        <v>262</v>
      </c>
      <c r="B1" s="2" t="s">
        <v>219</v>
      </c>
      <c r="C1" s="2" t="s">
        <v>16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  <c r="M1" s="2" t="s">
        <v>26</v>
      </c>
      <c r="N1" s="2" t="s">
        <v>27</v>
      </c>
      <c r="O1" s="2" t="s">
        <v>28</v>
      </c>
      <c r="P1" s="2" t="s">
        <v>29</v>
      </c>
      <c r="Q1" s="2" t="s">
        <v>30</v>
      </c>
      <c r="R1" s="2" t="s">
        <v>31</v>
      </c>
      <c r="S1" s="2" t="s">
        <v>32</v>
      </c>
      <c r="T1" s="2" t="s">
        <v>33</v>
      </c>
      <c r="U1" s="2" t="s">
        <v>34</v>
      </c>
      <c r="V1" s="2" t="s">
        <v>35</v>
      </c>
      <c r="W1" s="2" t="s">
        <v>36</v>
      </c>
      <c r="X1" s="2" t="s">
        <v>37</v>
      </c>
      <c r="Y1" s="2" t="s">
        <v>38</v>
      </c>
      <c r="Z1" s="2" t="s">
        <v>39</v>
      </c>
      <c r="AA1" s="2" t="s">
        <v>40</v>
      </c>
      <c r="AB1" s="2" t="s">
        <v>41</v>
      </c>
      <c r="AC1" s="2" t="s">
        <v>42</v>
      </c>
      <c r="AD1" s="2" t="s">
        <v>43</v>
      </c>
      <c r="AE1" s="2" t="s">
        <v>44</v>
      </c>
      <c r="AF1" s="2" t="s">
        <v>45</v>
      </c>
      <c r="AG1" s="2" t="s">
        <v>46</v>
      </c>
      <c r="AH1" s="2" t="s">
        <v>47</v>
      </c>
      <c r="AI1" s="2" t="s">
        <v>48</v>
      </c>
      <c r="AJ1" s="2" t="s">
        <v>49</v>
      </c>
      <c r="AK1" s="2" t="s">
        <v>50</v>
      </c>
      <c r="AL1" s="2" t="s">
        <v>51</v>
      </c>
      <c r="AM1" s="2" t="s">
        <v>52</v>
      </c>
      <c r="AN1" s="2" t="s">
        <v>53</v>
      </c>
      <c r="AO1" s="2" t="s">
        <v>54</v>
      </c>
      <c r="AP1" s="2" t="s">
        <v>55</v>
      </c>
      <c r="AQ1" s="2" t="s">
        <v>56</v>
      </c>
      <c r="AR1" s="2" t="s">
        <v>57</v>
      </c>
      <c r="AS1" s="2" t="s">
        <v>58</v>
      </c>
      <c r="AT1" s="2" t="s">
        <v>59</v>
      </c>
      <c r="AU1" s="2" t="s">
        <v>60</v>
      </c>
      <c r="AV1" s="2" t="s">
        <v>61</v>
      </c>
      <c r="AW1" s="2" t="s">
        <v>62</v>
      </c>
      <c r="AX1" s="2" t="s">
        <v>63</v>
      </c>
      <c r="AY1" s="2" t="s">
        <v>64</v>
      </c>
      <c r="AZ1" s="2" t="s">
        <v>65</v>
      </c>
      <c r="BA1" s="2" t="s">
        <v>66</v>
      </c>
      <c r="BB1" s="2" t="s">
        <v>67</v>
      </c>
      <c r="BD1" s="24" t="s">
        <v>256</v>
      </c>
    </row>
    <row r="2" spans="1:60" x14ac:dyDescent="0.25">
      <c r="A2" s="29">
        <v>1.9300000000000002</v>
      </c>
      <c r="B2" s="25"/>
      <c r="C2" s="25"/>
      <c r="D2" s="25"/>
      <c r="E2" s="25"/>
      <c r="F2" s="25"/>
      <c r="G2" s="25">
        <v>0.46700000000000003</v>
      </c>
      <c r="H2" s="25">
        <v>0.46</v>
      </c>
      <c r="I2" s="25"/>
      <c r="J2" s="25">
        <v>0.44400000000000001</v>
      </c>
      <c r="K2" s="25">
        <v>0.42499999999999999</v>
      </c>
      <c r="L2" s="25">
        <v>0.311</v>
      </c>
      <c r="M2" s="25">
        <v>0.28100000000000003</v>
      </c>
      <c r="N2" s="25">
        <v>0.251</v>
      </c>
      <c r="O2" s="25">
        <v>0.23799999999999999</v>
      </c>
      <c r="P2" s="25">
        <v>0.23899999999999999</v>
      </c>
      <c r="Q2" s="25">
        <v>0.22700000000000001</v>
      </c>
      <c r="R2" s="25">
        <v>0.223</v>
      </c>
      <c r="S2" s="25">
        <v>0.23499999999999999</v>
      </c>
      <c r="T2" s="25">
        <v>0.24199999999999999</v>
      </c>
      <c r="U2" s="25">
        <v>0.249</v>
      </c>
      <c r="V2" s="25"/>
      <c r="W2" s="25">
        <v>0.24199999999999999</v>
      </c>
      <c r="X2" s="25">
        <v>0.23899999999999999</v>
      </c>
      <c r="Y2" s="25">
        <v>0.26800000000000002</v>
      </c>
      <c r="Z2" s="25">
        <v>0.25</v>
      </c>
      <c r="AA2" s="25">
        <v>0.25600000000000001</v>
      </c>
      <c r="AB2" s="25">
        <v>0.26700000000000002</v>
      </c>
      <c r="AC2" s="25">
        <v>0.251</v>
      </c>
      <c r="AD2" s="25">
        <v>0.29399999999999998</v>
      </c>
      <c r="AE2" s="25">
        <v>0.313</v>
      </c>
      <c r="AF2" s="25">
        <v>0.41099999999999998</v>
      </c>
      <c r="AG2" s="25">
        <v>0.55300000000000005</v>
      </c>
      <c r="AH2" s="25">
        <v>0.59699999999999998</v>
      </c>
      <c r="AI2" s="31">
        <v>0.65100000000000002</v>
      </c>
      <c r="AJ2" s="27">
        <v>0.66700000000000004</v>
      </c>
      <c r="AK2" s="25">
        <v>0.65800000000000003</v>
      </c>
      <c r="AL2" s="25">
        <v>0.59699999999999998</v>
      </c>
      <c r="AM2" s="25">
        <v>0.45100000000000001</v>
      </c>
      <c r="AN2" s="25">
        <v>0.36699999999999999</v>
      </c>
      <c r="AO2" s="25">
        <v>0.29799999999999999</v>
      </c>
      <c r="AP2" s="25"/>
      <c r="AQ2" s="25">
        <v>0.26900000000000002</v>
      </c>
      <c r="AR2" s="25">
        <v>0.27</v>
      </c>
      <c r="AS2" s="25"/>
      <c r="AT2" s="25"/>
      <c r="AU2" s="25"/>
      <c r="AV2" s="25"/>
      <c r="AW2" s="25"/>
      <c r="AX2" s="25"/>
      <c r="AY2" s="25"/>
      <c r="AZ2" s="25"/>
      <c r="BA2" s="25"/>
      <c r="BB2" s="25"/>
      <c r="BD2" s="26">
        <f t="shared" ref="BD2:BD21" si="0">MAX(B2:BB2)</f>
        <v>0.66700000000000004</v>
      </c>
      <c r="BE2">
        <v>0.64</v>
      </c>
      <c r="BF2" s="32">
        <v>3</v>
      </c>
      <c r="BG2" s="32">
        <f>BF2+0.5</f>
        <v>3.5</v>
      </c>
      <c r="BH2" s="32">
        <f>BG2*1.27</f>
        <v>4.4450000000000003</v>
      </c>
    </row>
    <row r="3" spans="1:60" x14ac:dyDescent="0.25">
      <c r="A3" s="30">
        <v>2.3319999999999999</v>
      </c>
      <c r="B3" s="25"/>
      <c r="C3" s="25">
        <v>0.35499999999999998</v>
      </c>
      <c r="D3" s="25">
        <v>0.34199999999999997</v>
      </c>
      <c r="E3" s="25">
        <v>0.33250000000000002</v>
      </c>
      <c r="F3" s="25">
        <v>0.30349999999999999</v>
      </c>
      <c r="G3" s="25">
        <v>0.36160000000000003</v>
      </c>
      <c r="H3" s="25">
        <v>0.375</v>
      </c>
      <c r="I3" s="25">
        <v>0.28500000000000003</v>
      </c>
      <c r="J3" s="25">
        <v>0.34820000000000001</v>
      </c>
      <c r="K3" s="25">
        <v>0.28175</v>
      </c>
      <c r="L3" s="25">
        <v>0.30399999999999999</v>
      </c>
      <c r="M3" s="25">
        <v>0.28880000000000006</v>
      </c>
      <c r="N3" s="25">
        <v>0.27639999999999998</v>
      </c>
      <c r="O3" s="25">
        <v>0.25000000000000006</v>
      </c>
      <c r="P3" s="25">
        <v>0.2722</v>
      </c>
      <c r="Q3" s="25">
        <v>0.27560000000000001</v>
      </c>
      <c r="R3" s="25">
        <v>0.29059999999999997</v>
      </c>
      <c r="S3" s="25">
        <v>0.30859999999999999</v>
      </c>
      <c r="T3" s="25">
        <v>0.32219999999999999</v>
      </c>
      <c r="U3" s="25">
        <v>0.35879999999999995</v>
      </c>
      <c r="V3" s="25">
        <v>0.376</v>
      </c>
      <c r="W3" s="25">
        <v>0.37919999999999998</v>
      </c>
      <c r="X3" s="25">
        <v>0.39379999999999998</v>
      </c>
      <c r="Y3" s="25">
        <v>0.43</v>
      </c>
      <c r="Z3" s="25">
        <v>0.40639999999999998</v>
      </c>
      <c r="AA3" s="25">
        <v>0.40619999999999995</v>
      </c>
      <c r="AB3" s="25">
        <v>0.41879999999999995</v>
      </c>
      <c r="AC3" s="25">
        <v>0.42960000000000004</v>
      </c>
      <c r="AD3" s="25">
        <v>0.46060000000000006</v>
      </c>
      <c r="AE3" s="25">
        <v>0.51280000000000003</v>
      </c>
      <c r="AF3" s="25">
        <v>0.58740000000000003</v>
      </c>
      <c r="AG3" s="25">
        <v>0.62100000000000011</v>
      </c>
      <c r="AH3" s="25">
        <v>0.64080000000000004</v>
      </c>
      <c r="AI3" s="27">
        <v>0.65139999999999998</v>
      </c>
      <c r="AJ3" s="25">
        <v>0.63880000000000003</v>
      </c>
      <c r="AK3" s="25">
        <v>0.61</v>
      </c>
      <c r="AL3" s="25">
        <v>0.50560000000000005</v>
      </c>
      <c r="AM3" s="25">
        <v>0.43660000000000004</v>
      </c>
      <c r="AN3" s="25">
        <v>0.33799999999999997</v>
      </c>
      <c r="AO3" s="25">
        <v>0.30860000000000004</v>
      </c>
      <c r="AP3" s="25">
        <v>0.27300000000000002</v>
      </c>
      <c r="AQ3" s="25">
        <v>0.2742</v>
      </c>
      <c r="AR3" s="25">
        <v>0.25919999999999999</v>
      </c>
      <c r="AS3" s="25">
        <v>0.23499999999999999</v>
      </c>
      <c r="AT3" s="25">
        <v>0.23449999999999999</v>
      </c>
      <c r="AU3" s="25"/>
      <c r="AV3" s="25">
        <v>0.23900000000000002</v>
      </c>
      <c r="AW3" s="25">
        <v>0.251</v>
      </c>
      <c r="AX3" s="25">
        <v>0.24099999999999999</v>
      </c>
      <c r="AY3" s="25">
        <v>0.29499999999999998</v>
      </c>
      <c r="AZ3" s="25"/>
      <c r="BA3" s="25"/>
      <c r="BB3" s="25"/>
      <c r="BD3" s="26">
        <f t="shared" si="0"/>
        <v>0.65139999999999998</v>
      </c>
      <c r="BE3">
        <f>BE2+0.009</f>
        <v>0.64900000000000002</v>
      </c>
      <c r="BF3" s="32"/>
      <c r="BG3" s="32"/>
      <c r="BH3" s="32"/>
    </row>
    <row r="4" spans="1:60" x14ac:dyDescent="0.25">
      <c r="A4" s="30">
        <v>2.4460000000000002</v>
      </c>
      <c r="B4" s="25"/>
      <c r="C4" s="25">
        <v>0.26971428571428568</v>
      </c>
      <c r="D4" s="25">
        <v>0.29442857142857143</v>
      </c>
      <c r="E4" s="25">
        <v>0.31014285714285716</v>
      </c>
      <c r="F4" s="25">
        <v>0.28957142857142859</v>
      </c>
      <c r="G4" s="25">
        <v>0.2848</v>
      </c>
      <c r="H4" s="25">
        <v>0.33825000000000005</v>
      </c>
      <c r="I4" s="25">
        <v>0.24466666666666667</v>
      </c>
      <c r="J4" s="25">
        <v>0.29183333333333333</v>
      </c>
      <c r="K4" s="25">
        <v>0.28299999999999997</v>
      </c>
      <c r="L4" s="25">
        <v>0.27479999999999999</v>
      </c>
      <c r="M4" s="25">
        <v>0.27660000000000007</v>
      </c>
      <c r="N4" s="25">
        <v>0.27840000000000004</v>
      </c>
      <c r="O4" s="25">
        <v>0.27710000000000007</v>
      </c>
      <c r="P4" s="25">
        <v>0.28155555555555561</v>
      </c>
      <c r="Q4" s="25">
        <v>0.29222222222222222</v>
      </c>
      <c r="R4" s="25">
        <v>0.30690000000000006</v>
      </c>
      <c r="S4" s="25">
        <v>0.29944444444444446</v>
      </c>
      <c r="T4" s="25">
        <v>0.32299999999999995</v>
      </c>
      <c r="U4" s="25">
        <v>0.34840000000000004</v>
      </c>
      <c r="V4" s="25">
        <v>0.41166666666666668</v>
      </c>
      <c r="W4" s="25">
        <v>0.39279999999999998</v>
      </c>
      <c r="X4" s="25">
        <v>0.41810000000000003</v>
      </c>
      <c r="Y4" s="25">
        <v>0.44440000000000002</v>
      </c>
      <c r="Z4" s="25">
        <v>0.44333333333333336</v>
      </c>
      <c r="AA4" s="25">
        <v>0.45533333333333342</v>
      </c>
      <c r="AB4" s="25">
        <v>0.47749999999999992</v>
      </c>
      <c r="AC4" s="25">
        <v>0.48909999999999998</v>
      </c>
      <c r="AD4" s="25">
        <v>0.50040000000000007</v>
      </c>
      <c r="AE4" s="25">
        <v>0.54859999999999998</v>
      </c>
      <c r="AF4" s="25">
        <v>0.62219999999999998</v>
      </c>
      <c r="AG4" s="25">
        <v>0.63366666666666671</v>
      </c>
      <c r="AH4" s="25">
        <v>0.63288888888888883</v>
      </c>
      <c r="AI4" s="27">
        <v>0.65360000000000007</v>
      </c>
      <c r="AJ4" s="25">
        <v>0.63577777777777778</v>
      </c>
      <c r="AK4" s="25">
        <v>0.5706</v>
      </c>
      <c r="AL4" s="25">
        <v>0.48600000000000004</v>
      </c>
      <c r="AM4" s="25">
        <v>0.4481</v>
      </c>
      <c r="AN4" s="25">
        <v>0.34279999999999994</v>
      </c>
      <c r="AO4" s="25">
        <v>0.30188888888888887</v>
      </c>
      <c r="AP4" s="25">
        <v>0.29680000000000001</v>
      </c>
      <c r="AQ4" s="25">
        <v>0.2707</v>
      </c>
      <c r="AR4" s="25">
        <v>0.26400000000000001</v>
      </c>
      <c r="AS4" s="25">
        <v>0.26728571428571429</v>
      </c>
      <c r="AT4" s="25">
        <v>0.26057142857142862</v>
      </c>
      <c r="AU4" s="25">
        <v>0.33500000000000002</v>
      </c>
      <c r="AV4" s="25">
        <v>0.23533333333333331</v>
      </c>
      <c r="AW4" s="25">
        <v>0.23533333333333337</v>
      </c>
      <c r="AX4" s="25">
        <v>0.23233333333333331</v>
      </c>
      <c r="AY4" s="25">
        <v>0.24099999999999999</v>
      </c>
      <c r="AZ4" s="25"/>
      <c r="BA4" s="25"/>
      <c r="BB4" s="25"/>
      <c r="BD4" s="26">
        <f t="shared" si="0"/>
        <v>0.65360000000000007</v>
      </c>
      <c r="BE4">
        <f t="shared" ref="BE4:BE31" si="1">BE3+0.009</f>
        <v>0.65800000000000003</v>
      </c>
      <c r="BF4" s="32"/>
      <c r="BG4" s="32"/>
      <c r="BH4" s="32"/>
    </row>
    <row r="5" spans="1:60" x14ac:dyDescent="0.25">
      <c r="A5" s="30">
        <v>2.5391666666666666</v>
      </c>
      <c r="B5" s="25"/>
      <c r="C5" s="25">
        <v>0.271125</v>
      </c>
      <c r="D5" s="25">
        <v>0.27285714285714285</v>
      </c>
      <c r="E5" s="25">
        <v>0.27514285714285713</v>
      </c>
      <c r="F5" s="25">
        <v>0.25129999999999997</v>
      </c>
      <c r="G5" s="25">
        <v>0.25258333333333338</v>
      </c>
      <c r="H5" s="25">
        <v>0.27424999999999999</v>
      </c>
      <c r="I5" s="25">
        <v>0.23014285714285718</v>
      </c>
      <c r="J5" s="25">
        <v>0.27159999999999995</v>
      </c>
      <c r="K5" s="25">
        <v>0.22758333333333333</v>
      </c>
      <c r="L5" s="25">
        <v>0.23499999999999999</v>
      </c>
      <c r="M5" s="25">
        <v>0.23983333333333337</v>
      </c>
      <c r="N5" s="25">
        <v>0.24016666666666672</v>
      </c>
      <c r="O5" s="25">
        <v>0.24508333333333335</v>
      </c>
      <c r="P5" s="25">
        <v>0.25624999999999998</v>
      </c>
      <c r="Q5" s="25">
        <v>0.26941666666666669</v>
      </c>
      <c r="R5" s="25">
        <v>0.2754166666666667</v>
      </c>
      <c r="S5" s="25">
        <v>0.28591666666666665</v>
      </c>
      <c r="T5" s="25">
        <v>0.30575000000000002</v>
      </c>
      <c r="U5" s="25">
        <v>0.32374999999999998</v>
      </c>
      <c r="V5" s="25">
        <v>0.31233333333333335</v>
      </c>
      <c r="W5" s="25">
        <v>0.34966666666666674</v>
      </c>
      <c r="X5" s="25">
        <v>0.37283333333333329</v>
      </c>
      <c r="Y5" s="25">
        <v>0.37933333333333336</v>
      </c>
      <c r="Z5" s="25">
        <v>0.39966666666666678</v>
      </c>
      <c r="AA5" s="25">
        <v>0.44160000000000005</v>
      </c>
      <c r="AB5" s="25">
        <v>0.4383333333333333</v>
      </c>
      <c r="AC5" s="25">
        <v>0.45324999999999999</v>
      </c>
      <c r="AD5" s="25">
        <v>0.46966666666666668</v>
      </c>
      <c r="AE5" s="25">
        <v>0.52429999999999999</v>
      </c>
      <c r="AF5" s="25">
        <v>0.63158333333333339</v>
      </c>
      <c r="AG5" s="25">
        <v>0.65825</v>
      </c>
      <c r="AH5" s="27">
        <v>0.6599166666666666</v>
      </c>
      <c r="AI5" s="25">
        <v>0.65866666666666673</v>
      </c>
      <c r="AJ5" s="25">
        <v>0.60499999999999998</v>
      </c>
      <c r="AK5" s="25">
        <v>0.58825000000000005</v>
      </c>
      <c r="AL5" s="25">
        <v>0.50409090909090903</v>
      </c>
      <c r="AM5" s="25">
        <v>0.46533333333333332</v>
      </c>
      <c r="AN5" s="25">
        <v>0.37233333333333335</v>
      </c>
      <c r="AO5" s="25">
        <v>0.31883333333333336</v>
      </c>
      <c r="AP5" s="25">
        <v>0.33800000000000002</v>
      </c>
      <c r="AQ5" s="25">
        <v>0.28091666666666665</v>
      </c>
      <c r="AR5" s="25">
        <v>0.26650000000000001</v>
      </c>
      <c r="AS5" s="25">
        <v>0.26670000000000005</v>
      </c>
      <c r="AT5" s="25">
        <v>0.26599999999999996</v>
      </c>
      <c r="AU5" s="25"/>
      <c r="AV5" s="25">
        <v>0.21885714285714286</v>
      </c>
      <c r="AW5" s="25">
        <v>0.22185714285714289</v>
      </c>
      <c r="AX5" s="25">
        <v>0.2247142857142857</v>
      </c>
      <c r="AY5" s="25">
        <v>0.25750000000000001</v>
      </c>
      <c r="AZ5" s="25"/>
      <c r="BA5" s="25">
        <v>0.34366666666666673</v>
      </c>
      <c r="BB5" s="25">
        <v>0.34100000000000003</v>
      </c>
      <c r="BD5" s="26">
        <f t="shared" si="0"/>
        <v>0.6599166666666666</v>
      </c>
      <c r="BE5">
        <f t="shared" si="1"/>
        <v>0.66700000000000004</v>
      </c>
      <c r="BF5" s="32"/>
      <c r="BG5" s="32"/>
      <c r="BH5" s="32"/>
    </row>
    <row r="6" spans="1:60" x14ac:dyDescent="0.25">
      <c r="A6" s="30">
        <v>2.6649999999999996</v>
      </c>
      <c r="B6" s="25">
        <v>0.51100000000000001</v>
      </c>
      <c r="C6" s="25">
        <v>0.36466666666666669</v>
      </c>
      <c r="D6" s="25">
        <v>0.30249999999999999</v>
      </c>
      <c r="E6" s="25">
        <v>0.31</v>
      </c>
      <c r="F6" s="25">
        <v>0.30125000000000002</v>
      </c>
      <c r="G6" s="25">
        <v>0.35239999999999999</v>
      </c>
      <c r="H6" s="25">
        <v>0.41399999999999998</v>
      </c>
      <c r="I6" s="25">
        <v>0.25</v>
      </c>
      <c r="J6" s="25">
        <v>0.53300000000000003</v>
      </c>
      <c r="K6" s="25">
        <v>0.27839999999999998</v>
      </c>
      <c r="L6" s="25">
        <v>0.29549999999999998</v>
      </c>
      <c r="M6" s="25">
        <v>0.29799999999999999</v>
      </c>
      <c r="N6" s="25">
        <v>0.3086666666666667</v>
      </c>
      <c r="O6" s="25">
        <v>0.31516666666666665</v>
      </c>
      <c r="P6" s="25">
        <v>0.29249999999999998</v>
      </c>
      <c r="Q6" s="25">
        <v>0.30500000000000005</v>
      </c>
      <c r="R6" s="25">
        <v>0.33766666666666662</v>
      </c>
      <c r="S6" s="25">
        <v>0.34175</v>
      </c>
      <c r="T6" s="25">
        <v>0.35433333333333333</v>
      </c>
      <c r="U6" s="25">
        <v>0.3838333333333333</v>
      </c>
      <c r="V6" s="25">
        <v>0.38600000000000001</v>
      </c>
      <c r="W6" s="25">
        <v>0.39616666666666672</v>
      </c>
      <c r="X6" s="25">
        <v>0.41283333333333339</v>
      </c>
      <c r="Y6" s="25">
        <v>0.45766666666666667</v>
      </c>
      <c r="Z6" s="25">
        <v>0.44500000000000006</v>
      </c>
      <c r="AA6" s="25">
        <v>0.44866666666666671</v>
      </c>
      <c r="AB6" s="25">
        <v>0.52066666666666672</v>
      </c>
      <c r="AC6" s="25">
        <v>0.51483333333333337</v>
      </c>
      <c r="AD6" s="25">
        <v>0.50366666666666671</v>
      </c>
      <c r="AE6" s="25">
        <v>0.54540000000000011</v>
      </c>
      <c r="AF6" s="25">
        <v>0.59416666666666662</v>
      </c>
      <c r="AG6" s="25">
        <v>0.64300000000000002</v>
      </c>
      <c r="AH6" s="25">
        <v>0.66975000000000007</v>
      </c>
      <c r="AI6" s="27">
        <v>0.69266666666666665</v>
      </c>
      <c r="AJ6" s="25">
        <v>0.66339999999999999</v>
      </c>
      <c r="AK6" s="25">
        <v>0.63116666666666665</v>
      </c>
      <c r="AL6" s="25">
        <v>0.54679999999999995</v>
      </c>
      <c r="AM6" s="25">
        <v>0.51749999999999996</v>
      </c>
      <c r="AN6" s="25">
        <v>0.41516666666666668</v>
      </c>
      <c r="AO6" s="25">
        <v>0.34250000000000003</v>
      </c>
      <c r="AP6" s="25">
        <v>0.38100000000000001</v>
      </c>
      <c r="AQ6" s="25">
        <v>0.30683333333333335</v>
      </c>
      <c r="AR6" s="25">
        <v>0.28799999999999998</v>
      </c>
      <c r="AS6" s="25">
        <v>0.29399999999999998</v>
      </c>
      <c r="AT6" s="25">
        <v>0.29020000000000001</v>
      </c>
      <c r="AU6" s="25">
        <v>0.317</v>
      </c>
      <c r="AV6" s="25">
        <v>0.219</v>
      </c>
      <c r="AW6" s="25">
        <v>0.21249999999999999</v>
      </c>
      <c r="AX6" s="25">
        <v>0.2145</v>
      </c>
      <c r="AY6" s="25"/>
      <c r="AZ6" s="25"/>
      <c r="BA6" s="25">
        <v>0.29199999999999998</v>
      </c>
      <c r="BB6" s="25">
        <v>0.26900000000000002</v>
      </c>
      <c r="BD6" s="26">
        <f t="shared" si="0"/>
        <v>0.69266666666666665</v>
      </c>
      <c r="BE6">
        <f t="shared" si="1"/>
        <v>0.67600000000000005</v>
      </c>
      <c r="BF6" s="32"/>
      <c r="BG6" s="32"/>
      <c r="BH6" s="32"/>
    </row>
    <row r="7" spans="1:60" x14ac:dyDescent="0.25">
      <c r="A7" s="30">
        <v>2.76</v>
      </c>
      <c r="B7" s="25"/>
      <c r="C7" s="25">
        <v>0.24850000000000003</v>
      </c>
      <c r="D7" s="25">
        <v>0.25728571428571423</v>
      </c>
      <c r="E7" s="25">
        <v>0.27337499999999998</v>
      </c>
      <c r="F7" s="25">
        <v>0.26987500000000003</v>
      </c>
      <c r="G7" s="25">
        <v>0.27388888888888885</v>
      </c>
      <c r="H7" s="25">
        <v>0.35375000000000001</v>
      </c>
      <c r="I7" s="25">
        <v>0.21160000000000001</v>
      </c>
      <c r="J7" s="25">
        <v>0.34799999999999998</v>
      </c>
      <c r="K7" s="25">
        <v>0.27611111111111108</v>
      </c>
      <c r="L7" s="25">
        <v>0.25044444444444447</v>
      </c>
      <c r="M7" s="25">
        <v>0.25877777777777777</v>
      </c>
      <c r="N7" s="25">
        <v>0.26822222222222225</v>
      </c>
      <c r="O7" s="25">
        <v>0.27644444444444444</v>
      </c>
      <c r="P7" s="25">
        <v>0.24016666666666667</v>
      </c>
      <c r="Q7" s="25">
        <v>0.26766666666666666</v>
      </c>
      <c r="R7" s="25">
        <v>0.31511111111111106</v>
      </c>
      <c r="S7" s="25">
        <v>0.29483333333333334</v>
      </c>
      <c r="T7" s="25">
        <v>0.32266666666666666</v>
      </c>
      <c r="U7" s="25">
        <v>0.33677777777777773</v>
      </c>
      <c r="V7" s="25">
        <v>0.33300000000000002</v>
      </c>
      <c r="W7" s="25">
        <v>0.36377777777777781</v>
      </c>
      <c r="X7" s="25">
        <v>0.39977777777777779</v>
      </c>
      <c r="Y7" s="25">
        <v>0.41277777777777774</v>
      </c>
      <c r="Z7" s="25">
        <v>0.39733333333333337</v>
      </c>
      <c r="AA7" s="25">
        <v>0.40199999999999997</v>
      </c>
      <c r="AB7" s="25">
        <v>0.48155555555555563</v>
      </c>
      <c r="AC7" s="25">
        <v>0.49511111111111106</v>
      </c>
      <c r="AD7" s="25">
        <v>0.48711111111111105</v>
      </c>
      <c r="AE7" s="25">
        <v>0.5304444444444445</v>
      </c>
      <c r="AF7" s="25">
        <v>0.61466666666666669</v>
      </c>
      <c r="AG7" s="25">
        <v>0.67400000000000004</v>
      </c>
      <c r="AH7" s="25">
        <v>0.6618571428571427</v>
      </c>
      <c r="AI7" s="27">
        <v>0.67899999999999994</v>
      </c>
      <c r="AJ7" s="25">
        <v>0.67174999999999996</v>
      </c>
      <c r="AK7" s="25">
        <v>0.61944444444444446</v>
      </c>
      <c r="AL7" s="25">
        <v>0.5557777777777777</v>
      </c>
      <c r="AM7" s="25">
        <v>0.50444444444444447</v>
      </c>
      <c r="AN7" s="25">
        <v>0.39233333333333331</v>
      </c>
      <c r="AO7" s="25">
        <v>0.3145</v>
      </c>
      <c r="AP7" s="25">
        <v>0.31540000000000001</v>
      </c>
      <c r="AQ7" s="25">
        <v>0.28044444444444439</v>
      </c>
      <c r="AR7" s="25">
        <v>0.27411111111111114</v>
      </c>
      <c r="AS7" s="25">
        <v>0.269625</v>
      </c>
      <c r="AT7" s="25">
        <v>0.25874999999999998</v>
      </c>
      <c r="AU7" s="25">
        <v>0.30333333333333334</v>
      </c>
      <c r="AV7" s="25">
        <v>0.20960000000000001</v>
      </c>
      <c r="AW7" s="25">
        <v>0.21179999999999999</v>
      </c>
      <c r="AX7" s="25">
        <v>0.20460000000000003</v>
      </c>
      <c r="AY7" s="25">
        <v>0.23200000000000001</v>
      </c>
      <c r="AZ7" s="25"/>
      <c r="BA7" s="25"/>
      <c r="BB7" s="25"/>
      <c r="BD7" s="26">
        <f t="shared" si="0"/>
        <v>0.67899999999999994</v>
      </c>
      <c r="BE7">
        <f t="shared" si="1"/>
        <v>0.68500000000000005</v>
      </c>
      <c r="BF7" s="32"/>
      <c r="BG7" s="32"/>
      <c r="BH7" s="32"/>
    </row>
    <row r="8" spans="1:60" x14ac:dyDescent="0.25">
      <c r="A8" s="30">
        <v>2.8380000000000001</v>
      </c>
      <c r="B8" s="25"/>
      <c r="C8" s="25">
        <v>0.27</v>
      </c>
      <c r="D8" s="25">
        <v>0.23966666666666667</v>
      </c>
      <c r="E8" s="25">
        <v>0.24066666666666667</v>
      </c>
      <c r="F8" s="25">
        <v>0.23524999999999999</v>
      </c>
      <c r="G8" s="25">
        <v>0.26339999999999997</v>
      </c>
      <c r="H8" s="25">
        <v>0.27900000000000003</v>
      </c>
      <c r="I8" s="25">
        <v>0.2465</v>
      </c>
      <c r="J8" s="25">
        <v>0.32</v>
      </c>
      <c r="K8" s="25">
        <v>0.26340000000000002</v>
      </c>
      <c r="L8" s="25">
        <v>0.26600000000000001</v>
      </c>
      <c r="M8" s="25">
        <v>0.26800000000000002</v>
      </c>
      <c r="N8" s="25">
        <v>0.26500000000000001</v>
      </c>
      <c r="O8" s="25">
        <v>0.2782</v>
      </c>
      <c r="P8" s="25">
        <v>0.29900000000000004</v>
      </c>
      <c r="Q8" s="25">
        <v>0.29975000000000002</v>
      </c>
      <c r="R8" s="25">
        <v>0.30759999999999998</v>
      </c>
      <c r="S8" s="25">
        <v>0.32800000000000001</v>
      </c>
      <c r="T8" s="25">
        <v>0.3448</v>
      </c>
      <c r="U8" s="25">
        <v>0.35360000000000003</v>
      </c>
      <c r="V8" s="25">
        <v>0.32066666666666666</v>
      </c>
      <c r="W8" s="25">
        <v>0.34320000000000001</v>
      </c>
      <c r="X8" s="25">
        <v>0.35020000000000001</v>
      </c>
      <c r="Y8" s="25">
        <v>0.39340000000000003</v>
      </c>
      <c r="Z8" s="25">
        <v>0.40599999999999997</v>
      </c>
      <c r="AA8" s="25">
        <v>0.42699999999999999</v>
      </c>
      <c r="AB8" s="25">
        <v>0.45459999999999995</v>
      </c>
      <c r="AC8" s="25">
        <v>0.46200000000000002</v>
      </c>
      <c r="AD8" s="25">
        <v>0.46419999999999995</v>
      </c>
      <c r="AE8" s="25">
        <v>0.49879999999999997</v>
      </c>
      <c r="AF8" s="25">
        <v>0.58080000000000009</v>
      </c>
      <c r="AG8" s="25">
        <v>0.60940000000000005</v>
      </c>
      <c r="AH8" s="25">
        <v>0.62</v>
      </c>
      <c r="AI8" s="27">
        <v>0.65080000000000005</v>
      </c>
      <c r="AJ8" s="25">
        <v>0.629</v>
      </c>
      <c r="AK8" s="25">
        <v>0.61359999999999992</v>
      </c>
      <c r="AL8" s="25">
        <v>0.54039999999999999</v>
      </c>
      <c r="AM8" s="25">
        <v>0.48299999999999998</v>
      </c>
      <c r="AN8" s="25">
        <v>0.41099999999999992</v>
      </c>
      <c r="AO8" s="25">
        <v>0.34499999999999997</v>
      </c>
      <c r="AP8" s="25">
        <v>0.38300000000000001</v>
      </c>
      <c r="AQ8" s="25">
        <v>0.30500000000000005</v>
      </c>
      <c r="AR8" s="25">
        <v>0.29500000000000004</v>
      </c>
      <c r="AS8" s="25">
        <v>0.30925000000000002</v>
      </c>
      <c r="AT8" s="25">
        <v>0.29599999999999999</v>
      </c>
      <c r="AU8" s="25">
        <v>0.28299999999999997</v>
      </c>
      <c r="AV8" s="25">
        <v>0.245</v>
      </c>
      <c r="AW8" s="25">
        <v>0.26050000000000001</v>
      </c>
      <c r="AX8" s="25">
        <v>0.26250000000000001</v>
      </c>
      <c r="AY8" s="25">
        <v>0.24399999999999999</v>
      </c>
      <c r="AZ8" s="25"/>
      <c r="BA8" s="25">
        <v>0.38500000000000001</v>
      </c>
      <c r="BB8" s="25">
        <v>0.38900000000000001</v>
      </c>
      <c r="BD8" s="26">
        <f t="shared" si="0"/>
        <v>0.65080000000000005</v>
      </c>
      <c r="BE8">
        <f t="shared" si="1"/>
        <v>0.69400000000000006</v>
      </c>
      <c r="BF8" s="32"/>
      <c r="BG8" s="32"/>
      <c r="BH8" s="32"/>
    </row>
    <row r="9" spans="1:60" x14ac:dyDescent="0.25">
      <c r="A9" s="30">
        <v>2.955714285714286</v>
      </c>
      <c r="B9" s="25"/>
      <c r="C9" s="25">
        <v>0.23550000000000001</v>
      </c>
      <c r="D9" s="25">
        <v>0.251</v>
      </c>
      <c r="E9" s="25">
        <v>0.25857142857142856</v>
      </c>
      <c r="F9" s="25">
        <v>0.24971428571428572</v>
      </c>
      <c r="G9" s="25">
        <v>0.24642857142857144</v>
      </c>
      <c r="H9" s="25">
        <v>0.32300000000000001</v>
      </c>
      <c r="I9" s="25">
        <v>0.23600000000000002</v>
      </c>
      <c r="J9" s="25">
        <v>0.21199999999999999</v>
      </c>
      <c r="K9" s="25">
        <v>0.24871428571428572</v>
      </c>
      <c r="L9" s="25">
        <v>0.25071428571428572</v>
      </c>
      <c r="M9" s="25">
        <v>0.26100000000000001</v>
      </c>
      <c r="N9" s="25">
        <v>0.26500000000000001</v>
      </c>
      <c r="O9" s="25">
        <v>0.27214285714285713</v>
      </c>
      <c r="P9" s="25">
        <v>0.2631666666666666</v>
      </c>
      <c r="Q9" s="25">
        <v>0.27466666666666667</v>
      </c>
      <c r="R9" s="25">
        <v>0.29814285714285715</v>
      </c>
      <c r="S9" s="25">
        <v>0.26766666666666666</v>
      </c>
      <c r="T9" s="25">
        <v>0.30614285714285716</v>
      </c>
      <c r="U9" s="25">
        <v>0.30514285714285716</v>
      </c>
      <c r="V9" s="25">
        <v>0.32400000000000001</v>
      </c>
      <c r="W9" s="25">
        <v>0.32700000000000001</v>
      </c>
      <c r="X9" s="25">
        <v>0.33185714285714291</v>
      </c>
      <c r="Y9" s="25">
        <v>0.33828571428571436</v>
      </c>
      <c r="Z9" s="25">
        <v>0.32616666666666666</v>
      </c>
      <c r="AA9" s="25">
        <v>0.35050000000000003</v>
      </c>
      <c r="AB9" s="25">
        <v>0.40685714285714292</v>
      </c>
      <c r="AC9" s="25">
        <v>0.42199999999999999</v>
      </c>
      <c r="AD9" s="25">
        <v>0.43600000000000005</v>
      </c>
      <c r="AE9" s="25">
        <v>0.50914285714285712</v>
      </c>
      <c r="AF9" s="25">
        <v>0.63085714285714289</v>
      </c>
      <c r="AG9" s="25">
        <v>0.69000000000000017</v>
      </c>
      <c r="AH9" s="25">
        <v>0.70350000000000001</v>
      </c>
      <c r="AI9" s="27">
        <v>0.73557142857142854</v>
      </c>
      <c r="AJ9" s="25">
        <v>0.72085714285714286</v>
      </c>
      <c r="AK9" s="25">
        <v>0.66899999999999982</v>
      </c>
      <c r="AL9" s="25">
        <v>0.56200000000000006</v>
      </c>
      <c r="AM9" s="25">
        <v>0.52300000000000002</v>
      </c>
      <c r="AN9" s="25">
        <v>0.39957142857142852</v>
      </c>
      <c r="AO9" s="25">
        <v>0.34033333333333332</v>
      </c>
      <c r="AP9" s="25">
        <v>0.34933333333333333</v>
      </c>
      <c r="AQ9" s="25">
        <v>0.3055714285714286</v>
      </c>
      <c r="AR9" s="25">
        <v>0.29842857142857143</v>
      </c>
      <c r="AS9" s="25">
        <v>0.2927142857142857</v>
      </c>
      <c r="AT9" s="25">
        <v>0.27242857142857141</v>
      </c>
      <c r="AU9" s="25">
        <v>0.312</v>
      </c>
      <c r="AV9" s="25">
        <v>0.24199999999999999</v>
      </c>
      <c r="AW9" s="25">
        <v>0.2436666666666667</v>
      </c>
      <c r="AX9" s="25">
        <v>0.25216666666666665</v>
      </c>
      <c r="AY9" s="25">
        <v>0.25924999999999998</v>
      </c>
      <c r="AZ9" s="25"/>
      <c r="BA9" s="25"/>
      <c r="BB9" s="25"/>
      <c r="BD9" s="26">
        <f t="shared" si="0"/>
        <v>0.73557142857142854</v>
      </c>
      <c r="BE9">
        <f t="shared" si="1"/>
        <v>0.70300000000000007</v>
      </c>
      <c r="BF9" s="32"/>
      <c r="BG9" s="32"/>
      <c r="BH9" s="32"/>
    </row>
    <row r="10" spans="1:60" x14ac:dyDescent="0.25">
      <c r="A10" s="30">
        <v>3.0324999999999998</v>
      </c>
      <c r="B10" s="25"/>
      <c r="C10" s="25">
        <v>0.25659999999999999</v>
      </c>
      <c r="D10" s="25">
        <v>0.27316666666666672</v>
      </c>
      <c r="E10" s="25">
        <v>0.28787499999999999</v>
      </c>
      <c r="F10" s="25">
        <v>0.28637500000000005</v>
      </c>
      <c r="G10" s="25">
        <v>0.27775</v>
      </c>
      <c r="H10" s="25">
        <v>0.34666666666666668</v>
      </c>
      <c r="I10" s="25">
        <v>0.2374</v>
      </c>
      <c r="J10" s="25">
        <v>0.23149999999999998</v>
      </c>
      <c r="K10" s="25">
        <v>0.262625</v>
      </c>
      <c r="L10" s="25">
        <v>0.26687500000000003</v>
      </c>
      <c r="M10" s="25">
        <v>0.27024999999999999</v>
      </c>
      <c r="N10" s="25">
        <v>0.27849999999999997</v>
      </c>
      <c r="O10" s="25">
        <v>0.29200000000000004</v>
      </c>
      <c r="P10" s="25">
        <v>0.24260000000000001</v>
      </c>
      <c r="Q10" s="25">
        <v>0.2616</v>
      </c>
      <c r="R10" s="25">
        <v>0.30125000000000002</v>
      </c>
      <c r="S10" s="25">
        <v>0.27360000000000001</v>
      </c>
      <c r="T10" s="25">
        <v>0.30549999999999999</v>
      </c>
      <c r="U10" s="25">
        <v>0.31562499999999993</v>
      </c>
      <c r="V10" s="25">
        <v>0.35</v>
      </c>
      <c r="W10" s="25">
        <v>0.35775000000000001</v>
      </c>
      <c r="X10" s="25">
        <v>0.36799999999999994</v>
      </c>
      <c r="Y10" s="25">
        <v>0.40425</v>
      </c>
      <c r="Z10" s="25">
        <v>0.39859999999999995</v>
      </c>
      <c r="AA10" s="25">
        <v>0.42540000000000006</v>
      </c>
      <c r="AB10" s="25">
        <v>0.49937500000000001</v>
      </c>
      <c r="AC10" s="25">
        <v>0.487875</v>
      </c>
      <c r="AD10" s="25">
        <v>0.489375</v>
      </c>
      <c r="AE10" s="25">
        <v>0.53937500000000005</v>
      </c>
      <c r="AF10" s="25">
        <v>0.63712499999999994</v>
      </c>
      <c r="AG10" s="25">
        <v>0.69599999999999984</v>
      </c>
      <c r="AH10" s="25">
        <v>0.70160000000000011</v>
      </c>
      <c r="AI10" s="27">
        <v>0.71324999999999994</v>
      </c>
      <c r="AJ10" s="25">
        <v>0.70737499999999998</v>
      </c>
      <c r="AK10" s="25">
        <v>0.63587499999999997</v>
      </c>
      <c r="AL10" s="25">
        <v>0.56899999999999995</v>
      </c>
      <c r="AM10" s="25">
        <v>0.51774999999999993</v>
      </c>
      <c r="AN10" s="25">
        <v>0.39725000000000005</v>
      </c>
      <c r="AO10" s="25">
        <v>0.32120000000000004</v>
      </c>
      <c r="AP10" s="25">
        <v>0.33399999999999996</v>
      </c>
      <c r="AQ10" s="25">
        <v>0.29499999999999998</v>
      </c>
      <c r="AR10" s="25">
        <v>0.29562499999999997</v>
      </c>
      <c r="AS10" s="25">
        <v>0.28025000000000005</v>
      </c>
      <c r="AT10" s="25">
        <v>0.27175000000000005</v>
      </c>
      <c r="AU10" s="25">
        <v>0.315</v>
      </c>
      <c r="AV10" s="25">
        <v>0.22500000000000001</v>
      </c>
      <c r="AW10" s="25">
        <v>0.22680000000000003</v>
      </c>
      <c r="AX10" s="25">
        <v>0.22339999999999999</v>
      </c>
      <c r="AY10" s="25">
        <v>0.161</v>
      </c>
      <c r="AZ10" s="25"/>
      <c r="BA10" s="25"/>
      <c r="BB10" s="25"/>
      <c r="BD10" s="26">
        <f t="shared" si="0"/>
        <v>0.71324999999999994</v>
      </c>
      <c r="BE10">
        <f t="shared" si="1"/>
        <v>0.71200000000000008</v>
      </c>
      <c r="BF10" s="32">
        <v>3.5</v>
      </c>
      <c r="BG10" s="32">
        <f>BF10+0.5</f>
        <v>4</v>
      </c>
      <c r="BH10" s="32">
        <f>BG10+0.5</f>
        <v>4.5</v>
      </c>
    </row>
    <row r="11" spans="1:60" x14ac:dyDescent="0.25">
      <c r="A11" s="30">
        <v>3.1509999999999998</v>
      </c>
      <c r="B11" s="25"/>
      <c r="C11" s="25">
        <v>0.29799999999999999</v>
      </c>
      <c r="D11" s="25">
        <v>0.296375</v>
      </c>
      <c r="E11" s="25">
        <v>0.32799999999999996</v>
      </c>
      <c r="F11" s="25">
        <v>0.29389999999999999</v>
      </c>
      <c r="G11" s="25">
        <v>0.29930000000000001</v>
      </c>
      <c r="H11" s="25">
        <v>0.34500000000000003</v>
      </c>
      <c r="I11" s="25">
        <v>0.25700000000000001</v>
      </c>
      <c r="J11" s="25">
        <v>0.26166666666666666</v>
      </c>
      <c r="K11" s="25">
        <v>0.29870000000000002</v>
      </c>
      <c r="L11" s="25">
        <v>0.28270000000000006</v>
      </c>
      <c r="M11" s="25">
        <v>0.2913</v>
      </c>
      <c r="N11" s="25">
        <v>0.30200000000000005</v>
      </c>
      <c r="O11" s="25">
        <v>0.32039999999999996</v>
      </c>
      <c r="P11" s="25">
        <v>0.27071428571428574</v>
      </c>
      <c r="Q11" s="25">
        <v>0.28299999999999997</v>
      </c>
      <c r="R11" s="25">
        <v>0.34639999999999999</v>
      </c>
      <c r="S11" s="25">
        <v>0.31571428571428573</v>
      </c>
      <c r="T11" s="25">
        <v>0.34400000000000003</v>
      </c>
      <c r="U11" s="25">
        <v>0.36639999999999995</v>
      </c>
      <c r="V11" s="25">
        <v>0.37911111111111107</v>
      </c>
      <c r="W11" s="25">
        <v>0.37890000000000007</v>
      </c>
      <c r="X11" s="25">
        <v>0.38980000000000004</v>
      </c>
      <c r="Y11" s="25">
        <v>0.43209999999999998</v>
      </c>
      <c r="Z11" s="25">
        <v>0.42828571428571427</v>
      </c>
      <c r="AA11" s="25">
        <v>0.41949999999999998</v>
      </c>
      <c r="AB11" s="25">
        <v>0.50829999999999997</v>
      </c>
      <c r="AC11" s="25">
        <v>0.5232</v>
      </c>
      <c r="AD11" s="25">
        <v>0.54555555555555557</v>
      </c>
      <c r="AE11" s="25">
        <v>0.57466666666666666</v>
      </c>
      <c r="AF11" s="25">
        <v>0.6631111111111111</v>
      </c>
      <c r="AG11" s="25">
        <v>0.69000000000000006</v>
      </c>
      <c r="AH11" s="27">
        <v>0.70174999999999998</v>
      </c>
      <c r="AI11" s="25">
        <v>0.69769999999999999</v>
      </c>
      <c r="AJ11" s="25">
        <v>0.68433333333333335</v>
      </c>
      <c r="AK11" s="25">
        <v>0.65619999999999989</v>
      </c>
      <c r="AL11" s="25">
        <v>0.57599999999999996</v>
      </c>
      <c r="AM11" s="25">
        <v>0.5414000000000001</v>
      </c>
      <c r="AN11" s="25">
        <v>0.44000000000000006</v>
      </c>
      <c r="AO11" s="25">
        <v>0.40314285714285714</v>
      </c>
      <c r="AP11" s="25">
        <v>0.3487777777777778</v>
      </c>
      <c r="AQ11" s="25">
        <v>0.32599999999999996</v>
      </c>
      <c r="AR11" s="25">
        <v>0.30930000000000002</v>
      </c>
      <c r="AS11" s="25">
        <v>0.30039999999999994</v>
      </c>
      <c r="AT11" s="25">
        <v>0.29050000000000004</v>
      </c>
      <c r="AU11" s="25">
        <v>0.26233333333333336</v>
      </c>
      <c r="AV11" s="25">
        <v>0.23399999999999999</v>
      </c>
      <c r="AW11" s="25">
        <v>0.23099999999999998</v>
      </c>
      <c r="AX11" s="25">
        <v>0.22850000000000001</v>
      </c>
      <c r="AY11" s="25">
        <v>0.23550000000000001</v>
      </c>
      <c r="AZ11" s="25"/>
      <c r="BA11" s="25">
        <v>0.34233333333333332</v>
      </c>
      <c r="BB11" s="25">
        <v>0.32766666666666666</v>
      </c>
      <c r="BD11" s="26">
        <f t="shared" si="0"/>
        <v>0.70174999999999998</v>
      </c>
      <c r="BE11">
        <f t="shared" si="1"/>
        <v>0.72100000000000009</v>
      </c>
      <c r="BF11" s="32"/>
      <c r="BG11" s="32"/>
      <c r="BH11" s="32"/>
    </row>
    <row r="12" spans="1:60" x14ac:dyDescent="0.25">
      <c r="A12" s="30">
        <v>3.2530000000000001</v>
      </c>
      <c r="B12" s="25"/>
      <c r="C12" s="25">
        <v>0.26400000000000001</v>
      </c>
      <c r="D12" s="25">
        <v>0.3304285714285714</v>
      </c>
      <c r="E12" s="25">
        <v>0.33350000000000002</v>
      </c>
      <c r="F12" s="25">
        <v>0.31320000000000003</v>
      </c>
      <c r="G12" s="25">
        <v>0.31279999999999997</v>
      </c>
      <c r="H12" s="25">
        <v>0.41159999999999997</v>
      </c>
      <c r="I12" s="25">
        <v>0.24133333333333332</v>
      </c>
      <c r="J12" s="25">
        <v>0.21099999999999999</v>
      </c>
      <c r="K12" s="25">
        <v>0.31969999999999998</v>
      </c>
      <c r="L12" s="25">
        <v>0.32030000000000003</v>
      </c>
      <c r="M12" s="25">
        <v>0.34470000000000001</v>
      </c>
      <c r="N12" s="25">
        <v>0.36059999999999998</v>
      </c>
      <c r="O12" s="25">
        <v>0.36659999999999998</v>
      </c>
      <c r="P12" s="25">
        <v>0.26839999999999997</v>
      </c>
      <c r="Q12" s="25">
        <v>0.27479999999999999</v>
      </c>
      <c r="R12" s="25">
        <v>0.35910000000000003</v>
      </c>
      <c r="S12" s="25">
        <v>0.28420000000000001</v>
      </c>
      <c r="T12" s="25">
        <v>0.3367</v>
      </c>
      <c r="U12" s="25">
        <v>0.34300000000000003</v>
      </c>
      <c r="V12" s="25">
        <v>0.36162499999999997</v>
      </c>
      <c r="W12" s="25">
        <v>0.37140000000000001</v>
      </c>
      <c r="X12" s="25">
        <v>0.38539999999999996</v>
      </c>
      <c r="Y12" s="25">
        <v>0.42059999999999997</v>
      </c>
      <c r="Z12" s="25">
        <v>0.38100000000000006</v>
      </c>
      <c r="AA12" s="25">
        <v>0.39633333333333337</v>
      </c>
      <c r="AB12" s="25">
        <v>0.4859</v>
      </c>
      <c r="AC12" s="25">
        <v>0.49850000000000005</v>
      </c>
      <c r="AD12" s="25">
        <v>0.5222</v>
      </c>
      <c r="AE12" s="25">
        <v>0.56220000000000003</v>
      </c>
      <c r="AF12" s="25">
        <v>0.64289999999999992</v>
      </c>
      <c r="AG12" s="25">
        <v>0.6885714285714285</v>
      </c>
      <c r="AH12" s="25">
        <v>0.72000000000000008</v>
      </c>
      <c r="AI12" s="25">
        <v>0.73290000000000011</v>
      </c>
      <c r="AJ12" s="27">
        <v>0.73687499999999995</v>
      </c>
      <c r="AK12" s="25">
        <v>0.68719999999999992</v>
      </c>
      <c r="AL12" s="25">
        <v>0.60812500000000003</v>
      </c>
      <c r="AM12" s="25">
        <v>0.56799999999999984</v>
      </c>
      <c r="AN12" s="25">
        <v>0.46420000000000006</v>
      </c>
      <c r="AO12" s="25">
        <v>0.39200000000000002</v>
      </c>
      <c r="AP12" s="25">
        <v>0.37737499999999996</v>
      </c>
      <c r="AQ12" s="25">
        <v>0.34570000000000001</v>
      </c>
      <c r="AR12" s="25">
        <v>0.33279999999999998</v>
      </c>
      <c r="AS12" s="25">
        <v>0.32580000000000003</v>
      </c>
      <c r="AT12" s="25">
        <v>0.31270000000000003</v>
      </c>
      <c r="AU12" s="25">
        <v>0.318</v>
      </c>
      <c r="AV12" s="25">
        <v>0.2213333333333333</v>
      </c>
      <c r="AW12" s="25">
        <v>0.22500000000000001</v>
      </c>
      <c r="AX12" s="25">
        <v>0.22999999999999998</v>
      </c>
      <c r="AY12" s="25"/>
      <c r="AZ12" s="25"/>
      <c r="BA12" s="25">
        <v>0.378</v>
      </c>
      <c r="BB12" s="25">
        <v>0.38</v>
      </c>
      <c r="BD12" s="26">
        <f t="shared" si="0"/>
        <v>0.73687499999999995</v>
      </c>
      <c r="BE12">
        <f t="shared" si="1"/>
        <v>0.73000000000000009</v>
      </c>
      <c r="BF12" s="32"/>
      <c r="BG12" s="32"/>
      <c r="BH12" s="32"/>
    </row>
    <row r="13" spans="1:60" x14ac:dyDescent="0.25">
      <c r="A13" s="30">
        <v>3.3488888888888888</v>
      </c>
      <c r="B13" s="25"/>
      <c r="C13" s="25">
        <v>0.28466666666666668</v>
      </c>
      <c r="D13" s="25">
        <v>0.32520000000000004</v>
      </c>
      <c r="E13" s="25">
        <v>0.32566666666666672</v>
      </c>
      <c r="F13" s="25">
        <v>0.29562499999999997</v>
      </c>
      <c r="G13" s="25">
        <v>0.29955555555555557</v>
      </c>
      <c r="H13" s="25">
        <v>0.34083333333333332</v>
      </c>
      <c r="I13" s="25">
        <v>0.22799999999999998</v>
      </c>
      <c r="J13" s="25">
        <v>0.44</v>
      </c>
      <c r="K13" s="25">
        <v>0.29166666666666669</v>
      </c>
      <c r="L13" s="25">
        <v>0.27311111111111108</v>
      </c>
      <c r="M13" s="25">
        <v>0.27666666666666662</v>
      </c>
      <c r="N13" s="25">
        <v>0.2927777777777778</v>
      </c>
      <c r="O13" s="25">
        <v>0.30644444444444446</v>
      </c>
      <c r="P13" s="25">
        <v>0.24466666666666667</v>
      </c>
      <c r="Q13" s="25">
        <v>0.26066666666666671</v>
      </c>
      <c r="R13" s="25">
        <v>0.32144444444444442</v>
      </c>
      <c r="S13" s="25">
        <v>0.27133333333333332</v>
      </c>
      <c r="T13" s="25">
        <v>0.32966666666666666</v>
      </c>
      <c r="U13" s="25">
        <v>0.3382222222222222</v>
      </c>
      <c r="V13" s="25">
        <v>0.41839999999999999</v>
      </c>
      <c r="W13" s="25">
        <v>0.36688888888888888</v>
      </c>
      <c r="X13" s="25">
        <v>0.38866666666666672</v>
      </c>
      <c r="Y13" s="25">
        <v>0.41444444444444445</v>
      </c>
      <c r="Z13" s="25">
        <v>0.3701666666666667</v>
      </c>
      <c r="AA13" s="25">
        <v>0.37859999999999999</v>
      </c>
      <c r="AB13" s="25">
        <v>0.46233333333333337</v>
      </c>
      <c r="AC13" s="25">
        <v>0.48533333333333339</v>
      </c>
      <c r="AD13" s="25">
        <v>0.49733333333333335</v>
      </c>
      <c r="AE13" s="25">
        <v>0.54542857142857148</v>
      </c>
      <c r="AF13" s="25">
        <v>0.64255555555555555</v>
      </c>
      <c r="AG13" s="25">
        <v>0.7122857142857143</v>
      </c>
      <c r="AH13" s="25">
        <v>0.73014285714285709</v>
      </c>
      <c r="AI13" s="25">
        <v>0.74277777777777787</v>
      </c>
      <c r="AJ13" s="27">
        <v>0.755</v>
      </c>
      <c r="AK13" s="25">
        <v>0.69599999999999995</v>
      </c>
      <c r="AL13" s="25">
        <v>0.6368571428571429</v>
      </c>
      <c r="AM13" s="25">
        <v>0.58988888888888891</v>
      </c>
      <c r="AN13" s="25">
        <v>0.49722222222222229</v>
      </c>
      <c r="AO13" s="25">
        <v>0.4331666666666667</v>
      </c>
      <c r="AP13" s="25">
        <v>0.39133333333333331</v>
      </c>
      <c r="AQ13" s="25">
        <v>0.3557777777777778</v>
      </c>
      <c r="AR13" s="25">
        <v>0.32366666666666671</v>
      </c>
      <c r="AS13" s="25">
        <v>0.3175</v>
      </c>
      <c r="AT13" s="25">
        <v>0.31537500000000002</v>
      </c>
      <c r="AU13" s="25">
        <v>0.29766666666666669</v>
      </c>
      <c r="AV13" s="25">
        <v>0.23866666666666667</v>
      </c>
      <c r="AW13" s="25">
        <v>0.25666666666666665</v>
      </c>
      <c r="AX13" s="25">
        <v>0.25433333333333336</v>
      </c>
      <c r="AY13" s="25">
        <v>0.29299999999999998</v>
      </c>
      <c r="AZ13" s="25"/>
      <c r="BA13" s="25">
        <v>0.40600000000000003</v>
      </c>
      <c r="BB13" s="25">
        <v>0.40949999999999998</v>
      </c>
      <c r="BD13" s="26">
        <f t="shared" si="0"/>
        <v>0.755</v>
      </c>
      <c r="BE13">
        <f t="shared" si="1"/>
        <v>0.7390000000000001</v>
      </c>
      <c r="BF13" s="32"/>
      <c r="BG13" s="32"/>
      <c r="BH13" s="32"/>
    </row>
    <row r="14" spans="1:60" x14ac:dyDescent="0.25">
      <c r="A14" s="30">
        <v>3.4400000000000004</v>
      </c>
      <c r="B14" s="25"/>
      <c r="C14" s="25">
        <v>0.26500000000000001</v>
      </c>
      <c r="D14" s="25">
        <v>0.27250000000000002</v>
      </c>
      <c r="E14" s="25">
        <v>0.28099999999999997</v>
      </c>
      <c r="F14" s="25">
        <v>0.24479999999999999</v>
      </c>
      <c r="G14" s="25">
        <v>0.26214285714285718</v>
      </c>
      <c r="H14" s="25">
        <v>0.36450000000000005</v>
      </c>
      <c r="I14" s="25">
        <v>0.23549999999999999</v>
      </c>
      <c r="J14" s="25">
        <v>0.28699999999999998</v>
      </c>
      <c r="K14" s="25">
        <v>0.23614285714285715</v>
      </c>
      <c r="L14" s="25">
        <v>0.24085714285714288</v>
      </c>
      <c r="M14" s="25">
        <v>0.25128571428571422</v>
      </c>
      <c r="N14" s="25">
        <v>0.25014285714285711</v>
      </c>
      <c r="O14" s="25">
        <v>0.26599999999999996</v>
      </c>
      <c r="P14" s="25">
        <v>0.27216666666666661</v>
      </c>
      <c r="Q14" s="25">
        <v>0.27999999999999997</v>
      </c>
      <c r="R14" s="25">
        <v>0.29314285714285715</v>
      </c>
      <c r="S14" s="25">
        <v>0.30000000000000004</v>
      </c>
      <c r="T14" s="25">
        <v>0.32157142857142856</v>
      </c>
      <c r="U14" s="25">
        <v>0.33914285714285708</v>
      </c>
      <c r="V14" s="25">
        <v>0.35059999999999997</v>
      </c>
      <c r="W14" s="25">
        <v>0.3284285714285714</v>
      </c>
      <c r="X14" s="25">
        <v>0.33442857142857146</v>
      </c>
      <c r="Y14" s="25">
        <v>0.34157142857142858</v>
      </c>
      <c r="Z14" s="25">
        <v>0.32483333333333331</v>
      </c>
      <c r="AA14" s="25">
        <v>0.33399999999999996</v>
      </c>
      <c r="AB14" s="25">
        <v>0.38285714285714284</v>
      </c>
      <c r="AC14" s="25">
        <v>0.41500000000000004</v>
      </c>
      <c r="AD14" s="25">
        <v>0.44357142857142862</v>
      </c>
      <c r="AE14" s="25">
        <v>0.51314285714285712</v>
      </c>
      <c r="AF14" s="25">
        <v>0.65671428571428569</v>
      </c>
      <c r="AG14" s="25">
        <v>0.70657142857142863</v>
      </c>
      <c r="AH14" s="25">
        <v>0.7403333333333334</v>
      </c>
      <c r="AI14" s="25">
        <v>0.75285714285714289</v>
      </c>
      <c r="AJ14" s="27">
        <v>0.76774999999999993</v>
      </c>
      <c r="AK14" s="25">
        <v>0.73599999999999999</v>
      </c>
      <c r="AL14" s="25">
        <v>0.66339999999999999</v>
      </c>
      <c r="AM14" s="25">
        <v>0.62928571428571434</v>
      </c>
      <c r="AN14" s="25">
        <v>0.53128571428571425</v>
      </c>
      <c r="AO14" s="25">
        <v>0.49066666666666675</v>
      </c>
      <c r="AP14" s="25">
        <v>0.49119999999999997</v>
      </c>
      <c r="AQ14" s="25">
        <v>0.4225714285714286</v>
      </c>
      <c r="AR14" s="25">
        <v>0.39200000000000002</v>
      </c>
      <c r="AS14" s="25">
        <v>0.37866666666666665</v>
      </c>
      <c r="AT14" s="25">
        <v>0.36533333333333334</v>
      </c>
      <c r="AU14" s="25">
        <v>0.35199999999999998</v>
      </c>
      <c r="AV14" s="25">
        <v>0.22900000000000001</v>
      </c>
      <c r="AW14" s="25">
        <v>0.23049999999999998</v>
      </c>
      <c r="AX14" s="25">
        <v>0.23150000000000001</v>
      </c>
      <c r="AY14" s="25">
        <v>0.23799999999999999</v>
      </c>
      <c r="AZ14" s="25"/>
      <c r="BA14" s="25">
        <v>0.44733333333333336</v>
      </c>
      <c r="BB14" s="25">
        <v>0.4326666666666667</v>
      </c>
      <c r="BD14" s="26">
        <f t="shared" si="0"/>
        <v>0.76774999999999993</v>
      </c>
      <c r="BE14">
        <f t="shared" si="1"/>
        <v>0.74800000000000011</v>
      </c>
      <c r="BF14" s="32"/>
      <c r="BG14" s="32"/>
      <c r="BH14" s="32"/>
    </row>
    <row r="15" spans="1:60" x14ac:dyDescent="0.25">
      <c r="A15" s="30">
        <v>3.5519999999999996</v>
      </c>
      <c r="B15" s="25"/>
      <c r="C15" s="25">
        <v>0.2456666666666667</v>
      </c>
      <c r="D15" s="25">
        <v>0.34566666666666673</v>
      </c>
      <c r="E15" s="25">
        <v>0.38283333333333336</v>
      </c>
      <c r="F15" s="25">
        <v>0.32911111111111113</v>
      </c>
      <c r="G15" s="25">
        <v>0.31859999999999999</v>
      </c>
      <c r="H15" s="25">
        <v>0.44675000000000004</v>
      </c>
      <c r="I15" s="25">
        <v>0.22333333333333336</v>
      </c>
      <c r="J15" s="25">
        <v>0.20733333333333334</v>
      </c>
      <c r="K15" s="25">
        <v>0.28639999999999999</v>
      </c>
      <c r="L15" s="25">
        <v>0.2833</v>
      </c>
      <c r="M15" s="25">
        <v>0.29189999999999999</v>
      </c>
      <c r="N15" s="25">
        <v>0.29510000000000003</v>
      </c>
      <c r="O15" s="25">
        <v>0.30149999999999999</v>
      </c>
      <c r="P15" s="25">
        <v>0.24142857142857146</v>
      </c>
      <c r="Q15" s="25">
        <v>0.25014285714285717</v>
      </c>
      <c r="R15" s="25">
        <v>0.31039999999999995</v>
      </c>
      <c r="S15" s="25">
        <v>0.26714285714285718</v>
      </c>
      <c r="T15" s="25">
        <v>0.32130000000000003</v>
      </c>
      <c r="U15" s="25">
        <v>0.34090000000000009</v>
      </c>
      <c r="V15" s="25">
        <v>0.34377777777777779</v>
      </c>
      <c r="W15" s="25">
        <v>0.34499999999999997</v>
      </c>
      <c r="X15" s="25">
        <v>0.35139999999999999</v>
      </c>
      <c r="Y15" s="25">
        <v>0.36630000000000001</v>
      </c>
      <c r="Z15" s="25">
        <v>0.30842857142857139</v>
      </c>
      <c r="AA15" s="25">
        <v>0.32200000000000006</v>
      </c>
      <c r="AB15" s="25">
        <v>0.41539999999999999</v>
      </c>
      <c r="AC15" s="25">
        <v>0.43879999999999997</v>
      </c>
      <c r="AD15" s="25">
        <v>0.48869999999999997</v>
      </c>
      <c r="AE15" s="25">
        <v>0.54200000000000004</v>
      </c>
      <c r="AF15" s="25">
        <v>0.66510000000000002</v>
      </c>
      <c r="AG15" s="25">
        <v>0.70885714285714296</v>
      </c>
      <c r="AH15" s="25">
        <v>0.72887499999999994</v>
      </c>
      <c r="AI15" s="25">
        <v>0.7471000000000001</v>
      </c>
      <c r="AJ15" s="27">
        <v>0.76683333333333348</v>
      </c>
      <c r="AK15" s="25">
        <v>0.72970000000000002</v>
      </c>
      <c r="AL15" s="25">
        <v>0.65825</v>
      </c>
      <c r="AM15" s="25">
        <v>0.63529999999999998</v>
      </c>
      <c r="AN15" s="25">
        <v>0.51355555555555554</v>
      </c>
      <c r="AO15" s="25">
        <v>0.45714285714285718</v>
      </c>
      <c r="AP15" s="25">
        <v>0.4244444444444444</v>
      </c>
      <c r="AQ15" s="25">
        <v>0.38040000000000002</v>
      </c>
      <c r="AR15" s="25">
        <v>0.36330000000000007</v>
      </c>
      <c r="AS15" s="25">
        <v>0.35009999999999997</v>
      </c>
      <c r="AT15" s="25">
        <v>0.35289999999999999</v>
      </c>
      <c r="AU15" s="25">
        <v>0.36066666666666669</v>
      </c>
      <c r="AV15" s="25">
        <v>0.2223333333333333</v>
      </c>
      <c r="AW15" s="25">
        <v>0.22799999999999998</v>
      </c>
      <c r="AX15" s="25">
        <v>0.23033333333333331</v>
      </c>
      <c r="AY15" s="25">
        <v>0.25800000000000001</v>
      </c>
      <c r="AZ15" s="25"/>
      <c r="BA15" s="25">
        <v>0.42374999999999996</v>
      </c>
      <c r="BB15" s="25">
        <v>0.40950000000000003</v>
      </c>
      <c r="BD15" s="26">
        <f t="shared" si="0"/>
        <v>0.76683333333333348</v>
      </c>
      <c r="BE15">
        <f t="shared" si="1"/>
        <v>0.75700000000000012</v>
      </c>
      <c r="BF15" s="32"/>
      <c r="BG15" s="32"/>
      <c r="BH15" s="32"/>
    </row>
    <row r="16" spans="1:60" x14ac:dyDescent="0.25">
      <c r="A16" s="30">
        <v>3.62</v>
      </c>
      <c r="B16" s="25"/>
      <c r="C16" s="25">
        <v>0.28699999999999998</v>
      </c>
      <c r="D16" s="25">
        <v>0.20699999999999999</v>
      </c>
      <c r="E16" s="25">
        <v>0.224</v>
      </c>
      <c r="F16" s="25">
        <v>0.23333333333333331</v>
      </c>
      <c r="G16" s="25">
        <v>0.251</v>
      </c>
      <c r="H16" s="25">
        <v>0.26333333333333336</v>
      </c>
      <c r="I16" s="25">
        <v>0.20699999999999999</v>
      </c>
      <c r="J16" s="25">
        <v>0.34599999999999997</v>
      </c>
      <c r="K16" s="25">
        <v>0.25119999999999998</v>
      </c>
      <c r="L16" s="25">
        <v>0.25140000000000001</v>
      </c>
      <c r="M16" s="25">
        <v>0.2492</v>
      </c>
      <c r="N16" s="25">
        <v>0.25580000000000003</v>
      </c>
      <c r="O16" s="25">
        <v>0.26680000000000004</v>
      </c>
      <c r="P16" s="25">
        <v>0.2984</v>
      </c>
      <c r="Q16" s="25">
        <v>0.29759999999999998</v>
      </c>
      <c r="R16" s="25">
        <v>0.28419999999999995</v>
      </c>
      <c r="S16" s="25">
        <v>0.30320000000000003</v>
      </c>
      <c r="T16" s="25">
        <v>0.30499999999999999</v>
      </c>
      <c r="U16" s="25">
        <v>0.33460000000000001</v>
      </c>
      <c r="V16" s="25">
        <v>0.39966666666666661</v>
      </c>
      <c r="W16" s="25">
        <v>0.35</v>
      </c>
      <c r="X16" s="25">
        <v>0.3624</v>
      </c>
      <c r="Y16" s="25">
        <v>0.35960000000000003</v>
      </c>
      <c r="Z16" s="25">
        <v>0.33740000000000003</v>
      </c>
      <c r="AA16" s="25">
        <v>0.27600000000000002</v>
      </c>
      <c r="AB16" s="25">
        <v>0.37979999999999997</v>
      </c>
      <c r="AC16" s="25">
        <v>0.42980000000000002</v>
      </c>
      <c r="AD16" s="25">
        <v>0.5</v>
      </c>
      <c r="AE16" s="25">
        <v>0.58725000000000005</v>
      </c>
      <c r="AF16" s="25">
        <v>0.6734</v>
      </c>
      <c r="AG16" s="25">
        <v>0.71400000000000008</v>
      </c>
      <c r="AH16" s="25">
        <v>0.72839999999999994</v>
      </c>
      <c r="AI16" s="25">
        <v>0.73660000000000003</v>
      </c>
      <c r="AJ16" s="27">
        <v>0.77950000000000008</v>
      </c>
      <c r="AK16" s="25">
        <v>0.71579999999999999</v>
      </c>
      <c r="AL16" s="25">
        <v>0.68533333333333335</v>
      </c>
      <c r="AM16" s="25">
        <v>0.65699999999999992</v>
      </c>
      <c r="AN16" s="25">
        <v>0.57850000000000001</v>
      </c>
      <c r="AO16" s="25">
        <v>0.50900000000000001</v>
      </c>
      <c r="AP16" s="25">
        <v>0.53266666666666673</v>
      </c>
      <c r="AQ16" s="25">
        <v>0.45400000000000001</v>
      </c>
      <c r="AR16" s="25">
        <v>0.41639999999999999</v>
      </c>
      <c r="AS16" s="25">
        <v>0.40749999999999997</v>
      </c>
      <c r="AT16" s="25">
        <v>0.41049999999999998</v>
      </c>
      <c r="AU16" s="25"/>
      <c r="AV16" s="25">
        <v>0.221</v>
      </c>
      <c r="AW16" s="25">
        <v>0.22900000000000001</v>
      </c>
      <c r="AX16" s="25">
        <v>0.22700000000000001</v>
      </c>
      <c r="AY16" s="25"/>
      <c r="AZ16" s="25"/>
      <c r="BA16" s="25">
        <v>0.46400000000000002</v>
      </c>
      <c r="BB16" s="25">
        <v>0.45466666666666661</v>
      </c>
      <c r="BD16" s="26">
        <f t="shared" si="0"/>
        <v>0.77950000000000008</v>
      </c>
      <c r="BE16">
        <f t="shared" si="1"/>
        <v>0.76600000000000013</v>
      </c>
      <c r="BF16" s="32">
        <v>4</v>
      </c>
      <c r="BG16" s="32">
        <f>BF16+0.5</f>
        <v>4.5</v>
      </c>
      <c r="BH16" s="32">
        <f>BG16+0.5</f>
        <v>5</v>
      </c>
    </row>
    <row r="17" spans="1:60" x14ac:dyDescent="0.25">
      <c r="A17" s="30">
        <v>3.7339999999999995</v>
      </c>
      <c r="B17" s="25"/>
      <c r="C17" s="25"/>
      <c r="D17" s="25">
        <v>0.375</v>
      </c>
      <c r="E17" s="25">
        <v>0.33850000000000002</v>
      </c>
      <c r="F17" s="25">
        <v>0.29049999999999998</v>
      </c>
      <c r="G17" s="25">
        <v>0.30380000000000001</v>
      </c>
      <c r="H17" s="25">
        <v>0.33166666666666667</v>
      </c>
      <c r="I17" s="25"/>
      <c r="J17" s="25"/>
      <c r="K17" s="25">
        <v>0.2742</v>
      </c>
      <c r="L17" s="25">
        <v>0.2742</v>
      </c>
      <c r="M17" s="25">
        <v>0.27080000000000004</v>
      </c>
      <c r="N17" s="25">
        <v>0.26880000000000004</v>
      </c>
      <c r="O17" s="25">
        <v>0.29120000000000001</v>
      </c>
      <c r="P17" s="25">
        <v>0.28233333333333333</v>
      </c>
      <c r="Q17" s="25">
        <v>0.30033333333333334</v>
      </c>
      <c r="R17" s="25">
        <v>0.33799999999999997</v>
      </c>
      <c r="S17" s="25">
        <v>0.32133333333333336</v>
      </c>
      <c r="T17" s="25">
        <v>0.34920000000000001</v>
      </c>
      <c r="U17" s="25">
        <v>0.37439999999999996</v>
      </c>
      <c r="V17" s="25">
        <v>0.37520000000000009</v>
      </c>
      <c r="W17" s="25">
        <v>0.35819999999999996</v>
      </c>
      <c r="X17" s="25">
        <v>0.36019999999999996</v>
      </c>
      <c r="Y17" s="25">
        <v>0.378</v>
      </c>
      <c r="Z17" s="25">
        <v>0.36866666666666664</v>
      </c>
      <c r="AA17" s="25">
        <v>0.48399999999999999</v>
      </c>
      <c r="AB17" s="25">
        <v>0.41180000000000005</v>
      </c>
      <c r="AC17" s="25">
        <v>0.47079999999999994</v>
      </c>
      <c r="AD17" s="25">
        <v>0.51780000000000004</v>
      </c>
      <c r="AE17" s="25">
        <v>0.58950000000000002</v>
      </c>
      <c r="AF17" s="25">
        <v>0.65939999999999999</v>
      </c>
      <c r="AG17" s="25">
        <v>0.70299999999999996</v>
      </c>
      <c r="AH17" s="25">
        <v>0.74199999999999999</v>
      </c>
      <c r="AI17" s="25">
        <v>0.75140000000000007</v>
      </c>
      <c r="AJ17" s="27">
        <v>0.75950000000000006</v>
      </c>
      <c r="AK17" s="25">
        <v>0.7430000000000001</v>
      </c>
      <c r="AL17" s="25">
        <v>0.71975</v>
      </c>
      <c r="AM17" s="25">
        <v>0.67880000000000007</v>
      </c>
      <c r="AN17" s="25">
        <v>0.58620000000000005</v>
      </c>
      <c r="AO17" s="25">
        <v>0.58700000000000008</v>
      </c>
      <c r="AP17" s="25">
        <v>0.4854</v>
      </c>
      <c r="AQ17" s="25">
        <v>0.46260000000000001</v>
      </c>
      <c r="AR17" s="25">
        <v>0.42180000000000001</v>
      </c>
      <c r="AS17" s="25">
        <v>0.39540000000000003</v>
      </c>
      <c r="AT17" s="25">
        <v>0.37740000000000001</v>
      </c>
      <c r="AU17" s="25">
        <v>0.371</v>
      </c>
      <c r="AV17" s="25"/>
      <c r="AW17" s="25"/>
      <c r="AX17" s="25"/>
      <c r="AY17" s="25"/>
      <c r="AZ17" s="25"/>
      <c r="BA17" s="25">
        <v>0.373</v>
      </c>
      <c r="BB17" s="25">
        <v>0.33133333333333331</v>
      </c>
      <c r="BD17" s="26">
        <f t="shared" si="0"/>
        <v>0.75950000000000006</v>
      </c>
      <c r="BE17">
        <f t="shared" si="1"/>
        <v>0.77500000000000013</v>
      </c>
      <c r="BF17" s="32"/>
      <c r="BG17" s="32"/>
      <c r="BH17" s="32"/>
    </row>
    <row r="18" spans="1:60" x14ac:dyDescent="0.25">
      <c r="A18" s="30">
        <v>3.84</v>
      </c>
      <c r="B18" s="25"/>
      <c r="C18" s="25"/>
      <c r="D18" s="25">
        <v>0.501</v>
      </c>
      <c r="E18" s="25">
        <v>0.38566666666666666</v>
      </c>
      <c r="F18" s="25">
        <v>0.35550000000000004</v>
      </c>
      <c r="G18" s="25">
        <v>0.376</v>
      </c>
      <c r="H18" s="25">
        <v>0.39025000000000004</v>
      </c>
      <c r="I18" s="25"/>
      <c r="J18" s="25"/>
      <c r="K18" s="25">
        <v>0.30959999999999999</v>
      </c>
      <c r="L18" s="25">
        <v>0.29620000000000002</v>
      </c>
      <c r="M18" s="25">
        <v>0.28620000000000001</v>
      </c>
      <c r="N18" s="25">
        <v>0.27179999999999999</v>
      </c>
      <c r="O18" s="25">
        <v>0.29039999999999999</v>
      </c>
      <c r="P18" s="25">
        <v>0.2485</v>
      </c>
      <c r="Q18" s="25">
        <v>0.25950000000000001</v>
      </c>
      <c r="R18" s="25">
        <v>0.31300000000000006</v>
      </c>
      <c r="S18" s="25">
        <v>0.27650000000000002</v>
      </c>
      <c r="T18" s="25">
        <v>0.31920000000000004</v>
      </c>
      <c r="U18" s="25">
        <v>0.33699999999999997</v>
      </c>
      <c r="V18" s="25">
        <v>0.33960000000000001</v>
      </c>
      <c r="W18" s="25">
        <v>0.34279999999999999</v>
      </c>
      <c r="X18" s="25">
        <v>0.34179999999999999</v>
      </c>
      <c r="Y18" s="25">
        <v>0.37920000000000004</v>
      </c>
      <c r="Z18" s="25">
        <v>0.34599999999999997</v>
      </c>
      <c r="AA18" s="25">
        <v>0.40300000000000002</v>
      </c>
      <c r="AB18" s="25">
        <v>0.433</v>
      </c>
      <c r="AC18" s="25">
        <v>0.45899999999999996</v>
      </c>
      <c r="AD18" s="25">
        <v>0.48880000000000001</v>
      </c>
      <c r="AE18" s="25">
        <v>0.55449999999999999</v>
      </c>
      <c r="AF18" s="25">
        <v>0.63880000000000003</v>
      </c>
      <c r="AG18" s="25">
        <v>0.70100000000000007</v>
      </c>
      <c r="AH18" s="25">
        <v>0.73433333333333339</v>
      </c>
      <c r="AI18" s="25">
        <v>0.75580000000000003</v>
      </c>
      <c r="AJ18" s="27">
        <v>0.78833333333333344</v>
      </c>
      <c r="AK18" s="25">
        <v>0.76400000000000001</v>
      </c>
      <c r="AL18" s="25">
        <v>0.71833333333333327</v>
      </c>
      <c r="AM18" s="25">
        <v>0.6976</v>
      </c>
      <c r="AN18" s="25">
        <v>0.59899999999999998</v>
      </c>
      <c r="AO18" s="25">
        <v>0.53500000000000003</v>
      </c>
      <c r="AP18" s="25">
        <v>0.46480000000000005</v>
      </c>
      <c r="AQ18" s="25">
        <v>0.43640000000000001</v>
      </c>
      <c r="AR18" s="25">
        <v>0.42259999999999998</v>
      </c>
      <c r="AS18" s="25">
        <v>0.39780000000000004</v>
      </c>
      <c r="AT18" s="25">
        <v>0.38479999999999998</v>
      </c>
      <c r="AU18" s="25">
        <v>0.37166666666666665</v>
      </c>
      <c r="AV18" s="25"/>
      <c r="AW18" s="25"/>
      <c r="AX18" s="25"/>
      <c r="AY18" s="25"/>
      <c r="AZ18" s="25"/>
      <c r="BA18" s="25">
        <v>0.39600000000000002</v>
      </c>
      <c r="BB18" s="25">
        <v>0.39750000000000002</v>
      </c>
      <c r="BD18" s="26">
        <f t="shared" si="0"/>
        <v>0.78833333333333344</v>
      </c>
      <c r="BE18">
        <f t="shared" si="1"/>
        <v>0.78400000000000014</v>
      </c>
      <c r="BF18" s="32"/>
      <c r="BG18" s="32"/>
      <c r="BH18" s="32"/>
    </row>
    <row r="19" spans="1:60" x14ac:dyDescent="0.25">
      <c r="A19" s="30">
        <v>3.9350000000000001</v>
      </c>
      <c r="B19" s="25"/>
      <c r="C19" s="25">
        <v>0.31</v>
      </c>
      <c r="D19" s="25">
        <v>0.33050000000000002</v>
      </c>
      <c r="E19" s="25">
        <v>0.29649999999999999</v>
      </c>
      <c r="F19" s="25">
        <v>0.27733333333333332</v>
      </c>
      <c r="G19" s="25">
        <v>0.30066666666666664</v>
      </c>
      <c r="H19" s="25">
        <v>0.3145</v>
      </c>
      <c r="I19" s="25">
        <v>0.33600000000000002</v>
      </c>
      <c r="J19" s="25">
        <v>0.34</v>
      </c>
      <c r="K19" s="25">
        <v>0.28549999999999998</v>
      </c>
      <c r="L19" s="25">
        <v>0.29699999999999999</v>
      </c>
      <c r="M19" s="25">
        <v>0.30199999999999999</v>
      </c>
      <c r="N19" s="25">
        <v>0.31850000000000001</v>
      </c>
      <c r="O19" s="25">
        <v>0.34775</v>
      </c>
      <c r="P19" s="25">
        <v>0.32633333333333336</v>
      </c>
      <c r="Q19" s="25">
        <v>0.32600000000000001</v>
      </c>
      <c r="R19" s="25">
        <v>0.36199999999999999</v>
      </c>
      <c r="S19" s="25">
        <v>0.36466666666666669</v>
      </c>
      <c r="T19" s="25">
        <v>0.35575000000000001</v>
      </c>
      <c r="U19" s="25">
        <v>0.39524999999999999</v>
      </c>
      <c r="V19" s="25">
        <v>0.39124999999999999</v>
      </c>
      <c r="W19" s="25">
        <v>0.39</v>
      </c>
      <c r="X19" s="25">
        <v>0.3765</v>
      </c>
      <c r="Y19" s="25">
        <v>0.39074999999999999</v>
      </c>
      <c r="Z19" s="25">
        <v>0.41566666666666663</v>
      </c>
      <c r="AA19" s="25">
        <v>0.46933333333333332</v>
      </c>
      <c r="AB19" s="25">
        <v>0.45674999999999999</v>
      </c>
      <c r="AC19" s="25">
        <v>0.48499999999999999</v>
      </c>
      <c r="AD19" s="25">
        <v>0.53574999999999995</v>
      </c>
      <c r="AE19" s="25">
        <v>0.64700000000000002</v>
      </c>
      <c r="AF19" s="25">
        <v>0.69775000000000009</v>
      </c>
      <c r="AG19" s="25">
        <v>0.71924999999999994</v>
      </c>
      <c r="AH19" s="25">
        <v>0.76424999999999998</v>
      </c>
      <c r="AI19" s="27">
        <v>0.78025</v>
      </c>
      <c r="AJ19" s="25">
        <v>0.76600000000000001</v>
      </c>
      <c r="AK19" s="25">
        <v>0.77375000000000005</v>
      </c>
      <c r="AL19" s="25">
        <v>0.69100000000000006</v>
      </c>
      <c r="AM19" s="25">
        <v>0.70674999999999999</v>
      </c>
      <c r="AN19" s="25">
        <v>0.58899999999999997</v>
      </c>
      <c r="AO19" s="25">
        <v>0.52900000000000003</v>
      </c>
      <c r="AP19" s="25">
        <v>0.51500000000000001</v>
      </c>
      <c r="AQ19" s="25">
        <v>0.48474999999999996</v>
      </c>
      <c r="AR19" s="25">
        <v>0.45300000000000001</v>
      </c>
      <c r="AS19" s="25">
        <v>0.4325</v>
      </c>
      <c r="AT19" s="25">
        <v>0.42800000000000005</v>
      </c>
      <c r="AU19" s="25">
        <v>0.51200000000000001</v>
      </c>
      <c r="AV19" s="25">
        <v>0.28499999999999998</v>
      </c>
      <c r="AW19" s="25">
        <v>0.27500000000000002</v>
      </c>
      <c r="AX19" s="25">
        <v>0.27600000000000002</v>
      </c>
      <c r="AY19" s="25">
        <v>0.27</v>
      </c>
      <c r="AZ19" s="25"/>
      <c r="BA19" s="25">
        <v>0.44500000000000001</v>
      </c>
      <c r="BB19" s="25">
        <v>0.42849999999999999</v>
      </c>
      <c r="BD19" s="26">
        <f t="shared" si="0"/>
        <v>0.78025</v>
      </c>
      <c r="BE19">
        <f t="shared" si="1"/>
        <v>0.79300000000000015</v>
      </c>
      <c r="BF19" s="32"/>
      <c r="BG19" s="32"/>
      <c r="BH19" s="32"/>
    </row>
    <row r="20" spans="1:60" x14ac:dyDescent="0.25">
      <c r="A20" s="30">
        <v>4.1533333333333333</v>
      </c>
      <c r="B20" s="25"/>
      <c r="C20" s="25"/>
      <c r="D20" s="25">
        <v>0.41699999999999998</v>
      </c>
      <c r="E20" s="25">
        <v>0.44600000000000001</v>
      </c>
      <c r="F20" s="25">
        <v>0.34849999999999998</v>
      </c>
      <c r="G20" s="25">
        <v>0.32100000000000001</v>
      </c>
      <c r="H20" s="25">
        <v>0.35899999999999999</v>
      </c>
      <c r="I20" s="25"/>
      <c r="J20" s="25"/>
      <c r="K20" s="25">
        <v>0.3183333333333333</v>
      </c>
      <c r="L20" s="25">
        <v>0.33433333333333337</v>
      </c>
      <c r="M20" s="25">
        <v>0.34800000000000003</v>
      </c>
      <c r="N20" s="25">
        <v>0.33933333333333332</v>
      </c>
      <c r="O20" s="25">
        <v>0.36000000000000004</v>
      </c>
      <c r="P20" s="25">
        <v>0.3115</v>
      </c>
      <c r="Q20" s="25">
        <v>0.33650000000000002</v>
      </c>
      <c r="R20" s="25">
        <v>0.37166666666666665</v>
      </c>
      <c r="S20" s="25">
        <v>0.36599999999999999</v>
      </c>
      <c r="T20" s="25">
        <v>0.42733333333333334</v>
      </c>
      <c r="U20" s="25">
        <v>0.46633333333333332</v>
      </c>
      <c r="V20" s="25">
        <v>0.45333333333333337</v>
      </c>
      <c r="W20" s="25">
        <v>0.45266666666666661</v>
      </c>
      <c r="X20" s="25">
        <v>0.47600000000000003</v>
      </c>
      <c r="Y20" s="25">
        <v>0.51466666666666672</v>
      </c>
      <c r="Z20" s="25">
        <v>0.55699999999999994</v>
      </c>
      <c r="AA20" s="25">
        <v>0.61399999999999999</v>
      </c>
      <c r="AB20" s="25">
        <v>0.50800000000000001</v>
      </c>
      <c r="AC20" s="25">
        <v>0.53466666666666673</v>
      </c>
      <c r="AD20" s="25">
        <v>0.56900000000000006</v>
      </c>
      <c r="AE20" s="25">
        <v>0.622</v>
      </c>
      <c r="AF20" s="25">
        <v>0.68400000000000005</v>
      </c>
      <c r="AG20" s="25">
        <v>0.70699999999999996</v>
      </c>
      <c r="AH20" s="25">
        <v>0.71849999999999992</v>
      </c>
      <c r="AI20" s="25">
        <v>0.7446666666666667</v>
      </c>
      <c r="AJ20" s="27">
        <v>0.79200000000000004</v>
      </c>
      <c r="AK20" s="25">
        <v>0.7533333333333333</v>
      </c>
      <c r="AL20" s="25">
        <v>0.70199999999999996</v>
      </c>
      <c r="AM20" s="25">
        <v>0.66566666666666674</v>
      </c>
      <c r="AN20" s="25">
        <v>0.6296666666666666</v>
      </c>
      <c r="AO20" s="25">
        <v>0.61899999999999999</v>
      </c>
      <c r="AP20" s="25">
        <v>0.54733333333333334</v>
      </c>
      <c r="AQ20" s="25">
        <v>0.53233333333333333</v>
      </c>
      <c r="AR20" s="25">
        <v>0.47166666666666668</v>
      </c>
      <c r="AS20" s="25">
        <v>0.44700000000000006</v>
      </c>
      <c r="AT20" s="25">
        <v>0.4336666666666667</v>
      </c>
      <c r="AU20" s="25">
        <v>0.42899999999999999</v>
      </c>
      <c r="AV20" s="25"/>
      <c r="AW20" s="25"/>
      <c r="AX20" s="25"/>
      <c r="AY20" s="25"/>
      <c r="AZ20" s="25"/>
      <c r="BA20" s="25">
        <v>0.43300000000000005</v>
      </c>
      <c r="BB20" s="25">
        <v>0.38250000000000001</v>
      </c>
      <c r="BD20" s="26">
        <f t="shared" si="0"/>
        <v>0.79200000000000004</v>
      </c>
      <c r="BE20">
        <f t="shared" si="1"/>
        <v>0.80200000000000016</v>
      </c>
      <c r="BF20" s="32">
        <v>4.5</v>
      </c>
      <c r="BG20" s="32">
        <f>BF20+0.5</f>
        <v>5</v>
      </c>
      <c r="BH20" s="32">
        <f>BG20+0.5</f>
        <v>5.5</v>
      </c>
    </row>
    <row r="21" spans="1:60" x14ac:dyDescent="0.25">
      <c r="A21" s="30">
        <v>4.3242857142857138</v>
      </c>
      <c r="B21" s="25"/>
      <c r="C21" s="25">
        <v>0.32100000000000001</v>
      </c>
      <c r="D21" s="25">
        <v>0.318</v>
      </c>
      <c r="E21" s="25">
        <v>0.28100000000000003</v>
      </c>
      <c r="F21" s="25">
        <v>0.2205</v>
      </c>
      <c r="G21" s="25">
        <v>0.22985714285714284</v>
      </c>
      <c r="H21" s="25">
        <v>0.30199999999999999</v>
      </c>
      <c r="I21" s="25">
        <v>0.33600000000000002</v>
      </c>
      <c r="J21" s="25">
        <v>0.26849999999999996</v>
      </c>
      <c r="K21" s="25">
        <v>0.23842857142857143</v>
      </c>
      <c r="L21" s="25">
        <v>0.24942857142857147</v>
      </c>
      <c r="M21" s="25">
        <v>0.25442857142857145</v>
      </c>
      <c r="N21" s="25">
        <v>0.25628571428571428</v>
      </c>
      <c r="O21" s="25">
        <v>0.2782857142857143</v>
      </c>
      <c r="P21" s="25">
        <v>0.29516666666666663</v>
      </c>
      <c r="Q21" s="25">
        <v>0.30233333333333329</v>
      </c>
      <c r="R21" s="25">
        <v>0.31571428571428573</v>
      </c>
      <c r="S21" s="25">
        <v>0.33816666666666667</v>
      </c>
      <c r="T21" s="25">
        <v>0.35557142857142854</v>
      </c>
      <c r="U21" s="25">
        <v>0.39100000000000001</v>
      </c>
      <c r="V21" s="25">
        <v>0.3888571428571429</v>
      </c>
      <c r="W21" s="25">
        <v>0.38200000000000001</v>
      </c>
      <c r="X21" s="25">
        <v>0.38285714285714284</v>
      </c>
      <c r="Y21" s="25">
        <v>0.39071428571428568</v>
      </c>
      <c r="Z21" s="25">
        <v>0.39266666666666666</v>
      </c>
      <c r="AA21" s="25">
        <v>0.51249999999999996</v>
      </c>
      <c r="AB21" s="25">
        <v>0.43299999999999994</v>
      </c>
      <c r="AC21" s="25">
        <v>0.45685714285714291</v>
      </c>
      <c r="AD21" s="25">
        <v>0.51314285714285712</v>
      </c>
      <c r="AE21" s="25">
        <v>0.58533333333333337</v>
      </c>
      <c r="AF21" s="25">
        <v>0.71842857142857142</v>
      </c>
      <c r="AG21" s="25">
        <v>0.74</v>
      </c>
      <c r="AH21" s="25">
        <v>0.76116666666666666</v>
      </c>
      <c r="AI21" s="25">
        <v>0.76757142857142846</v>
      </c>
      <c r="AJ21" s="27">
        <v>0.78549999999999998</v>
      </c>
      <c r="AK21" s="25">
        <v>0.76285714285714301</v>
      </c>
      <c r="AL21" s="25">
        <v>0.72533333333333339</v>
      </c>
      <c r="AM21" s="25">
        <v>0.71100000000000008</v>
      </c>
      <c r="AN21" s="25">
        <v>0.60985714285714288</v>
      </c>
      <c r="AO21" s="25">
        <v>0.58016666666666661</v>
      </c>
      <c r="AP21" s="25">
        <v>0.54514285714285715</v>
      </c>
      <c r="AQ21" s="25">
        <v>0.5158571428571429</v>
      </c>
      <c r="AR21" s="25">
        <v>0.45585714285714285</v>
      </c>
      <c r="AS21" s="25">
        <v>0.42271428571428571</v>
      </c>
      <c r="AT21" s="25">
        <v>0.42185714285714282</v>
      </c>
      <c r="AU21" s="25">
        <v>0.42199999999999999</v>
      </c>
      <c r="AV21" s="25">
        <v>0.28999999999999998</v>
      </c>
      <c r="AW21" s="25">
        <v>0.28999999999999998</v>
      </c>
      <c r="AX21" s="25">
        <v>0.3</v>
      </c>
      <c r="AY21" s="25">
        <v>0.30399999999999999</v>
      </c>
      <c r="AZ21" s="25"/>
      <c r="BA21" s="25">
        <v>0.45899999999999996</v>
      </c>
      <c r="BB21" s="25">
        <v>0.39960000000000007</v>
      </c>
      <c r="BD21" s="26">
        <f t="shared" si="0"/>
        <v>0.78549999999999998</v>
      </c>
      <c r="BE21">
        <f t="shared" si="1"/>
        <v>0.81100000000000017</v>
      </c>
      <c r="BF21" s="32"/>
      <c r="BG21" s="32"/>
      <c r="BH21" s="32"/>
    </row>
    <row r="22" spans="1:60" x14ac:dyDescent="0.25">
      <c r="A22" s="30">
        <v>4.458333333333333</v>
      </c>
      <c r="B22" s="25"/>
      <c r="C22" s="25"/>
      <c r="D22" s="25">
        <v>0.24349999999999999</v>
      </c>
      <c r="E22" s="25">
        <v>0.27449999999999997</v>
      </c>
      <c r="F22" s="25">
        <v>0.22059999999999999</v>
      </c>
      <c r="G22" s="25">
        <v>0.23099999999999998</v>
      </c>
      <c r="H22" s="25">
        <v>0.29399999999999998</v>
      </c>
      <c r="I22" s="25">
        <v>0.20699999999999999</v>
      </c>
      <c r="J22" s="25">
        <v>0.183</v>
      </c>
      <c r="K22" s="25">
        <v>0.23233333333333331</v>
      </c>
      <c r="L22" s="25">
        <v>0.24283333333333337</v>
      </c>
      <c r="M22" s="25">
        <v>0.26050000000000001</v>
      </c>
      <c r="N22" s="25">
        <v>0.26950000000000002</v>
      </c>
      <c r="O22" s="25">
        <v>0.27533333333333337</v>
      </c>
      <c r="P22" s="25">
        <v>0.24159999999999998</v>
      </c>
      <c r="Q22" s="25">
        <v>0.25019999999999998</v>
      </c>
      <c r="R22" s="25">
        <v>0.28850000000000003</v>
      </c>
      <c r="S22" s="25">
        <v>0.28680000000000005</v>
      </c>
      <c r="T22" s="25">
        <v>0.30749999999999994</v>
      </c>
      <c r="U22" s="25">
        <v>0.33016666666666666</v>
      </c>
      <c r="V22" s="25">
        <v>0.3402</v>
      </c>
      <c r="W22" s="25">
        <v>0.32566666666666672</v>
      </c>
      <c r="X22" s="25">
        <v>0.32</v>
      </c>
      <c r="Y22" s="25">
        <v>0.34349999999999997</v>
      </c>
      <c r="Z22" s="25">
        <v>0.35099999999999998</v>
      </c>
      <c r="AA22" s="25">
        <v>0.39366666666666666</v>
      </c>
      <c r="AB22" s="25">
        <v>0.40516666666666667</v>
      </c>
      <c r="AC22" s="25">
        <v>0.42533333333333334</v>
      </c>
      <c r="AD22" s="25">
        <v>0.47199999999999998</v>
      </c>
      <c r="AE22" s="25">
        <v>0.59266666666666667</v>
      </c>
      <c r="AF22" s="25">
        <v>0.71766666666666667</v>
      </c>
      <c r="AG22" s="25">
        <v>0.75700000000000001</v>
      </c>
      <c r="AH22" s="25">
        <v>0.77333333333333343</v>
      </c>
      <c r="AI22" s="25">
        <v>0.79566666666666663</v>
      </c>
      <c r="AJ22" s="27">
        <v>0.81299999999999994</v>
      </c>
      <c r="AK22" s="25">
        <v>0.7911666666666668</v>
      </c>
      <c r="AL22" s="25">
        <v>0.73199999999999987</v>
      </c>
      <c r="AM22" s="25">
        <v>0.72750000000000004</v>
      </c>
      <c r="AN22" s="25">
        <v>0.629</v>
      </c>
      <c r="AO22" s="25">
        <v>0.60160000000000002</v>
      </c>
      <c r="AP22" s="25">
        <v>0.5766</v>
      </c>
      <c r="AQ22" s="25">
        <v>0.52399999999999991</v>
      </c>
      <c r="AR22" s="25">
        <v>0.47300000000000003</v>
      </c>
      <c r="AS22" s="25">
        <v>0.44616666666666666</v>
      </c>
      <c r="AT22" s="25">
        <v>0.42833333333333329</v>
      </c>
      <c r="AU22" s="25">
        <v>0.36799999999999999</v>
      </c>
      <c r="AV22" s="25">
        <v>0.22900000000000001</v>
      </c>
      <c r="AW22" s="25">
        <v>0.23100000000000001</v>
      </c>
      <c r="AX22" s="25">
        <v>0.23200000000000001</v>
      </c>
      <c r="AY22" s="25"/>
      <c r="AZ22" s="25"/>
      <c r="BA22" s="25">
        <v>0.48724999999999996</v>
      </c>
      <c r="BB22" s="25">
        <v>0.41699999999999998</v>
      </c>
      <c r="BD22" s="26">
        <f>MAX(B22:BB22)</f>
        <v>0.81299999999999994</v>
      </c>
      <c r="BE22">
        <f t="shared" si="1"/>
        <v>0.82000000000000017</v>
      </c>
      <c r="BF22" s="32"/>
      <c r="BG22" s="32"/>
      <c r="BH22" s="32"/>
    </row>
    <row r="23" spans="1:60" x14ac:dyDescent="0.25">
      <c r="A23" s="30">
        <f t="shared" ref="A23:A44" si="2">A22+0.112</f>
        <v>4.5703333333333331</v>
      </c>
      <c r="BE23">
        <f>BE22+0.009</f>
        <v>0.82900000000000018</v>
      </c>
      <c r="BF23" s="32">
        <v>5</v>
      </c>
      <c r="BG23" s="32">
        <f>BF23+0.5</f>
        <v>5.5</v>
      </c>
      <c r="BH23" s="32">
        <f>BG23+0.5</f>
        <v>6</v>
      </c>
    </row>
    <row r="24" spans="1:60" x14ac:dyDescent="0.25">
      <c r="A24" s="30">
        <f t="shared" si="2"/>
        <v>4.6823333333333332</v>
      </c>
      <c r="AG24" s="30"/>
      <c r="BE24">
        <f t="shared" si="1"/>
        <v>0.83800000000000019</v>
      </c>
      <c r="BF24" s="32"/>
      <c r="BG24" s="32"/>
      <c r="BH24" s="32"/>
    </row>
    <row r="25" spans="1:60" x14ac:dyDescent="0.25">
      <c r="A25" s="30">
        <f t="shared" si="2"/>
        <v>4.7943333333333333</v>
      </c>
      <c r="AG25" s="30"/>
      <c r="AN25" s="31"/>
      <c r="AR25" s="31">
        <f>BE5</f>
        <v>0.66700000000000004</v>
      </c>
      <c r="AS25">
        <f>IF(AR25&lt;0.64,0,(IF(AR25&lt;0.7,3.5,(IF(AR25&lt;0.76,4,(IF(AR25&lt;0.79,4.5,(IF(AR25&lt;0.82,5,5.5)))))))))</f>
        <v>3.5</v>
      </c>
      <c r="BE25">
        <f t="shared" si="1"/>
        <v>0.8470000000000002</v>
      </c>
      <c r="BF25" s="32"/>
      <c r="BG25" s="32"/>
      <c r="BH25" s="32"/>
    </row>
    <row r="26" spans="1:60" x14ac:dyDescent="0.25">
      <c r="A26" s="30">
        <f t="shared" si="2"/>
        <v>4.9063333333333334</v>
      </c>
      <c r="AG26" s="30"/>
      <c r="AN26" s="31"/>
      <c r="AR26">
        <f>BE12</f>
        <v>0.73000000000000009</v>
      </c>
      <c r="AS26">
        <f t="shared" ref="AS26:AS32" si="3">IF(AR26&lt;0.64,0,(IF(AR26&lt;0.7,3.5,(IF(AR26&lt;0.76,4,(IF(AR26&lt;0.79,4.5,(IF(AR26&lt;0.82,5,5.5)))))))))</f>
        <v>4</v>
      </c>
      <c r="BE26">
        <f t="shared" si="1"/>
        <v>0.85600000000000021</v>
      </c>
      <c r="BF26" s="32"/>
      <c r="BG26" s="32"/>
      <c r="BH26" s="32"/>
    </row>
    <row r="27" spans="1:60" x14ac:dyDescent="0.25">
      <c r="A27" s="30">
        <f t="shared" si="2"/>
        <v>5.0183333333333335</v>
      </c>
      <c r="AG27" s="30"/>
      <c r="AN27" s="31"/>
      <c r="AR27">
        <f>BE17</f>
        <v>0.77500000000000013</v>
      </c>
      <c r="AS27">
        <f t="shared" si="3"/>
        <v>4.5</v>
      </c>
      <c r="BE27">
        <f t="shared" si="1"/>
        <v>0.86500000000000021</v>
      </c>
    </row>
    <row r="28" spans="1:60" x14ac:dyDescent="0.25">
      <c r="A28" s="30">
        <f t="shared" si="2"/>
        <v>5.1303333333333336</v>
      </c>
      <c r="AG28" s="30"/>
      <c r="AN28" s="31"/>
      <c r="AR28">
        <f>BE21</f>
        <v>0.81100000000000017</v>
      </c>
      <c r="AS28">
        <f t="shared" si="3"/>
        <v>5</v>
      </c>
      <c r="BE28">
        <f t="shared" si="1"/>
        <v>0.87400000000000022</v>
      </c>
    </row>
    <row r="29" spans="1:60" x14ac:dyDescent="0.25">
      <c r="A29" s="30">
        <f t="shared" si="2"/>
        <v>5.2423333333333337</v>
      </c>
      <c r="AG29" s="30"/>
      <c r="AN29" s="31"/>
      <c r="AR29">
        <f>BE24</f>
        <v>0.83800000000000019</v>
      </c>
      <c r="AS29">
        <f t="shared" si="3"/>
        <v>5.5</v>
      </c>
      <c r="BE29">
        <f t="shared" si="1"/>
        <v>0.88300000000000023</v>
      </c>
    </row>
    <row r="30" spans="1:60" x14ac:dyDescent="0.25">
      <c r="A30" s="30">
        <f t="shared" si="2"/>
        <v>5.3543333333333338</v>
      </c>
      <c r="AG30" s="30"/>
      <c r="AN30" s="31"/>
      <c r="AS30">
        <f t="shared" si="3"/>
        <v>0</v>
      </c>
      <c r="BE30">
        <f t="shared" si="1"/>
        <v>0.89200000000000024</v>
      </c>
    </row>
    <row r="31" spans="1:60" x14ac:dyDescent="0.25">
      <c r="A31" s="30">
        <f t="shared" si="2"/>
        <v>5.4663333333333339</v>
      </c>
      <c r="AG31" s="30"/>
      <c r="AN31" s="31"/>
      <c r="AS31">
        <f t="shared" si="3"/>
        <v>0</v>
      </c>
      <c r="BE31">
        <f t="shared" si="1"/>
        <v>0.90100000000000025</v>
      </c>
    </row>
    <row r="32" spans="1:60" x14ac:dyDescent="0.25">
      <c r="A32" s="30">
        <f t="shared" si="2"/>
        <v>5.578333333333334</v>
      </c>
      <c r="AG32" s="30"/>
      <c r="AS32">
        <f t="shared" si="3"/>
        <v>0</v>
      </c>
    </row>
    <row r="33" spans="1:33" x14ac:dyDescent="0.25">
      <c r="A33" s="30">
        <f t="shared" si="2"/>
        <v>5.6903333333333341</v>
      </c>
      <c r="AG33" s="30"/>
    </row>
    <row r="34" spans="1:33" x14ac:dyDescent="0.25">
      <c r="A34" s="30">
        <f t="shared" si="2"/>
        <v>5.8023333333333342</v>
      </c>
      <c r="AG34" s="30"/>
    </row>
    <row r="35" spans="1:33" x14ac:dyDescent="0.25">
      <c r="A35" s="30">
        <f t="shared" si="2"/>
        <v>5.9143333333333343</v>
      </c>
      <c r="AG35" s="30"/>
    </row>
    <row r="36" spans="1:33" x14ac:dyDescent="0.25">
      <c r="A36" s="30">
        <f t="shared" si="2"/>
        <v>6.0263333333333344</v>
      </c>
      <c r="AG36" s="30"/>
    </row>
    <row r="37" spans="1:33" x14ac:dyDescent="0.25">
      <c r="A37" s="30">
        <f t="shared" si="2"/>
        <v>6.1383333333333345</v>
      </c>
      <c r="AG37" s="30"/>
    </row>
    <row r="38" spans="1:33" x14ac:dyDescent="0.25">
      <c r="A38" s="30">
        <f t="shared" si="2"/>
        <v>6.2503333333333346</v>
      </c>
      <c r="AG38" s="30"/>
    </row>
    <row r="39" spans="1:33" x14ac:dyDescent="0.25">
      <c r="A39" s="30">
        <f t="shared" si="2"/>
        <v>6.3623333333333347</v>
      </c>
      <c r="AG39" s="30"/>
    </row>
    <row r="40" spans="1:33" x14ac:dyDescent="0.25">
      <c r="A40" s="30">
        <f t="shared" si="2"/>
        <v>6.4743333333333348</v>
      </c>
      <c r="AG40" s="30"/>
    </row>
    <row r="41" spans="1:33" x14ac:dyDescent="0.25">
      <c r="AG41" s="30"/>
    </row>
    <row r="42" spans="1:33" x14ac:dyDescent="0.25">
      <c r="AG42" s="30"/>
    </row>
    <row r="43" spans="1:33" x14ac:dyDescent="0.25">
      <c r="AG43" s="30"/>
    </row>
    <row r="44" spans="1:33" x14ac:dyDescent="0.25"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</sheetData>
  <mergeCells count="15">
    <mergeCell ref="BG2:BG9"/>
    <mergeCell ref="BG10:BG15"/>
    <mergeCell ref="BG16:BG19"/>
    <mergeCell ref="BG20:BG22"/>
    <mergeCell ref="BG23:BG26"/>
    <mergeCell ref="BH2:BH9"/>
    <mergeCell ref="BH10:BH15"/>
    <mergeCell ref="BH16:BH19"/>
    <mergeCell ref="BH20:BH22"/>
    <mergeCell ref="BH23:BH26"/>
    <mergeCell ref="BF2:BF9"/>
    <mergeCell ref="BF10:BF15"/>
    <mergeCell ref="BF16:BF19"/>
    <mergeCell ref="BF20:BF22"/>
    <mergeCell ref="BF23:BF26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2016</vt:lpstr>
      <vt:lpstr>2015</vt:lpstr>
      <vt:lpstr>2014</vt:lpstr>
      <vt:lpstr>2013</vt:lpstr>
      <vt:lpstr>2012</vt:lpstr>
      <vt:lpstr>по полям</vt:lpstr>
      <vt:lpstr>зимний анализ</vt:lpstr>
      <vt:lpstr>Модель Озимая пшеница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2016-01-27T23:05:01Z</dcterms:modified>
</cp:coreProperties>
</file>