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kamper/Library/Mobile Documents/com~apple~CloudDocs/DGK_Lab/Language and Law Laboratory/Data/"/>
    </mc:Choice>
  </mc:AlternateContent>
  <xr:revisionPtr revIDLastSave="0" documentId="13_ncr:1_{120AF4FB-9B7B-0B41-8740-5AE2DFD2B1AE}" xr6:coauthVersionLast="47" xr6:coauthVersionMax="47" xr10:uidLastSave="{00000000-0000-0000-0000-000000000000}"/>
  <bookViews>
    <workbookView xWindow="3660" yWindow="2660" windowWidth="27640" windowHeight="16940" activeTab="1" xr2:uid="{6676332B-B4F8-AB41-8563-ED226A97680C}"/>
  </bookViews>
  <sheets>
    <sheet name="Sheet1" sheetId="1" r:id="rId1"/>
    <sheet name="Sheet2" sheetId="2" r:id="rId2"/>
  </sheets>
  <definedNames>
    <definedName name="_xlnm._FilterDatabase" localSheetId="0" hidden="1">Sheet1!$A$1:$BT$35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2" l="1"/>
  <c r="AJ4" i="2"/>
  <c r="AJ2" i="2"/>
  <c r="AI4" i="2"/>
  <c r="AI3" i="2"/>
  <c r="AI2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B2" i="2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AU3" i="1"/>
  <c r="AV3" i="1"/>
  <c r="AW3" i="1"/>
  <c r="AX3" i="1"/>
  <c r="AY3" i="1"/>
  <c r="AZ3" i="1"/>
  <c r="BA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AV9" i="1"/>
  <c r="AW9" i="1"/>
  <c r="AX9" i="1"/>
  <c r="AY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AV15" i="1"/>
  <c r="AW15" i="1"/>
  <c r="AX15" i="1"/>
  <c r="AY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AV18" i="1"/>
  <c r="AW18" i="1"/>
  <c r="AX18" i="1"/>
  <c r="AY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AV21" i="1"/>
  <c r="AW21" i="1"/>
  <c r="AX21" i="1"/>
  <c r="AY21" i="1"/>
  <c r="BA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AV24" i="1"/>
  <c r="AW24" i="1"/>
  <c r="AX24" i="1"/>
  <c r="AY24" i="1"/>
  <c r="BA24" i="1"/>
  <c r="BC24" i="1"/>
  <c r="BD24" i="1"/>
  <c r="BE24" i="1"/>
  <c r="BF24" i="1"/>
  <c r="BG24" i="1"/>
  <c r="BI24" i="1"/>
  <c r="BJ24" i="1"/>
  <c r="BK24" i="1"/>
  <c r="BL24" i="1"/>
  <c r="BM24" i="1"/>
  <c r="BN24" i="1"/>
  <c r="BO24" i="1"/>
  <c r="AV27" i="1"/>
  <c r="AW27" i="1"/>
  <c r="AX27" i="1"/>
  <c r="AY27" i="1"/>
  <c r="AZ27" i="1"/>
  <c r="BA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AV30" i="1"/>
  <c r="AW30" i="1"/>
  <c r="AX30" i="1"/>
  <c r="AY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AT16" i="1"/>
  <c r="AU16" i="1"/>
  <c r="AV16" i="1"/>
  <c r="AW16" i="1"/>
  <c r="AX16" i="1"/>
  <c r="AY16" i="1"/>
  <c r="AZ16" i="1"/>
  <c r="BA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AU25" i="1"/>
  <c r="AV25" i="1"/>
  <c r="AW25" i="1"/>
  <c r="AX25" i="1"/>
  <c r="AY25" i="1"/>
  <c r="AZ25" i="1"/>
  <c r="BA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AS2" i="1"/>
  <c r="AS5" i="1"/>
  <c r="AS8" i="1"/>
  <c r="AS11" i="1"/>
  <c r="AS14" i="1"/>
  <c r="AS17" i="1"/>
  <c r="AS20" i="1"/>
  <c r="AS23" i="1"/>
  <c r="AS26" i="1"/>
  <c r="AS29" i="1"/>
  <c r="AS3" i="1"/>
  <c r="AS6" i="1"/>
  <c r="AS12" i="1"/>
  <c r="AS27" i="1"/>
  <c r="AS4" i="1"/>
  <c r="AS7" i="1"/>
  <c r="AS10" i="1"/>
  <c r="AS13" i="1"/>
  <c r="AS16" i="1"/>
  <c r="AS19" i="1"/>
  <c r="AS22" i="1"/>
  <c r="AS28" i="1"/>
  <c r="AS31" i="1"/>
  <c r="AR5" i="1"/>
  <c r="AR8" i="1"/>
  <c r="AR11" i="1"/>
  <c r="AR14" i="1"/>
  <c r="AR17" i="1"/>
  <c r="AR20" i="1"/>
  <c r="AR23" i="1"/>
  <c r="AR26" i="1"/>
  <c r="AR29" i="1"/>
  <c r="AR3" i="1"/>
  <c r="AR6" i="1"/>
  <c r="AR9" i="1"/>
  <c r="AR12" i="1"/>
  <c r="AR15" i="1"/>
  <c r="AR18" i="1"/>
  <c r="AR21" i="1"/>
  <c r="AR24" i="1"/>
  <c r="AR27" i="1"/>
  <c r="AR30" i="1"/>
  <c r="AR4" i="1"/>
  <c r="AR7" i="1"/>
  <c r="AR10" i="1"/>
  <c r="AR13" i="1"/>
  <c r="AR16" i="1"/>
  <c r="AR19" i="1"/>
  <c r="AR22" i="1"/>
  <c r="AR25" i="1"/>
  <c r="AR28" i="1"/>
  <c r="AR31" i="1"/>
  <c r="AQ5" i="1"/>
  <c r="AQ8" i="1"/>
  <c r="AQ11" i="1"/>
  <c r="AQ14" i="1"/>
  <c r="AQ17" i="1"/>
  <c r="AQ20" i="1"/>
  <c r="AQ23" i="1"/>
  <c r="AQ26" i="1"/>
  <c r="AQ29" i="1"/>
  <c r="AQ3" i="1"/>
  <c r="AQ6" i="1"/>
  <c r="AQ9" i="1"/>
  <c r="AQ12" i="1"/>
  <c r="AQ15" i="1"/>
  <c r="AQ18" i="1"/>
  <c r="AQ21" i="1"/>
  <c r="AQ24" i="1"/>
  <c r="AQ27" i="1"/>
  <c r="AQ30" i="1"/>
  <c r="AQ4" i="1"/>
  <c r="AQ7" i="1"/>
  <c r="AQ10" i="1"/>
  <c r="AQ13" i="1"/>
  <c r="AQ16" i="1"/>
  <c r="AQ19" i="1"/>
  <c r="AQ22" i="1"/>
  <c r="AQ25" i="1"/>
  <c r="AQ28" i="1"/>
  <c r="AQ31" i="1"/>
  <c r="AP5" i="1"/>
  <c r="AP8" i="1"/>
  <c r="AP11" i="1"/>
  <c r="AP14" i="1"/>
  <c r="AP17" i="1"/>
  <c r="AP20" i="1"/>
  <c r="AP23" i="1"/>
  <c r="AP26" i="1"/>
  <c r="AP29" i="1"/>
  <c r="AP3" i="1"/>
  <c r="AP6" i="1"/>
  <c r="AP9" i="1"/>
  <c r="AP12" i="1"/>
  <c r="AP15" i="1"/>
  <c r="AP18" i="1"/>
  <c r="AP21" i="1"/>
  <c r="AP27" i="1"/>
  <c r="AP30" i="1"/>
  <c r="AP4" i="1"/>
  <c r="AP7" i="1"/>
  <c r="AP10" i="1"/>
  <c r="AP13" i="1"/>
  <c r="AP16" i="1"/>
  <c r="AP19" i="1"/>
  <c r="AP22" i="1"/>
  <c r="AP25" i="1"/>
  <c r="AP28" i="1"/>
  <c r="AP31" i="1"/>
  <c r="AO5" i="1"/>
  <c r="AO8" i="1"/>
  <c r="AO11" i="1"/>
  <c r="AO14" i="1"/>
  <c r="AO17" i="1"/>
  <c r="AO20" i="1"/>
  <c r="AO23" i="1"/>
  <c r="AO26" i="1"/>
  <c r="AO29" i="1"/>
  <c r="AO3" i="1"/>
  <c r="AO6" i="1"/>
  <c r="AO12" i="1"/>
  <c r="AO15" i="1"/>
  <c r="AO18" i="1"/>
  <c r="AO24" i="1"/>
  <c r="AO27" i="1"/>
  <c r="AO4" i="1"/>
  <c r="AO7" i="1"/>
  <c r="AO10" i="1"/>
  <c r="AO13" i="1"/>
  <c r="AO16" i="1"/>
  <c r="AO19" i="1"/>
  <c r="AO22" i="1"/>
  <c r="AO25" i="1"/>
  <c r="AO28" i="1"/>
  <c r="AO31" i="1"/>
  <c r="AO2" i="1"/>
  <c r="AN5" i="1"/>
  <c r="AN8" i="1"/>
  <c r="AN11" i="1"/>
  <c r="AN14" i="1"/>
  <c r="AN17" i="1"/>
  <c r="AN20" i="1"/>
  <c r="AN23" i="1"/>
  <c r="AN26" i="1"/>
  <c r="AN29" i="1"/>
  <c r="AN3" i="1"/>
  <c r="AN6" i="1"/>
  <c r="AN9" i="1"/>
  <c r="AN12" i="1"/>
  <c r="AN15" i="1"/>
  <c r="AN18" i="1"/>
  <c r="AN21" i="1"/>
  <c r="AN24" i="1"/>
  <c r="AN27" i="1"/>
  <c r="AN30" i="1"/>
  <c r="AN4" i="1"/>
  <c r="AN7" i="1"/>
  <c r="AN10" i="1"/>
  <c r="AN13" i="1"/>
  <c r="AN16" i="1"/>
  <c r="AN19" i="1"/>
  <c r="AN22" i="1"/>
  <c r="AN25" i="1"/>
  <c r="AN28" i="1"/>
  <c r="AN31" i="1"/>
  <c r="AM5" i="1"/>
  <c r="AM8" i="1"/>
  <c r="AM11" i="1"/>
  <c r="AM14" i="1"/>
  <c r="AM17" i="1"/>
  <c r="AM20" i="1"/>
  <c r="AM23" i="1"/>
  <c r="AM26" i="1"/>
  <c r="AM29" i="1"/>
  <c r="AM3" i="1"/>
  <c r="AM6" i="1"/>
  <c r="AM9" i="1"/>
  <c r="AM12" i="1"/>
  <c r="AM15" i="1"/>
  <c r="AM18" i="1"/>
  <c r="AM21" i="1"/>
  <c r="AM24" i="1"/>
  <c r="AM27" i="1"/>
  <c r="AM30" i="1"/>
  <c r="AM4" i="1"/>
  <c r="AM7" i="1"/>
  <c r="AM10" i="1"/>
  <c r="AM13" i="1"/>
  <c r="AM16" i="1"/>
  <c r="AM19" i="1"/>
  <c r="AM22" i="1"/>
  <c r="AM25" i="1"/>
  <c r="AM28" i="1"/>
  <c r="AM31" i="1"/>
  <c r="AL5" i="1"/>
  <c r="AL8" i="1"/>
  <c r="AL11" i="1"/>
  <c r="AL14" i="1"/>
  <c r="AL17" i="1"/>
  <c r="AL20" i="1"/>
  <c r="AL23" i="1"/>
  <c r="AL26" i="1"/>
  <c r="AL29" i="1"/>
  <c r="AL3" i="1"/>
  <c r="AL6" i="1"/>
  <c r="AL9" i="1"/>
  <c r="AL12" i="1"/>
  <c r="AL15" i="1"/>
  <c r="AL18" i="1"/>
  <c r="AL21" i="1"/>
  <c r="AL24" i="1"/>
  <c r="AL27" i="1"/>
  <c r="AL30" i="1"/>
  <c r="AL4" i="1"/>
  <c r="AL7" i="1"/>
  <c r="AL10" i="1"/>
  <c r="AL13" i="1"/>
  <c r="AL16" i="1"/>
  <c r="AL19" i="1"/>
  <c r="AL22" i="1"/>
  <c r="AL25" i="1"/>
  <c r="AL28" i="1"/>
  <c r="AL31" i="1"/>
  <c r="AK5" i="1"/>
  <c r="AK8" i="1"/>
  <c r="AK11" i="1"/>
  <c r="AK14" i="1"/>
  <c r="AK17" i="1"/>
  <c r="AK20" i="1"/>
  <c r="AK23" i="1"/>
  <c r="AK26" i="1"/>
  <c r="AK29" i="1"/>
  <c r="AK3" i="1"/>
  <c r="AK6" i="1"/>
  <c r="AK9" i="1"/>
  <c r="AK12" i="1"/>
  <c r="AK15" i="1"/>
  <c r="AK18" i="1"/>
  <c r="AK21" i="1"/>
  <c r="AK24" i="1"/>
  <c r="AK27" i="1"/>
  <c r="AK30" i="1"/>
  <c r="AK4" i="1"/>
  <c r="AK7" i="1"/>
  <c r="AK10" i="1"/>
  <c r="AK13" i="1"/>
  <c r="AK16" i="1"/>
  <c r="AK19" i="1"/>
  <c r="AK22" i="1"/>
  <c r="AK25" i="1"/>
  <c r="AK28" i="1"/>
  <c r="AK31" i="1"/>
  <c r="AJ5" i="1"/>
  <c r="AJ8" i="1"/>
  <c r="AJ11" i="1"/>
  <c r="AJ14" i="1"/>
  <c r="AJ17" i="1"/>
  <c r="AJ20" i="1"/>
  <c r="AJ23" i="1"/>
  <c r="AJ26" i="1"/>
  <c r="AJ29" i="1"/>
  <c r="AJ3" i="1"/>
  <c r="AJ6" i="1"/>
  <c r="AJ9" i="1"/>
  <c r="AJ12" i="1"/>
  <c r="AJ15" i="1"/>
  <c r="AJ18" i="1"/>
  <c r="AJ21" i="1"/>
  <c r="AJ24" i="1"/>
  <c r="AJ27" i="1"/>
  <c r="AJ30" i="1"/>
  <c r="AJ4" i="1"/>
  <c r="AJ7" i="1"/>
  <c r="AJ10" i="1"/>
  <c r="AJ13" i="1"/>
  <c r="AJ16" i="1"/>
  <c r="AJ19" i="1"/>
  <c r="AJ22" i="1"/>
  <c r="AJ25" i="1"/>
  <c r="AJ28" i="1"/>
  <c r="AJ31" i="1"/>
  <c r="AK2" i="1"/>
  <c r="AL2" i="1"/>
  <c r="AM2" i="1"/>
  <c r="AN2" i="1"/>
  <c r="AP2" i="1"/>
  <c r="AQ2" i="1"/>
  <c r="AR2" i="1"/>
  <c r="AJ2" i="1"/>
</calcChain>
</file>

<file path=xl/sharedStrings.xml><?xml version="1.0" encoding="utf-8"?>
<sst xmlns="http://schemas.openxmlformats.org/spreadsheetml/2006/main" count="194" uniqueCount="114">
  <si>
    <t>Condition_name</t>
  </si>
  <si>
    <t>Country_name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</si>
  <si>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</si>
  <si>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</si>
  <si>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</si>
  <si>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</si>
  <si>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</si>
  <si>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</si>
  <si>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</si>
  <si>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</si>
  <si>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</si>
  <si>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</si>
  <si>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</si>
  <si>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</si>
  <si>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</si>
  <si>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</si>
  <si>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</si>
  <si>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</si>
  <si>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</si>
  <si>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</si>
  <si>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</si>
  <si>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</si>
  <si>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</si>
  <si>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</si>
  <si>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</si>
  <si>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</si>
  <si>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</si>
  <si>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</si>
  <si>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</si>
  <si>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</si>
  <si>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</si>
  <si>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</si>
  <si>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</si>
  <si>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</si>
  <si>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</si>
  <si>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Average</t>
  </si>
  <si>
    <t>Brazil</t>
  </si>
  <si>
    <t>Colombia</t>
  </si>
  <si>
    <t>Germany</t>
  </si>
  <si>
    <t>India</t>
  </si>
  <si>
    <t>Italy</t>
  </si>
  <si>
    <t>Lithuania</t>
  </si>
  <si>
    <t>Netherlands</t>
  </si>
  <si>
    <t>Poland</t>
  </si>
  <si>
    <t>Spain</t>
  </si>
  <si>
    <t>USA</t>
  </si>
  <si>
    <t>Ideal</t>
  </si>
  <si>
    <t>Reasonable</t>
  </si>
  <si>
    <t>q1_log</t>
  </si>
  <si>
    <t>q2_log</t>
  </si>
  <si>
    <t>q3_log</t>
  </si>
  <si>
    <t>q4_log</t>
  </si>
  <si>
    <t>q5_log</t>
  </si>
  <si>
    <t>q6_log</t>
  </si>
  <si>
    <t>q7_log</t>
  </si>
  <si>
    <t>q8_log</t>
  </si>
  <si>
    <t>q9_log</t>
  </si>
  <si>
    <t>q10_log</t>
  </si>
  <si>
    <t>q11_log</t>
  </si>
  <si>
    <t>q12_log</t>
  </si>
  <si>
    <t>q13_log</t>
  </si>
  <si>
    <t>q14_log</t>
  </si>
  <si>
    <t>q15_log</t>
  </si>
  <si>
    <t>q16_log</t>
  </si>
  <si>
    <t>q17_log</t>
  </si>
  <si>
    <t>q18_log</t>
  </si>
  <si>
    <t>q20_log</t>
  </si>
  <si>
    <t>q21_log</t>
  </si>
  <si>
    <t>q22_log</t>
  </si>
  <si>
    <t>q23_log</t>
  </si>
  <si>
    <t>q24_log</t>
  </si>
  <si>
    <t>q25_log</t>
  </si>
  <si>
    <t>q26_log</t>
  </si>
  <si>
    <t>q27_log</t>
  </si>
  <si>
    <t>q28_log</t>
  </si>
  <si>
    <t>q29_log</t>
  </si>
  <si>
    <t>q30_log</t>
  </si>
  <si>
    <t>q31_log</t>
  </si>
  <si>
    <t>q32_log</t>
  </si>
  <si>
    <t>q33_log</t>
  </si>
  <si>
    <t>q34_log</t>
  </si>
  <si>
    <t>Test</t>
  </si>
  <si>
    <t>Brazil - Binomial Test 1 - Ideal Side of Average</t>
  </si>
  <si>
    <t>Brazil - Binomial Test 2 - Average Side of Ideal</t>
  </si>
  <si>
    <t>Colombia - Binomial Test 1 - Ideal Side of Average</t>
  </si>
  <si>
    <t>Germany - Binomial Test 1 - Ideal Side of Average</t>
  </si>
  <si>
    <t>India - Binomial Test 1 - Ideal Side of Average</t>
  </si>
  <si>
    <t>Italy - Binomial Test 1 - Ideal Side of Average</t>
  </si>
  <si>
    <t>Lithuania - Binomial Test 1 - Ideal Side of Average</t>
  </si>
  <si>
    <t>Netherlands - Binomial Test 1 - Ideal Side of Average</t>
  </si>
  <si>
    <t>Poland - Binomial Test 1 - Ideal Side of Average</t>
  </si>
  <si>
    <t>Spain - Binomial Test 1 - Ideal Side of Average</t>
  </si>
  <si>
    <t>USA - Binomial Test 1 - Ideal Side of Average</t>
  </si>
  <si>
    <t>Colombia - Binomial Test 2 - Average Side of Ideal</t>
  </si>
  <si>
    <t>Germany - Binomial Test 2 - Average Side of Ideal</t>
  </si>
  <si>
    <t>India - Binomial Test 2 - Average Side of Ideal</t>
  </si>
  <si>
    <t>Italy - Binomial Test 2 - Average Side of Ideal</t>
  </si>
  <si>
    <t>Lithuania - Binomial Test 2 - Average Side of Ideal</t>
  </si>
  <si>
    <t>Netherlands - Binomial Test 2 - Average Side of Ideal</t>
  </si>
  <si>
    <t>Poland - Binomial Test 2 - Average Side of Ideal</t>
  </si>
  <si>
    <t>Spain - Binomial Test 2 - Average Side of Ideal</t>
  </si>
  <si>
    <t>USA - Binomial Test 2 - Average Side of Ideal</t>
  </si>
  <si>
    <t>Italy - Binomial Test 3 - Ideal Side of Average</t>
  </si>
  <si>
    <t>Lithuania - Binomial Test 3 - Ideal Side of Average</t>
  </si>
  <si>
    <t>Netherlands - Binomial Test 3 - Ideal Side of Average</t>
  </si>
  <si>
    <t>Poland - Binomial Test 3 - Ideal Side of Average</t>
  </si>
  <si>
    <t>Spain - Binomial Test 3 - Ideal Side of Average</t>
  </si>
  <si>
    <t>USA - Binomial Test 3 - Ideal Side of Average</t>
  </si>
  <si>
    <t>Brazil - Binomial Test 3 - Ideal and Average</t>
  </si>
  <si>
    <t>Colombia  - Binomial Test 3 - Ideal and Average</t>
  </si>
  <si>
    <t>Germany - Binomial Test 3 - Ideal and Average</t>
  </si>
  <si>
    <t>India - Binomial Test 3 - Ideal and Average</t>
  </si>
  <si>
    <t>Successes</t>
  </si>
  <si>
    <t>Binomial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</si>
</sst>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rgb="FF333333"/>
      <name val="Century Schoolbook"/>
      <family val="1"/>
    </font>
    <font>
      <sz val="12"/>
      <color theme="1"/>
      <name val="Century Schoolbook"/>
      <family val="1"/>
    </font>
    <font>
      <sz val="12"/>
      <color rgb="FF333333"/>
      <name val="Century Schoolbook"/>
      <family val="1"/>
    </font>
    <font>
      <b/>
      <sz val="12"/>
      <color theme="1"/>
      <name val="Century Schoolbook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1FFD-D029-284C-8EAE-A146A9611217}">
  <dimension ref="A1:BT35"/>
  <sheetViews>
    <sheetView workbookViewId="0">
      <selection activeCell="B2" sqref="B2"/>
    </sheetView>
  </sheetViews>
  <sheetFormatPr baseColWidth="10" defaultRowHeight="16" x14ac:dyDescent="0.2"/>
  <cols>
    <col min="1" max="16384" width="10.83203125" style="2"/>
  </cols>
  <sheetData>
    <row r="1" spans="1:7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48</v>
      </c>
      <c r="AK1" s="1" t="s">
        <v>49</v>
      </c>
      <c r="AL1" s="1" t="s">
        <v>50</v>
      </c>
      <c r="AM1" s="1" t="s">
        <v>51</v>
      </c>
      <c r="AN1" s="1" t="s">
        <v>52</v>
      </c>
      <c r="AO1" s="1" t="s">
        <v>53</v>
      </c>
      <c r="AP1" s="1" t="s">
        <v>54</v>
      </c>
      <c r="AQ1" s="1" t="s">
        <v>55</v>
      </c>
      <c r="AR1" s="1" t="s">
        <v>56</v>
      </c>
      <c r="AS1" s="1" t="s">
        <v>57</v>
      </c>
      <c r="AT1" s="1" t="s">
        <v>58</v>
      </c>
      <c r="AU1" s="1" t="s">
        <v>59</v>
      </c>
      <c r="AV1" s="1" t="s">
        <v>60</v>
      </c>
      <c r="AW1" s="1" t="s">
        <v>61</v>
      </c>
      <c r="AX1" s="1" t="s">
        <v>62</v>
      </c>
      <c r="AY1" s="1" t="s">
        <v>63</v>
      </c>
      <c r="AZ1" s="1" t="s">
        <v>64</v>
      </c>
      <c r="BA1" s="1" t="s">
        <v>65</v>
      </c>
      <c r="BB1" s="1" t="s">
        <v>66</v>
      </c>
      <c r="BC1" s="1" t="s">
        <v>67</v>
      </c>
      <c r="BD1" s="1" t="s">
        <v>68</v>
      </c>
      <c r="BE1" s="1" t="s">
        <v>69</v>
      </c>
      <c r="BF1" s="1" t="s">
        <v>70</v>
      </c>
      <c r="BG1" s="1" t="s">
        <v>71</v>
      </c>
      <c r="BH1" s="1" t="s">
        <v>72</v>
      </c>
      <c r="BI1" s="1" t="s">
        <v>73</v>
      </c>
      <c r="BJ1" s="1" t="s">
        <v>74</v>
      </c>
      <c r="BK1" s="1" t="s">
        <v>75</v>
      </c>
      <c r="BL1" s="1" t="s">
        <v>76</v>
      </c>
      <c r="BM1" s="1" t="s">
        <v>77</v>
      </c>
      <c r="BN1" s="1" t="s">
        <v>78</v>
      </c>
      <c r="BO1" s="1" t="s">
        <v>79</v>
      </c>
      <c r="BP1" s="1" t="s">
        <v>80</v>
      </c>
    </row>
    <row r="2" spans="1:72" x14ac:dyDescent="0.2">
      <c r="A2" s="3" t="s">
        <v>35</v>
      </c>
      <c r="B2" s="3" t="s">
        <v>36</v>
      </c>
      <c r="C2" s="3">
        <v>3</v>
      </c>
      <c r="D2" s="3">
        <v>10</v>
      </c>
      <c r="E2" s="3">
        <v>4</v>
      </c>
      <c r="F2" s="3">
        <v>2000</v>
      </c>
      <c r="G2" s="3">
        <v>20</v>
      </c>
      <c r="H2" s="3">
        <v>13</v>
      </c>
      <c r="I2" s="3">
        <v>27.5</v>
      </c>
      <c r="J2" s="3">
        <v>5</v>
      </c>
      <c r="K2" s="3">
        <v>10</v>
      </c>
      <c r="L2" s="3">
        <v>4</v>
      </c>
      <c r="M2" s="3">
        <v>1000</v>
      </c>
      <c r="N2" s="3">
        <v>80</v>
      </c>
      <c r="O2" s="3">
        <v>42.5</v>
      </c>
      <c r="P2" s="3">
        <v>16</v>
      </c>
      <c r="Q2" s="3">
        <v>15</v>
      </c>
      <c r="R2" s="3">
        <v>7</v>
      </c>
      <c r="S2" s="3">
        <v>9</v>
      </c>
      <c r="T2" s="3">
        <v>27.5</v>
      </c>
      <c r="U2" s="3">
        <v>40</v>
      </c>
      <c r="V2" s="3">
        <v>10</v>
      </c>
      <c r="W2" s="3">
        <v>10</v>
      </c>
      <c r="X2" s="3">
        <v>3</v>
      </c>
      <c r="Y2" s="3">
        <v>12</v>
      </c>
      <c r="Z2" s="3">
        <v>3000</v>
      </c>
      <c r="AA2" s="3">
        <v>9</v>
      </c>
      <c r="AB2" s="3">
        <v>28.5</v>
      </c>
      <c r="AC2" s="3">
        <v>17.5</v>
      </c>
      <c r="AD2" s="3">
        <v>55</v>
      </c>
      <c r="AE2" s="3">
        <v>12</v>
      </c>
      <c r="AF2" s="3">
        <v>25</v>
      </c>
      <c r="AG2" s="3">
        <v>24</v>
      </c>
      <c r="AH2" s="3">
        <v>10</v>
      </c>
      <c r="AI2" s="3">
        <v>60</v>
      </c>
      <c r="AJ2" s="2">
        <f>LN(C2)+1</f>
        <v>2.09861228866811</v>
      </c>
      <c r="AK2" s="2">
        <f>LN(D2)+1</f>
        <v>3.3025850929940459</v>
      </c>
      <c r="AL2" s="2">
        <f>LN(E2)+1</f>
        <v>2.3862943611198908</v>
      </c>
      <c r="AM2" s="2">
        <f>LN(F2)+1</f>
        <v>8.6009024595420822</v>
      </c>
      <c r="AN2" s="2">
        <f>LN(G2)+1</f>
        <v>3.9957322735539909</v>
      </c>
      <c r="AO2" s="2">
        <f>LN(H2)+1</f>
        <v>3.5649493574615367</v>
      </c>
      <c r="AP2" s="2">
        <f>LN(I2)+1</f>
        <v>4.3141860046725258</v>
      </c>
      <c r="AQ2" s="2">
        <f>LN(J2)+1</f>
        <v>2.6094379124341005</v>
      </c>
      <c r="AR2" s="2">
        <f>LN(K2)+1</f>
        <v>3.3025850929940459</v>
      </c>
      <c r="AS2" s="2">
        <f>LN(L2)+1</f>
        <v>2.3862943611198908</v>
      </c>
      <c r="AT2" s="2">
        <f>LN(M2)+1</f>
        <v>7.9077552789821368</v>
      </c>
      <c r="AU2" s="2">
        <f>LN(N2)+1</f>
        <v>5.3820266346738812</v>
      </c>
      <c r="AV2" s="2">
        <f>LN(O2)+1</f>
        <v>4.7495040759303713</v>
      </c>
      <c r="AW2" s="2">
        <f>LN(P2)+1</f>
        <v>3.7725887222397811</v>
      </c>
      <c r="AX2" s="2">
        <f>LN(Q2)+1</f>
        <v>3.7080502011022101</v>
      </c>
      <c r="AY2" s="2">
        <f>LN(R2)+1</f>
        <v>2.9459101490553135</v>
      </c>
      <c r="AZ2" s="2">
        <f>LN(S2)+1</f>
        <v>3.1972245773362196</v>
      </c>
      <c r="BA2" s="2">
        <f>LN(T2)+1</f>
        <v>4.3141860046725258</v>
      </c>
      <c r="BB2" s="2">
        <f>LN(U2)+1</f>
        <v>4.6888794541139358</v>
      </c>
      <c r="BC2" s="2">
        <f>LN(V2)+1</f>
        <v>3.3025850929940459</v>
      </c>
      <c r="BD2" s="2">
        <f>LN(W2)+1</f>
        <v>3.3025850929940459</v>
      </c>
      <c r="BE2" s="2">
        <f>LN(X2)+1</f>
        <v>2.09861228866811</v>
      </c>
      <c r="BF2" s="2">
        <f>LN(Y2)+1</f>
        <v>3.4849066497880004</v>
      </c>
      <c r="BG2" s="2">
        <f>LN(Z2)+1</f>
        <v>9.0063675676502459</v>
      </c>
      <c r="BH2" s="2">
        <f>LN(AA2)+1</f>
        <v>3.1972245773362196</v>
      </c>
      <c r="BI2" s="2">
        <f>LN(AB2)+1</f>
        <v>4.3499040872746049</v>
      </c>
      <c r="BJ2" s="2">
        <f>LN(AC2)+1</f>
        <v>3.8622008809294686</v>
      </c>
      <c r="BK2" s="2">
        <f>LN(AD2)+1</f>
        <v>5.0073331852324712</v>
      </c>
      <c r="BL2" s="2">
        <f>LN(AE2)+1</f>
        <v>3.4849066497880004</v>
      </c>
      <c r="BM2" s="2">
        <f>LN(AF2)+1</f>
        <v>4.218875824868201</v>
      </c>
      <c r="BN2" s="2">
        <f>LN(AG2)+1</f>
        <v>4.1780538303479453</v>
      </c>
      <c r="BO2" s="2">
        <f>LN(AH2)+1</f>
        <v>3.3025850929940459</v>
      </c>
      <c r="BP2" s="2">
        <f>LN(AI2)+1</f>
        <v>5.0943445622221004</v>
      </c>
    </row>
    <row r="3" spans="1:72" x14ac:dyDescent="0.2">
      <c r="A3" s="3" t="s">
        <v>46</v>
      </c>
      <c r="B3" s="3" t="s">
        <v>36</v>
      </c>
      <c r="C3" s="3">
        <v>2</v>
      </c>
      <c r="D3" s="3">
        <v>4</v>
      </c>
      <c r="E3" s="3">
        <v>5</v>
      </c>
      <c r="F3" s="3">
        <v>2000</v>
      </c>
      <c r="G3" s="3">
        <v>27.5</v>
      </c>
      <c r="H3" s="3">
        <v>5</v>
      </c>
      <c r="I3" s="3">
        <v>10</v>
      </c>
      <c r="J3" s="3">
        <v>12</v>
      </c>
      <c r="K3" s="3">
        <v>6</v>
      </c>
      <c r="L3" s="3">
        <v>1</v>
      </c>
      <c r="M3" s="3">
        <v>0</v>
      </c>
      <c r="N3" s="3">
        <v>15</v>
      </c>
      <c r="O3" s="3">
        <v>20</v>
      </c>
      <c r="P3" s="3">
        <v>3</v>
      </c>
      <c r="Q3" s="3">
        <v>10</v>
      </c>
      <c r="R3" s="3">
        <v>5</v>
      </c>
      <c r="S3" s="3">
        <v>0.02</v>
      </c>
      <c r="T3" s="3">
        <v>5</v>
      </c>
      <c r="U3" s="3">
        <v>0</v>
      </c>
      <c r="V3" s="3">
        <v>6</v>
      </c>
      <c r="W3" s="3">
        <v>7</v>
      </c>
      <c r="X3" s="3">
        <v>2</v>
      </c>
      <c r="Y3" s="3">
        <v>48</v>
      </c>
      <c r="Z3" s="3">
        <v>1000</v>
      </c>
      <c r="AA3" s="3">
        <v>3</v>
      </c>
      <c r="AB3" s="3">
        <v>11</v>
      </c>
      <c r="AC3" s="3">
        <v>20</v>
      </c>
      <c r="AD3" s="3">
        <v>70</v>
      </c>
      <c r="AE3" s="3">
        <v>4</v>
      </c>
      <c r="AF3" s="3">
        <v>10</v>
      </c>
      <c r="AG3" s="3">
        <v>48</v>
      </c>
      <c r="AH3" s="3">
        <v>5</v>
      </c>
      <c r="AI3" s="3">
        <v>35</v>
      </c>
      <c r="AJ3" s="2">
        <f>LN(C3)+1</f>
        <v>1.6931471805599454</v>
      </c>
      <c r="AK3" s="2">
        <f>LN(D3)+1</f>
        <v>2.3862943611198908</v>
      </c>
      <c r="AL3" s="2">
        <f>LN(E3)+1</f>
        <v>2.6094379124341005</v>
      </c>
      <c r="AM3" s="2">
        <f>LN(F3)+1</f>
        <v>8.6009024595420822</v>
      </c>
      <c r="AN3" s="2">
        <f>LN(G3)+1</f>
        <v>4.3141860046725258</v>
      </c>
      <c r="AO3" s="2">
        <f>LN(H3)+1</f>
        <v>2.6094379124341005</v>
      </c>
      <c r="AP3" s="2">
        <f>LN(I3)+1</f>
        <v>3.3025850929940459</v>
      </c>
      <c r="AQ3" s="2">
        <f>LN(J3)+1</f>
        <v>3.4849066497880004</v>
      </c>
      <c r="AR3" s="2">
        <f>LN(K3)+1</f>
        <v>2.791759469228055</v>
      </c>
      <c r="AS3" s="2">
        <f>LN(L3)+1</f>
        <v>1</v>
      </c>
      <c r="AT3" s="2">
        <v>0</v>
      </c>
      <c r="AU3" s="2">
        <f>LN(N3)+1</f>
        <v>3.7080502011022101</v>
      </c>
      <c r="AV3" s="2">
        <f>LN(O3)+1</f>
        <v>3.9957322735539909</v>
      </c>
      <c r="AW3" s="2">
        <f>LN(P3)+1</f>
        <v>2.09861228866811</v>
      </c>
      <c r="AX3" s="2">
        <f>LN(Q3)+1</f>
        <v>3.3025850929940459</v>
      </c>
      <c r="AY3" s="2">
        <f>LN(R3)+1</f>
        <v>2.6094379124341005</v>
      </c>
      <c r="AZ3" s="2">
        <f>LN(S3)+1</f>
        <v>-2.912023005428146</v>
      </c>
      <c r="BA3" s="2">
        <f>LN(T3)+1</f>
        <v>2.6094379124341005</v>
      </c>
      <c r="BB3" s="2">
        <v>0</v>
      </c>
      <c r="BC3" s="2">
        <f>LN(V3)+1</f>
        <v>2.791759469228055</v>
      </c>
      <c r="BD3" s="2">
        <f>LN(W3)+1</f>
        <v>2.9459101490553135</v>
      </c>
      <c r="BE3" s="2">
        <f>LN(X3)+1</f>
        <v>1.6931471805599454</v>
      </c>
      <c r="BF3" s="2">
        <f>LN(Y3)+1</f>
        <v>4.8712010109078907</v>
      </c>
      <c r="BG3" s="2">
        <f>LN(Z3)+1</f>
        <v>7.9077552789821368</v>
      </c>
      <c r="BH3" s="2">
        <f>LN(AA3)+1</f>
        <v>2.09861228866811</v>
      </c>
      <c r="BI3" s="2">
        <f>LN(AB3)+1</f>
        <v>3.3978952727983707</v>
      </c>
      <c r="BJ3" s="2">
        <f>LN(AC3)+1</f>
        <v>3.9957322735539909</v>
      </c>
      <c r="BK3" s="2">
        <f>LN(AD3)+1</f>
        <v>5.2484952420493594</v>
      </c>
      <c r="BL3" s="2">
        <f>LN(AE3)+1</f>
        <v>2.3862943611198908</v>
      </c>
      <c r="BM3" s="2">
        <f>LN(AF3)+1</f>
        <v>3.3025850929940459</v>
      </c>
      <c r="BN3" s="2">
        <f>LN(AG3)+1</f>
        <v>4.8712010109078907</v>
      </c>
      <c r="BO3" s="2">
        <f>LN(AH3)+1</f>
        <v>2.6094379124341005</v>
      </c>
      <c r="BP3" s="2">
        <f>LN(AI3)+1</f>
        <v>4.5553480614894131</v>
      </c>
      <c r="BQ3" s="3"/>
      <c r="BR3" s="3"/>
      <c r="BT3" s="3"/>
    </row>
    <row r="4" spans="1:72" x14ac:dyDescent="0.2">
      <c r="A4" s="3" t="s">
        <v>47</v>
      </c>
      <c r="B4" s="3" t="s">
        <v>36</v>
      </c>
      <c r="C4" s="3">
        <v>3</v>
      </c>
      <c r="D4" s="3">
        <v>7</v>
      </c>
      <c r="E4" s="3">
        <v>5</v>
      </c>
      <c r="F4" s="3">
        <v>2000</v>
      </c>
      <c r="G4" s="3">
        <v>30</v>
      </c>
      <c r="H4" s="3">
        <v>5</v>
      </c>
      <c r="I4" s="3">
        <v>15</v>
      </c>
      <c r="J4" s="3">
        <v>10</v>
      </c>
      <c r="K4" s="3">
        <v>9.5</v>
      </c>
      <c r="L4" s="3">
        <v>4.5</v>
      </c>
      <c r="M4" s="3">
        <v>175</v>
      </c>
      <c r="N4" s="3">
        <v>35</v>
      </c>
      <c r="O4" s="3">
        <v>30</v>
      </c>
      <c r="P4" s="3">
        <v>5</v>
      </c>
      <c r="Q4" s="3">
        <v>10</v>
      </c>
      <c r="R4" s="3">
        <v>6</v>
      </c>
      <c r="S4" s="3">
        <v>5</v>
      </c>
      <c r="T4" s="3">
        <v>10</v>
      </c>
      <c r="U4" s="3">
        <v>10</v>
      </c>
      <c r="V4" s="3">
        <v>6</v>
      </c>
      <c r="W4" s="3">
        <v>15</v>
      </c>
      <c r="X4" s="3">
        <v>3</v>
      </c>
      <c r="Y4" s="3">
        <v>42</v>
      </c>
      <c r="Z4" s="3">
        <v>1000</v>
      </c>
      <c r="AA4" s="3">
        <v>4</v>
      </c>
      <c r="AB4" s="3">
        <v>12</v>
      </c>
      <c r="AC4" s="3">
        <v>20</v>
      </c>
      <c r="AD4" s="3">
        <v>75</v>
      </c>
      <c r="AE4" s="3">
        <v>5.5</v>
      </c>
      <c r="AF4" s="3">
        <v>20</v>
      </c>
      <c r="AG4" s="3">
        <v>48</v>
      </c>
      <c r="AH4" s="3">
        <v>1.5</v>
      </c>
      <c r="AI4" s="3">
        <v>50</v>
      </c>
      <c r="AJ4" s="2">
        <f>LN(C4)+1</f>
        <v>2.09861228866811</v>
      </c>
      <c r="AK4" s="2">
        <f>LN(D4)+1</f>
        <v>2.9459101490553135</v>
      </c>
      <c r="AL4" s="2">
        <f>LN(E4)+1</f>
        <v>2.6094379124341005</v>
      </c>
      <c r="AM4" s="2">
        <f>LN(F4)+1</f>
        <v>8.6009024595420822</v>
      </c>
      <c r="AN4" s="2">
        <f>LN(G4)+1</f>
        <v>4.4011973816621559</v>
      </c>
      <c r="AO4" s="2">
        <f>LN(H4)+1</f>
        <v>2.6094379124341005</v>
      </c>
      <c r="AP4" s="2">
        <f>LN(I4)+1</f>
        <v>3.7080502011022101</v>
      </c>
      <c r="AQ4" s="2">
        <f>LN(J4)+1</f>
        <v>3.3025850929940459</v>
      </c>
      <c r="AR4" s="2">
        <f>LN(K4)+1</f>
        <v>3.2512917986064953</v>
      </c>
      <c r="AS4" s="2">
        <f>LN(L4)+1</f>
        <v>2.5040773967762742</v>
      </c>
      <c r="AT4" s="2">
        <f>LN(M4)+1</f>
        <v>6.1647859739235145</v>
      </c>
      <c r="AU4" s="2">
        <f>LN(N4)+1</f>
        <v>4.5553480614894131</v>
      </c>
      <c r="AV4" s="2">
        <f>LN(O4)+1</f>
        <v>4.4011973816621559</v>
      </c>
      <c r="AW4" s="2">
        <f>LN(P4)+1</f>
        <v>2.6094379124341005</v>
      </c>
      <c r="AX4" s="2">
        <f>LN(Q4)+1</f>
        <v>3.3025850929940459</v>
      </c>
      <c r="AY4" s="2">
        <f>LN(R4)+1</f>
        <v>2.791759469228055</v>
      </c>
      <c r="AZ4" s="2">
        <f>LN(S4)+1</f>
        <v>2.6094379124341005</v>
      </c>
      <c r="BA4" s="2">
        <f>LN(T4)+1</f>
        <v>3.3025850929940459</v>
      </c>
      <c r="BB4" s="2">
        <f>LN(U4)+1</f>
        <v>3.3025850929940459</v>
      </c>
      <c r="BC4" s="2">
        <f>LN(V4)+1</f>
        <v>2.791759469228055</v>
      </c>
      <c r="BD4" s="2">
        <f>LN(W4)+1</f>
        <v>3.7080502011022101</v>
      </c>
      <c r="BE4" s="2">
        <f>LN(X4)+1</f>
        <v>2.09861228866811</v>
      </c>
      <c r="BF4" s="2">
        <f>LN(Y4)+1</f>
        <v>4.737669618283368</v>
      </c>
      <c r="BG4" s="2">
        <f>LN(Z4)+1</f>
        <v>7.9077552789821368</v>
      </c>
      <c r="BH4" s="2">
        <f>LN(AA4)+1</f>
        <v>2.3862943611198908</v>
      </c>
      <c r="BI4" s="2">
        <f>LN(AB4)+1</f>
        <v>3.4849066497880004</v>
      </c>
      <c r="BJ4" s="2">
        <f>LN(AC4)+1</f>
        <v>3.9957322735539909</v>
      </c>
      <c r="BK4" s="2">
        <f>LN(AD4)+1</f>
        <v>5.3174881135363101</v>
      </c>
      <c r="BL4" s="2">
        <f>LN(AE4)+1</f>
        <v>2.7047480922384253</v>
      </c>
      <c r="BM4" s="2">
        <f>LN(AF4)+1</f>
        <v>3.9957322735539909</v>
      </c>
      <c r="BN4" s="2">
        <f>LN(AG4)+1</f>
        <v>4.8712010109078907</v>
      </c>
      <c r="BO4" s="2">
        <f>LN(AH4)+1</f>
        <v>1.4054651081081644</v>
      </c>
      <c r="BP4" s="2">
        <f>LN(AI4)+1</f>
        <v>4.9120230054281464</v>
      </c>
      <c r="BQ4" s="3"/>
      <c r="BR4" s="3"/>
      <c r="BT4" s="3"/>
    </row>
    <row r="5" spans="1:72" x14ac:dyDescent="0.2">
      <c r="A5" s="3" t="s">
        <v>35</v>
      </c>
      <c r="B5" s="3" t="s">
        <v>37</v>
      </c>
      <c r="C5" s="3">
        <v>4</v>
      </c>
      <c r="D5" s="3">
        <v>7</v>
      </c>
      <c r="E5" s="3">
        <v>5</v>
      </c>
      <c r="F5" s="3">
        <v>2000</v>
      </c>
      <c r="G5" s="3">
        <v>20</v>
      </c>
      <c r="H5" s="3">
        <v>10</v>
      </c>
      <c r="I5" s="3">
        <v>15</v>
      </c>
      <c r="J5" s="3">
        <v>3</v>
      </c>
      <c r="K5" s="3">
        <v>5</v>
      </c>
      <c r="L5" s="3">
        <v>5</v>
      </c>
      <c r="M5" s="3">
        <v>500</v>
      </c>
      <c r="N5" s="3">
        <v>30</v>
      </c>
      <c r="O5" s="3">
        <v>50</v>
      </c>
      <c r="P5" s="3">
        <v>13.5</v>
      </c>
      <c r="Q5" s="3">
        <v>15</v>
      </c>
      <c r="R5" s="3">
        <v>4</v>
      </c>
      <c r="S5" s="3">
        <v>3</v>
      </c>
      <c r="T5" s="3">
        <v>15</v>
      </c>
      <c r="U5" s="3">
        <v>20</v>
      </c>
      <c r="V5" s="3">
        <v>8</v>
      </c>
      <c r="W5" s="3">
        <v>5</v>
      </c>
      <c r="X5" s="3">
        <v>3</v>
      </c>
      <c r="Y5" s="3">
        <v>12</v>
      </c>
      <c r="Z5" s="3">
        <v>2000</v>
      </c>
      <c r="AA5" s="3">
        <v>10</v>
      </c>
      <c r="AB5" s="3">
        <v>15</v>
      </c>
      <c r="AC5" s="3">
        <v>20</v>
      </c>
      <c r="AD5" s="3">
        <v>50</v>
      </c>
      <c r="AE5" s="3">
        <v>6</v>
      </c>
      <c r="AF5" s="3">
        <v>20.5</v>
      </c>
      <c r="AG5" s="3">
        <v>36</v>
      </c>
      <c r="AH5" s="3">
        <v>5</v>
      </c>
      <c r="AI5" s="3">
        <v>50</v>
      </c>
      <c r="AJ5" s="2">
        <f>LN(C5)+1</f>
        <v>2.3862943611198908</v>
      </c>
      <c r="AK5" s="2">
        <f>LN(D5)+1</f>
        <v>2.9459101490553135</v>
      </c>
      <c r="AL5" s="2">
        <f>LN(E5)+1</f>
        <v>2.6094379124341005</v>
      </c>
      <c r="AM5" s="2">
        <f>LN(F5)+1</f>
        <v>8.6009024595420822</v>
      </c>
      <c r="AN5" s="2">
        <f>LN(G5)+1</f>
        <v>3.9957322735539909</v>
      </c>
      <c r="AO5" s="2">
        <f>LN(H5)+1</f>
        <v>3.3025850929940459</v>
      </c>
      <c r="AP5" s="2">
        <f>LN(I5)+1</f>
        <v>3.7080502011022101</v>
      </c>
      <c r="AQ5" s="2">
        <f>LN(J5)+1</f>
        <v>2.09861228866811</v>
      </c>
      <c r="AR5" s="2">
        <f>LN(K5)+1</f>
        <v>2.6094379124341005</v>
      </c>
      <c r="AS5" s="2">
        <f>LN(L5)+1</f>
        <v>2.6094379124341005</v>
      </c>
      <c r="AT5" s="2">
        <f>LN(M5)+1</f>
        <v>7.2146080984221914</v>
      </c>
      <c r="AU5" s="2">
        <f>LN(N5)+1</f>
        <v>4.4011973816621559</v>
      </c>
      <c r="AV5" s="2">
        <f>LN(O5)+1</f>
        <v>4.9120230054281464</v>
      </c>
      <c r="AW5" s="2">
        <f>LN(P5)+1</f>
        <v>3.6026896854443837</v>
      </c>
      <c r="AX5" s="2">
        <f>LN(Q5)+1</f>
        <v>3.7080502011022101</v>
      </c>
      <c r="AY5" s="2">
        <f>LN(R5)+1</f>
        <v>2.3862943611198908</v>
      </c>
      <c r="AZ5" s="2">
        <f>LN(S5)+1</f>
        <v>2.09861228866811</v>
      </c>
      <c r="BA5" s="2">
        <f>LN(T5)+1</f>
        <v>3.7080502011022101</v>
      </c>
      <c r="BB5" s="2">
        <f>LN(U5)+1</f>
        <v>3.9957322735539909</v>
      </c>
      <c r="BC5" s="2">
        <f>LN(V5)+1</f>
        <v>3.0794415416798357</v>
      </c>
      <c r="BD5" s="2">
        <f>LN(W5)+1</f>
        <v>2.6094379124341005</v>
      </c>
      <c r="BE5" s="2">
        <f>LN(X5)+1</f>
        <v>2.09861228866811</v>
      </c>
      <c r="BF5" s="2">
        <f>LN(Y5)+1</f>
        <v>3.4849066497880004</v>
      </c>
      <c r="BG5" s="2">
        <f>LN(Z5)+1</f>
        <v>8.6009024595420822</v>
      </c>
      <c r="BH5" s="2">
        <f>LN(AA5)+1</f>
        <v>3.3025850929940459</v>
      </c>
      <c r="BI5" s="2">
        <f>LN(AB5)+1</f>
        <v>3.7080502011022101</v>
      </c>
      <c r="BJ5" s="2">
        <f>LN(AC5)+1</f>
        <v>3.9957322735539909</v>
      </c>
      <c r="BK5" s="2">
        <f>LN(AD5)+1</f>
        <v>4.9120230054281464</v>
      </c>
      <c r="BL5" s="2">
        <f>LN(AE5)+1</f>
        <v>2.791759469228055</v>
      </c>
      <c r="BM5" s="2">
        <f>LN(AF5)+1</f>
        <v>4.0204248861443626</v>
      </c>
      <c r="BN5" s="2">
        <f>LN(AG5)+1</f>
        <v>4.5835189384561099</v>
      </c>
      <c r="BO5" s="2">
        <f>LN(AH5)+1</f>
        <v>2.6094379124341005</v>
      </c>
      <c r="BP5" s="2">
        <f>LN(AI5)+1</f>
        <v>4.9120230054281464</v>
      </c>
      <c r="BQ5" s="3"/>
      <c r="BR5" s="3"/>
      <c r="BT5" s="3"/>
    </row>
    <row r="6" spans="1:72" x14ac:dyDescent="0.2">
      <c r="A6" s="3" t="s">
        <v>46</v>
      </c>
      <c r="B6" s="3" t="s">
        <v>37</v>
      </c>
      <c r="C6" s="3">
        <v>2</v>
      </c>
      <c r="D6" s="3">
        <v>2</v>
      </c>
      <c r="E6" s="3">
        <v>7</v>
      </c>
      <c r="F6" s="3">
        <v>2000</v>
      </c>
      <c r="G6" s="3">
        <v>30</v>
      </c>
      <c r="H6" s="3">
        <v>1</v>
      </c>
      <c r="I6" s="3">
        <v>5</v>
      </c>
      <c r="J6" s="3">
        <v>10</v>
      </c>
      <c r="K6" s="3">
        <v>4</v>
      </c>
      <c r="L6" s="3">
        <v>1</v>
      </c>
      <c r="M6" s="3">
        <v>62.5</v>
      </c>
      <c r="N6" s="3">
        <v>3</v>
      </c>
      <c r="O6" s="3">
        <v>15</v>
      </c>
      <c r="P6" s="3">
        <v>3</v>
      </c>
      <c r="Q6" s="3">
        <v>20</v>
      </c>
      <c r="R6" s="3">
        <v>5</v>
      </c>
      <c r="S6" s="3">
        <v>0.5</v>
      </c>
      <c r="T6" s="3">
        <v>0.5</v>
      </c>
      <c r="U6" s="3">
        <v>1</v>
      </c>
      <c r="V6" s="3">
        <v>4</v>
      </c>
      <c r="W6" s="3">
        <v>5</v>
      </c>
      <c r="X6" s="3">
        <v>3</v>
      </c>
      <c r="Y6" s="3">
        <v>24</v>
      </c>
      <c r="Z6" s="3">
        <v>1000</v>
      </c>
      <c r="AA6" s="3">
        <v>3</v>
      </c>
      <c r="AB6" s="3">
        <v>7</v>
      </c>
      <c r="AC6" s="3">
        <v>30</v>
      </c>
      <c r="AD6" s="3">
        <v>80</v>
      </c>
      <c r="AE6" s="3">
        <v>2</v>
      </c>
      <c r="AF6" s="3">
        <v>20</v>
      </c>
      <c r="AG6" s="3">
        <v>48</v>
      </c>
      <c r="AH6" s="3">
        <v>2</v>
      </c>
      <c r="AI6" s="3">
        <v>5</v>
      </c>
      <c r="AJ6" s="2">
        <f>LN(C6)+1</f>
        <v>1.6931471805599454</v>
      </c>
      <c r="AK6" s="2">
        <f>LN(D6)+1</f>
        <v>1.6931471805599454</v>
      </c>
      <c r="AL6" s="2">
        <f>LN(E6)+1</f>
        <v>2.9459101490553135</v>
      </c>
      <c r="AM6" s="2">
        <f>LN(F6)+1</f>
        <v>8.6009024595420822</v>
      </c>
      <c r="AN6" s="2">
        <f>LN(G6)+1</f>
        <v>4.4011973816621559</v>
      </c>
      <c r="AO6" s="2">
        <f>LN(H6)+1</f>
        <v>1</v>
      </c>
      <c r="AP6" s="2">
        <f>LN(I6)+1</f>
        <v>2.6094379124341005</v>
      </c>
      <c r="AQ6" s="2">
        <f>LN(J6)+1</f>
        <v>3.3025850929940459</v>
      </c>
      <c r="AR6" s="2">
        <f>LN(K6)+1</f>
        <v>2.3862943611198908</v>
      </c>
      <c r="AS6" s="2">
        <f>LN(L6)+1</f>
        <v>1</v>
      </c>
      <c r="AT6" s="2">
        <f>LN(M6)+1</f>
        <v>5.1351665567423561</v>
      </c>
      <c r="AU6" s="2">
        <f>LN(N6)+1</f>
        <v>2.09861228866811</v>
      </c>
      <c r="AV6" s="2">
        <f>LN(O6)+1</f>
        <v>3.7080502011022101</v>
      </c>
      <c r="AW6" s="2">
        <f>LN(P6)+1</f>
        <v>2.09861228866811</v>
      </c>
      <c r="AX6" s="2">
        <f>LN(Q6)+1</f>
        <v>3.9957322735539909</v>
      </c>
      <c r="AY6" s="2">
        <f>LN(R6)+1</f>
        <v>2.6094379124341005</v>
      </c>
      <c r="AZ6" s="2">
        <f>LN(S6)+1</f>
        <v>0.30685281944005471</v>
      </c>
      <c r="BA6" s="2">
        <f>LN(T6)+1</f>
        <v>0.30685281944005471</v>
      </c>
      <c r="BB6" s="2">
        <f>LN(U6)+1</f>
        <v>1</v>
      </c>
      <c r="BC6" s="2">
        <f>LN(V6)+1</f>
        <v>2.3862943611198908</v>
      </c>
      <c r="BD6" s="2">
        <f>LN(W6)+1</f>
        <v>2.6094379124341005</v>
      </c>
      <c r="BE6" s="2">
        <f>LN(X6)+1</f>
        <v>2.09861228866811</v>
      </c>
      <c r="BF6" s="2">
        <f>LN(Y6)+1</f>
        <v>4.1780538303479453</v>
      </c>
      <c r="BG6" s="2">
        <f>LN(Z6)+1</f>
        <v>7.9077552789821368</v>
      </c>
      <c r="BH6" s="2">
        <f>LN(AA6)+1</f>
        <v>2.09861228866811</v>
      </c>
      <c r="BI6" s="2">
        <f>LN(AB6)+1</f>
        <v>2.9459101490553135</v>
      </c>
      <c r="BJ6" s="2">
        <f>LN(AC6)+1</f>
        <v>4.4011973816621559</v>
      </c>
      <c r="BK6" s="2">
        <f>LN(AD6)+1</f>
        <v>5.3820266346738812</v>
      </c>
      <c r="BL6" s="2">
        <f>LN(AE6)+1</f>
        <v>1.6931471805599454</v>
      </c>
      <c r="BM6" s="2">
        <f>LN(AF6)+1</f>
        <v>3.9957322735539909</v>
      </c>
      <c r="BN6" s="2">
        <f>LN(AG6)+1</f>
        <v>4.8712010109078907</v>
      </c>
      <c r="BO6" s="2">
        <f>LN(AH6)+1</f>
        <v>1.6931471805599454</v>
      </c>
      <c r="BP6" s="2">
        <f>LN(AI6)+1</f>
        <v>2.6094379124341005</v>
      </c>
      <c r="BQ6" s="3"/>
      <c r="BR6" s="3"/>
      <c r="BT6" s="3"/>
    </row>
    <row r="7" spans="1:72" x14ac:dyDescent="0.2">
      <c r="A7" s="3" t="s">
        <v>47</v>
      </c>
      <c r="B7" s="3" t="s">
        <v>37</v>
      </c>
      <c r="C7" s="3">
        <v>3</v>
      </c>
      <c r="D7" s="3">
        <v>3</v>
      </c>
      <c r="E7" s="3">
        <v>6</v>
      </c>
      <c r="F7" s="3">
        <v>1800</v>
      </c>
      <c r="G7" s="3">
        <v>30</v>
      </c>
      <c r="H7" s="3">
        <v>5</v>
      </c>
      <c r="I7" s="3">
        <v>10</v>
      </c>
      <c r="J7" s="3">
        <v>8</v>
      </c>
      <c r="K7" s="3">
        <v>5</v>
      </c>
      <c r="L7" s="3">
        <v>2</v>
      </c>
      <c r="M7" s="3">
        <v>100</v>
      </c>
      <c r="N7" s="3">
        <v>10</v>
      </c>
      <c r="O7" s="3">
        <v>20</v>
      </c>
      <c r="P7" s="3">
        <v>5</v>
      </c>
      <c r="Q7" s="3">
        <v>16.5</v>
      </c>
      <c r="R7" s="3">
        <v>5</v>
      </c>
      <c r="S7" s="3">
        <v>2</v>
      </c>
      <c r="T7" s="3">
        <v>9</v>
      </c>
      <c r="U7" s="3">
        <v>7.5</v>
      </c>
      <c r="V7" s="3">
        <v>5</v>
      </c>
      <c r="W7" s="3">
        <v>5</v>
      </c>
      <c r="X7" s="3">
        <v>3</v>
      </c>
      <c r="Y7" s="3">
        <v>24</v>
      </c>
      <c r="Z7" s="3">
        <v>1000</v>
      </c>
      <c r="AA7" s="3">
        <v>4</v>
      </c>
      <c r="AB7" s="3">
        <v>10</v>
      </c>
      <c r="AC7" s="3">
        <v>30</v>
      </c>
      <c r="AD7" s="3">
        <v>75</v>
      </c>
      <c r="AE7" s="3">
        <v>3</v>
      </c>
      <c r="AF7" s="3">
        <v>20</v>
      </c>
      <c r="AG7" s="3">
        <v>24</v>
      </c>
      <c r="AH7" s="3">
        <v>3</v>
      </c>
      <c r="AI7" s="3">
        <v>30</v>
      </c>
      <c r="AJ7" s="2">
        <f>LN(C7)+1</f>
        <v>2.09861228866811</v>
      </c>
      <c r="AK7" s="2">
        <f>LN(D7)+1</f>
        <v>2.09861228866811</v>
      </c>
      <c r="AL7" s="2">
        <f>LN(E7)+1</f>
        <v>2.791759469228055</v>
      </c>
      <c r="AM7" s="2">
        <f>LN(F7)+1</f>
        <v>8.4955419438842554</v>
      </c>
      <c r="AN7" s="2">
        <f>LN(G7)+1</f>
        <v>4.4011973816621559</v>
      </c>
      <c r="AO7" s="2">
        <f>LN(H7)+1</f>
        <v>2.6094379124341005</v>
      </c>
      <c r="AP7" s="2">
        <f>LN(I7)+1</f>
        <v>3.3025850929940459</v>
      </c>
      <c r="AQ7" s="2">
        <f>LN(J7)+1</f>
        <v>3.0794415416798357</v>
      </c>
      <c r="AR7" s="2">
        <f>LN(K7)+1</f>
        <v>2.6094379124341005</v>
      </c>
      <c r="AS7" s="2">
        <f>LN(L7)+1</f>
        <v>1.6931471805599454</v>
      </c>
      <c r="AT7" s="2">
        <f>LN(M7)+1</f>
        <v>5.6051701859880918</v>
      </c>
      <c r="AU7" s="2">
        <f>LN(N7)+1</f>
        <v>3.3025850929940459</v>
      </c>
      <c r="AV7" s="2">
        <f>LN(O7)+1</f>
        <v>3.9957322735539909</v>
      </c>
      <c r="AW7" s="2">
        <f>LN(P7)+1</f>
        <v>2.6094379124341005</v>
      </c>
      <c r="AX7" s="2">
        <f>LN(Q7)+1</f>
        <v>3.8033603809065348</v>
      </c>
      <c r="AY7" s="2">
        <f>LN(R7)+1</f>
        <v>2.6094379124341005</v>
      </c>
      <c r="AZ7" s="2">
        <f>LN(S7)+1</f>
        <v>1.6931471805599454</v>
      </c>
      <c r="BA7" s="2">
        <f>LN(T7)+1</f>
        <v>3.1972245773362196</v>
      </c>
      <c r="BB7" s="2">
        <f>LN(U7)+1</f>
        <v>3.0149030205422647</v>
      </c>
      <c r="BC7" s="2">
        <f>LN(V7)+1</f>
        <v>2.6094379124341005</v>
      </c>
      <c r="BD7" s="2">
        <f>LN(W7)+1</f>
        <v>2.6094379124341005</v>
      </c>
      <c r="BE7" s="2">
        <f>LN(X7)+1</f>
        <v>2.09861228866811</v>
      </c>
      <c r="BF7" s="2">
        <f>LN(Y7)+1</f>
        <v>4.1780538303479453</v>
      </c>
      <c r="BG7" s="2">
        <f>LN(Z7)+1</f>
        <v>7.9077552789821368</v>
      </c>
      <c r="BH7" s="2">
        <f>LN(AA7)+1</f>
        <v>2.3862943611198908</v>
      </c>
      <c r="BI7" s="2">
        <f>LN(AB7)+1</f>
        <v>3.3025850929940459</v>
      </c>
      <c r="BJ7" s="2">
        <f>LN(AC7)+1</f>
        <v>4.4011973816621559</v>
      </c>
      <c r="BK7" s="2">
        <f>LN(AD7)+1</f>
        <v>5.3174881135363101</v>
      </c>
      <c r="BL7" s="2">
        <f>LN(AE7)+1</f>
        <v>2.09861228866811</v>
      </c>
      <c r="BM7" s="2">
        <f>LN(AF7)+1</f>
        <v>3.9957322735539909</v>
      </c>
      <c r="BN7" s="2">
        <f>LN(AG7)+1</f>
        <v>4.1780538303479453</v>
      </c>
      <c r="BO7" s="2">
        <f>LN(AH7)+1</f>
        <v>2.09861228866811</v>
      </c>
      <c r="BP7" s="2">
        <f>LN(AI7)+1</f>
        <v>4.4011973816621559</v>
      </c>
      <c r="BQ7" s="3"/>
      <c r="BR7" s="3"/>
      <c r="BT7" s="3"/>
    </row>
    <row r="8" spans="1:72" x14ac:dyDescent="0.2">
      <c r="A8" s="3" t="s">
        <v>35</v>
      </c>
      <c r="B8" s="3" t="s">
        <v>38</v>
      </c>
      <c r="C8" s="3">
        <v>3</v>
      </c>
      <c r="D8" s="3">
        <v>8</v>
      </c>
      <c r="E8" s="3">
        <v>2</v>
      </c>
      <c r="F8" s="3">
        <v>2000</v>
      </c>
      <c r="G8" s="3">
        <v>20</v>
      </c>
      <c r="H8" s="3">
        <v>15</v>
      </c>
      <c r="I8" s="3">
        <v>30</v>
      </c>
      <c r="J8" s="3">
        <v>5</v>
      </c>
      <c r="K8" s="3">
        <v>5</v>
      </c>
      <c r="L8" s="3">
        <v>5</v>
      </c>
      <c r="M8" s="3">
        <v>250</v>
      </c>
      <c r="N8" s="3">
        <v>30</v>
      </c>
      <c r="O8" s="3">
        <v>30</v>
      </c>
      <c r="P8" s="3">
        <v>12</v>
      </c>
      <c r="Q8" s="3">
        <v>4</v>
      </c>
      <c r="R8" s="3">
        <v>4</v>
      </c>
      <c r="S8" s="3">
        <v>5</v>
      </c>
      <c r="T8" s="3">
        <v>15</v>
      </c>
      <c r="U8" s="3">
        <v>23.5</v>
      </c>
      <c r="V8" s="3">
        <v>14</v>
      </c>
      <c r="W8" s="3">
        <v>14</v>
      </c>
      <c r="X8" s="3">
        <v>2</v>
      </c>
      <c r="Y8" s="3">
        <v>12</v>
      </c>
      <c r="Z8" s="3">
        <v>2000</v>
      </c>
      <c r="AA8" s="3">
        <v>14</v>
      </c>
      <c r="AB8" s="3">
        <v>18</v>
      </c>
      <c r="AC8" s="3">
        <v>10</v>
      </c>
      <c r="AD8" s="3">
        <v>40</v>
      </c>
      <c r="AE8" s="3">
        <v>20</v>
      </c>
      <c r="AF8" s="3">
        <v>60</v>
      </c>
      <c r="AG8" s="3">
        <v>36</v>
      </c>
      <c r="AH8" s="3">
        <v>4</v>
      </c>
      <c r="AI8" s="3">
        <v>75</v>
      </c>
      <c r="AJ8" s="2">
        <f>LN(C8)+1</f>
        <v>2.09861228866811</v>
      </c>
      <c r="AK8" s="2">
        <f>LN(D8)+1</f>
        <v>3.0794415416798357</v>
      </c>
      <c r="AL8" s="2">
        <f>LN(E8)+1</f>
        <v>1.6931471805599454</v>
      </c>
      <c r="AM8" s="2">
        <f>LN(F8)+1</f>
        <v>8.6009024595420822</v>
      </c>
      <c r="AN8" s="2">
        <f>LN(G8)+1</f>
        <v>3.9957322735539909</v>
      </c>
      <c r="AO8" s="2">
        <f>LN(H8)+1</f>
        <v>3.7080502011022101</v>
      </c>
      <c r="AP8" s="2">
        <f>LN(I8)+1</f>
        <v>4.4011973816621559</v>
      </c>
      <c r="AQ8" s="2">
        <f>LN(J8)+1</f>
        <v>2.6094379124341005</v>
      </c>
      <c r="AR8" s="2">
        <f>LN(K8)+1</f>
        <v>2.6094379124341005</v>
      </c>
      <c r="AS8" s="2">
        <f>LN(L8)+1</f>
        <v>2.6094379124341005</v>
      </c>
      <c r="AT8" s="2">
        <f>LN(M8)+1</f>
        <v>6.521460917862246</v>
      </c>
      <c r="AU8" s="2">
        <f>LN(N8)+1</f>
        <v>4.4011973816621559</v>
      </c>
      <c r="AV8" s="2">
        <f>LN(O8)+1</f>
        <v>4.4011973816621559</v>
      </c>
      <c r="AW8" s="2">
        <f>LN(P8)+1</f>
        <v>3.4849066497880004</v>
      </c>
      <c r="AX8" s="2">
        <f>LN(Q8)+1</f>
        <v>2.3862943611198908</v>
      </c>
      <c r="AY8" s="2">
        <f>LN(R8)+1</f>
        <v>2.3862943611198908</v>
      </c>
      <c r="AZ8" s="2">
        <f>LN(S8)+1</f>
        <v>2.6094379124341005</v>
      </c>
      <c r="BA8" s="2">
        <f>LN(T8)+1</f>
        <v>3.7080502011022101</v>
      </c>
      <c r="BB8" s="2">
        <f>LN(U8)+1</f>
        <v>4.1570004211501139</v>
      </c>
      <c r="BC8" s="2">
        <f>LN(V8)+1</f>
        <v>3.6390573296152584</v>
      </c>
      <c r="BD8" s="2">
        <f>LN(W8)+1</f>
        <v>3.6390573296152584</v>
      </c>
      <c r="BE8" s="2">
        <f>LN(X8)+1</f>
        <v>1.6931471805599454</v>
      </c>
      <c r="BF8" s="2">
        <f>LN(Y8)+1</f>
        <v>3.4849066497880004</v>
      </c>
      <c r="BG8" s="2">
        <f>LN(Z8)+1</f>
        <v>8.6009024595420822</v>
      </c>
      <c r="BH8" s="2">
        <f>LN(AA8)+1</f>
        <v>3.6390573296152584</v>
      </c>
      <c r="BI8" s="2">
        <f>LN(AB8)+1</f>
        <v>3.8903717578961645</v>
      </c>
      <c r="BJ8" s="2">
        <f>LN(AC8)+1</f>
        <v>3.3025850929940459</v>
      </c>
      <c r="BK8" s="2">
        <f>LN(AD8)+1</f>
        <v>4.6888794541139358</v>
      </c>
      <c r="BL8" s="2">
        <f>LN(AE8)+1</f>
        <v>3.9957322735539909</v>
      </c>
      <c r="BM8" s="2">
        <f>LN(AF8)+1</f>
        <v>5.0943445622221004</v>
      </c>
      <c r="BN8" s="2">
        <f>LN(AG8)+1</f>
        <v>4.5835189384561099</v>
      </c>
      <c r="BO8" s="2">
        <f>LN(AH8)+1</f>
        <v>2.3862943611198908</v>
      </c>
      <c r="BP8" s="2">
        <f>LN(AI8)+1</f>
        <v>5.3174881135363101</v>
      </c>
      <c r="BQ8" s="3"/>
      <c r="BR8" s="3"/>
      <c r="BT8" s="3"/>
    </row>
    <row r="9" spans="1:72" x14ac:dyDescent="0.2">
      <c r="A9" s="3" t="s">
        <v>46</v>
      </c>
      <c r="B9" s="3" t="s">
        <v>38</v>
      </c>
      <c r="C9" s="3">
        <v>2</v>
      </c>
      <c r="D9" s="3">
        <v>1</v>
      </c>
      <c r="E9" s="3">
        <v>5</v>
      </c>
      <c r="F9" s="3">
        <v>2000</v>
      </c>
      <c r="G9" s="3">
        <v>30</v>
      </c>
      <c r="H9" s="3">
        <v>0</v>
      </c>
      <c r="I9" s="3">
        <v>10</v>
      </c>
      <c r="J9" s="3">
        <v>12</v>
      </c>
      <c r="K9" s="3">
        <v>4</v>
      </c>
      <c r="L9" s="3">
        <v>0</v>
      </c>
      <c r="M9" s="3">
        <v>0</v>
      </c>
      <c r="N9" s="3">
        <v>0</v>
      </c>
      <c r="O9" s="3">
        <v>9</v>
      </c>
      <c r="P9" s="3">
        <v>2</v>
      </c>
      <c r="Q9" s="3">
        <v>5</v>
      </c>
      <c r="R9" s="3">
        <v>4</v>
      </c>
      <c r="S9" s="3">
        <v>0</v>
      </c>
      <c r="T9" s="3">
        <v>0</v>
      </c>
      <c r="U9" s="3">
        <v>0</v>
      </c>
      <c r="V9" s="3">
        <v>10</v>
      </c>
      <c r="W9" s="3">
        <v>7</v>
      </c>
      <c r="X9" s="3">
        <v>2.5</v>
      </c>
      <c r="Y9" s="3">
        <v>24</v>
      </c>
      <c r="Z9" s="3">
        <v>500</v>
      </c>
      <c r="AA9" s="3">
        <v>2</v>
      </c>
      <c r="AB9" s="3">
        <v>4</v>
      </c>
      <c r="AC9" s="3">
        <v>10</v>
      </c>
      <c r="AD9" s="3">
        <v>77.5</v>
      </c>
      <c r="AE9" s="3">
        <v>4</v>
      </c>
      <c r="AF9" s="3">
        <v>20</v>
      </c>
      <c r="AG9" s="3">
        <v>55</v>
      </c>
      <c r="AH9" s="3">
        <v>2</v>
      </c>
      <c r="AI9" s="3">
        <v>50</v>
      </c>
      <c r="AJ9" s="2">
        <f>LN(C9)+1</f>
        <v>1.6931471805599454</v>
      </c>
      <c r="AK9" s="2">
        <f>LN(D9)+1</f>
        <v>1</v>
      </c>
      <c r="AL9" s="2">
        <f>LN(E9)+1</f>
        <v>2.6094379124341005</v>
      </c>
      <c r="AM9" s="2">
        <f>LN(F9)+1</f>
        <v>8.6009024595420822</v>
      </c>
      <c r="AN9" s="2">
        <f>LN(G9)+1</f>
        <v>4.4011973816621559</v>
      </c>
      <c r="AO9" s="2">
        <v>0</v>
      </c>
      <c r="AP9" s="2">
        <f>LN(I9)+1</f>
        <v>3.3025850929940459</v>
      </c>
      <c r="AQ9" s="2">
        <f>LN(J9)+1</f>
        <v>3.4849066497880004</v>
      </c>
      <c r="AR9" s="2">
        <f>LN(K9)+1</f>
        <v>2.3862943611198908</v>
      </c>
      <c r="AS9" s="2">
        <v>0</v>
      </c>
      <c r="AT9" s="2">
        <v>0</v>
      </c>
      <c r="AU9" s="2">
        <v>0</v>
      </c>
      <c r="AV9" s="2">
        <f>LN(O9)+1</f>
        <v>3.1972245773362196</v>
      </c>
      <c r="AW9" s="2">
        <f>LN(P9)+1</f>
        <v>1.6931471805599454</v>
      </c>
      <c r="AX9" s="2">
        <f>LN(Q9)+1</f>
        <v>2.6094379124341005</v>
      </c>
      <c r="AY9" s="2">
        <f>LN(R9)+1</f>
        <v>2.3862943611198908</v>
      </c>
      <c r="AZ9" s="2">
        <v>0</v>
      </c>
      <c r="BA9" s="2">
        <v>0</v>
      </c>
      <c r="BB9" s="2">
        <v>0</v>
      </c>
      <c r="BC9" s="2">
        <f>LN(V9)+1</f>
        <v>3.3025850929940459</v>
      </c>
      <c r="BD9" s="2">
        <f>LN(W9)+1</f>
        <v>2.9459101490553135</v>
      </c>
      <c r="BE9" s="2">
        <f>LN(X9)+1</f>
        <v>1.9162907318741551</v>
      </c>
      <c r="BF9" s="2">
        <f>LN(Y9)+1</f>
        <v>4.1780538303479453</v>
      </c>
      <c r="BG9" s="2">
        <f>LN(Z9)+1</f>
        <v>7.2146080984221914</v>
      </c>
      <c r="BH9" s="2">
        <f>LN(AA9)+1</f>
        <v>1.6931471805599454</v>
      </c>
      <c r="BI9" s="2">
        <f>LN(AB9)+1</f>
        <v>2.3862943611198908</v>
      </c>
      <c r="BJ9" s="2">
        <f>LN(AC9)+1</f>
        <v>3.3025850929940459</v>
      </c>
      <c r="BK9" s="2">
        <f>LN(AD9)+1</f>
        <v>5.3502779363593014</v>
      </c>
      <c r="BL9" s="2">
        <f>LN(AE9)+1</f>
        <v>2.3862943611198908</v>
      </c>
      <c r="BM9" s="2">
        <f>LN(AF9)+1</f>
        <v>3.9957322735539909</v>
      </c>
      <c r="BN9" s="2">
        <f>LN(AG9)+1</f>
        <v>5.0073331852324712</v>
      </c>
      <c r="BO9" s="2">
        <f>LN(AH9)+1</f>
        <v>1.6931471805599454</v>
      </c>
      <c r="BP9" s="2">
        <f>LN(AI9)+1</f>
        <v>4.9120230054281464</v>
      </c>
      <c r="BQ9" s="3"/>
      <c r="BR9" s="3"/>
      <c r="BT9" s="3"/>
    </row>
    <row r="10" spans="1:72" x14ac:dyDescent="0.2">
      <c r="A10" s="3" t="s">
        <v>47</v>
      </c>
      <c r="B10" s="3" t="s">
        <v>38</v>
      </c>
      <c r="C10" s="3">
        <v>2</v>
      </c>
      <c r="D10" s="3">
        <v>4</v>
      </c>
      <c r="E10" s="3">
        <v>5</v>
      </c>
      <c r="F10" s="3">
        <v>2000</v>
      </c>
      <c r="G10" s="3">
        <v>25</v>
      </c>
      <c r="H10" s="3">
        <v>4</v>
      </c>
      <c r="I10" s="3">
        <v>20</v>
      </c>
      <c r="J10" s="3">
        <v>9</v>
      </c>
      <c r="K10" s="3">
        <v>5</v>
      </c>
      <c r="L10" s="3">
        <v>2</v>
      </c>
      <c r="M10" s="3">
        <v>100</v>
      </c>
      <c r="N10" s="3">
        <v>10</v>
      </c>
      <c r="O10" s="3">
        <v>11</v>
      </c>
      <c r="P10" s="3">
        <v>5</v>
      </c>
      <c r="Q10" s="3">
        <v>5</v>
      </c>
      <c r="R10" s="3">
        <v>4</v>
      </c>
      <c r="S10" s="3">
        <v>1</v>
      </c>
      <c r="T10" s="3">
        <v>10</v>
      </c>
      <c r="U10" s="3">
        <v>4.5</v>
      </c>
      <c r="V10" s="3">
        <v>8</v>
      </c>
      <c r="W10" s="3">
        <v>10</v>
      </c>
      <c r="X10" s="3">
        <v>2</v>
      </c>
      <c r="Y10" s="3">
        <v>24</v>
      </c>
      <c r="Z10" s="3">
        <v>1000</v>
      </c>
      <c r="AA10" s="3">
        <v>4.5</v>
      </c>
      <c r="AB10" s="3">
        <v>12</v>
      </c>
      <c r="AC10" s="3">
        <v>10</v>
      </c>
      <c r="AD10" s="3">
        <v>70</v>
      </c>
      <c r="AE10" s="3">
        <v>6</v>
      </c>
      <c r="AF10" s="3">
        <v>50</v>
      </c>
      <c r="AG10" s="3">
        <v>48</v>
      </c>
      <c r="AH10" s="3">
        <v>3</v>
      </c>
      <c r="AI10" s="3">
        <v>50</v>
      </c>
      <c r="AJ10" s="2">
        <f>LN(C10)+1</f>
        <v>1.6931471805599454</v>
      </c>
      <c r="AK10" s="2">
        <f>LN(D10)+1</f>
        <v>2.3862943611198908</v>
      </c>
      <c r="AL10" s="2">
        <f>LN(E10)+1</f>
        <v>2.6094379124341005</v>
      </c>
      <c r="AM10" s="2">
        <f>LN(F10)+1</f>
        <v>8.6009024595420822</v>
      </c>
      <c r="AN10" s="2">
        <f>LN(G10)+1</f>
        <v>4.218875824868201</v>
      </c>
      <c r="AO10" s="2">
        <f>LN(H10)+1</f>
        <v>2.3862943611198908</v>
      </c>
      <c r="AP10" s="2">
        <f>LN(I10)+1</f>
        <v>3.9957322735539909</v>
      </c>
      <c r="AQ10" s="2">
        <f>LN(J10)+1</f>
        <v>3.1972245773362196</v>
      </c>
      <c r="AR10" s="2">
        <f>LN(K10)+1</f>
        <v>2.6094379124341005</v>
      </c>
      <c r="AS10" s="2">
        <f>LN(L10)+1</f>
        <v>1.6931471805599454</v>
      </c>
      <c r="AT10" s="2">
        <f>LN(M10)+1</f>
        <v>5.6051701859880918</v>
      </c>
      <c r="AU10" s="2">
        <f>LN(N10)+1</f>
        <v>3.3025850929940459</v>
      </c>
      <c r="AV10" s="2">
        <f>LN(O10)+1</f>
        <v>3.3978952727983707</v>
      </c>
      <c r="AW10" s="2">
        <f>LN(P10)+1</f>
        <v>2.6094379124341005</v>
      </c>
      <c r="AX10" s="2">
        <f>LN(Q10)+1</f>
        <v>2.6094379124341005</v>
      </c>
      <c r="AY10" s="2">
        <f>LN(R10)+1</f>
        <v>2.3862943611198908</v>
      </c>
      <c r="AZ10" s="2">
        <f>LN(S10)+1</f>
        <v>1</v>
      </c>
      <c r="BA10" s="2">
        <f>LN(T10)+1</f>
        <v>3.3025850929940459</v>
      </c>
      <c r="BB10" s="2">
        <f>LN(U10)+1</f>
        <v>2.5040773967762742</v>
      </c>
      <c r="BC10" s="2">
        <f>LN(V10)+1</f>
        <v>3.0794415416798357</v>
      </c>
      <c r="BD10" s="2">
        <f>LN(W10)+1</f>
        <v>3.3025850929940459</v>
      </c>
      <c r="BE10" s="2">
        <f>LN(X10)+1</f>
        <v>1.6931471805599454</v>
      </c>
      <c r="BF10" s="2">
        <f>LN(Y10)+1</f>
        <v>4.1780538303479453</v>
      </c>
      <c r="BG10" s="2">
        <f>LN(Z10)+1</f>
        <v>7.9077552789821368</v>
      </c>
      <c r="BH10" s="2">
        <f>LN(AA10)+1</f>
        <v>2.5040773967762742</v>
      </c>
      <c r="BI10" s="2">
        <f>LN(AB10)+1</f>
        <v>3.4849066497880004</v>
      </c>
      <c r="BJ10" s="2">
        <f>LN(AC10)+1</f>
        <v>3.3025850929940459</v>
      </c>
      <c r="BK10" s="2">
        <f>LN(AD10)+1</f>
        <v>5.2484952420493594</v>
      </c>
      <c r="BL10" s="2">
        <f>LN(AE10)+1</f>
        <v>2.791759469228055</v>
      </c>
      <c r="BM10" s="2">
        <f>LN(AF10)+1</f>
        <v>4.9120230054281464</v>
      </c>
      <c r="BN10" s="2">
        <f>LN(AG10)+1</f>
        <v>4.8712010109078907</v>
      </c>
      <c r="BO10" s="2">
        <f>LN(AH10)+1</f>
        <v>2.09861228866811</v>
      </c>
      <c r="BP10" s="2">
        <f>LN(AI10)+1</f>
        <v>4.9120230054281464</v>
      </c>
      <c r="BQ10" s="3"/>
      <c r="BR10" s="3"/>
      <c r="BT10" s="3"/>
    </row>
    <row r="11" spans="1:72" x14ac:dyDescent="0.2">
      <c r="A11" s="3" t="s">
        <v>35</v>
      </c>
      <c r="B11" s="3" t="s">
        <v>39</v>
      </c>
      <c r="C11" s="3">
        <v>4</v>
      </c>
      <c r="D11" s="3">
        <v>7</v>
      </c>
      <c r="E11" s="3">
        <v>7</v>
      </c>
      <c r="F11" s="3">
        <v>200</v>
      </c>
      <c r="G11" s="3">
        <v>11.5</v>
      </c>
      <c r="H11" s="3">
        <v>15</v>
      </c>
      <c r="I11" s="3">
        <v>17.5</v>
      </c>
      <c r="J11" s="3">
        <v>10</v>
      </c>
      <c r="K11" s="3">
        <v>3</v>
      </c>
      <c r="L11" s="3">
        <v>10</v>
      </c>
      <c r="M11" s="3">
        <v>100</v>
      </c>
      <c r="N11" s="3">
        <v>20</v>
      </c>
      <c r="O11" s="3">
        <v>20</v>
      </c>
      <c r="P11" s="3">
        <v>10</v>
      </c>
      <c r="Q11" s="3">
        <v>15</v>
      </c>
      <c r="R11" s="3">
        <v>13.5</v>
      </c>
      <c r="S11" s="3">
        <v>4</v>
      </c>
      <c r="T11" s="3">
        <v>13</v>
      </c>
      <c r="U11" s="3">
        <v>12.5</v>
      </c>
      <c r="V11" s="3">
        <v>7</v>
      </c>
      <c r="W11" s="3">
        <v>15</v>
      </c>
      <c r="X11" s="3">
        <v>5</v>
      </c>
      <c r="Y11" s="3">
        <v>8</v>
      </c>
      <c r="Z11" s="3">
        <v>62.5</v>
      </c>
      <c r="AA11" s="3">
        <v>10</v>
      </c>
      <c r="AB11" s="3">
        <v>9</v>
      </c>
      <c r="AC11" s="3">
        <v>10</v>
      </c>
      <c r="AD11" s="3">
        <v>20.5</v>
      </c>
      <c r="AE11" s="3">
        <v>10</v>
      </c>
      <c r="AF11" s="3">
        <v>23</v>
      </c>
      <c r="AG11" s="3">
        <v>20</v>
      </c>
      <c r="AH11" s="3">
        <v>10</v>
      </c>
      <c r="AI11" s="3">
        <v>20</v>
      </c>
      <c r="AJ11" s="2">
        <f>LN(C11)+1</f>
        <v>2.3862943611198908</v>
      </c>
      <c r="AK11" s="2">
        <f>LN(D11)+1</f>
        <v>2.9459101490553135</v>
      </c>
      <c r="AL11" s="2">
        <f>LN(E11)+1</f>
        <v>2.9459101490553135</v>
      </c>
      <c r="AM11" s="2">
        <f>LN(F11)+1</f>
        <v>6.2983173665480363</v>
      </c>
      <c r="AN11" s="2">
        <f>LN(G11)+1</f>
        <v>3.4423470353692043</v>
      </c>
      <c r="AO11" s="2">
        <f>LN(H11)+1</f>
        <v>3.7080502011022101</v>
      </c>
      <c r="AP11" s="2">
        <f>LN(I11)+1</f>
        <v>3.8622008809294686</v>
      </c>
      <c r="AQ11" s="2">
        <f>LN(J11)+1</f>
        <v>3.3025850929940459</v>
      </c>
      <c r="AR11" s="2">
        <f>LN(K11)+1</f>
        <v>2.09861228866811</v>
      </c>
      <c r="AS11" s="2">
        <f>LN(L11)+1</f>
        <v>3.3025850929940459</v>
      </c>
      <c r="AT11" s="2">
        <f>LN(M11)+1</f>
        <v>5.6051701859880918</v>
      </c>
      <c r="AU11" s="2">
        <f>LN(N11)+1</f>
        <v>3.9957322735539909</v>
      </c>
      <c r="AV11" s="2">
        <f>LN(O11)+1</f>
        <v>3.9957322735539909</v>
      </c>
      <c r="AW11" s="2">
        <f>LN(P11)+1</f>
        <v>3.3025850929940459</v>
      </c>
      <c r="AX11" s="2">
        <f>LN(Q11)+1</f>
        <v>3.7080502011022101</v>
      </c>
      <c r="AY11" s="2">
        <f>LN(R11)+1</f>
        <v>3.6026896854443837</v>
      </c>
      <c r="AZ11" s="2">
        <f>LN(S11)+1</f>
        <v>2.3862943611198908</v>
      </c>
      <c r="BA11" s="2">
        <f>LN(T11)+1</f>
        <v>3.5649493574615367</v>
      </c>
      <c r="BB11" s="2">
        <f>LN(U11)+1</f>
        <v>3.5257286443082556</v>
      </c>
      <c r="BC11" s="2">
        <f>LN(V11)+1</f>
        <v>2.9459101490553135</v>
      </c>
      <c r="BD11" s="2">
        <f>LN(W11)+1</f>
        <v>3.7080502011022101</v>
      </c>
      <c r="BE11" s="2">
        <f>LN(X11)+1</f>
        <v>2.6094379124341005</v>
      </c>
      <c r="BF11" s="2">
        <f>LN(Y11)+1</f>
        <v>3.0794415416798357</v>
      </c>
      <c r="BG11" s="2">
        <f>LN(Z11)+1</f>
        <v>5.1351665567423561</v>
      </c>
      <c r="BH11" s="2">
        <f>LN(AA11)+1</f>
        <v>3.3025850929940459</v>
      </c>
      <c r="BI11" s="2">
        <f>LN(AB11)+1</f>
        <v>3.1972245773362196</v>
      </c>
      <c r="BJ11" s="2">
        <f>LN(AC11)+1</f>
        <v>3.3025850929940459</v>
      </c>
      <c r="BK11" s="2">
        <f>LN(AD11)+1</f>
        <v>4.0204248861443626</v>
      </c>
      <c r="BL11" s="2">
        <f>LN(AE11)+1</f>
        <v>3.3025850929940459</v>
      </c>
      <c r="BM11" s="2">
        <f>LN(AF11)+1</f>
        <v>4.1354942159291497</v>
      </c>
      <c r="BN11" s="2">
        <f>LN(AG11)+1</f>
        <v>3.9957322735539909</v>
      </c>
      <c r="BO11" s="2">
        <f>LN(AH11)+1</f>
        <v>3.3025850929940459</v>
      </c>
      <c r="BP11" s="2">
        <f>LN(AI11)+1</f>
        <v>3.9957322735539909</v>
      </c>
      <c r="BQ11" s="3"/>
      <c r="BR11" s="3"/>
      <c r="BT11" s="3"/>
    </row>
    <row r="12" spans="1:72" x14ac:dyDescent="0.2">
      <c r="A12" s="3" t="s">
        <v>46</v>
      </c>
      <c r="B12" s="3" t="s">
        <v>39</v>
      </c>
      <c r="C12" s="3">
        <v>3</v>
      </c>
      <c r="D12" s="3">
        <v>5</v>
      </c>
      <c r="E12" s="3">
        <v>7</v>
      </c>
      <c r="F12" s="3">
        <v>800</v>
      </c>
      <c r="G12" s="3">
        <v>10</v>
      </c>
      <c r="H12" s="3">
        <v>10</v>
      </c>
      <c r="I12" s="3">
        <v>15</v>
      </c>
      <c r="J12" s="3">
        <v>10</v>
      </c>
      <c r="K12" s="3">
        <v>3</v>
      </c>
      <c r="L12" s="3">
        <v>5</v>
      </c>
      <c r="M12" s="3">
        <v>100</v>
      </c>
      <c r="N12" s="3">
        <v>15</v>
      </c>
      <c r="O12" s="3">
        <v>12</v>
      </c>
      <c r="P12" s="3">
        <v>5</v>
      </c>
      <c r="Q12" s="3">
        <v>15</v>
      </c>
      <c r="R12" s="3">
        <v>10</v>
      </c>
      <c r="S12" s="3">
        <v>2</v>
      </c>
      <c r="T12" s="3">
        <v>10</v>
      </c>
      <c r="U12" s="3">
        <v>15</v>
      </c>
      <c r="V12" s="3">
        <v>6.5</v>
      </c>
      <c r="W12" s="3">
        <v>10</v>
      </c>
      <c r="X12" s="3">
        <v>4</v>
      </c>
      <c r="Y12" s="3">
        <v>15</v>
      </c>
      <c r="Z12" s="3">
        <v>100</v>
      </c>
      <c r="AA12" s="3">
        <v>10</v>
      </c>
      <c r="AB12" s="3">
        <v>7.5</v>
      </c>
      <c r="AC12" s="3">
        <v>15</v>
      </c>
      <c r="AD12" s="3">
        <v>20</v>
      </c>
      <c r="AE12" s="3">
        <v>7</v>
      </c>
      <c r="AF12" s="3">
        <v>20</v>
      </c>
      <c r="AG12" s="3">
        <v>24</v>
      </c>
      <c r="AH12" s="3">
        <v>8</v>
      </c>
      <c r="AI12" s="3">
        <v>20</v>
      </c>
      <c r="AJ12" s="2">
        <f>LN(C12)+1</f>
        <v>2.09861228866811</v>
      </c>
      <c r="AK12" s="2">
        <f>LN(D12)+1</f>
        <v>2.6094379124341005</v>
      </c>
      <c r="AL12" s="2">
        <f>LN(E12)+1</f>
        <v>2.9459101490553135</v>
      </c>
      <c r="AM12" s="2">
        <f>LN(F12)+1</f>
        <v>7.6846117276679271</v>
      </c>
      <c r="AN12" s="2">
        <f>LN(G12)+1</f>
        <v>3.3025850929940459</v>
      </c>
      <c r="AO12" s="2">
        <f>LN(H12)+1</f>
        <v>3.3025850929940459</v>
      </c>
      <c r="AP12" s="2">
        <f>LN(I12)+1</f>
        <v>3.7080502011022101</v>
      </c>
      <c r="AQ12" s="2">
        <f>LN(J12)+1</f>
        <v>3.3025850929940459</v>
      </c>
      <c r="AR12" s="2">
        <f>LN(K12)+1</f>
        <v>2.09861228866811</v>
      </c>
      <c r="AS12" s="2">
        <f>LN(L12)+1</f>
        <v>2.6094379124341005</v>
      </c>
      <c r="AT12" s="2">
        <f>LN(M12)+1</f>
        <v>5.6051701859880918</v>
      </c>
      <c r="AU12" s="2">
        <f>LN(N12)+1</f>
        <v>3.7080502011022101</v>
      </c>
      <c r="AV12" s="2">
        <f>LN(O12)+1</f>
        <v>3.4849066497880004</v>
      </c>
      <c r="AW12" s="2">
        <f>LN(P12)+1</f>
        <v>2.6094379124341005</v>
      </c>
      <c r="AX12" s="2">
        <f>LN(Q12)+1</f>
        <v>3.7080502011022101</v>
      </c>
      <c r="AY12" s="2">
        <f>LN(R12)+1</f>
        <v>3.3025850929940459</v>
      </c>
      <c r="AZ12" s="2">
        <f>LN(S12)+1</f>
        <v>1.6931471805599454</v>
      </c>
      <c r="BA12" s="2">
        <f>LN(T12)+1</f>
        <v>3.3025850929940459</v>
      </c>
      <c r="BB12" s="2">
        <f>LN(U12)+1</f>
        <v>3.7080502011022101</v>
      </c>
      <c r="BC12" s="2">
        <f>LN(V12)+1</f>
        <v>2.8718021769015913</v>
      </c>
      <c r="BD12" s="2">
        <f>LN(W12)+1</f>
        <v>3.3025850929940459</v>
      </c>
      <c r="BE12" s="2">
        <f>LN(X12)+1</f>
        <v>2.3862943611198908</v>
      </c>
      <c r="BF12" s="2">
        <f>LN(Y12)+1</f>
        <v>3.7080502011022101</v>
      </c>
      <c r="BG12" s="2">
        <f>LN(Z12)+1</f>
        <v>5.6051701859880918</v>
      </c>
      <c r="BH12" s="2">
        <f>LN(AA12)+1</f>
        <v>3.3025850929940459</v>
      </c>
      <c r="BI12" s="2">
        <f>LN(AB12)+1</f>
        <v>3.0149030205422647</v>
      </c>
      <c r="BJ12" s="2">
        <f>LN(AC12)+1</f>
        <v>3.7080502011022101</v>
      </c>
      <c r="BK12" s="2">
        <f>LN(AD12)+1</f>
        <v>3.9957322735539909</v>
      </c>
      <c r="BL12" s="2">
        <f>LN(AE12)+1</f>
        <v>2.9459101490553135</v>
      </c>
      <c r="BM12" s="2">
        <f>LN(AF12)+1</f>
        <v>3.9957322735539909</v>
      </c>
      <c r="BN12" s="2">
        <f>LN(AG12)+1</f>
        <v>4.1780538303479453</v>
      </c>
      <c r="BO12" s="2">
        <f>LN(AH12)+1</f>
        <v>3.0794415416798357</v>
      </c>
      <c r="BP12" s="2">
        <f>LN(AI12)+1</f>
        <v>3.9957322735539909</v>
      </c>
      <c r="BQ12" s="3"/>
      <c r="BR12" s="3"/>
      <c r="BT12" s="3"/>
    </row>
    <row r="13" spans="1:72" x14ac:dyDescent="0.2">
      <c r="A13" s="3" t="s">
        <v>47</v>
      </c>
      <c r="B13" s="3" t="s">
        <v>39</v>
      </c>
      <c r="C13" s="3">
        <v>3</v>
      </c>
      <c r="D13" s="3">
        <v>5</v>
      </c>
      <c r="E13" s="3">
        <v>5</v>
      </c>
      <c r="F13" s="3">
        <v>100</v>
      </c>
      <c r="G13" s="3">
        <v>10</v>
      </c>
      <c r="H13" s="3">
        <v>5</v>
      </c>
      <c r="I13" s="3">
        <v>12.5</v>
      </c>
      <c r="J13" s="3">
        <v>10</v>
      </c>
      <c r="K13" s="3">
        <v>2</v>
      </c>
      <c r="L13" s="3">
        <v>5</v>
      </c>
      <c r="M13" s="3">
        <v>10</v>
      </c>
      <c r="N13" s="3">
        <v>6.5</v>
      </c>
      <c r="O13" s="3">
        <v>9</v>
      </c>
      <c r="P13" s="3">
        <v>5</v>
      </c>
      <c r="Q13" s="3">
        <v>15</v>
      </c>
      <c r="R13" s="3">
        <v>10</v>
      </c>
      <c r="S13" s="3">
        <v>2</v>
      </c>
      <c r="T13" s="3">
        <v>6</v>
      </c>
      <c r="U13" s="3">
        <v>7</v>
      </c>
      <c r="V13" s="3">
        <v>5</v>
      </c>
      <c r="W13" s="3">
        <v>6.5</v>
      </c>
      <c r="X13" s="3">
        <v>2.5</v>
      </c>
      <c r="Y13" s="3">
        <v>5</v>
      </c>
      <c r="Z13" s="3">
        <v>16</v>
      </c>
      <c r="AA13" s="3">
        <v>5</v>
      </c>
      <c r="AB13" s="3">
        <v>5</v>
      </c>
      <c r="AC13" s="3">
        <v>10</v>
      </c>
      <c r="AD13" s="3">
        <v>12.5</v>
      </c>
      <c r="AE13" s="3">
        <v>3</v>
      </c>
      <c r="AF13" s="3">
        <v>10</v>
      </c>
      <c r="AG13" s="3">
        <v>10</v>
      </c>
      <c r="AH13" s="3">
        <v>5.5</v>
      </c>
      <c r="AI13" s="3">
        <v>8.5</v>
      </c>
      <c r="AJ13" s="2">
        <f>LN(C13)+1</f>
        <v>2.09861228866811</v>
      </c>
      <c r="AK13" s="2">
        <f>LN(D13)+1</f>
        <v>2.6094379124341005</v>
      </c>
      <c r="AL13" s="2">
        <f>LN(E13)+1</f>
        <v>2.6094379124341005</v>
      </c>
      <c r="AM13" s="2">
        <f>LN(F13)+1</f>
        <v>5.6051701859880918</v>
      </c>
      <c r="AN13" s="2">
        <f>LN(G13)+1</f>
        <v>3.3025850929940459</v>
      </c>
      <c r="AO13" s="2">
        <f>LN(H13)+1</f>
        <v>2.6094379124341005</v>
      </c>
      <c r="AP13" s="2">
        <f>LN(I13)+1</f>
        <v>3.5257286443082556</v>
      </c>
      <c r="AQ13" s="2">
        <f>LN(J13)+1</f>
        <v>3.3025850929940459</v>
      </c>
      <c r="AR13" s="2">
        <f>LN(K13)+1</f>
        <v>1.6931471805599454</v>
      </c>
      <c r="AS13" s="2">
        <f>LN(L13)+1</f>
        <v>2.6094379124341005</v>
      </c>
      <c r="AT13" s="2">
        <f>LN(M13)+1</f>
        <v>3.3025850929940459</v>
      </c>
      <c r="AU13" s="2">
        <f>LN(N13)+1</f>
        <v>2.8718021769015913</v>
      </c>
      <c r="AV13" s="2">
        <f>LN(O13)+1</f>
        <v>3.1972245773362196</v>
      </c>
      <c r="AW13" s="2">
        <f>LN(P13)+1</f>
        <v>2.6094379124341005</v>
      </c>
      <c r="AX13" s="2">
        <f>LN(Q13)+1</f>
        <v>3.7080502011022101</v>
      </c>
      <c r="AY13" s="2">
        <f>LN(R13)+1</f>
        <v>3.3025850929940459</v>
      </c>
      <c r="AZ13" s="2">
        <f>LN(S13)+1</f>
        <v>1.6931471805599454</v>
      </c>
      <c r="BA13" s="2">
        <f>LN(T13)+1</f>
        <v>2.791759469228055</v>
      </c>
      <c r="BB13" s="2">
        <f>LN(U13)+1</f>
        <v>2.9459101490553135</v>
      </c>
      <c r="BC13" s="2">
        <f>LN(V13)+1</f>
        <v>2.6094379124341005</v>
      </c>
      <c r="BD13" s="2">
        <f>LN(W13)+1</f>
        <v>2.8718021769015913</v>
      </c>
      <c r="BE13" s="2">
        <f>LN(X13)+1</f>
        <v>1.9162907318741551</v>
      </c>
      <c r="BF13" s="2">
        <f>LN(Y13)+1</f>
        <v>2.6094379124341005</v>
      </c>
      <c r="BG13" s="2">
        <f>LN(Z13)+1</f>
        <v>3.7725887222397811</v>
      </c>
      <c r="BH13" s="2">
        <f>LN(AA13)+1</f>
        <v>2.6094379124341005</v>
      </c>
      <c r="BI13" s="2">
        <f>LN(AB13)+1</f>
        <v>2.6094379124341005</v>
      </c>
      <c r="BJ13" s="2">
        <f>LN(AC13)+1</f>
        <v>3.3025850929940459</v>
      </c>
      <c r="BK13" s="2">
        <f>LN(AD13)+1</f>
        <v>3.5257286443082556</v>
      </c>
      <c r="BL13" s="2">
        <f>LN(AE13)+1</f>
        <v>2.09861228866811</v>
      </c>
      <c r="BM13" s="2">
        <f>LN(AF13)+1</f>
        <v>3.3025850929940459</v>
      </c>
      <c r="BN13" s="2">
        <f>LN(AG13)+1</f>
        <v>3.3025850929940459</v>
      </c>
      <c r="BO13" s="2">
        <f>LN(AH13)+1</f>
        <v>2.7047480922384253</v>
      </c>
      <c r="BP13" s="2">
        <f>LN(AI13)+1</f>
        <v>3.1400661634962708</v>
      </c>
      <c r="BQ13" s="3"/>
      <c r="BR13" s="3"/>
      <c r="BT13" s="3"/>
    </row>
    <row r="14" spans="1:72" x14ac:dyDescent="0.2">
      <c r="A14" s="3" t="s">
        <v>35</v>
      </c>
      <c r="B14" s="3" t="s">
        <v>40</v>
      </c>
      <c r="C14" s="3">
        <v>3</v>
      </c>
      <c r="D14" s="3">
        <v>7</v>
      </c>
      <c r="E14" s="3">
        <v>3</v>
      </c>
      <c r="F14" s="3">
        <v>1800</v>
      </c>
      <c r="G14" s="3">
        <v>26</v>
      </c>
      <c r="H14" s="3">
        <v>7</v>
      </c>
      <c r="I14" s="3">
        <v>15</v>
      </c>
      <c r="J14" s="3">
        <v>5</v>
      </c>
      <c r="K14" s="3">
        <v>5</v>
      </c>
      <c r="L14" s="3">
        <v>5</v>
      </c>
      <c r="M14" s="3">
        <v>1200</v>
      </c>
      <c r="N14" s="3">
        <v>70</v>
      </c>
      <c r="O14" s="3">
        <v>50</v>
      </c>
      <c r="P14" s="3">
        <v>10</v>
      </c>
      <c r="Q14" s="3">
        <v>10</v>
      </c>
      <c r="R14" s="3">
        <v>6</v>
      </c>
      <c r="S14" s="3">
        <v>4</v>
      </c>
      <c r="T14" s="3">
        <v>15</v>
      </c>
      <c r="U14" s="3">
        <v>20</v>
      </c>
      <c r="V14" s="3">
        <v>8</v>
      </c>
      <c r="W14" s="3">
        <v>5</v>
      </c>
      <c r="X14" s="3">
        <v>3</v>
      </c>
      <c r="Y14" s="3">
        <v>24</v>
      </c>
      <c r="Z14" s="3">
        <v>2000</v>
      </c>
      <c r="AA14" s="3">
        <v>10</v>
      </c>
      <c r="AB14" s="3">
        <v>30</v>
      </c>
      <c r="AC14" s="3">
        <v>18.5</v>
      </c>
      <c r="AD14" s="3">
        <v>70</v>
      </c>
      <c r="AE14" s="3">
        <v>20</v>
      </c>
      <c r="AF14" s="3">
        <v>50</v>
      </c>
      <c r="AG14" s="3">
        <v>24</v>
      </c>
      <c r="AH14" s="3">
        <v>5</v>
      </c>
      <c r="AI14" s="3">
        <v>72</v>
      </c>
      <c r="AJ14" s="2">
        <f>LN(C14)+1</f>
        <v>2.09861228866811</v>
      </c>
      <c r="AK14" s="2">
        <f>LN(D14)+1</f>
        <v>2.9459101490553135</v>
      </c>
      <c r="AL14" s="2">
        <f>LN(E14)+1</f>
        <v>2.09861228866811</v>
      </c>
      <c r="AM14" s="2">
        <f>LN(F14)+1</f>
        <v>8.4955419438842554</v>
      </c>
      <c r="AN14" s="2">
        <f>LN(G14)+1</f>
        <v>4.2580965380214817</v>
      </c>
      <c r="AO14" s="2">
        <f>LN(H14)+1</f>
        <v>2.9459101490553135</v>
      </c>
      <c r="AP14" s="2">
        <f>LN(I14)+1</f>
        <v>3.7080502011022101</v>
      </c>
      <c r="AQ14" s="2">
        <f>LN(J14)+1</f>
        <v>2.6094379124341005</v>
      </c>
      <c r="AR14" s="2">
        <f>LN(K14)+1</f>
        <v>2.6094379124341005</v>
      </c>
      <c r="AS14" s="2">
        <f>LN(L14)+1</f>
        <v>2.6094379124341005</v>
      </c>
      <c r="AT14" s="2">
        <f>LN(M14)+1</f>
        <v>8.0900768357760917</v>
      </c>
      <c r="AU14" s="2">
        <f>LN(N14)+1</f>
        <v>5.2484952420493594</v>
      </c>
      <c r="AV14" s="2">
        <f>LN(O14)+1</f>
        <v>4.9120230054281464</v>
      </c>
      <c r="AW14" s="2">
        <f>LN(P14)+1</f>
        <v>3.3025850929940459</v>
      </c>
      <c r="AX14" s="2">
        <f>LN(Q14)+1</f>
        <v>3.3025850929940459</v>
      </c>
      <c r="AY14" s="2">
        <f>LN(R14)+1</f>
        <v>2.791759469228055</v>
      </c>
      <c r="AZ14" s="2">
        <f>LN(S14)+1</f>
        <v>2.3862943611198908</v>
      </c>
      <c r="BA14" s="2">
        <f>LN(T14)+1</f>
        <v>3.7080502011022101</v>
      </c>
      <c r="BB14" s="2">
        <f>LN(U14)+1</f>
        <v>3.9957322735539909</v>
      </c>
      <c r="BC14" s="2">
        <f>LN(V14)+1</f>
        <v>3.0794415416798357</v>
      </c>
      <c r="BD14" s="2">
        <f>LN(W14)+1</f>
        <v>2.6094379124341005</v>
      </c>
      <c r="BE14" s="2">
        <f>LN(X14)+1</f>
        <v>2.09861228866811</v>
      </c>
      <c r="BF14" s="2">
        <f>LN(Y14)+1</f>
        <v>4.1780538303479453</v>
      </c>
      <c r="BG14" s="2">
        <f>LN(Z14)+1</f>
        <v>8.6009024595420822</v>
      </c>
      <c r="BH14" s="2">
        <f>LN(AA14)+1</f>
        <v>3.3025850929940459</v>
      </c>
      <c r="BI14" s="2">
        <f>LN(AB14)+1</f>
        <v>4.4011973816621559</v>
      </c>
      <c r="BJ14" s="2">
        <f>LN(AC14)+1</f>
        <v>3.917770732084279</v>
      </c>
      <c r="BK14" s="2">
        <f>LN(AD14)+1</f>
        <v>5.2484952420493594</v>
      </c>
      <c r="BL14" s="2">
        <f>LN(AE14)+1</f>
        <v>3.9957322735539909</v>
      </c>
      <c r="BM14" s="2">
        <f>LN(AF14)+1</f>
        <v>4.9120230054281464</v>
      </c>
      <c r="BN14" s="2">
        <f>LN(AG14)+1</f>
        <v>4.1780538303479453</v>
      </c>
      <c r="BO14" s="2">
        <f>LN(AH14)+1</f>
        <v>2.6094379124341005</v>
      </c>
      <c r="BP14" s="2">
        <f>LN(AI14)+1</f>
        <v>5.2766661190160553</v>
      </c>
      <c r="BQ14" s="3"/>
      <c r="BR14" s="3"/>
      <c r="BT14" s="3"/>
    </row>
    <row r="15" spans="1:72" x14ac:dyDescent="0.2">
      <c r="A15" s="3" t="s">
        <v>46</v>
      </c>
      <c r="B15" s="3" t="s">
        <v>40</v>
      </c>
      <c r="C15" s="3">
        <v>2</v>
      </c>
      <c r="D15" s="3">
        <v>1</v>
      </c>
      <c r="E15" s="3">
        <v>5</v>
      </c>
      <c r="F15" s="3">
        <v>1900</v>
      </c>
      <c r="G15" s="3">
        <v>60</v>
      </c>
      <c r="H15" s="3">
        <v>1</v>
      </c>
      <c r="I15" s="3">
        <v>5</v>
      </c>
      <c r="J15" s="3">
        <v>12</v>
      </c>
      <c r="K15" s="3">
        <v>3</v>
      </c>
      <c r="L15" s="3">
        <v>0</v>
      </c>
      <c r="M15" s="3">
        <v>0</v>
      </c>
      <c r="N15" s="3">
        <v>0</v>
      </c>
      <c r="O15" s="3">
        <v>10</v>
      </c>
      <c r="P15" s="3">
        <v>2</v>
      </c>
      <c r="Q15" s="3">
        <v>25</v>
      </c>
      <c r="R15" s="3">
        <v>6</v>
      </c>
      <c r="S15" s="3">
        <v>0</v>
      </c>
      <c r="T15" s="3">
        <v>0</v>
      </c>
      <c r="U15" s="3">
        <v>0</v>
      </c>
      <c r="V15" s="3">
        <v>5</v>
      </c>
      <c r="W15" s="3">
        <v>7</v>
      </c>
      <c r="X15" s="3">
        <v>2</v>
      </c>
      <c r="Y15" s="3">
        <v>36</v>
      </c>
      <c r="Z15" s="3">
        <v>500</v>
      </c>
      <c r="AA15" s="3">
        <v>2</v>
      </c>
      <c r="AB15" s="3">
        <v>12</v>
      </c>
      <c r="AC15" s="3">
        <v>25</v>
      </c>
      <c r="AD15" s="3">
        <v>100</v>
      </c>
      <c r="AE15" s="3">
        <v>2</v>
      </c>
      <c r="AF15" s="3">
        <v>10</v>
      </c>
      <c r="AG15" s="3">
        <v>48</v>
      </c>
      <c r="AH15" s="3">
        <v>1.5</v>
      </c>
      <c r="AI15" s="3">
        <v>0</v>
      </c>
      <c r="AJ15" s="2">
        <f>LN(C15)+1</f>
        <v>1.6931471805599454</v>
      </c>
      <c r="AK15" s="2">
        <f>LN(D15)+1</f>
        <v>1</v>
      </c>
      <c r="AL15" s="2">
        <f>LN(E15)+1</f>
        <v>2.6094379124341005</v>
      </c>
      <c r="AM15" s="2">
        <f>LN(F15)+1</f>
        <v>8.5496091651545321</v>
      </c>
      <c r="AN15" s="2">
        <f>LN(G15)+1</f>
        <v>5.0943445622221004</v>
      </c>
      <c r="AO15" s="2">
        <f>LN(H15)+1</f>
        <v>1</v>
      </c>
      <c r="AP15" s="2">
        <f>LN(I15)+1</f>
        <v>2.6094379124341005</v>
      </c>
      <c r="AQ15" s="2">
        <f>LN(J15)+1</f>
        <v>3.4849066497880004</v>
      </c>
      <c r="AR15" s="2">
        <f>LN(K15)+1</f>
        <v>2.09861228866811</v>
      </c>
      <c r="AS15" s="2">
        <v>0</v>
      </c>
      <c r="AT15" s="2">
        <v>0</v>
      </c>
      <c r="AU15" s="2">
        <v>0</v>
      </c>
      <c r="AV15" s="2">
        <f>LN(O15)+1</f>
        <v>3.3025850929940459</v>
      </c>
      <c r="AW15" s="2">
        <f>LN(P15)+1</f>
        <v>1.6931471805599454</v>
      </c>
      <c r="AX15" s="2">
        <f>LN(Q15)+1</f>
        <v>4.218875824868201</v>
      </c>
      <c r="AY15" s="2">
        <f>LN(R15)+1</f>
        <v>2.791759469228055</v>
      </c>
      <c r="AZ15" s="2">
        <v>0</v>
      </c>
      <c r="BA15" s="2">
        <v>0</v>
      </c>
      <c r="BB15" s="2">
        <v>0</v>
      </c>
      <c r="BC15" s="2">
        <f>LN(V15)+1</f>
        <v>2.6094379124341005</v>
      </c>
      <c r="BD15" s="2">
        <f>LN(W15)+1</f>
        <v>2.9459101490553135</v>
      </c>
      <c r="BE15" s="2">
        <f>LN(X15)+1</f>
        <v>1.6931471805599454</v>
      </c>
      <c r="BF15" s="2">
        <f>LN(Y15)+1</f>
        <v>4.5835189384561099</v>
      </c>
      <c r="BG15" s="2">
        <f>LN(Z15)+1</f>
        <v>7.2146080984221914</v>
      </c>
      <c r="BH15" s="2">
        <f>LN(AA15)+1</f>
        <v>1.6931471805599454</v>
      </c>
      <c r="BI15" s="2">
        <f>LN(AB15)+1</f>
        <v>3.4849066497880004</v>
      </c>
      <c r="BJ15" s="2">
        <f>LN(AC15)+1</f>
        <v>4.218875824868201</v>
      </c>
      <c r="BK15" s="2">
        <f>LN(AD15)+1</f>
        <v>5.6051701859880918</v>
      </c>
      <c r="BL15" s="2">
        <f>LN(AE15)+1</f>
        <v>1.6931471805599454</v>
      </c>
      <c r="BM15" s="2">
        <f>LN(AF15)+1</f>
        <v>3.3025850929940459</v>
      </c>
      <c r="BN15" s="2">
        <f>LN(AG15)+1</f>
        <v>4.8712010109078907</v>
      </c>
      <c r="BO15" s="2">
        <f>LN(AH15)+1</f>
        <v>1.4054651081081644</v>
      </c>
      <c r="BP15" s="2">
        <v>0</v>
      </c>
      <c r="BQ15" s="3"/>
      <c r="BR15" s="3"/>
      <c r="BT15" s="3"/>
    </row>
    <row r="16" spans="1:72" x14ac:dyDescent="0.2">
      <c r="A16" s="3" t="s">
        <v>47</v>
      </c>
      <c r="B16" s="3" t="s">
        <v>40</v>
      </c>
      <c r="C16" s="3">
        <v>2</v>
      </c>
      <c r="D16" s="3">
        <v>3</v>
      </c>
      <c r="E16" s="3">
        <v>5</v>
      </c>
      <c r="F16" s="3">
        <v>1500</v>
      </c>
      <c r="G16" s="3">
        <v>30</v>
      </c>
      <c r="H16" s="3">
        <v>2</v>
      </c>
      <c r="I16" s="3">
        <v>10</v>
      </c>
      <c r="J16" s="3">
        <v>9</v>
      </c>
      <c r="K16" s="3">
        <v>5</v>
      </c>
      <c r="L16" s="3">
        <v>0.5</v>
      </c>
      <c r="M16" s="3">
        <v>1</v>
      </c>
      <c r="N16" s="3">
        <v>20</v>
      </c>
      <c r="O16" s="3">
        <v>15</v>
      </c>
      <c r="P16" s="3">
        <v>5</v>
      </c>
      <c r="Q16" s="3">
        <v>15</v>
      </c>
      <c r="R16" s="3">
        <v>5</v>
      </c>
      <c r="S16" s="3">
        <v>1</v>
      </c>
      <c r="T16" s="3">
        <v>10</v>
      </c>
      <c r="U16" s="3">
        <v>0</v>
      </c>
      <c r="V16" s="3">
        <v>4</v>
      </c>
      <c r="W16" s="3">
        <v>7</v>
      </c>
      <c r="X16" s="3">
        <v>3</v>
      </c>
      <c r="Y16" s="3">
        <v>24</v>
      </c>
      <c r="Z16" s="3">
        <v>1000</v>
      </c>
      <c r="AA16" s="3">
        <v>4</v>
      </c>
      <c r="AB16" s="3">
        <v>20</v>
      </c>
      <c r="AC16" s="3">
        <v>25</v>
      </c>
      <c r="AD16" s="3">
        <v>80</v>
      </c>
      <c r="AE16" s="3">
        <v>4</v>
      </c>
      <c r="AF16" s="3">
        <v>15</v>
      </c>
      <c r="AG16" s="3">
        <v>48</v>
      </c>
      <c r="AH16" s="3">
        <v>2</v>
      </c>
      <c r="AI16" s="3">
        <v>70</v>
      </c>
      <c r="AJ16" s="2">
        <f>LN(C16)+1</f>
        <v>1.6931471805599454</v>
      </c>
      <c r="AK16" s="2">
        <f>LN(D16)+1</f>
        <v>2.09861228866811</v>
      </c>
      <c r="AL16" s="2">
        <f>LN(E16)+1</f>
        <v>2.6094379124341005</v>
      </c>
      <c r="AM16" s="2">
        <f>LN(F16)+1</f>
        <v>8.3132203870903005</v>
      </c>
      <c r="AN16" s="2">
        <f>LN(G16)+1</f>
        <v>4.4011973816621559</v>
      </c>
      <c r="AO16" s="2">
        <f>LN(H16)+1</f>
        <v>1.6931471805599454</v>
      </c>
      <c r="AP16" s="2">
        <f>LN(I16)+1</f>
        <v>3.3025850929940459</v>
      </c>
      <c r="AQ16" s="2">
        <f>LN(J16)+1</f>
        <v>3.1972245773362196</v>
      </c>
      <c r="AR16" s="2">
        <f>LN(K16)+1</f>
        <v>2.6094379124341005</v>
      </c>
      <c r="AS16" s="2">
        <f>LN(L16)+1</f>
        <v>0.30685281944005471</v>
      </c>
      <c r="AT16" s="2">
        <f>LN(M16)+1</f>
        <v>1</v>
      </c>
      <c r="AU16" s="2">
        <f>LN(N16)+1</f>
        <v>3.9957322735539909</v>
      </c>
      <c r="AV16" s="2">
        <f>LN(O16)+1</f>
        <v>3.7080502011022101</v>
      </c>
      <c r="AW16" s="2">
        <f>LN(P16)+1</f>
        <v>2.6094379124341005</v>
      </c>
      <c r="AX16" s="2">
        <f>LN(Q16)+1</f>
        <v>3.7080502011022101</v>
      </c>
      <c r="AY16" s="2">
        <f>LN(R16)+1</f>
        <v>2.6094379124341005</v>
      </c>
      <c r="AZ16" s="2">
        <f>LN(S16)+1</f>
        <v>1</v>
      </c>
      <c r="BA16" s="2">
        <f>LN(T16)+1</f>
        <v>3.3025850929940459</v>
      </c>
      <c r="BB16" s="2">
        <v>0</v>
      </c>
      <c r="BC16" s="2">
        <f>LN(V16)+1</f>
        <v>2.3862943611198908</v>
      </c>
      <c r="BD16" s="2">
        <f>LN(W16)+1</f>
        <v>2.9459101490553135</v>
      </c>
      <c r="BE16" s="2">
        <f>LN(X16)+1</f>
        <v>2.09861228866811</v>
      </c>
      <c r="BF16" s="2">
        <f>LN(Y16)+1</f>
        <v>4.1780538303479453</v>
      </c>
      <c r="BG16" s="2">
        <f>LN(Z16)+1</f>
        <v>7.9077552789821368</v>
      </c>
      <c r="BH16" s="2">
        <f>LN(AA16)+1</f>
        <v>2.3862943611198908</v>
      </c>
      <c r="BI16" s="2">
        <f>LN(AB16)+1</f>
        <v>3.9957322735539909</v>
      </c>
      <c r="BJ16" s="2">
        <f>LN(AC16)+1</f>
        <v>4.218875824868201</v>
      </c>
      <c r="BK16" s="2">
        <f>LN(AD16)+1</f>
        <v>5.3820266346738812</v>
      </c>
      <c r="BL16" s="2">
        <f>LN(AE16)+1</f>
        <v>2.3862943611198908</v>
      </c>
      <c r="BM16" s="2">
        <f>LN(AF16)+1</f>
        <v>3.7080502011022101</v>
      </c>
      <c r="BN16" s="2">
        <f>LN(AG16)+1</f>
        <v>4.8712010109078907</v>
      </c>
      <c r="BO16" s="2">
        <f>LN(AH16)+1</f>
        <v>1.6931471805599454</v>
      </c>
      <c r="BP16" s="2">
        <f>LN(AI16)+1</f>
        <v>5.2484952420493594</v>
      </c>
      <c r="BQ16" s="3"/>
      <c r="BR16" s="3"/>
      <c r="BT16" s="3"/>
    </row>
    <row r="17" spans="1:72" x14ac:dyDescent="0.2">
      <c r="A17" s="3" t="s">
        <v>35</v>
      </c>
      <c r="B17" s="3" t="s">
        <v>41</v>
      </c>
      <c r="C17" s="3">
        <v>3</v>
      </c>
      <c r="D17" s="3">
        <v>5</v>
      </c>
      <c r="E17" s="3">
        <v>4</v>
      </c>
      <c r="F17" s="3">
        <v>1000</v>
      </c>
      <c r="G17" s="3">
        <v>15</v>
      </c>
      <c r="H17" s="3">
        <v>8</v>
      </c>
      <c r="I17" s="3">
        <v>10</v>
      </c>
      <c r="J17" s="3">
        <v>7</v>
      </c>
      <c r="K17" s="3">
        <v>5</v>
      </c>
      <c r="L17" s="3">
        <v>3</v>
      </c>
      <c r="M17" s="3">
        <v>1000</v>
      </c>
      <c r="N17" s="3">
        <v>20</v>
      </c>
      <c r="O17" s="3">
        <v>50</v>
      </c>
      <c r="P17" s="3">
        <v>3.75</v>
      </c>
      <c r="Q17" s="3">
        <v>12</v>
      </c>
      <c r="R17" s="3">
        <v>4</v>
      </c>
      <c r="S17" s="3">
        <v>2</v>
      </c>
      <c r="T17" s="3">
        <v>10</v>
      </c>
      <c r="U17" s="3">
        <v>48</v>
      </c>
      <c r="V17" s="3">
        <v>3</v>
      </c>
      <c r="W17" s="3">
        <v>7</v>
      </c>
      <c r="X17" s="3">
        <v>2</v>
      </c>
      <c r="Y17" s="3">
        <v>24</v>
      </c>
      <c r="Z17" s="3">
        <v>22500</v>
      </c>
      <c r="AA17" s="3">
        <v>5</v>
      </c>
      <c r="AB17" s="3">
        <v>14</v>
      </c>
      <c r="AC17" s="3">
        <v>15</v>
      </c>
      <c r="AD17" s="3">
        <v>90</v>
      </c>
      <c r="AE17" s="3">
        <v>5</v>
      </c>
      <c r="AF17" s="3">
        <v>15</v>
      </c>
      <c r="AG17" s="3">
        <v>24</v>
      </c>
      <c r="AH17" s="3">
        <v>5</v>
      </c>
      <c r="AI17" s="3">
        <v>64</v>
      </c>
      <c r="AJ17" s="2">
        <f>LN(C17)+1</f>
        <v>2.09861228866811</v>
      </c>
      <c r="AK17" s="2">
        <f>LN(D17)+1</f>
        <v>2.6094379124341005</v>
      </c>
      <c r="AL17" s="2">
        <f>LN(E17)+1</f>
        <v>2.3862943611198908</v>
      </c>
      <c r="AM17" s="2">
        <f>LN(F17)+1</f>
        <v>7.9077552789821368</v>
      </c>
      <c r="AN17" s="2">
        <f>LN(G17)+1</f>
        <v>3.7080502011022101</v>
      </c>
      <c r="AO17" s="2">
        <f>LN(H17)+1</f>
        <v>3.0794415416798357</v>
      </c>
      <c r="AP17" s="2">
        <f>LN(I17)+1</f>
        <v>3.3025850929940459</v>
      </c>
      <c r="AQ17" s="2">
        <f>LN(J17)+1</f>
        <v>2.9459101490553135</v>
      </c>
      <c r="AR17" s="2">
        <f>LN(K17)+1</f>
        <v>2.6094379124341005</v>
      </c>
      <c r="AS17" s="2">
        <f>LN(L17)+1</f>
        <v>2.09861228866811</v>
      </c>
      <c r="AT17" s="2">
        <f>LN(M17)+1</f>
        <v>7.9077552789821368</v>
      </c>
      <c r="AU17" s="2">
        <f>LN(N17)+1</f>
        <v>3.9957322735539909</v>
      </c>
      <c r="AV17" s="2">
        <f>LN(O17)+1</f>
        <v>4.9120230054281464</v>
      </c>
      <c r="AW17" s="2">
        <f>LN(P17)+1</f>
        <v>2.3217558399823197</v>
      </c>
      <c r="AX17" s="2">
        <f>LN(Q17)+1</f>
        <v>3.4849066497880004</v>
      </c>
      <c r="AY17" s="2">
        <f>LN(R17)+1</f>
        <v>2.3862943611198908</v>
      </c>
      <c r="AZ17" s="2">
        <f>LN(S17)+1</f>
        <v>1.6931471805599454</v>
      </c>
      <c r="BA17" s="2">
        <f>LN(T17)+1</f>
        <v>3.3025850929940459</v>
      </c>
      <c r="BB17" s="2">
        <f>LN(U17)+1</f>
        <v>4.8712010109078907</v>
      </c>
      <c r="BC17" s="2">
        <f>LN(V17)+1</f>
        <v>2.09861228866811</v>
      </c>
      <c r="BD17" s="2">
        <f>LN(W17)+1</f>
        <v>2.9459101490553135</v>
      </c>
      <c r="BE17" s="2">
        <f>LN(X17)+1</f>
        <v>1.6931471805599454</v>
      </c>
      <c r="BF17" s="2">
        <f>LN(Y17)+1</f>
        <v>4.1780538303479453</v>
      </c>
      <c r="BG17" s="2">
        <f>LN(Z17)+1</f>
        <v>11.021270588192511</v>
      </c>
      <c r="BH17" s="2">
        <f>LN(AA17)+1</f>
        <v>2.6094379124341005</v>
      </c>
      <c r="BI17" s="2">
        <f>LN(AB17)+1</f>
        <v>3.6390573296152584</v>
      </c>
      <c r="BJ17" s="2">
        <f>LN(AC17)+1</f>
        <v>3.7080502011022101</v>
      </c>
      <c r="BK17" s="2">
        <f>LN(AD17)+1</f>
        <v>5.499809670330265</v>
      </c>
      <c r="BL17" s="2">
        <f>LN(AE17)+1</f>
        <v>2.6094379124341005</v>
      </c>
      <c r="BM17" s="2">
        <f>LN(AF17)+1</f>
        <v>3.7080502011022101</v>
      </c>
      <c r="BN17" s="2">
        <f>LN(AG17)+1</f>
        <v>4.1780538303479453</v>
      </c>
      <c r="BO17" s="2">
        <f>LN(AH17)+1</f>
        <v>2.6094379124341005</v>
      </c>
      <c r="BP17" s="2">
        <f>LN(AI17)+1</f>
        <v>5.1588830833596715</v>
      </c>
      <c r="BQ17" s="3"/>
      <c r="BR17" s="3"/>
      <c r="BT17" s="3"/>
    </row>
    <row r="18" spans="1:72" x14ac:dyDescent="0.2">
      <c r="A18" s="3" t="s">
        <v>46</v>
      </c>
      <c r="B18" s="3" t="s">
        <v>41</v>
      </c>
      <c r="C18" s="3">
        <v>1</v>
      </c>
      <c r="D18" s="3">
        <v>1</v>
      </c>
      <c r="E18" s="3">
        <v>6</v>
      </c>
      <c r="F18" s="3">
        <v>1000</v>
      </c>
      <c r="G18" s="3">
        <v>20</v>
      </c>
      <c r="H18" s="3">
        <v>1</v>
      </c>
      <c r="I18" s="3">
        <v>1</v>
      </c>
      <c r="J18" s="3">
        <v>12</v>
      </c>
      <c r="K18" s="3">
        <v>3</v>
      </c>
      <c r="L18" s="3">
        <v>0</v>
      </c>
      <c r="M18" s="3">
        <v>0</v>
      </c>
      <c r="N18" s="3">
        <v>0</v>
      </c>
      <c r="O18" s="3">
        <v>10</v>
      </c>
      <c r="P18" s="3">
        <v>1</v>
      </c>
      <c r="Q18" s="3">
        <v>15</v>
      </c>
      <c r="R18" s="3">
        <v>6</v>
      </c>
      <c r="S18" s="3">
        <v>0</v>
      </c>
      <c r="T18" s="3">
        <v>0</v>
      </c>
      <c r="U18" s="3">
        <v>0</v>
      </c>
      <c r="V18" s="3">
        <v>2.5</v>
      </c>
      <c r="W18" s="3">
        <v>7</v>
      </c>
      <c r="X18" s="3">
        <v>3</v>
      </c>
      <c r="Y18" s="3">
        <v>24</v>
      </c>
      <c r="Z18" s="3">
        <v>10000</v>
      </c>
      <c r="AA18" s="3">
        <v>2</v>
      </c>
      <c r="AB18" s="3">
        <v>5</v>
      </c>
      <c r="AC18" s="3">
        <v>20</v>
      </c>
      <c r="AD18" s="3">
        <v>100</v>
      </c>
      <c r="AE18" s="3">
        <v>3</v>
      </c>
      <c r="AF18" s="3">
        <v>10</v>
      </c>
      <c r="AG18" s="3">
        <v>24</v>
      </c>
      <c r="AH18" s="3">
        <v>3</v>
      </c>
      <c r="AI18" s="3">
        <v>50</v>
      </c>
      <c r="AJ18" s="2">
        <f>LN(C18)+1</f>
        <v>1</v>
      </c>
      <c r="AK18" s="2">
        <f>LN(D18)+1</f>
        <v>1</v>
      </c>
      <c r="AL18" s="2">
        <f>LN(E18)+1</f>
        <v>2.791759469228055</v>
      </c>
      <c r="AM18" s="2">
        <f>LN(F18)+1</f>
        <v>7.9077552789821368</v>
      </c>
      <c r="AN18" s="2">
        <f>LN(G18)+1</f>
        <v>3.9957322735539909</v>
      </c>
      <c r="AO18" s="2">
        <f>LN(H18)+1</f>
        <v>1</v>
      </c>
      <c r="AP18" s="2">
        <f>LN(I18)+1</f>
        <v>1</v>
      </c>
      <c r="AQ18" s="2">
        <f>LN(J18)+1</f>
        <v>3.4849066497880004</v>
      </c>
      <c r="AR18" s="2">
        <f>LN(K18)+1</f>
        <v>2.09861228866811</v>
      </c>
      <c r="AS18" s="2">
        <v>0</v>
      </c>
      <c r="AT18" s="2">
        <v>0</v>
      </c>
      <c r="AU18" s="2">
        <v>0</v>
      </c>
      <c r="AV18" s="2">
        <f>LN(O18)+1</f>
        <v>3.3025850929940459</v>
      </c>
      <c r="AW18" s="2">
        <f>LN(P18)+1</f>
        <v>1</v>
      </c>
      <c r="AX18" s="2">
        <f>LN(Q18)+1</f>
        <v>3.7080502011022101</v>
      </c>
      <c r="AY18" s="2">
        <f>LN(R18)+1</f>
        <v>2.791759469228055</v>
      </c>
      <c r="AZ18" s="2">
        <v>0</v>
      </c>
      <c r="BA18" s="2">
        <v>0</v>
      </c>
      <c r="BB18" s="2">
        <v>0</v>
      </c>
      <c r="BC18" s="2">
        <f>LN(V18)+1</f>
        <v>1.9162907318741551</v>
      </c>
      <c r="BD18" s="2">
        <f>LN(W18)+1</f>
        <v>2.9459101490553135</v>
      </c>
      <c r="BE18" s="2">
        <f>LN(X18)+1</f>
        <v>2.09861228866811</v>
      </c>
      <c r="BF18" s="2">
        <f>LN(Y18)+1</f>
        <v>4.1780538303479453</v>
      </c>
      <c r="BG18" s="2">
        <f>LN(Z18)+1</f>
        <v>10.210340371976184</v>
      </c>
      <c r="BH18" s="2">
        <f>LN(AA18)+1</f>
        <v>1.6931471805599454</v>
      </c>
      <c r="BI18" s="2">
        <f>LN(AB18)+1</f>
        <v>2.6094379124341005</v>
      </c>
      <c r="BJ18" s="2">
        <f>LN(AC18)+1</f>
        <v>3.9957322735539909</v>
      </c>
      <c r="BK18" s="2">
        <f>LN(AD18)+1</f>
        <v>5.6051701859880918</v>
      </c>
      <c r="BL18" s="2">
        <f>LN(AE18)+1</f>
        <v>2.09861228866811</v>
      </c>
      <c r="BM18" s="2">
        <f>LN(AF18)+1</f>
        <v>3.3025850929940459</v>
      </c>
      <c r="BN18" s="2">
        <f>LN(AG18)+1</f>
        <v>4.1780538303479453</v>
      </c>
      <c r="BO18" s="2">
        <f>LN(AH18)+1</f>
        <v>2.09861228866811</v>
      </c>
      <c r="BP18" s="2">
        <f>LN(AI18)+1</f>
        <v>4.9120230054281464</v>
      </c>
      <c r="BQ18" s="3"/>
      <c r="BR18" s="3"/>
      <c r="BT18" s="3"/>
    </row>
    <row r="19" spans="1:72" x14ac:dyDescent="0.2">
      <c r="A19" s="3" t="s">
        <v>47</v>
      </c>
      <c r="B19" s="3" t="s">
        <v>41</v>
      </c>
      <c r="C19" s="3">
        <v>2</v>
      </c>
      <c r="D19" s="3">
        <v>2</v>
      </c>
      <c r="E19" s="3">
        <v>6</v>
      </c>
      <c r="F19" s="3">
        <v>1000</v>
      </c>
      <c r="G19" s="3">
        <v>20</v>
      </c>
      <c r="H19" s="3">
        <v>3</v>
      </c>
      <c r="I19" s="3">
        <v>5</v>
      </c>
      <c r="J19" s="3">
        <v>10.5</v>
      </c>
      <c r="K19" s="3">
        <v>5</v>
      </c>
      <c r="L19" s="3">
        <v>1</v>
      </c>
      <c r="M19" s="3">
        <v>22.5</v>
      </c>
      <c r="N19" s="3">
        <v>15</v>
      </c>
      <c r="O19" s="3">
        <v>15</v>
      </c>
      <c r="P19" s="3">
        <v>2</v>
      </c>
      <c r="Q19" s="3">
        <v>12</v>
      </c>
      <c r="R19" s="3">
        <v>6</v>
      </c>
      <c r="S19" s="3">
        <v>1</v>
      </c>
      <c r="T19" s="3">
        <v>10</v>
      </c>
      <c r="U19" s="3">
        <v>10</v>
      </c>
      <c r="V19" s="3">
        <v>3</v>
      </c>
      <c r="W19" s="3">
        <v>7</v>
      </c>
      <c r="X19" s="3">
        <v>2.5</v>
      </c>
      <c r="Y19" s="3">
        <v>24</v>
      </c>
      <c r="Z19" s="3">
        <v>20000</v>
      </c>
      <c r="AA19" s="3">
        <v>3</v>
      </c>
      <c r="AB19" s="3">
        <v>5</v>
      </c>
      <c r="AC19" s="3">
        <v>20</v>
      </c>
      <c r="AD19" s="3">
        <v>100</v>
      </c>
      <c r="AE19" s="3">
        <v>4</v>
      </c>
      <c r="AF19" s="3">
        <v>10</v>
      </c>
      <c r="AG19" s="3">
        <v>24</v>
      </c>
      <c r="AH19" s="3">
        <v>3</v>
      </c>
      <c r="AI19" s="3">
        <v>50</v>
      </c>
      <c r="AJ19" s="2">
        <f>LN(C19)+1</f>
        <v>1.6931471805599454</v>
      </c>
      <c r="AK19" s="2">
        <f>LN(D19)+1</f>
        <v>1.6931471805599454</v>
      </c>
      <c r="AL19" s="2">
        <f>LN(E19)+1</f>
        <v>2.791759469228055</v>
      </c>
      <c r="AM19" s="2">
        <f>LN(F19)+1</f>
        <v>7.9077552789821368</v>
      </c>
      <c r="AN19" s="2">
        <f>LN(G19)+1</f>
        <v>3.9957322735539909</v>
      </c>
      <c r="AO19" s="2">
        <f>LN(H19)+1</f>
        <v>2.09861228866811</v>
      </c>
      <c r="AP19" s="2">
        <f>LN(I19)+1</f>
        <v>2.6094379124341005</v>
      </c>
      <c r="AQ19" s="2">
        <f>LN(J19)+1</f>
        <v>3.3513752571634776</v>
      </c>
      <c r="AR19" s="2">
        <f>LN(K19)+1</f>
        <v>2.6094379124341005</v>
      </c>
      <c r="AS19" s="2">
        <f>LN(L19)+1</f>
        <v>1</v>
      </c>
      <c r="AT19" s="2">
        <f>LN(M19)+1</f>
        <v>4.1135153092103742</v>
      </c>
      <c r="AU19" s="2">
        <f>LN(N19)+1</f>
        <v>3.7080502011022101</v>
      </c>
      <c r="AV19" s="2">
        <f>LN(O19)+1</f>
        <v>3.7080502011022101</v>
      </c>
      <c r="AW19" s="2">
        <f>LN(P19)+1</f>
        <v>1.6931471805599454</v>
      </c>
      <c r="AX19" s="2">
        <f>LN(Q19)+1</f>
        <v>3.4849066497880004</v>
      </c>
      <c r="AY19" s="2">
        <f>LN(R19)+1</f>
        <v>2.791759469228055</v>
      </c>
      <c r="AZ19" s="2">
        <f>LN(S19)+1</f>
        <v>1</v>
      </c>
      <c r="BA19" s="2">
        <f>LN(T19)+1</f>
        <v>3.3025850929940459</v>
      </c>
      <c r="BB19" s="2">
        <f>LN(U19)+1</f>
        <v>3.3025850929940459</v>
      </c>
      <c r="BC19" s="2">
        <f>LN(V19)+1</f>
        <v>2.09861228866811</v>
      </c>
      <c r="BD19" s="2">
        <f>LN(W19)+1</f>
        <v>2.9459101490553135</v>
      </c>
      <c r="BE19" s="2">
        <f>LN(X19)+1</f>
        <v>1.9162907318741551</v>
      </c>
      <c r="BF19" s="2">
        <f>LN(Y19)+1</f>
        <v>4.1780538303479453</v>
      </c>
      <c r="BG19" s="2">
        <f>LN(Z19)+1</f>
        <v>10.903487552536127</v>
      </c>
      <c r="BH19" s="2">
        <f>LN(AA19)+1</f>
        <v>2.09861228866811</v>
      </c>
      <c r="BI19" s="2">
        <f>LN(AB19)+1</f>
        <v>2.6094379124341005</v>
      </c>
      <c r="BJ19" s="2">
        <f>LN(AC19)+1</f>
        <v>3.9957322735539909</v>
      </c>
      <c r="BK19" s="2">
        <f>LN(AD19)+1</f>
        <v>5.6051701859880918</v>
      </c>
      <c r="BL19" s="2">
        <f>LN(AE19)+1</f>
        <v>2.3862943611198908</v>
      </c>
      <c r="BM19" s="2">
        <f>LN(AF19)+1</f>
        <v>3.3025850929940459</v>
      </c>
      <c r="BN19" s="2">
        <f>LN(AG19)+1</f>
        <v>4.1780538303479453</v>
      </c>
      <c r="BO19" s="2">
        <f>LN(AH19)+1</f>
        <v>2.09861228866811</v>
      </c>
      <c r="BP19" s="2">
        <f>LN(AI19)+1</f>
        <v>4.9120230054281464</v>
      </c>
      <c r="BQ19" s="3"/>
      <c r="BR19" s="3"/>
      <c r="BT19" s="3"/>
    </row>
    <row r="20" spans="1:72" x14ac:dyDescent="0.2">
      <c r="A20" s="3" t="s">
        <v>35</v>
      </c>
      <c r="B20" s="3" t="s">
        <v>42</v>
      </c>
      <c r="C20" s="3">
        <v>4</v>
      </c>
      <c r="D20" s="3">
        <v>10</v>
      </c>
      <c r="E20" s="3">
        <v>3</v>
      </c>
      <c r="F20" s="3">
        <v>2000</v>
      </c>
      <c r="G20" s="3">
        <v>20</v>
      </c>
      <c r="H20" s="3">
        <v>7</v>
      </c>
      <c r="I20" s="3">
        <v>10</v>
      </c>
      <c r="J20" s="3">
        <v>6</v>
      </c>
      <c r="K20" s="3">
        <v>4</v>
      </c>
      <c r="L20" s="3">
        <v>10</v>
      </c>
      <c r="M20" s="3">
        <v>500</v>
      </c>
      <c r="N20" s="3">
        <v>10</v>
      </c>
      <c r="O20" s="3">
        <v>30</v>
      </c>
      <c r="P20" s="3">
        <v>10</v>
      </c>
      <c r="Q20" s="3">
        <v>5</v>
      </c>
      <c r="R20" s="3">
        <v>4</v>
      </c>
      <c r="S20" s="3">
        <v>1</v>
      </c>
      <c r="T20" s="3">
        <v>15</v>
      </c>
      <c r="U20" s="3">
        <v>15</v>
      </c>
      <c r="V20" s="3">
        <v>17</v>
      </c>
      <c r="W20" s="3">
        <v>10</v>
      </c>
      <c r="X20" s="3">
        <v>2</v>
      </c>
      <c r="Y20" s="3">
        <v>20</v>
      </c>
      <c r="Z20" s="3">
        <v>2000</v>
      </c>
      <c r="AA20" s="3">
        <v>5</v>
      </c>
      <c r="AB20" s="3">
        <v>5</v>
      </c>
      <c r="AC20" s="3">
        <v>10</v>
      </c>
      <c r="AD20" s="3">
        <v>60</v>
      </c>
      <c r="AE20" s="3">
        <v>10</v>
      </c>
      <c r="AF20" s="3">
        <v>90</v>
      </c>
      <c r="AG20" s="3">
        <v>24</v>
      </c>
      <c r="AH20" s="3">
        <v>5</v>
      </c>
      <c r="AI20" s="3">
        <v>50</v>
      </c>
      <c r="AJ20" s="2">
        <f>LN(C20)+1</f>
        <v>2.3862943611198908</v>
      </c>
      <c r="AK20" s="2">
        <f>LN(D20)+1</f>
        <v>3.3025850929940459</v>
      </c>
      <c r="AL20" s="2">
        <f>LN(E20)+1</f>
        <v>2.09861228866811</v>
      </c>
      <c r="AM20" s="2">
        <f>LN(F20)+1</f>
        <v>8.6009024595420822</v>
      </c>
      <c r="AN20" s="2">
        <f>LN(G20)+1</f>
        <v>3.9957322735539909</v>
      </c>
      <c r="AO20" s="2">
        <f>LN(H20)+1</f>
        <v>2.9459101490553135</v>
      </c>
      <c r="AP20" s="2">
        <f>LN(I20)+1</f>
        <v>3.3025850929940459</v>
      </c>
      <c r="AQ20" s="2">
        <f>LN(J20)+1</f>
        <v>2.791759469228055</v>
      </c>
      <c r="AR20" s="2">
        <f>LN(K20)+1</f>
        <v>2.3862943611198908</v>
      </c>
      <c r="AS20" s="2">
        <f>LN(L20)+1</f>
        <v>3.3025850929940459</v>
      </c>
      <c r="AT20" s="2">
        <f>LN(M20)+1</f>
        <v>7.2146080984221914</v>
      </c>
      <c r="AU20" s="2">
        <f>LN(N20)+1</f>
        <v>3.3025850929940459</v>
      </c>
      <c r="AV20" s="2">
        <f>LN(O20)+1</f>
        <v>4.4011973816621559</v>
      </c>
      <c r="AW20" s="2">
        <f>LN(P20)+1</f>
        <v>3.3025850929940459</v>
      </c>
      <c r="AX20" s="2">
        <f>LN(Q20)+1</f>
        <v>2.6094379124341005</v>
      </c>
      <c r="AY20" s="2">
        <f>LN(R20)+1</f>
        <v>2.3862943611198908</v>
      </c>
      <c r="AZ20" s="2">
        <f>LN(S20)+1</f>
        <v>1</v>
      </c>
      <c r="BA20" s="2">
        <f>LN(T20)+1</f>
        <v>3.7080502011022101</v>
      </c>
      <c r="BB20" s="2">
        <f>LN(U20)+1</f>
        <v>3.7080502011022101</v>
      </c>
      <c r="BC20" s="2">
        <f>LN(V20)+1</f>
        <v>3.8332133440562162</v>
      </c>
      <c r="BD20" s="2">
        <f>LN(W20)+1</f>
        <v>3.3025850929940459</v>
      </c>
      <c r="BE20" s="2">
        <f>LN(X20)+1</f>
        <v>1.6931471805599454</v>
      </c>
      <c r="BF20" s="2">
        <f>LN(Y20)+1</f>
        <v>3.9957322735539909</v>
      </c>
      <c r="BG20" s="2">
        <f>LN(Z20)+1</f>
        <v>8.6009024595420822</v>
      </c>
      <c r="BH20" s="2">
        <f>LN(AA20)+1</f>
        <v>2.6094379124341005</v>
      </c>
      <c r="BI20" s="2">
        <f>LN(AB20)+1</f>
        <v>2.6094379124341005</v>
      </c>
      <c r="BJ20" s="2">
        <f>LN(AC20)+1</f>
        <v>3.3025850929940459</v>
      </c>
      <c r="BK20" s="2">
        <f>LN(AD20)+1</f>
        <v>5.0943445622221004</v>
      </c>
      <c r="BL20" s="2">
        <f>LN(AE20)+1</f>
        <v>3.3025850929940459</v>
      </c>
      <c r="BM20" s="2">
        <f>LN(AF20)+1</f>
        <v>5.499809670330265</v>
      </c>
      <c r="BN20" s="2">
        <f>LN(AG20)+1</f>
        <v>4.1780538303479453</v>
      </c>
      <c r="BO20" s="2">
        <f>LN(AH20)+1</f>
        <v>2.6094379124341005</v>
      </c>
      <c r="BP20" s="2">
        <f>LN(AI20)+1</f>
        <v>4.9120230054281464</v>
      </c>
      <c r="BQ20" s="3"/>
      <c r="BR20" s="3"/>
      <c r="BT20" s="3"/>
    </row>
    <row r="21" spans="1:72" x14ac:dyDescent="0.2">
      <c r="A21" s="3" t="s">
        <v>46</v>
      </c>
      <c r="B21" s="3" t="s">
        <v>42</v>
      </c>
      <c r="C21" s="3">
        <v>3</v>
      </c>
      <c r="D21" s="3">
        <v>3</v>
      </c>
      <c r="E21" s="3">
        <v>5</v>
      </c>
      <c r="F21" s="3">
        <v>1800</v>
      </c>
      <c r="G21" s="3">
        <v>30</v>
      </c>
      <c r="H21" s="3">
        <v>0</v>
      </c>
      <c r="I21" s="3">
        <v>5</v>
      </c>
      <c r="J21" s="3">
        <v>12</v>
      </c>
      <c r="K21" s="3">
        <v>3</v>
      </c>
      <c r="L21" s="3">
        <v>0</v>
      </c>
      <c r="M21" s="3">
        <v>0</v>
      </c>
      <c r="N21" s="3">
        <v>0</v>
      </c>
      <c r="O21" s="3">
        <v>10</v>
      </c>
      <c r="P21" s="3">
        <v>2</v>
      </c>
      <c r="Q21" s="3">
        <v>5</v>
      </c>
      <c r="R21" s="3">
        <v>4</v>
      </c>
      <c r="S21" s="3">
        <v>0</v>
      </c>
      <c r="T21" s="3">
        <v>5</v>
      </c>
      <c r="U21" s="3">
        <v>0</v>
      </c>
      <c r="V21" s="3">
        <v>6</v>
      </c>
      <c r="W21" s="3">
        <v>8</v>
      </c>
      <c r="X21" s="3">
        <v>3</v>
      </c>
      <c r="Y21" s="3">
        <v>24</v>
      </c>
      <c r="Z21" s="3">
        <v>500</v>
      </c>
      <c r="AA21" s="3">
        <v>2</v>
      </c>
      <c r="AB21" s="3">
        <v>2</v>
      </c>
      <c r="AC21" s="3">
        <v>20</v>
      </c>
      <c r="AD21" s="3">
        <v>100</v>
      </c>
      <c r="AE21" s="3">
        <v>4</v>
      </c>
      <c r="AF21" s="3">
        <v>25</v>
      </c>
      <c r="AG21" s="3">
        <v>48</v>
      </c>
      <c r="AH21" s="3">
        <v>3</v>
      </c>
      <c r="AI21" s="3">
        <v>20</v>
      </c>
      <c r="AJ21" s="2">
        <f>LN(C21)+1</f>
        <v>2.09861228866811</v>
      </c>
      <c r="AK21" s="2">
        <f>LN(D21)+1</f>
        <v>2.09861228866811</v>
      </c>
      <c r="AL21" s="2">
        <f>LN(E21)+1</f>
        <v>2.6094379124341005</v>
      </c>
      <c r="AM21" s="2">
        <f>LN(F21)+1</f>
        <v>8.4955419438842554</v>
      </c>
      <c r="AN21" s="2">
        <f>LN(G21)+1</f>
        <v>4.4011973816621559</v>
      </c>
      <c r="AO21" s="2">
        <v>0</v>
      </c>
      <c r="AP21" s="2">
        <f>LN(I21)+1</f>
        <v>2.6094379124341005</v>
      </c>
      <c r="AQ21" s="2">
        <f>LN(J21)+1</f>
        <v>3.4849066497880004</v>
      </c>
      <c r="AR21" s="2">
        <f>LN(K21)+1</f>
        <v>2.09861228866811</v>
      </c>
      <c r="AS21" s="2">
        <v>0</v>
      </c>
      <c r="AT21" s="2">
        <v>0</v>
      </c>
      <c r="AU21" s="2">
        <v>0</v>
      </c>
      <c r="AV21" s="2">
        <f>LN(O21)+1</f>
        <v>3.3025850929940459</v>
      </c>
      <c r="AW21" s="2">
        <f>LN(P21)+1</f>
        <v>1.6931471805599454</v>
      </c>
      <c r="AX21" s="2">
        <f>LN(Q21)+1</f>
        <v>2.6094379124341005</v>
      </c>
      <c r="AY21" s="2">
        <f>LN(R21)+1</f>
        <v>2.3862943611198908</v>
      </c>
      <c r="AZ21" s="2">
        <v>0</v>
      </c>
      <c r="BA21" s="2">
        <f>LN(T21)+1</f>
        <v>2.6094379124341005</v>
      </c>
      <c r="BB21" s="2">
        <v>0</v>
      </c>
      <c r="BC21" s="2">
        <f>LN(V21)+1</f>
        <v>2.791759469228055</v>
      </c>
      <c r="BD21" s="2">
        <f>LN(W21)+1</f>
        <v>3.0794415416798357</v>
      </c>
      <c r="BE21" s="2">
        <f>LN(X21)+1</f>
        <v>2.09861228866811</v>
      </c>
      <c r="BF21" s="2">
        <f>LN(Y21)+1</f>
        <v>4.1780538303479453</v>
      </c>
      <c r="BG21" s="2">
        <f>LN(Z21)+1</f>
        <v>7.2146080984221914</v>
      </c>
      <c r="BH21" s="2">
        <f>LN(AA21)+1</f>
        <v>1.6931471805599454</v>
      </c>
      <c r="BI21" s="2">
        <f>LN(AB21)+1</f>
        <v>1.6931471805599454</v>
      </c>
      <c r="BJ21" s="2">
        <f>LN(AC21)+1</f>
        <v>3.9957322735539909</v>
      </c>
      <c r="BK21" s="2">
        <f>LN(AD21)+1</f>
        <v>5.6051701859880918</v>
      </c>
      <c r="BL21" s="2">
        <f>LN(AE21)+1</f>
        <v>2.3862943611198908</v>
      </c>
      <c r="BM21" s="2">
        <f>LN(AF21)+1</f>
        <v>4.218875824868201</v>
      </c>
      <c r="BN21" s="2">
        <f>LN(AG21)+1</f>
        <v>4.8712010109078907</v>
      </c>
      <c r="BO21" s="2">
        <f>LN(AH21)+1</f>
        <v>2.09861228866811</v>
      </c>
      <c r="BP21" s="2">
        <f>LN(AI21)+1</f>
        <v>3.9957322735539909</v>
      </c>
      <c r="BQ21" s="3"/>
      <c r="BR21" s="3"/>
      <c r="BT21" s="3"/>
    </row>
    <row r="22" spans="1:72" x14ac:dyDescent="0.2">
      <c r="A22" s="3" t="s">
        <v>47</v>
      </c>
      <c r="B22" s="3" t="s">
        <v>42</v>
      </c>
      <c r="C22" s="3">
        <v>3</v>
      </c>
      <c r="D22" s="3">
        <v>6</v>
      </c>
      <c r="E22" s="3">
        <v>4</v>
      </c>
      <c r="F22" s="3">
        <v>2000</v>
      </c>
      <c r="G22" s="3">
        <v>25</v>
      </c>
      <c r="H22" s="3">
        <v>2</v>
      </c>
      <c r="I22" s="3">
        <v>10</v>
      </c>
      <c r="J22" s="3">
        <v>10</v>
      </c>
      <c r="K22" s="3">
        <v>5</v>
      </c>
      <c r="L22" s="3">
        <v>3.5</v>
      </c>
      <c r="M22" s="3">
        <v>60</v>
      </c>
      <c r="N22" s="3">
        <v>2.5</v>
      </c>
      <c r="O22" s="3">
        <v>15</v>
      </c>
      <c r="P22" s="3">
        <v>5</v>
      </c>
      <c r="Q22" s="3">
        <v>4</v>
      </c>
      <c r="R22" s="3">
        <v>4</v>
      </c>
      <c r="S22" s="3">
        <v>0.25</v>
      </c>
      <c r="T22" s="3">
        <v>10</v>
      </c>
      <c r="U22" s="3">
        <v>5</v>
      </c>
      <c r="V22" s="3">
        <v>10</v>
      </c>
      <c r="W22" s="3">
        <v>14</v>
      </c>
      <c r="X22" s="3">
        <v>3</v>
      </c>
      <c r="Y22" s="3">
        <v>24</v>
      </c>
      <c r="Z22" s="3">
        <v>1000</v>
      </c>
      <c r="AA22" s="3">
        <v>4</v>
      </c>
      <c r="AB22" s="3">
        <v>2</v>
      </c>
      <c r="AC22" s="3">
        <v>20</v>
      </c>
      <c r="AD22" s="3">
        <v>80</v>
      </c>
      <c r="AE22" s="3">
        <v>6</v>
      </c>
      <c r="AF22" s="3">
        <v>50</v>
      </c>
      <c r="AG22" s="3">
        <v>48</v>
      </c>
      <c r="AH22" s="3">
        <v>4</v>
      </c>
      <c r="AI22" s="3">
        <v>50</v>
      </c>
      <c r="AJ22" s="2">
        <f>LN(C22)+1</f>
        <v>2.09861228866811</v>
      </c>
      <c r="AK22" s="2">
        <f>LN(D22)+1</f>
        <v>2.791759469228055</v>
      </c>
      <c r="AL22" s="2">
        <f>LN(E22)+1</f>
        <v>2.3862943611198908</v>
      </c>
      <c r="AM22" s="2">
        <f>LN(F22)+1</f>
        <v>8.6009024595420822</v>
      </c>
      <c r="AN22" s="2">
        <f>LN(G22)+1</f>
        <v>4.218875824868201</v>
      </c>
      <c r="AO22" s="2">
        <f>LN(H22)+1</f>
        <v>1.6931471805599454</v>
      </c>
      <c r="AP22" s="2">
        <f>LN(I22)+1</f>
        <v>3.3025850929940459</v>
      </c>
      <c r="AQ22" s="2">
        <f>LN(J22)+1</f>
        <v>3.3025850929940459</v>
      </c>
      <c r="AR22" s="2">
        <f>LN(K22)+1</f>
        <v>2.6094379124341005</v>
      </c>
      <c r="AS22" s="2">
        <f>LN(L22)+1</f>
        <v>2.2527629684953681</v>
      </c>
      <c r="AT22" s="2">
        <f>LN(M22)+1</f>
        <v>5.0943445622221004</v>
      </c>
      <c r="AU22" s="2">
        <f>LN(N22)+1</f>
        <v>1.9162907318741551</v>
      </c>
      <c r="AV22" s="2">
        <f>LN(O22)+1</f>
        <v>3.7080502011022101</v>
      </c>
      <c r="AW22" s="2">
        <f>LN(P22)+1</f>
        <v>2.6094379124341005</v>
      </c>
      <c r="AX22" s="2">
        <f>LN(Q22)+1</f>
        <v>2.3862943611198908</v>
      </c>
      <c r="AY22" s="2">
        <f>LN(R22)+1</f>
        <v>2.3862943611198908</v>
      </c>
      <c r="AZ22" s="2">
        <f>LN(S22)+1</f>
        <v>-0.38629436111989057</v>
      </c>
      <c r="BA22" s="2">
        <f>LN(T22)+1</f>
        <v>3.3025850929940459</v>
      </c>
      <c r="BB22" s="2">
        <f>LN(U22)+1</f>
        <v>2.6094379124341005</v>
      </c>
      <c r="BC22" s="2">
        <f>LN(V22)+1</f>
        <v>3.3025850929940459</v>
      </c>
      <c r="BD22" s="2">
        <f>LN(W22)+1</f>
        <v>3.6390573296152584</v>
      </c>
      <c r="BE22" s="2">
        <f>LN(X22)+1</f>
        <v>2.09861228866811</v>
      </c>
      <c r="BF22" s="2">
        <f>LN(Y22)+1</f>
        <v>4.1780538303479453</v>
      </c>
      <c r="BG22" s="2">
        <f>LN(Z22)+1</f>
        <v>7.9077552789821368</v>
      </c>
      <c r="BH22" s="2">
        <f>LN(AA22)+1</f>
        <v>2.3862943611198908</v>
      </c>
      <c r="BI22" s="2">
        <f>LN(AB22)+1</f>
        <v>1.6931471805599454</v>
      </c>
      <c r="BJ22" s="2">
        <f>LN(AC22)+1</f>
        <v>3.9957322735539909</v>
      </c>
      <c r="BK22" s="2">
        <f>LN(AD22)+1</f>
        <v>5.3820266346738812</v>
      </c>
      <c r="BL22" s="2">
        <f>LN(AE22)+1</f>
        <v>2.791759469228055</v>
      </c>
      <c r="BM22" s="2">
        <f>LN(AF22)+1</f>
        <v>4.9120230054281464</v>
      </c>
      <c r="BN22" s="2">
        <f>LN(AG22)+1</f>
        <v>4.8712010109078907</v>
      </c>
      <c r="BO22" s="2">
        <f>LN(AH22)+1</f>
        <v>2.3862943611198908</v>
      </c>
      <c r="BP22" s="2">
        <f>LN(AI22)+1</f>
        <v>4.9120230054281464</v>
      </c>
      <c r="BQ22" s="3"/>
      <c r="BR22" s="3"/>
      <c r="BT22" s="3"/>
    </row>
    <row r="23" spans="1:72" x14ac:dyDescent="0.2">
      <c r="A23" s="3" t="s">
        <v>35</v>
      </c>
      <c r="B23" s="3" t="s">
        <v>43</v>
      </c>
      <c r="C23" s="3">
        <v>3</v>
      </c>
      <c r="D23" s="3">
        <v>7</v>
      </c>
      <c r="E23" s="3">
        <v>2</v>
      </c>
      <c r="F23" s="3">
        <v>2500</v>
      </c>
      <c r="G23" s="3">
        <v>25</v>
      </c>
      <c r="H23" s="3">
        <v>14</v>
      </c>
      <c r="I23" s="3">
        <v>15</v>
      </c>
      <c r="J23" s="3">
        <v>3</v>
      </c>
      <c r="K23" s="3">
        <v>4</v>
      </c>
      <c r="L23" s="3">
        <v>2</v>
      </c>
      <c r="M23" s="3">
        <v>300</v>
      </c>
      <c r="N23" s="3">
        <v>75</v>
      </c>
      <c r="O23" s="3">
        <v>60</v>
      </c>
      <c r="P23" s="3">
        <v>5</v>
      </c>
      <c r="Q23" s="3">
        <v>7.5</v>
      </c>
      <c r="R23" s="3">
        <v>4</v>
      </c>
      <c r="S23" s="3">
        <v>3</v>
      </c>
      <c r="T23" s="3">
        <v>10</v>
      </c>
      <c r="U23" s="3">
        <v>20</v>
      </c>
      <c r="V23" s="3">
        <v>5</v>
      </c>
      <c r="W23" s="3">
        <v>7</v>
      </c>
      <c r="X23" s="3">
        <v>2</v>
      </c>
      <c r="Y23" s="3">
        <v>15.5</v>
      </c>
      <c r="Z23" s="3">
        <v>10000</v>
      </c>
      <c r="AA23" s="3">
        <v>12</v>
      </c>
      <c r="AB23" s="3">
        <v>8</v>
      </c>
      <c r="AC23" s="3">
        <v>5</v>
      </c>
      <c r="AD23" s="3">
        <v>70</v>
      </c>
      <c r="AE23" s="3">
        <v>15</v>
      </c>
      <c r="AF23" s="3">
        <v>80</v>
      </c>
      <c r="AG23" s="3">
        <v>24</v>
      </c>
      <c r="AH23" s="3">
        <v>8</v>
      </c>
      <c r="AI23" s="3">
        <v>60</v>
      </c>
      <c r="AJ23" s="2">
        <f>LN(C23)+1</f>
        <v>2.09861228866811</v>
      </c>
      <c r="AK23" s="2">
        <f>LN(D23)+1</f>
        <v>2.9459101490553135</v>
      </c>
      <c r="AL23" s="2">
        <f>LN(E23)+1</f>
        <v>1.6931471805599454</v>
      </c>
      <c r="AM23" s="2">
        <f>LN(F23)+1</f>
        <v>8.8240460108562928</v>
      </c>
      <c r="AN23" s="2">
        <f>LN(G23)+1</f>
        <v>4.218875824868201</v>
      </c>
      <c r="AO23" s="2">
        <f>LN(H23)+1</f>
        <v>3.6390573296152584</v>
      </c>
      <c r="AP23" s="2">
        <f>LN(I23)+1</f>
        <v>3.7080502011022101</v>
      </c>
      <c r="AQ23" s="2">
        <f>LN(J23)+1</f>
        <v>2.09861228866811</v>
      </c>
      <c r="AR23" s="2">
        <f>LN(K23)+1</f>
        <v>2.3862943611198908</v>
      </c>
      <c r="AS23" s="2">
        <f>LN(L23)+1</f>
        <v>1.6931471805599454</v>
      </c>
      <c r="AT23" s="2">
        <f>LN(M23)+1</f>
        <v>6.7037824746562009</v>
      </c>
      <c r="AU23" s="2">
        <f>LN(N23)+1</f>
        <v>5.3174881135363101</v>
      </c>
      <c r="AV23" s="2">
        <f>LN(O23)+1</f>
        <v>5.0943445622221004</v>
      </c>
      <c r="AW23" s="2">
        <f>LN(P23)+1</f>
        <v>2.6094379124341005</v>
      </c>
      <c r="AX23" s="2">
        <f>LN(Q23)+1</f>
        <v>3.0149030205422647</v>
      </c>
      <c r="AY23" s="2">
        <f>LN(R23)+1</f>
        <v>2.3862943611198908</v>
      </c>
      <c r="AZ23" s="2">
        <f>LN(S23)+1</f>
        <v>2.09861228866811</v>
      </c>
      <c r="BA23" s="2">
        <f>LN(T23)+1</f>
        <v>3.3025850929940459</v>
      </c>
      <c r="BB23" s="2">
        <f>LN(U23)+1</f>
        <v>3.9957322735539909</v>
      </c>
      <c r="BC23" s="2">
        <f>LN(V23)+1</f>
        <v>2.6094379124341005</v>
      </c>
      <c r="BD23" s="2">
        <f>LN(W23)+1</f>
        <v>2.9459101490553135</v>
      </c>
      <c r="BE23" s="2">
        <f>LN(X23)+1</f>
        <v>1.6931471805599454</v>
      </c>
      <c r="BF23" s="2">
        <f>LN(Y23)+1</f>
        <v>3.7408400239252009</v>
      </c>
      <c r="BG23" s="2">
        <f>LN(Z23)+1</f>
        <v>10.210340371976184</v>
      </c>
      <c r="BH23" s="2">
        <f>LN(AA23)+1</f>
        <v>3.4849066497880004</v>
      </c>
      <c r="BI23" s="2">
        <f>LN(AB23)+1</f>
        <v>3.0794415416798357</v>
      </c>
      <c r="BJ23" s="2">
        <f>LN(AC23)+1</f>
        <v>2.6094379124341005</v>
      </c>
      <c r="BK23" s="2">
        <f>LN(AD23)+1</f>
        <v>5.2484952420493594</v>
      </c>
      <c r="BL23" s="2">
        <f>LN(AE23)+1</f>
        <v>3.7080502011022101</v>
      </c>
      <c r="BM23" s="2">
        <f>LN(AF23)+1</f>
        <v>5.3820266346738812</v>
      </c>
      <c r="BN23" s="2">
        <f>LN(AG23)+1</f>
        <v>4.1780538303479453</v>
      </c>
      <c r="BO23" s="2">
        <f>LN(AH23)+1</f>
        <v>3.0794415416798357</v>
      </c>
      <c r="BP23" s="2">
        <f>LN(AI23)+1</f>
        <v>5.0943445622221004</v>
      </c>
      <c r="BQ23" s="3"/>
      <c r="BR23" s="3"/>
      <c r="BT23" s="3"/>
    </row>
    <row r="24" spans="1:72" x14ac:dyDescent="0.2">
      <c r="A24" s="3" t="s">
        <v>46</v>
      </c>
      <c r="B24" s="3" t="s">
        <v>43</v>
      </c>
      <c r="C24" s="3">
        <v>1</v>
      </c>
      <c r="D24" s="3">
        <v>1</v>
      </c>
      <c r="E24" s="3">
        <v>6</v>
      </c>
      <c r="F24" s="3">
        <v>2000</v>
      </c>
      <c r="G24" s="3">
        <v>60</v>
      </c>
      <c r="H24" s="3">
        <v>0.1</v>
      </c>
      <c r="I24" s="3">
        <v>0</v>
      </c>
      <c r="J24" s="3">
        <v>24</v>
      </c>
      <c r="K24" s="3">
        <v>3</v>
      </c>
      <c r="L24" s="3">
        <v>0</v>
      </c>
      <c r="M24" s="3">
        <v>0</v>
      </c>
      <c r="N24" s="3">
        <v>0</v>
      </c>
      <c r="O24" s="3">
        <v>12</v>
      </c>
      <c r="P24" s="3">
        <v>1</v>
      </c>
      <c r="Q24" s="3">
        <v>8</v>
      </c>
      <c r="R24" s="3">
        <v>4</v>
      </c>
      <c r="S24" s="3">
        <v>0</v>
      </c>
      <c r="T24" s="3">
        <v>1</v>
      </c>
      <c r="U24" s="3">
        <v>0</v>
      </c>
      <c r="V24" s="3">
        <v>4</v>
      </c>
      <c r="W24" s="3">
        <v>7</v>
      </c>
      <c r="X24" s="3">
        <v>3</v>
      </c>
      <c r="Y24" s="3">
        <v>48</v>
      </c>
      <c r="Z24" s="3">
        <v>1000</v>
      </c>
      <c r="AA24" s="3">
        <v>0</v>
      </c>
      <c r="AB24" s="3">
        <v>3</v>
      </c>
      <c r="AC24" s="3">
        <v>15</v>
      </c>
      <c r="AD24" s="3">
        <v>100</v>
      </c>
      <c r="AE24" s="3">
        <v>2</v>
      </c>
      <c r="AF24" s="3">
        <v>25</v>
      </c>
      <c r="AG24" s="3">
        <v>48</v>
      </c>
      <c r="AH24" s="3">
        <v>1</v>
      </c>
      <c r="AI24" s="3">
        <v>0</v>
      </c>
      <c r="AJ24" s="2">
        <f>LN(C24)+1</f>
        <v>1</v>
      </c>
      <c r="AK24" s="2">
        <f>LN(D24)+1</f>
        <v>1</v>
      </c>
      <c r="AL24" s="2">
        <f>LN(E24)+1</f>
        <v>2.791759469228055</v>
      </c>
      <c r="AM24" s="2">
        <f>LN(F24)+1</f>
        <v>8.6009024595420822</v>
      </c>
      <c r="AN24" s="2">
        <f>LN(G24)+1</f>
        <v>5.0943445622221004</v>
      </c>
      <c r="AO24" s="2">
        <f>LN(H24)+1</f>
        <v>-1.3025850929940455</v>
      </c>
      <c r="AP24" s="2">
        <v>0</v>
      </c>
      <c r="AQ24" s="2">
        <f>LN(J24)+1</f>
        <v>4.1780538303479453</v>
      </c>
      <c r="AR24" s="2">
        <f>LN(K24)+1</f>
        <v>2.09861228866811</v>
      </c>
      <c r="AS24" s="2">
        <v>0</v>
      </c>
      <c r="AT24" s="2">
        <v>0</v>
      </c>
      <c r="AU24" s="2">
        <v>0</v>
      </c>
      <c r="AV24" s="2">
        <f>LN(O24)+1</f>
        <v>3.4849066497880004</v>
      </c>
      <c r="AW24" s="2">
        <f>LN(P24)+1</f>
        <v>1</v>
      </c>
      <c r="AX24" s="2">
        <f>LN(Q24)+1</f>
        <v>3.0794415416798357</v>
      </c>
      <c r="AY24" s="2">
        <f>LN(R24)+1</f>
        <v>2.3862943611198908</v>
      </c>
      <c r="AZ24" s="2">
        <v>0</v>
      </c>
      <c r="BA24" s="2">
        <f>LN(T24)+1</f>
        <v>1</v>
      </c>
      <c r="BB24" s="2">
        <v>0</v>
      </c>
      <c r="BC24" s="2">
        <f>LN(V24)+1</f>
        <v>2.3862943611198908</v>
      </c>
      <c r="BD24" s="2">
        <f>LN(W24)+1</f>
        <v>2.9459101490553135</v>
      </c>
      <c r="BE24" s="2">
        <f>LN(X24)+1</f>
        <v>2.09861228866811</v>
      </c>
      <c r="BF24" s="2">
        <f>LN(Y24)+1</f>
        <v>4.8712010109078907</v>
      </c>
      <c r="BG24" s="2">
        <f>LN(Z24)+1</f>
        <v>7.9077552789821368</v>
      </c>
      <c r="BH24" s="2">
        <v>0</v>
      </c>
      <c r="BI24" s="2">
        <f>LN(AB24)+1</f>
        <v>2.09861228866811</v>
      </c>
      <c r="BJ24" s="2">
        <f>LN(AC24)+1</f>
        <v>3.7080502011022101</v>
      </c>
      <c r="BK24" s="2">
        <f>LN(AD24)+1</f>
        <v>5.6051701859880918</v>
      </c>
      <c r="BL24" s="2">
        <f>LN(AE24)+1</f>
        <v>1.6931471805599454</v>
      </c>
      <c r="BM24" s="2">
        <f>LN(AF24)+1</f>
        <v>4.218875824868201</v>
      </c>
      <c r="BN24" s="2">
        <f>LN(AG24)+1</f>
        <v>4.8712010109078907</v>
      </c>
      <c r="BO24" s="2">
        <f>LN(AH24)+1</f>
        <v>1</v>
      </c>
      <c r="BP24" s="2">
        <v>0</v>
      </c>
      <c r="BQ24" s="3"/>
      <c r="BR24" s="3"/>
      <c r="BT24" s="3"/>
    </row>
    <row r="25" spans="1:72" x14ac:dyDescent="0.2">
      <c r="A25" s="3" t="s">
        <v>47</v>
      </c>
      <c r="B25" s="3" t="s">
        <v>43</v>
      </c>
      <c r="C25" s="3">
        <v>2</v>
      </c>
      <c r="D25" s="3">
        <v>3</v>
      </c>
      <c r="E25" s="3">
        <v>5</v>
      </c>
      <c r="F25" s="3">
        <v>2100</v>
      </c>
      <c r="G25" s="3">
        <v>30</v>
      </c>
      <c r="H25" s="3">
        <v>3</v>
      </c>
      <c r="I25" s="3">
        <v>5</v>
      </c>
      <c r="J25" s="3">
        <v>12</v>
      </c>
      <c r="K25" s="3">
        <v>4.5</v>
      </c>
      <c r="L25" s="3">
        <v>0</v>
      </c>
      <c r="M25" s="3">
        <v>0</v>
      </c>
      <c r="N25" s="3">
        <v>15</v>
      </c>
      <c r="O25" s="3">
        <v>30</v>
      </c>
      <c r="P25" s="3">
        <v>3</v>
      </c>
      <c r="Q25" s="3">
        <v>8</v>
      </c>
      <c r="R25" s="3">
        <v>4</v>
      </c>
      <c r="S25" s="3">
        <v>1</v>
      </c>
      <c r="T25" s="3">
        <v>5</v>
      </c>
      <c r="U25" s="3">
        <v>0</v>
      </c>
      <c r="V25" s="3">
        <v>5</v>
      </c>
      <c r="W25" s="3">
        <v>7</v>
      </c>
      <c r="X25" s="3">
        <v>2</v>
      </c>
      <c r="Y25" s="3">
        <v>24</v>
      </c>
      <c r="Z25" s="3">
        <v>4000</v>
      </c>
      <c r="AA25" s="3">
        <v>4</v>
      </c>
      <c r="AB25" s="3">
        <v>6</v>
      </c>
      <c r="AC25" s="3">
        <v>10</v>
      </c>
      <c r="AD25" s="3">
        <v>100</v>
      </c>
      <c r="AE25" s="3">
        <v>3</v>
      </c>
      <c r="AF25" s="3">
        <v>50</v>
      </c>
      <c r="AG25" s="3">
        <v>48</v>
      </c>
      <c r="AH25" s="3">
        <v>5</v>
      </c>
      <c r="AI25" s="3">
        <v>50</v>
      </c>
      <c r="AJ25" s="2">
        <f>LN(C25)+1</f>
        <v>1.6931471805599454</v>
      </c>
      <c r="AK25" s="2">
        <f>LN(D25)+1</f>
        <v>2.09861228866811</v>
      </c>
      <c r="AL25" s="2">
        <f>LN(E25)+1</f>
        <v>2.6094379124341005</v>
      </c>
      <c r="AM25" s="2">
        <f>LN(F25)+1</f>
        <v>8.6496926237115144</v>
      </c>
      <c r="AN25" s="2">
        <f>LN(G25)+1</f>
        <v>4.4011973816621559</v>
      </c>
      <c r="AO25" s="2">
        <f>LN(H25)+1</f>
        <v>2.09861228866811</v>
      </c>
      <c r="AP25" s="2">
        <f>LN(I25)+1</f>
        <v>2.6094379124341005</v>
      </c>
      <c r="AQ25" s="2">
        <f>LN(J25)+1</f>
        <v>3.4849066497880004</v>
      </c>
      <c r="AR25" s="2">
        <f>LN(K25)+1</f>
        <v>2.5040773967762742</v>
      </c>
      <c r="AS25" s="2">
        <v>0</v>
      </c>
      <c r="AT25" s="2">
        <v>0</v>
      </c>
      <c r="AU25" s="2">
        <f>LN(N25)+1</f>
        <v>3.7080502011022101</v>
      </c>
      <c r="AV25" s="2">
        <f>LN(O25)+1</f>
        <v>4.4011973816621559</v>
      </c>
      <c r="AW25" s="2">
        <f>LN(P25)+1</f>
        <v>2.09861228866811</v>
      </c>
      <c r="AX25" s="2">
        <f>LN(Q25)+1</f>
        <v>3.0794415416798357</v>
      </c>
      <c r="AY25" s="2">
        <f>LN(R25)+1</f>
        <v>2.3862943611198908</v>
      </c>
      <c r="AZ25" s="2">
        <f>LN(S25)+1</f>
        <v>1</v>
      </c>
      <c r="BA25" s="2">
        <f>LN(T25)+1</f>
        <v>2.6094379124341005</v>
      </c>
      <c r="BB25" s="2">
        <v>0</v>
      </c>
      <c r="BC25" s="2">
        <f>LN(V25)+1</f>
        <v>2.6094379124341005</v>
      </c>
      <c r="BD25" s="2">
        <f>LN(W25)+1</f>
        <v>2.9459101490553135</v>
      </c>
      <c r="BE25" s="2">
        <f>LN(X25)+1</f>
        <v>1.6931471805599454</v>
      </c>
      <c r="BF25" s="2">
        <f>LN(Y25)+1</f>
        <v>4.1780538303479453</v>
      </c>
      <c r="BG25" s="2">
        <f>LN(Z25)+1</f>
        <v>9.2940496401020276</v>
      </c>
      <c r="BH25" s="2">
        <f>LN(AA25)+1</f>
        <v>2.3862943611198908</v>
      </c>
      <c r="BI25" s="2">
        <f>LN(AB25)+1</f>
        <v>2.791759469228055</v>
      </c>
      <c r="BJ25" s="2">
        <f>LN(AC25)+1</f>
        <v>3.3025850929940459</v>
      </c>
      <c r="BK25" s="2">
        <f>LN(AD25)+1</f>
        <v>5.6051701859880918</v>
      </c>
      <c r="BL25" s="2">
        <f>LN(AE25)+1</f>
        <v>2.09861228866811</v>
      </c>
      <c r="BM25" s="2">
        <f>LN(AF25)+1</f>
        <v>4.9120230054281464</v>
      </c>
      <c r="BN25" s="2">
        <f>LN(AG25)+1</f>
        <v>4.8712010109078907</v>
      </c>
      <c r="BO25" s="2">
        <f>LN(AH25)+1</f>
        <v>2.6094379124341005</v>
      </c>
      <c r="BP25" s="2">
        <f>LN(AI25)+1</f>
        <v>4.9120230054281464</v>
      </c>
      <c r="BQ25" s="3"/>
      <c r="BR25" s="3"/>
      <c r="BT25" s="3"/>
    </row>
    <row r="26" spans="1:72" x14ac:dyDescent="0.2">
      <c r="A26" s="3" t="s">
        <v>35</v>
      </c>
      <c r="B26" s="3" t="s">
        <v>44</v>
      </c>
      <c r="C26" s="3">
        <v>4</v>
      </c>
      <c r="D26" s="3">
        <v>7</v>
      </c>
      <c r="E26" s="3">
        <v>4</v>
      </c>
      <c r="F26" s="3">
        <v>2000</v>
      </c>
      <c r="G26" s="3">
        <v>20</v>
      </c>
      <c r="H26" s="3">
        <v>10</v>
      </c>
      <c r="I26" s="3">
        <v>15</v>
      </c>
      <c r="J26" s="3">
        <v>5</v>
      </c>
      <c r="K26" s="3">
        <v>3</v>
      </c>
      <c r="L26" s="3">
        <v>10</v>
      </c>
      <c r="M26" s="3">
        <v>500</v>
      </c>
      <c r="N26" s="3">
        <v>20</v>
      </c>
      <c r="O26" s="3">
        <v>50</v>
      </c>
      <c r="P26" s="3">
        <v>5</v>
      </c>
      <c r="Q26" s="3">
        <v>10</v>
      </c>
      <c r="R26" s="3">
        <v>6</v>
      </c>
      <c r="S26" s="3">
        <v>3</v>
      </c>
      <c r="T26" s="3">
        <v>20</v>
      </c>
      <c r="U26" s="3">
        <v>10</v>
      </c>
      <c r="V26" s="3">
        <v>6</v>
      </c>
      <c r="W26" s="3">
        <v>10</v>
      </c>
      <c r="X26" s="3">
        <v>3</v>
      </c>
      <c r="Y26" s="3">
        <v>24</v>
      </c>
      <c r="Z26" s="3">
        <v>1000</v>
      </c>
      <c r="AA26" s="3">
        <v>12</v>
      </c>
      <c r="AB26" s="3">
        <v>20</v>
      </c>
      <c r="AC26" s="3">
        <v>20</v>
      </c>
      <c r="AD26" s="3">
        <v>50</v>
      </c>
      <c r="AE26" s="3">
        <v>32</v>
      </c>
      <c r="AF26" s="3">
        <v>32.5</v>
      </c>
      <c r="AG26" s="3">
        <v>24</v>
      </c>
      <c r="AH26" s="3">
        <v>5</v>
      </c>
      <c r="AI26" s="3">
        <v>50</v>
      </c>
      <c r="AJ26" s="2">
        <f>LN(C26)+1</f>
        <v>2.3862943611198908</v>
      </c>
      <c r="AK26" s="2">
        <f>LN(D26)+1</f>
        <v>2.9459101490553135</v>
      </c>
      <c r="AL26" s="2">
        <f>LN(E26)+1</f>
        <v>2.3862943611198908</v>
      </c>
      <c r="AM26" s="2">
        <f>LN(F26)+1</f>
        <v>8.6009024595420822</v>
      </c>
      <c r="AN26" s="2">
        <f>LN(G26)+1</f>
        <v>3.9957322735539909</v>
      </c>
      <c r="AO26" s="2">
        <f>LN(H26)+1</f>
        <v>3.3025850929940459</v>
      </c>
      <c r="AP26" s="2">
        <f>LN(I26)+1</f>
        <v>3.7080502011022101</v>
      </c>
      <c r="AQ26" s="2">
        <f>LN(J26)+1</f>
        <v>2.6094379124341005</v>
      </c>
      <c r="AR26" s="2">
        <f>LN(K26)+1</f>
        <v>2.09861228866811</v>
      </c>
      <c r="AS26" s="2">
        <f>LN(L26)+1</f>
        <v>3.3025850929940459</v>
      </c>
      <c r="AT26" s="2">
        <f>LN(M26)+1</f>
        <v>7.2146080984221914</v>
      </c>
      <c r="AU26" s="2">
        <f>LN(N26)+1</f>
        <v>3.9957322735539909</v>
      </c>
      <c r="AV26" s="2">
        <f>LN(O26)+1</f>
        <v>4.9120230054281464</v>
      </c>
      <c r="AW26" s="2">
        <f>LN(P26)+1</f>
        <v>2.6094379124341005</v>
      </c>
      <c r="AX26" s="2">
        <f>LN(Q26)+1</f>
        <v>3.3025850929940459</v>
      </c>
      <c r="AY26" s="2">
        <f>LN(R26)+1</f>
        <v>2.791759469228055</v>
      </c>
      <c r="AZ26" s="2">
        <f>LN(S26)+1</f>
        <v>2.09861228866811</v>
      </c>
      <c r="BA26" s="2">
        <f>LN(T26)+1</f>
        <v>3.9957322735539909</v>
      </c>
      <c r="BB26" s="2">
        <f>LN(U26)+1</f>
        <v>3.3025850929940459</v>
      </c>
      <c r="BC26" s="2">
        <f>LN(V26)+1</f>
        <v>2.791759469228055</v>
      </c>
      <c r="BD26" s="2">
        <f>LN(W26)+1</f>
        <v>3.3025850929940459</v>
      </c>
      <c r="BE26" s="2">
        <f>LN(X26)+1</f>
        <v>2.09861228866811</v>
      </c>
      <c r="BF26" s="2">
        <f>LN(Y26)+1</f>
        <v>4.1780538303479453</v>
      </c>
      <c r="BG26" s="2">
        <f>LN(Z26)+1</f>
        <v>7.9077552789821368</v>
      </c>
      <c r="BH26" s="2">
        <f>LN(AA26)+1</f>
        <v>3.4849066497880004</v>
      </c>
      <c r="BI26" s="2">
        <f>LN(AB26)+1</f>
        <v>3.9957322735539909</v>
      </c>
      <c r="BJ26" s="2">
        <f>LN(AC26)+1</f>
        <v>3.9957322735539909</v>
      </c>
      <c r="BK26" s="2">
        <f>LN(AD26)+1</f>
        <v>4.9120230054281464</v>
      </c>
      <c r="BL26" s="2">
        <f>LN(AE26)+1</f>
        <v>4.465735902799727</v>
      </c>
      <c r="BM26" s="2">
        <f>LN(AF26)+1</f>
        <v>4.4812400893356923</v>
      </c>
      <c r="BN26" s="2">
        <f>LN(AG26)+1</f>
        <v>4.1780538303479453</v>
      </c>
      <c r="BO26" s="2">
        <f>LN(AH26)+1</f>
        <v>2.6094379124341005</v>
      </c>
      <c r="BP26" s="2">
        <f>LN(AI26)+1</f>
        <v>4.9120230054281464</v>
      </c>
      <c r="BQ26" s="3"/>
      <c r="BR26" s="3"/>
      <c r="BT26" s="3"/>
    </row>
    <row r="27" spans="1:72" x14ac:dyDescent="0.2">
      <c r="A27" s="3" t="s">
        <v>46</v>
      </c>
      <c r="B27" s="3" t="s">
        <v>44</v>
      </c>
      <c r="C27" s="3">
        <v>2</v>
      </c>
      <c r="D27" s="3">
        <v>2</v>
      </c>
      <c r="E27" s="3">
        <v>7</v>
      </c>
      <c r="F27" s="3">
        <v>2000</v>
      </c>
      <c r="G27" s="3">
        <v>30</v>
      </c>
      <c r="H27" s="3">
        <v>1</v>
      </c>
      <c r="I27" s="3">
        <v>0.5</v>
      </c>
      <c r="J27" s="3">
        <v>12</v>
      </c>
      <c r="K27" s="3">
        <v>2</v>
      </c>
      <c r="L27" s="3">
        <v>1</v>
      </c>
      <c r="M27" s="3">
        <v>0</v>
      </c>
      <c r="N27" s="3">
        <v>0</v>
      </c>
      <c r="O27" s="3">
        <v>10</v>
      </c>
      <c r="P27" s="3">
        <v>1</v>
      </c>
      <c r="Q27" s="3">
        <v>15</v>
      </c>
      <c r="R27" s="3">
        <v>6</v>
      </c>
      <c r="S27" s="3">
        <v>0.5</v>
      </c>
      <c r="T27" s="3">
        <v>1</v>
      </c>
      <c r="U27" s="3">
        <v>0</v>
      </c>
      <c r="V27" s="3">
        <v>2</v>
      </c>
      <c r="W27" s="3">
        <v>7</v>
      </c>
      <c r="X27" s="3">
        <v>4</v>
      </c>
      <c r="Y27" s="3">
        <v>24</v>
      </c>
      <c r="Z27" s="3">
        <v>16.5</v>
      </c>
      <c r="AA27" s="3">
        <v>2</v>
      </c>
      <c r="AB27" s="3">
        <v>2</v>
      </c>
      <c r="AC27" s="3">
        <v>25</v>
      </c>
      <c r="AD27" s="3">
        <v>90</v>
      </c>
      <c r="AE27" s="3">
        <v>2</v>
      </c>
      <c r="AF27" s="3">
        <v>9</v>
      </c>
      <c r="AG27" s="3">
        <v>24</v>
      </c>
      <c r="AH27" s="3">
        <v>1</v>
      </c>
      <c r="AI27" s="3">
        <v>0</v>
      </c>
      <c r="AJ27" s="2">
        <f>LN(C27)+1</f>
        <v>1.6931471805599454</v>
      </c>
      <c r="AK27" s="2">
        <f>LN(D27)+1</f>
        <v>1.6931471805599454</v>
      </c>
      <c r="AL27" s="2">
        <f>LN(E27)+1</f>
        <v>2.9459101490553135</v>
      </c>
      <c r="AM27" s="2">
        <f>LN(F27)+1</f>
        <v>8.6009024595420822</v>
      </c>
      <c r="AN27" s="2">
        <f>LN(G27)+1</f>
        <v>4.4011973816621559</v>
      </c>
      <c r="AO27" s="2">
        <f>LN(H27)+1</f>
        <v>1</v>
      </c>
      <c r="AP27" s="2">
        <f>LN(I27)+1</f>
        <v>0.30685281944005471</v>
      </c>
      <c r="AQ27" s="2">
        <f>LN(J27)+1</f>
        <v>3.4849066497880004</v>
      </c>
      <c r="AR27" s="2">
        <f>LN(K27)+1</f>
        <v>1.6931471805599454</v>
      </c>
      <c r="AS27" s="2">
        <f>LN(L27)+1</f>
        <v>1</v>
      </c>
      <c r="AT27" s="2">
        <v>0</v>
      </c>
      <c r="AU27" s="2">
        <v>0</v>
      </c>
      <c r="AV27" s="2">
        <f>LN(O27)+1</f>
        <v>3.3025850929940459</v>
      </c>
      <c r="AW27" s="2">
        <f>LN(P27)+1</f>
        <v>1</v>
      </c>
      <c r="AX27" s="2">
        <f>LN(Q27)+1</f>
        <v>3.7080502011022101</v>
      </c>
      <c r="AY27" s="2">
        <f>LN(R27)+1</f>
        <v>2.791759469228055</v>
      </c>
      <c r="AZ27" s="2">
        <f>LN(S27)+1</f>
        <v>0.30685281944005471</v>
      </c>
      <c r="BA27" s="2">
        <f>LN(T27)+1</f>
        <v>1</v>
      </c>
      <c r="BB27" s="2">
        <v>0</v>
      </c>
      <c r="BC27" s="2">
        <f>LN(V27)+1</f>
        <v>1.6931471805599454</v>
      </c>
      <c r="BD27" s="2">
        <f>LN(W27)+1</f>
        <v>2.9459101490553135</v>
      </c>
      <c r="BE27" s="2">
        <f>LN(X27)+1</f>
        <v>2.3862943611198908</v>
      </c>
      <c r="BF27" s="2">
        <f>LN(Y27)+1</f>
        <v>4.1780538303479453</v>
      </c>
      <c r="BG27" s="2">
        <f>LN(Z27)+1</f>
        <v>3.8033603809065348</v>
      </c>
      <c r="BH27" s="2">
        <f>LN(AA27)+1</f>
        <v>1.6931471805599454</v>
      </c>
      <c r="BI27" s="2">
        <f>LN(AB27)+1</f>
        <v>1.6931471805599454</v>
      </c>
      <c r="BJ27" s="2">
        <f>LN(AC27)+1</f>
        <v>4.218875824868201</v>
      </c>
      <c r="BK27" s="2">
        <f>LN(AD27)+1</f>
        <v>5.499809670330265</v>
      </c>
      <c r="BL27" s="2">
        <f>LN(AE27)+1</f>
        <v>1.6931471805599454</v>
      </c>
      <c r="BM27" s="2">
        <f>LN(AF27)+1</f>
        <v>3.1972245773362196</v>
      </c>
      <c r="BN27" s="2">
        <f>LN(AG27)+1</f>
        <v>4.1780538303479453</v>
      </c>
      <c r="BO27" s="2">
        <f>LN(AH27)+1</f>
        <v>1</v>
      </c>
      <c r="BP27" s="2">
        <v>0</v>
      </c>
      <c r="BQ27" s="3"/>
      <c r="BR27" s="3"/>
      <c r="BT27" s="3"/>
    </row>
    <row r="28" spans="1:72" x14ac:dyDescent="0.2">
      <c r="A28" s="3" t="s">
        <v>47</v>
      </c>
      <c r="B28" s="3" t="s">
        <v>44</v>
      </c>
      <c r="C28" s="3">
        <v>3</v>
      </c>
      <c r="D28" s="3">
        <v>3.5</v>
      </c>
      <c r="E28" s="3">
        <v>5</v>
      </c>
      <c r="F28" s="3">
        <v>2000</v>
      </c>
      <c r="G28" s="3">
        <v>25</v>
      </c>
      <c r="H28" s="3">
        <v>4</v>
      </c>
      <c r="I28" s="3">
        <v>10</v>
      </c>
      <c r="J28" s="3">
        <v>6</v>
      </c>
      <c r="K28" s="3">
        <v>4</v>
      </c>
      <c r="L28" s="3">
        <v>3</v>
      </c>
      <c r="M28" s="3">
        <v>100</v>
      </c>
      <c r="N28" s="3">
        <v>5</v>
      </c>
      <c r="O28" s="3">
        <v>20</v>
      </c>
      <c r="P28" s="3">
        <v>3</v>
      </c>
      <c r="Q28" s="3">
        <v>10</v>
      </c>
      <c r="R28" s="3">
        <v>5</v>
      </c>
      <c r="S28" s="3">
        <v>2</v>
      </c>
      <c r="T28" s="3">
        <v>10</v>
      </c>
      <c r="U28" s="3">
        <v>2</v>
      </c>
      <c r="V28" s="3">
        <v>3</v>
      </c>
      <c r="W28" s="3">
        <v>7</v>
      </c>
      <c r="X28" s="3">
        <v>4</v>
      </c>
      <c r="Y28" s="3">
        <v>24</v>
      </c>
      <c r="Z28" s="3">
        <v>900</v>
      </c>
      <c r="AA28" s="3">
        <v>4</v>
      </c>
      <c r="AB28" s="3">
        <v>4</v>
      </c>
      <c r="AC28" s="3">
        <v>20</v>
      </c>
      <c r="AD28" s="3">
        <v>75</v>
      </c>
      <c r="AE28" s="3">
        <v>4</v>
      </c>
      <c r="AF28" s="3">
        <v>25</v>
      </c>
      <c r="AG28" s="3">
        <v>24</v>
      </c>
      <c r="AH28" s="3">
        <v>3</v>
      </c>
      <c r="AI28" s="3">
        <v>10</v>
      </c>
      <c r="AJ28" s="2">
        <f>LN(C28)+1</f>
        <v>2.09861228866811</v>
      </c>
      <c r="AK28" s="2">
        <f>LN(D28)+1</f>
        <v>2.2527629684953681</v>
      </c>
      <c r="AL28" s="2">
        <f>LN(E28)+1</f>
        <v>2.6094379124341005</v>
      </c>
      <c r="AM28" s="2">
        <f>LN(F28)+1</f>
        <v>8.6009024595420822</v>
      </c>
      <c r="AN28" s="2">
        <f>LN(G28)+1</f>
        <v>4.218875824868201</v>
      </c>
      <c r="AO28" s="2">
        <f>LN(H28)+1</f>
        <v>2.3862943611198908</v>
      </c>
      <c r="AP28" s="2">
        <f>LN(I28)+1</f>
        <v>3.3025850929940459</v>
      </c>
      <c r="AQ28" s="2">
        <f>LN(J28)+1</f>
        <v>2.791759469228055</v>
      </c>
      <c r="AR28" s="2">
        <f>LN(K28)+1</f>
        <v>2.3862943611198908</v>
      </c>
      <c r="AS28" s="2">
        <f>LN(L28)+1</f>
        <v>2.09861228866811</v>
      </c>
      <c r="AT28" s="2">
        <f>LN(M28)+1</f>
        <v>5.6051701859880918</v>
      </c>
      <c r="AU28" s="2">
        <f>LN(N28)+1</f>
        <v>2.6094379124341005</v>
      </c>
      <c r="AV28" s="2">
        <f>LN(O28)+1</f>
        <v>3.9957322735539909</v>
      </c>
      <c r="AW28" s="2">
        <f>LN(P28)+1</f>
        <v>2.09861228866811</v>
      </c>
      <c r="AX28" s="2">
        <f>LN(Q28)+1</f>
        <v>3.3025850929940459</v>
      </c>
      <c r="AY28" s="2">
        <f>LN(R28)+1</f>
        <v>2.6094379124341005</v>
      </c>
      <c r="AZ28" s="2">
        <f>LN(S28)+1</f>
        <v>1.6931471805599454</v>
      </c>
      <c r="BA28" s="2">
        <f>LN(T28)+1</f>
        <v>3.3025850929940459</v>
      </c>
      <c r="BB28" s="2">
        <f>LN(U28)+1</f>
        <v>1.6931471805599454</v>
      </c>
      <c r="BC28" s="2">
        <f>LN(V28)+1</f>
        <v>2.09861228866811</v>
      </c>
      <c r="BD28" s="2">
        <f>LN(W28)+1</f>
        <v>2.9459101490553135</v>
      </c>
      <c r="BE28" s="2">
        <f>LN(X28)+1</f>
        <v>2.3862943611198908</v>
      </c>
      <c r="BF28" s="2">
        <f>LN(Y28)+1</f>
        <v>4.1780538303479453</v>
      </c>
      <c r="BG28" s="2">
        <f>LN(Z28)+1</f>
        <v>7.8023947633243109</v>
      </c>
      <c r="BH28" s="2">
        <f>LN(AA28)+1</f>
        <v>2.3862943611198908</v>
      </c>
      <c r="BI28" s="2">
        <f>LN(AB28)+1</f>
        <v>2.3862943611198908</v>
      </c>
      <c r="BJ28" s="2">
        <f>LN(AC28)+1</f>
        <v>3.9957322735539909</v>
      </c>
      <c r="BK28" s="2">
        <f>LN(AD28)+1</f>
        <v>5.3174881135363101</v>
      </c>
      <c r="BL28" s="2">
        <f>LN(AE28)+1</f>
        <v>2.3862943611198908</v>
      </c>
      <c r="BM28" s="2">
        <f>LN(AF28)+1</f>
        <v>4.218875824868201</v>
      </c>
      <c r="BN28" s="2">
        <f>LN(AG28)+1</f>
        <v>4.1780538303479453</v>
      </c>
      <c r="BO28" s="2">
        <f>LN(AH28)+1</f>
        <v>2.09861228866811</v>
      </c>
      <c r="BP28" s="2">
        <f>LN(AI28)+1</f>
        <v>3.3025850929940459</v>
      </c>
      <c r="BQ28" s="3"/>
      <c r="BR28" s="3"/>
      <c r="BT28" s="3"/>
    </row>
    <row r="29" spans="1:72" x14ac:dyDescent="0.2">
      <c r="A29" s="3" t="s">
        <v>35</v>
      </c>
      <c r="B29" s="3" t="s">
        <v>45</v>
      </c>
      <c r="C29" s="3">
        <v>4</v>
      </c>
      <c r="D29" s="3">
        <v>7</v>
      </c>
      <c r="E29" s="3">
        <v>4</v>
      </c>
      <c r="F29" s="3">
        <v>2000</v>
      </c>
      <c r="G29" s="3">
        <v>24</v>
      </c>
      <c r="H29" s="3">
        <v>7</v>
      </c>
      <c r="I29" s="3">
        <v>15</v>
      </c>
      <c r="J29" s="3">
        <v>5</v>
      </c>
      <c r="K29" s="3">
        <v>5</v>
      </c>
      <c r="L29" s="3">
        <v>5</v>
      </c>
      <c r="M29" s="3">
        <v>250</v>
      </c>
      <c r="N29" s="3">
        <v>23</v>
      </c>
      <c r="O29" s="3">
        <v>25</v>
      </c>
      <c r="P29" s="3">
        <v>15</v>
      </c>
      <c r="Q29" s="3">
        <v>4</v>
      </c>
      <c r="R29" s="3">
        <v>4</v>
      </c>
      <c r="S29" s="3">
        <v>2</v>
      </c>
      <c r="T29" s="3">
        <v>10</v>
      </c>
      <c r="U29" s="3">
        <v>20</v>
      </c>
      <c r="V29" s="3">
        <v>12</v>
      </c>
      <c r="W29" s="3">
        <v>10</v>
      </c>
      <c r="X29" s="3">
        <v>3</v>
      </c>
      <c r="Y29" s="3">
        <v>10</v>
      </c>
      <c r="Z29" s="3">
        <v>2000</v>
      </c>
      <c r="AA29" s="3">
        <v>7</v>
      </c>
      <c r="AB29" s="3">
        <v>12</v>
      </c>
      <c r="AC29" s="3">
        <v>10</v>
      </c>
      <c r="AD29" s="3">
        <v>50</v>
      </c>
      <c r="AE29" s="3">
        <v>16</v>
      </c>
      <c r="AF29" s="3">
        <v>80</v>
      </c>
      <c r="AG29" s="3">
        <v>24</v>
      </c>
      <c r="AH29" s="3">
        <v>7</v>
      </c>
      <c r="AI29" s="3">
        <v>50</v>
      </c>
      <c r="AJ29" s="2">
        <f>LN(C29)+1</f>
        <v>2.3862943611198908</v>
      </c>
      <c r="AK29" s="2">
        <f>LN(D29)+1</f>
        <v>2.9459101490553135</v>
      </c>
      <c r="AL29" s="2">
        <f>LN(E29)+1</f>
        <v>2.3862943611198908</v>
      </c>
      <c r="AM29" s="2">
        <f>LN(F29)+1</f>
        <v>8.6009024595420822</v>
      </c>
      <c r="AN29" s="2">
        <f>LN(G29)+1</f>
        <v>4.1780538303479453</v>
      </c>
      <c r="AO29" s="2">
        <f>LN(H29)+1</f>
        <v>2.9459101490553135</v>
      </c>
      <c r="AP29" s="2">
        <f>LN(I29)+1</f>
        <v>3.7080502011022101</v>
      </c>
      <c r="AQ29" s="2">
        <f>LN(J29)+1</f>
        <v>2.6094379124341005</v>
      </c>
      <c r="AR29" s="2">
        <f>LN(K29)+1</f>
        <v>2.6094379124341005</v>
      </c>
      <c r="AS29" s="2">
        <f>LN(L29)+1</f>
        <v>2.6094379124341005</v>
      </c>
      <c r="AT29" s="2">
        <f>LN(M29)+1</f>
        <v>6.521460917862246</v>
      </c>
      <c r="AU29" s="2">
        <f>LN(N29)+1</f>
        <v>4.1354942159291497</v>
      </c>
      <c r="AV29" s="2">
        <f>LN(O29)+1</f>
        <v>4.218875824868201</v>
      </c>
      <c r="AW29" s="2">
        <f>LN(P29)+1</f>
        <v>3.7080502011022101</v>
      </c>
      <c r="AX29" s="2">
        <f>LN(Q29)+1</f>
        <v>2.3862943611198908</v>
      </c>
      <c r="AY29" s="2">
        <f>LN(R29)+1</f>
        <v>2.3862943611198908</v>
      </c>
      <c r="AZ29" s="2">
        <f>LN(S29)+1</f>
        <v>1.6931471805599454</v>
      </c>
      <c r="BA29" s="2">
        <f>LN(T29)+1</f>
        <v>3.3025850929940459</v>
      </c>
      <c r="BB29" s="2">
        <f>LN(U29)+1</f>
        <v>3.9957322735539909</v>
      </c>
      <c r="BC29" s="2">
        <f>LN(V29)+1</f>
        <v>3.4849066497880004</v>
      </c>
      <c r="BD29" s="2">
        <f>LN(W29)+1</f>
        <v>3.3025850929940459</v>
      </c>
      <c r="BE29" s="2">
        <f>LN(X29)+1</f>
        <v>2.09861228866811</v>
      </c>
      <c r="BF29" s="2">
        <f>LN(Y29)+1</f>
        <v>3.3025850929940459</v>
      </c>
      <c r="BG29" s="2">
        <f>LN(Z29)+1</f>
        <v>8.6009024595420822</v>
      </c>
      <c r="BH29" s="2">
        <f>LN(AA29)+1</f>
        <v>2.9459101490553135</v>
      </c>
      <c r="BI29" s="2">
        <f>LN(AB29)+1</f>
        <v>3.4849066497880004</v>
      </c>
      <c r="BJ29" s="2">
        <f>LN(AC29)+1</f>
        <v>3.3025850929940459</v>
      </c>
      <c r="BK29" s="2">
        <f>LN(AD29)+1</f>
        <v>4.9120230054281464</v>
      </c>
      <c r="BL29" s="2">
        <f>LN(AE29)+1</f>
        <v>3.7725887222397811</v>
      </c>
      <c r="BM29" s="2">
        <f>LN(AF29)+1</f>
        <v>5.3820266346738812</v>
      </c>
      <c r="BN29" s="2">
        <f>LN(AG29)+1</f>
        <v>4.1780538303479453</v>
      </c>
      <c r="BO29" s="2">
        <f>LN(AH29)+1</f>
        <v>2.9459101490553135</v>
      </c>
      <c r="BP29" s="2">
        <f>LN(AI29)+1</f>
        <v>4.9120230054281464</v>
      </c>
      <c r="BQ29" s="3"/>
      <c r="BR29" s="3"/>
      <c r="BT29" s="3"/>
    </row>
    <row r="30" spans="1:72" x14ac:dyDescent="0.2">
      <c r="A30" s="3" t="s">
        <v>46</v>
      </c>
      <c r="B30" s="3" t="s">
        <v>45</v>
      </c>
      <c r="C30" s="3">
        <v>2</v>
      </c>
      <c r="D30" s="3">
        <v>2</v>
      </c>
      <c r="E30" s="3">
        <v>7</v>
      </c>
      <c r="F30" s="3">
        <v>2000</v>
      </c>
      <c r="G30" s="3">
        <v>60</v>
      </c>
      <c r="H30" s="3">
        <v>0</v>
      </c>
      <c r="I30" s="3">
        <v>5</v>
      </c>
      <c r="J30" s="3">
        <v>12</v>
      </c>
      <c r="K30" s="3">
        <v>5</v>
      </c>
      <c r="L30" s="3">
        <v>0</v>
      </c>
      <c r="M30" s="3">
        <v>0</v>
      </c>
      <c r="N30" s="3">
        <v>0</v>
      </c>
      <c r="O30" s="3">
        <v>8</v>
      </c>
      <c r="P30" s="3">
        <v>2</v>
      </c>
      <c r="Q30" s="3">
        <v>4</v>
      </c>
      <c r="R30" s="3">
        <v>4</v>
      </c>
      <c r="S30" s="3">
        <v>0</v>
      </c>
      <c r="T30" s="3">
        <v>0</v>
      </c>
      <c r="U30" s="3">
        <v>0</v>
      </c>
      <c r="V30" s="3">
        <v>5.5</v>
      </c>
      <c r="W30" s="3">
        <v>5</v>
      </c>
      <c r="X30" s="3">
        <v>3</v>
      </c>
      <c r="Y30" s="3">
        <v>24</v>
      </c>
      <c r="Z30" s="3">
        <v>7.5</v>
      </c>
      <c r="AA30" s="3">
        <v>2</v>
      </c>
      <c r="AB30" s="3">
        <v>6</v>
      </c>
      <c r="AC30" s="3">
        <v>10</v>
      </c>
      <c r="AD30" s="3">
        <v>95</v>
      </c>
      <c r="AE30" s="3">
        <v>4</v>
      </c>
      <c r="AF30" s="3">
        <v>20</v>
      </c>
      <c r="AG30" s="3">
        <v>24</v>
      </c>
      <c r="AH30" s="3">
        <v>3</v>
      </c>
      <c r="AI30" s="3">
        <v>5</v>
      </c>
      <c r="AJ30" s="2">
        <f>LN(C30)+1</f>
        <v>1.6931471805599454</v>
      </c>
      <c r="AK30" s="2">
        <f>LN(D30)+1</f>
        <v>1.6931471805599454</v>
      </c>
      <c r="AL30" s="2">
        <f>LN(E30)+1</f>
        <v>2.9459101490553135</v>
      </c>
      <c r="AM30" s="2">
        <f>LN(F30)+1</f>
        <v>8.6009024595420822</v>
      </c>
      <c r="AN30" s="2">
        <f>LN(G30)+1</f>
        <v>5.0943445622221004</v>
      </c>
      <c r="AO30" s="2">
        <v>0</v>
      </c>
      <c r="AP30" s="2">
        <f>LN(I30)+1</f>
        <v>2.6094379124341005</v>
      </c>
      <c r="AQ30" s="2">
        <f>LN(J30)+1</f>
        <v>3.4849066497880004</v>
      </c>
      <c r="AR30" s="2">
        <f>LN(K30)+1</f>
        <v>2.6094379124341005</v>
      </c>
      <c r="AS30" s="2">
        <v>0</v>
      </c>
      <c r="AT30" s="2">
        <v>0</v>
      </c>
      <c r="AU30" s="2">
        <v>0</v>
      </c>
      <c r="AV30" s="2">
        <f>LN(O30)+1</f>
        <v>3.0794415416798357</v>
      </c>
      <c r="AW30" s="2">
        <f>LN(P30)+1</f>
        <v>1.6931471805599454</v>
      </c>
      <c r="AX30" s="2">
        <f>LN(Q30)+1</f>
        <v>2.3862943611198908</v>
      </c>
      <c r="AY30" s="2">
        <f>LN(R30)+1</f>
        <v>2.3862943611198908</v>
      </c>
      <c r="AZ30" s="2">
        <v>0</v>
      </c>
      <c r="BA30" s="2">
        <v>0</v>
      </c>
      <c r="BB30" s="2">
        <v>0</v>
      </c>
      <c r="BC30" s="2">
        <f>LN(V30)+1</f>
        <v>2.7047480922384253</v>
      </c>
      <c r="BD30" s="2">
        <f>LN(W30)+1</f>
        <v>2.6094379124341005</v>
      </c>
      <c r="BE30" s="2">
        <f>LN(X30)+1</f>
        <v>2.09861228866811</v>
      </c>
      <c r="BF30" s="2">
        <f>LN(Y30)+1</f>
        <v>4.1780538303479453</v>
      </c>
      <c r="BG30" s="2">
        <f>LN(Z30)+1</f>
        <v>3.0149030205422647</v>
      </c>
      <c r="BH30" s="2">
        <f>LN(AA30)+1</f>
        <v>1.6931471805599454</v>
      </c>
      <c r="BI30" s="2">
        <f>LN(AB30)+1</f>
        <v>2.791759469228055</v>
      </c>
      <c r="BJ30" s="2">
        <f>LN(AC30)+1</f>
        <v>3.3025850929940459</v>
      </c>
      <c r="BK30" s="2">
        <f>LN(AD30)+1</f>
        <v>5.5538768916005408</v>
      </c>
      <c r="BL30" s="2">
        <f>LN(AE30)+1</f>
        <v>2.3862943611198908</v>
      </c>
      <c r="BM30" s="2">
        <f>LN(AF30)+1</f>
        <v>3.9957322735539909</v>
      </c>
      <c r="BN30" s="2">
        <f>LN(AG30)+1</f>
        <v>4.1780538303479453</v>
      </c>
      <c r="BO30" s="2">
        <f>LN(AH30)+1</f>
        <v>2.09861228866811</v>
      </c>
      <c r="BP30" s="2">
        <f>LN(AI30)+1</f>
        <v>2.6094379124341005</v>
      </c>
      <c r="BQ30" s="3"/>
      <c r="BR30" s="3"/>
      <c r="BT30" s="3"/>
    </row>
    <row r="31" spans="1:72" x14ac:dyDescent="0.2">
      <c r="A31" s="3" t="s">
        <v>47</v>
      </c>
      <c r="B31" s="3" t="s">
        <v>45</v>
      </c>
      <c r="C31" s="3">
        <v>2</v>
      </c>
      <c r="D31" s="3">
        <v>5</v>
      </c>
      <c r="E31" s="3">
        <v>5</v>
      </c>
      <c r="F31" s="3">
        <v>2000</v>
      </c>
      <c r="G31" s="3">
        <v>60</v>
      </c>
      <c r="H31" s="3">
        <v>2</v>
      </c>
      <c r="I31" s="3">
        <v>10</v>
      </c>
      <c r="J31" s="3">
        <v>10</v>
      </c>
      <c r="K31" s="3">
        <v>5</v>
      </c>
      <c r="L31" s="3">
        <v>2</v>
      </c>
      <c r="M31" s="3">
        <v>20</v>
      </c>
      <c r="N31" s="3">
        <v>5</v>
      </c>
      <c r="O31" s="3">
        <v>10</v>
      </c>
      <c r="P31" s="3">
        <v>5</v>
      </c>
      <c r="Q31" s="3">
        <v>4</v>
      </c>
      <c r="R31" s="3">
        <v>4</v>
      </c>
      <c r="S31" s="3">
        <v>1</v>
      </c>
      <c r="T31" s="3">
        <v>5</v>
      </c>
      <c r="U31" s="3">
        <v>5</v>
      </c>
      <c r="V31" s="3">
        <v>7</v>
      </c>
      <c r="W31" s="3">
        <v>7</v>
      </c>
      <c r="X31" s="3">
        <v>4</v>
      </c>
      <c r="Y31" s="3">
        <v>20</v>
      </c>
      <c r="Z31" s="3">
        <v>1000</v>
      </c>
      <c r="AA31" s="3">
        <v>4</v>
      </c>
      <c r="AB31" s="3">
        <v>10</v>
      </c>
      <c r="AC31" s="3">
        <v>20</v>
      </c>
      <c r="AD31" s="3">
        <v>75</v>
      </c>
      <c r="AE31" s="3">
        <v>4</v>
      </c>
      <c r="AF31" s="3">
        <v>50</v>
      </c>
      <c r="AG31" s="3">
        <v>24</v>
      </c>
      <c r="AH31" s="3">
        <v>4</v>
      </c>
      <c r="AI31" s="3">
        <v>25</v>
      </c>
      <c r="AJ31" s="2">
        <f>LN(C31)+1</f>
        <v>1.6931471805599454</v>
      </c>
      <c r="AK31" s="2">
        <f>LN(D31)+1</f>
        <v>2.6094379124341005</v>
      </c>
      <c r="AL31" s="2">
        <f>LN(E31)+1</f>
        <v>2.6094379124341005</v>
      </c>
      <c r="AM31" s="2">
        <f>LN(F31)+1</f>
        <v>8.6009024595420822</v>
      </c>
      <c r="AN31" s="2">
        <f>LN(G31)+1</f>
        <v>5.0943445622221004</v>
      </c>
      <c r="AO31" s="2">
        <f>LN(H31)+1</f>
        <v>1.6931471805599454</v>
      </c>
      <c r="AP31" s="2">
        <f>LN(I31)+1</f>
        <v>3.3025850929940459</v>
      </c>
      <c r="AQ31" s="2">
        <f>LN(J31)+1</f>
        <v>3.3025850929940459</v>
      </c>
      <c r="AR31" s="2">
        <f>LN(K31)+1</f>
        <v>2.6094379124341005</v>
      </c>
      <c r="AS31" s="2">
        <f>LN(L31)+1</f>
        <v>1.6931471805599454</v>
      </c>
      <c r="AT31" s="2">
        <f>LN(M31)+1</f>
        <v>3.9957322735539909</v>
      </c>
      <c r="AU31" s="2">
        <f>LN(N31)+1</f>
        <v>2.6094379124341005</v>
      </c>
      <c r="AV31" s="2">
        <f>LN(O31)+1</f>
        <v>3.3025850929940459</v>
      </c>
      <c r="AW31" s="2">
        <f>LN(P31)+1</f>
        <v>2.6094379124341005</v>
      </c>
      <c r="AX31" s="2">
        <f>LN(Q31)+1</f>
        <v>2.3862943611198908</v>
      </c>
      <c r="AY31" s="2">
        <f>LN(R31)+1</f>
        <v>2.3862943611198908</v>
      </c>
      <c r="AZ31" s="2">
        <f>LN(S31)+1</f>
        <v>1</v>
      </c>
      <c r="BA31" s="2">
        <f>LN(T31)+1</f>
        <v>2.6094379124341005</v>
      </c>
      <c r="BB31" s="2">
        <f>LN(U31)+1</f>
        <v>2.6094379124341005</v>
      </c>
      <c r="BC31" s="2">
        <f>LN(V31)+1</f>
        <v>2.9459101490553135</v>
      </c>
      <c r="BD31" s="2">
        <f>LN(W31)+1</f>
        <v>2.9459101490553135</v>
      </c>
      <c r="BE31" s="2">
        <f>LN(X31)+1</f>
        <v>2.3862943611198908</v>
      </c>
      <c r="BF31" s="2">
        <f>LN(Y31)+1</f>
        <v>3.9957322735539909</v>
      </c>
      <c r="BG31" s="2">
        <f>LN(Z31)+1</f>
        <v>7.9077552789821368</v>
      </c>
      <c r="BH31" s="2">
        <f>LN(AA31)+1</f>
        <v>2.3862943611198908</v>
      </c>
      <c r="BI31" s="2">
        <f>LN(AB31)+1</f>
        <v>3.3025850929940459</v>
      </c>
      <c r="BJ31" s="2">
        <f>LN(AC31)+1</f>
        <v>3.9957322735539909</v>
      </c>
      <c r="BK31" s="2">
        <f>LN(AD31)+1</f>
        <v>5.3174881135363101</v>
      </c>
      <c r="BL31" s="2">
        <f>LN(AE31)+1</f>
        <v>2.3862943611198908</v>
      </c>
      <c r="BM31" s="2">
        <f>LN(AF31)+1</f>
        <v>4.9120230054281464</v>
      </c>
      <c r="BN31" s="2">
        <f>LN(AG31)+1</f>
        <v>4.1780538303479453</v>
      </c>
      <c r="BO31" s="2">
        <f>LN(AH31)+1</f>
        <v>2.3862943611198908</v>
      </c>
      <c r="BP31" s="2">
        <f>LN(AI31)+1</f>
        <v>4.218875824868201</v>
      </c>
      <c r="BQ31" s="3"/>
      <c r="BR31" s="3"/>
      <c r="BT31" s="3"/>
    </row>
    <row r="32" spans="1:72" x14ac:dyDescent="0.2">
      <c r="A32" s="3"/>
      <c r="B32" s="3"/>
      <c r="C32" s="3"/>
      <c r="F32" s="3"/>
      <c r="H32" s="3"/>
      <c r="J32" s="3"/>
      <c r="L32" s="3"/>
      <c r="N32" s="3"/>
      <c r="P32" s="3"/>
      <c r="R32" s="3"/>
      <c r="S32" s="3"/>
      <c r="T32" s="3"/>
      <c r="V32" s="3"/>
      <c r="X32" s="3"/>
      <c r="Z32" s="3"/>
      <c r="AA32" s="3"/>
      <c r="AB32" s="3"/>
      <c r="AD32" s="3"/>
      <c r="AF32" s="3"/>
      <c r="AG32" s="3"/>
      <c r="AH32" s="3"/>
      <c r="AJ32" s="3"/>
      <c r="AL32" s="3"/>
      <c r="AM32" s="3"/>
      <c r="AN32" s="3"/>
      <c r="AP32" s="3"/>
      <c r="AR32" s="3"/>
      <c r="AT32" s="3"/>
      <c r="AV32" s="3"/>
      <c r="AX32" s="3"/>
      <c r="AZ32" s="3"/>
      <c r="BB32" s="3"/>
      <c r="BD32" s="3"/>
      <c r="BF32" s="3"/>
      <c r="BH32" s="3"/>
      <c r="BJ32" s="3"/>
      <c r="BL32" s="3"/>
      <c r="BN32" s="3"/>
      <c r="BP32" s="3"/>
      <c r="BQ32" s="3"/>
      <c r="BR32" s="3"/>
      <c r="BT32" s="3"/>
    </row>
    <row r="33" spans="1:1" x14ac:dyDescent="0.2">
      <c r="A33" s="3"/>
    </row>
    <row r="35" spans="1:1" x14ac:dyDescent="0.2">
      <c r="A35" s="3"/>
    </row>
  </sheetData>
  <autoFilter ref="A1:BT35" xr:uid="{16A11FFD-D029-284C-8EAE-A146A9611217}">
    <sortState xmlns:xlrd2="http://schemas.microsoft.com/office/spreadsheetml/2017/richdata2" ref="A2:BT35">
      <sortCondition ref="B1:B3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DCCD-ADCC-E64D-9C67-BA64F723B072}">
  <dimension ref="A1:AJ31"/>
  <sheetViews>
    <sheetView tabSelected="1" workbookViewId="0">
      <selection activeCell="B2" sqref="B2"/>
    </sheetView>
  </sheetViews>
  <sheetFormatPr baseColWidth="10" defaultRowHeight="16" x14ac:dyDescent="0.2"/>
  <cols>
    <col min="1" max="1" width="48.6640625" style="2" customWidth="1"/>
  </cols>
  <sheetData>
    <row r="1" spans="1:36" s="2" customFormat="1" x14ac:dyDescent="0.2">
      <c r="A1" s="4" t="s">
        <v>81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2" t="s">
        <v>112</v>
      </c>
      <c r="AJ1" s="2" t="s">
        <v>113</v>
      </c>
    </row>
    <row r="2" spans="1:36" x14ac:dyDescent="0.2">
      <c r="A2" s="2" t="s">
        <v>82</v>
      </c>
      <c r="B2">
        <f>IF(AND(Sheet1!C4&lt;=Sheet1!C2,Sheet1!C3&lt;=Sheet1!C2), 1, 0)</f>
        <v>1</v>
      </c>
      <c r="C2">
        <f>IF(AND(Sheet1!D4&lt;=Sheet1!D2,Sheet1!D3&lt;=Sheet1!D2), 1, 0)</f>
        <v>1</v>
      </c>
      <c r="D2">
        <f>IF(AND(Sheet1!E4&lt;=Sheet1!E2,Sheet1!E3&lt;=Sheet1!E2), 1, 0)</f>
        <v>0</v>
      </c>
      <c r="E2">
        <f>IF(AND(Sheet1!F4&lt;=Sheet1!F2,Sheet1!F3&lt;=Sheet1!F2), 1, 0)</f>
        <v>1</v>
      </c>
      <c r="F2">
        <f>IF(AND(Sheet1!G4&lt;=Sheet1!G2,Sheet1!G3&lt;=Sheet1!G2), 1, 0)</f>
        <v>0</v>
      </c>
      <c r="G2">
        <f>IF(AND(Sheet1!H4&lt;=Sheet1!H2,Sheet1!H3&lt;=Sheet1!H2), 1, 0)</f>
        <v>1</v>
      </c>
      <c r="H2">
        <f>IF(AND(Sheet1!I4&lt;=Sheet1!I2,Sheet1!I3&lt;=Sheet1!I2), 1, 0)</f>
        <v>1</v>
      </c>
      <c r="I2">
        <f>IF(AND(Sheet1!J4&lt;=Sheet1!J2,Sheet1!J3&lt;=Sheet1!J2), 1, 0)</f>
        <v>0</v>
      </c>
      <c r="J2">
        <f>IF(AND(Sheet1!K4&lt;=Sheet1!K2,Sheet1!K3&lt;=Sheet1!K2), 1, 0)</f>
        <v>1</v>
      </c>
      <c r="K2">
        <f>IF(AND(Sheet1!L4&lt;=Sheet1!L2,Sheet1!L3&lt;=Sheet1!L2), 1, 0)</f>
        <v>0</v>
      </c>
      <c r="L2">
        <f>IF(AND(Sheet1!M4&lt;=Sheet1!M2,Sheet1!M3&lt;=Sheet1!M2), 1, 0)</f>
        <v>1</v>
      </c>
      <c r="M2">
        <f>IF(AND(Sheet1!N4&lt;=Sheet1!N2,Sheet1!N3&lt;=Sheet1!N2), 1, 0)</f>
        <v>1</v>
      </c>
      <c r="N2">
        <f>IF(AND(Sheet1!O4&lt;=Sheet1!O2,Sheet1!O3&lt;=Sheet1!O2), 1, 0)</f>
        <v>1</v>
      </c>
      <c r="O2">
        <f>IF(AND(Sheet1!P4&lt;=Sheet1!P2,Sheet1!P3&lt;=Sheet1!P2), 1, 0)</f>
        <v>1</v>
      </c>
      <c r="P2">
        <f>IF(AND(Sheet1!Q4&lt;=Sheet1!Q2,Sheet1!Q3&lt;=Sheet1!Q2), 1, 0)</f>
        <v>1</v>
      </c>
      <c r="Q2">
        <f>IF(AND(Sheet1!R4&lt;=Sheet1!R2,Sheet1!R3&lt;=Sheet1!R2), 1, 0)</f>
        <v>1</v>
      </c>
      <c r="R2">
        <f>IF(AND(Sheet1!S4&lt;=Sheet1!S2,Sheet1!S3&lt;=Sheet1!S2), 1, 0)</f>
        <v>1</v>
      </c>
      <c r="S2">
        <f>IF(AND(Sheet1!T4&lt;=Sheet1!T2,Sheet1!T3&lt;=Sheet1!T2), 1, 0)</f>
        <v>1</v>
      </c>
      <c r="T2">
        <f>IF(AND(Sheet1!U4&lt;=Sheet1!U2,Sheet1!U3&lt;=Sheet1!U2), 1, 0)</f>
        <v>1</v>
      </c>
      <c r="U2">
        <f>IF(AND(Sheet1!V4&lt;=Sheet1!V2,Sheet1!V3&lt;=Sheet1!V2), 1, 0)</f>
        <v>1</v>
      </c>
      <c r="V2">
        <f>IF(AND(Sheet1!W4&lt;=Sheet1!W2,Sheet1!W3&lt;=Sheet1!W2), 1, 0)</f>
        <v>0</v>
      </c>
      <c r="W2">
        <f>IF(AND(Sheet1!X4&lt;=Sheet1!X2,Sheet1!X3&lt;=Sheet1!X2), 1, 0)</f>
        <v>1</v>
      </c>
      <c r="X2">
        <f>IF(AND(Sheet1!Y4&lt;=Sheet1!Y2,Sheet1!Y3&lt;=Sheet1!Y2), 1, 0)</f>
        <v>0</v>
      </c>
      <c r="Y2">
        <f>IF(AND(Sheet1!Z4&lt;=Sheet1!Z2,Sheet1!Z3&lt;=Sheet1!Z2), 1, 0)</f>
        <v>1</v>
      </c>
      <c r="Z2">
        <f>IF(AND(Sheet1!AA4&lt;=Sheet1!AA2,Sheet1!AA3&lt;=Sheet1!AA2), 1, 0)</f>
        <v>1</v>
      </c>
      <c r="AA2">
        <f>IF(AND(Sheet1!AB4&lt;=Sheet1!AB2,Sheet1!AB3&lt;=Sheet1!AB2), 1, 0)</f>
        <v>1</v>
      </c>
      <c r="AB2">
        <f>IF(AND(Sheet1!AC4&lt;=Sheet1!AC2,Sheet1!AC3&lt;=Sheet1!AC2), 1, 0)</f>
        <v>0</v>
      </c>
      <c r="AC2">
        <f>IF(AND(Sheet1!AD4&lt;=Sheet1!AD2,Sheet1!AD3&lt;=Sheet1!AD2), 1, 0)</f>
        <v>0</v>
      </c>
      <c r="AD2">
        <f>IF(AND(Sheet1!AE4&lt;=Sheet1!AE2,Sheet1!AE3&lt;=Sheet1!AE2), 1, 0)</f>
        <v>1</v>
      </c>
      <c r="AE2">
        <f>IF(AND(Sheet1!AF4&lt;=Sheet1!AF2,Sheet1!AF3&lt;=Sheet1!AF2), 1, 0)</f>
        <v>1</v>
      </c>
      <c r="AF2">
        <f>IF(AND(Sheet1!AG4&lt;=Sheet1!AG2,Sheet1!AG3&lt;=Sheet1!AG2), 1, 0)</f>
        <v>0</v>
      </c>
      <c r="AG2">
        <f>IF(AND(Sheet1!AH4&lt;=Sheet1!AH2,Sheet1!AH3&lt;=Sheet1!AH2), 1, 0)</f>
        <v>1</v>
      </c>
      <c r="AH2">
        <f>IF(AND(Sheet1!AI4&lt;=Sheet1!AI2,Sheet1!AI3&lt;=Sheet1!AI2), 1, 0)</f>
        <v>1</v>
      </c>
      <c r="AI2">
        <f>SUM(B2:AH2)</f>
        <v>24</v>
      </c>
      <c r="AJ2">
        <f xml:space="preserve"> 1- _xlfn.BINOM.DIST(AI2-1, 33, 0.5, TRUE)</f>
        <v>6.7654934246093035E-3</v>
      </c>
    </row>
    <row r="3" spans="1:36" x14ac:dyDescent="0.2">
      <c r="A3" s="2" t="s">
        <v>83</v>
      </c>
      <c r="B3">
        <f>IF(AND(Sheet1!C4&lt;=Sheet1!C3, Sheet1!C2&lt;=Sheet1!C3), 1, 0)</f>
        <v>0</v>
      </c>
      <c r="C3">
        <f>IF(AND(Sheet1!D4&lt;=Sheet1!D3, Sheet1!D2&lt;=Sheet1!D3), 1, 0)</f>
        <v>0</v>
      </c>
      <c r="D3">
        <f>IF(AND(Sheet1!E4&lt;=Sheet1!E3, Sheet1!E2&lt;=Sheet1!E3), 1, 0)</f>
        <v>1</v>
      </c>
      <c r="E3">
        <f>IF(AND(Sheet1!F4&lt;=Sheet1!F3, Sheet1!F2&lt;=Sheet1!F3), 1, 0)</f>
        <v>1</v>
      </c>
      <c r="F3">
        <f>IF(AND(Sheet1!G4&lt;=Sheet1!G3, Sheet1!G2&lt;=Sheet1!G3), 1, 0)</f>
        <v>0</v>
      </c>
      <c r="G3">
        <f>IF(AND(Sheet1!H4&lt;=Sheet1!H3, Sheet1!H2&lt;=Sheet1!H3), 1, 0)</f>
        <v>0</v>
      </c>
      <c r="H3">
        <f>IF(AND(Sheet1!I4&lt;=Sheet1!I3, Sheet1!I2&lt;=Sheet1!I3), 1, 0)</f>
        <v>0</v>
      </c>
      <c r="I3">
        <f>IF(AND(Sheet1!J4&lt;=Sheet1!J3, Sheet1!J2&lt;=Sheet1!J3), 1, 0)</f>
        <v>1</v>
      </c>
      <c r="J3">
        <f>IF(AND(Sheet1!K4&lt;=Sheet1!K3, Sheet1!K2&lt;=Sheet1!K3), 1, 0)</f>
        <v>0</v>
      </c>
      <c r="K3">
        <f>IF(AND(Sheet1!L4&lt;=Sheet1!L3, Sheet1!L2&lt;=Sheet1!L3), 1, 0)</f>
        <v>0</v>
      </c>
      <c r="L3">
        <f>IF(AND(Sheet1!M4&lt;=Sheet1!M3, Sheet1!M2&lt;=Sheet1!M3), 1, 0)</f>
        <v>0</v>
      </c>
      <c r="M3">
        <f>IF(AND(Sheet1!N4&lt;=Sheet1!N3, Sheet1!N2&lt;=Sheet1!N3), 1, 0)</f>
        <v>0</v>
      </c>
      <c r="N3">
        <f>IF(AND(Sheet1!O4&lt;=Sheet1!O3, Sheet1!O2&lt;=Sheet1!O3), 1, 0)</f>
        <v>0</v>
      </c>
      <c r="O3">
        <f>IF(AND(Sheet1!P4&lt;=Sheet1!P3, Sheet1!P2&lt;=Sheet1!P3), 1, 0)</f>
        <v>0</v>
      </c>
      <c r="P3">
        <f>IF(AND(Sheet1!Q4&lt;=Sheet1!Q3, Sheet1!Q2&lt;=Sheet1!Q3), 1, 0)</f>
        <v>0</v>
      </c>
      <c r="Q3">
        <f>IF(AND(Sheet1!R4&lt;=Sheet1!R3, Sheet1!R2&lt;=Sheet1!R3), 1, 0)</f>
        <v>0</v>
      </c>
      <c r="R3">
        <f>IF(AND(Sheet1!S4&lt;=Sheet1!S3, Sheet1!S2&lt;=Sheet1!S3), 1, 0)</f>
        <v>0</v>
      </c>
      <c r="S3">
        <f>IF(AND(Sheet1!T4&lt;=Sheet1!T3, Sheet1!T2&lt;=Sheet1!T3), 1, 0)</f>
        <v>0</v>
      </c>
      <c r="T3">
        <f>IF(AND(Sheet1!U4&lt;=Sheet1!U3, Sheet1!U2&lt;=Sheet1!U3), 1, 0)</f>
        <v>0</v>
      </c>
      <c r="U3">
        <f>IF(AND(Sheet1!V4&lt;=Sheet1!V3, Sheet1!V2&lt;=Sheet1!V3), 1, 0)</f>
        <v>0</v>
      </c>
      <c r="V3">
        <f>IF(AND(Sheet1!W4&lt;=Sheet1!W3, Sheet1!W2&lt;=Sheet1!W3), 1, 0)</f>
        <v>0</v>
      </c>
      <c r="W3">
        <f>IF(AND(Sheet1!X4&lt;=Sheet1!X3, Sheet1!X2&lt;=Sheet1!X3), 1, 0)</f>
        <v>0</v>
      </c>
      <c r="X3">
        <f>IF(AND(Sheet1!Y4&lt;=Sheet1!Y3, Sheet1!Y2&lt;=Sheet1!Y3), 1, 0)</f>
        <v>1</v>
      </c>
      <c r="Y3">
        <f>IF(AND(Sheet1!Z4&lt;=Sheet1!Z3, Sheet1!Z2&lt;=Sheet1!Z3), 1, 0)</f>
        <v>0</v>
      </c>
      <c r="Z3">
        <f>IF(AND(Sheet1!AA4&lt;=Sheet1!AA3, Sheet1!AA2&lt;=Sheet1!AA3), 1, 0)</f>
        <v>0</v>
      </c>
      <c r="AA3">
        <f>IF(AND(Sheet1!AB4&lt;=Sheet1!AB3, Sheet1!AB2&lt;=Sheet1!AB3), 1, 0)</f>
        <v>0</v>
      </c>
      <c r="AB3">
        <f>IF(AND(Sheet1!AC4&lt;=Sheet1!AC3, Sheet1!AC2&lt;=Sheet1!AC3), 1, 0)</f>
        <v>1</v>
      </c>
      <c r="AC3">
        <f>IF(AND(Sheet1!AD4&lt;=Sheet1!AD3, Sheet1!AD2&lt;=Sheet1!AD3), 1, 0)</f>
        <v>0</v>
      </c>
      <c r="AD3">
        <f>IF(AND(Sheet1!AE4&lt;=Sheet1!AE3, Sheet1!AE2&lt;=Sheet1!AE3), 1, 0)</f>
        <v>0</v>
      </c>
      <c r="AE3">
        <f>IF(AND(Sheet1!AF4&lt;=Sheet1!AF3, Sheet1!AF2&lt;=Sheet1!AF3), 1, 0)</f>
        <v>0</v>
      </c>
      <c r="AF3">
        <f>IF(AND(Sheet1!AG4&lt;=Sheet1!AG3, Sheet1!AG2&lt;=Sheet1!AG3), 1, 0)</f>
        <v>1</v>
      </c>
      <c r="AG3">
        <f>IF(AND(Sheet1!AH4&lt;=Sheet1!AH3, Sheet1!AH2&lt;=Sheet1!AH3), 1, 0)</f>
        <v>0</v>
      </c>
      <c r="AH3">
        <f>IF(AND(Sheet1!AI4&lt;=Sheet1!AI3, Sheet1!AI2&lt;=Sheet1!AI3), 1, 0)</f>
        <v>0</v>
      </c>
      <c r="AI3">
        <f>SUM(B3:AH3)</f>
        <v>6</v>
      </c>
      <c r="AJ3">
        <f t="shared" ref="AJ3:AJ4" si="0" xml:space="preserve"> 1- _xlfn.BINOM.DIST(AI3-1, 33, 0.5, TRUE)</f>
        <v>0.99996690615080297</v>
      </c>
    </row>
    <row r="4" spans="1:36" x14ac:dyDescent="0.2">
      <c r="A4" s="2" t="s">
        <v>108</v>
      </c>
      <c r="B4">
        <f>IF(B2=B3, 1, 0)</f>
        <v>0</v>
      </c>
      <c r="C4">
        <f t="shared" ref="C4:AH4" si="1">IF(C2=C3, 1, 0)</f>
        <v>0</v>
      </c>
      <c r="D4">
        <f t="shared" si="1"/>
        <v>0</v>
      </c>
      <c r="E4">
        <f t="shared" si="1"/>
        <v>1</v>
      </c>
      <c r="F4">
        <f t="shared" si="1"/>
        <v>1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1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1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>SUM(B4:AH4)</f>
        <v>5</v>
      </c>
      <c r="AJ4">
        <f t="shared" si="0"/>
        <v>0.99999453569762409</v>
      </c>
    </row>
    <row r="5" spans="1:36" x14ac:dyDescent="0.2">
      <c r="A5" s="2" t="s">
        <v>84</v>
      </c>
      <c r="AI5">
        <f t="shared" ref="AI4:AI41" si="2">SUM(B5:AH5)/33</f>
        <v>0</v>
      </c>
    </row>
    <row r="6" spans="1:36" x14ac:dyDescent="0.2">
      <c r="A6" s="2" t="s">
        <v>93</v>
      </c>
      <c r="AI6">
        <f t="shared" si="2"/>
        <v>0</v>
      </c>
    </row>
    <row r="7" spans="1:36" x14ac:dyDescent="0.2">
      <c r="A7" s="2" t="s">
        <v>109</v>
      </c>
      <c r="AI7">
        <f t="shared" si="2"/>
        <v>0</v>
      </c>
    </row>
    <row r="8" spans="1:36" x14ac:dyDescent="0.2">
      <c r="A8" s="2" t="s">
        <v>85</v>
      </c>
      <c r="AI8">
        <f t="shared" si="2"/>
        <v>0</v>
      </c>
    </row>
    <row r="9" spans="1:36" x14ac:dyDescent="0.2">
      <c r="A9" s="2" t="s">
        <v>94</v>
      </c>
      <c r="AI9">
        <f t="shared" si="2"/>
        <v>0</v>
      </c>
    </row>
    <row r="10" spans="1:36" x14ac:dyDescent="0.2">
      <c r="A10" s="2" t="s">
        <v>110</v>
      </c>
      <c r="AI10">
        <f t="shared" si="2"/>
        <v>0</v>
      </c>
    </row>
    <row r="11" spans="1:36" x14ac:dyDescent="0.2">
      <c r="A11" s="2" t="s">
        <v>86</v>
      </c>
      <c r="AI11">
        <f t="shared" si="2"/>
        <v>0</v>
      </c>
    </row>
    <row r="12" spans="1:36" x14ac:dyDescent="0.2">
      <c r="A12" s="2" t="s">
        <v>95</v>
      </c>
      <c r="AI12">
        <f t="shared" si="2"/>
        <v>0</v>
      </c>
    </row>
    <row r="13" spans="1:36" x14ac:dyDescent="0.2">
      <c r="A13" s="2" t="s">
        <v>111</v>
      </c>
      <c r="AI13">
        <f t="shared" si="2"/>
        <v>0</v>
      </c>
    </row>
    <row r="14" spans="1:36" x14ac:dyDescent="0.2">
      <c r="A14" s="2" t="s">
        <v>87</v>
      </c>
      <c r="AI14">
        <f t="shared" si="2"/>
        <v>0</v>
      </c>
    </row>
    <row r="15" spans="1:36" x14ac:dyDescent="0.2">
      <c r="A15" s="2" t="s">
        <v>96</v>
      </c>
      <c r="AI15">
        <f t="shared" si="2"/>
        <v>0</v>
      </c>
    </row>
    <row r="16" spans="1:36" x14ac:dyDescent="0.2">
      <c r="A16" s="2" t="s">
        <v>102</v>
      </c>
      <c r="AI16">
        <f t="shared" si="2"/>
        <v>0</v>
      </c>
    </row>
    <row r="17" spans="1:35" x14ac:dyDescent="0.2">
      <c r="A17" s="2" t="s">
        <v>88</v>
      </c>
      <c r="AI17">
        <f t="shared" si="2"/>
        <v>0</v>
      </c>
    </row>
    <row r="18" spans="1:35" x14ac:dyDescent="0.2">
      <c r="A18" s="2" t="s">
        <v>97</v>
      </c>
      <c r="AI18">
        <f t="shared" si="2"/>
        <v>0</v>
      </c>
    </row>
    <row r="19" spans="1:35" x14ac:dyDescent="0.2">
      <c r="A19" s="2" t="s">
        <v>103</v>
      </c>
      <c r="AI19">
        <f t="shared" si="2"/>
        <v>0</v>
      </c>
    </row>
    <row r="20" spans="1:35" x14ac:dyDescent="0.2">
      <c r="A20" s="2" t="s">
        <v>89</v>
      </c>
      <c r="AI20">
        <f t="shared" si="2"/>
        <v>0</v>
      </c>
    </row>
    <row r="21" spans="1:35" x14ac:dyDescent="0.2">
      <c r="A21" s="2" t="s">
        <v>98</v>
      </c>
      <c r="AI21">
        <f t="shared" si="2"/>
        <v>0</v>
      </c>
    </row>
    <row r="22" spans="1:35" x14ac:dyDescent="0.2">
      <c r="A22" s="2" t="s">
        <v>104</v>
      </c>
      <c r="AI22">
        <f t="shared" si="2"/>
        <v>0</v>
      </c>
    </row>
    <row r="23" spans="1:35" x14ac:dyDescent="0.2">
      <c r="A23" s="2" t="s">
        <v>90</v>
      </c>
      <c r="AI23">
        <f t="shared" si="2"/>
        <v>0</v>
      </c>
    </row>
    <row r="24" spans="1:35" x14ac:dyDescent="0.2">
      <c r="A24" s="2" t="s">
        <v>99</v>
      </c>
      <c r="AI24">
        <f t="shared" si="2"/>
        <v>0</v>
      </c>
    </row>
    <row r="25" spans="1:35" x14ac:dyDescent="0.2">
      <c r="A25" s="2" t="s">
        <v>105</v>
      </c>
      <c r="AI25">
        <f t="shared" si="2"/>
        <v>0</v>
      </c>
    </row>
    <row r="26" spans="1:35" x14ac:dyDescent="0.2">
      <c r="A26" s="2" t="s">
        <v>91</v>
      </c>
      <c r="AI26">
        <f t="shared" si="2"/>
        <v>0</v>
      </c>
    </row>
    <row r="27" spans="1:35" x14ac:dyDescent="0.2">
      <c r="A27" s="2" t="s">
        <v>100</v>
      </c>
      <c r="AI27">
        <f t="shared" si="2"/>
        <v>0</v>
      </c>
    </row>
    <row r="28" spans="1:35" x14ac:dyDescent="0.2">
      <c r="A28" s="2" t="s">
        <v>106</v>
      </c>
      <c r="AI28">
        <f t="shared" si="2"/>
        <v>0</v>
      </c>
    </row>
    <row r="29" spans="1:35" x14ac:dyDescent="0.2">
      <c r="A29" s="2" t="s">
        <v>92</v>
      </c>
      <c r="AI29">
        <f t="shared" si="2"/>
        <v>0</v>
      </c>
    </row>
    <row r="30" spans="1:35" x14ac:dyDescent="0.2">
      <c r="A30" s="2" t="s">
        <v>101</v>
      </c>
      <c r="AI30">
        <f t="shared" si="2"/>
        <v>0</v>
      </c>
    </row>
    <row r="31" spans="1:35" x14ac:dyDescent="0.2">
      <c r="A31" s="2" t="s">
        <v>107</v>
      </c>
      <c r="AI3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G. Kamper</dc:creator>
  <cp:lastModifiedBy>David G. Kamper</cp:lastModifiedBy>
  <dcterms:created xsi:type="dcterms:W3CDTF">2023-12-26T19:48:28Z</dcterms:created>
  <dcterms:modified xsi:type="dcterms:W3CDTF">2023-12-27T08:12:49Z</dcterms:modified>
</cp:coreProperties>
</file>