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kamper/Library/Mobile Documents/com~apple~CloudDocs/DGK_Lab/Language and Law Laboratory/Data/"/>
    </mc:Choice>
  </mc:AlternateContent>
  <xr:revisionPtr revIDLastSave="0" documentId="13_ncr:1_{BBEC58EB-1857-944B-820C-B3A016710AC6}" xr6:coauthVersionLast="47" xr6:coauthVersionMax="47" xr10:uidLastSave="{00000000-0000-0000-0000-000000000000}"/>
  <bookViews>
    <workbookView xWindow="3660" yWindow="2660" windowWidth="27640" windowHeight="16940" activeTab="1" xr2:uid="{B8BD2149-F3D3-1247-8451-2827BB592C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2" l="1"/>
  <c r="AJ4" i="2"/>
  <c r="AJ2" i="2"/>
  <c r="AI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B4" i="2"/>
  <c r="C3" i="2"/>
  <c r="D3" i="2"/>
  <c r="AI3" i="2" s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C2" i="2"/>
  <c r="D2" i="2"/>
  <c r="E2" i="2"/>
  <c r="B3" i="2"/>
  <c r="B2" i="2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AL3" i="1"/>
  <c r="AM3" i="1"/>
  <c r="AN3" i="1"/>
  <c r="AO3" i="1"/>
  <c r="AP3" i="1"/>
  <c r="AQ3" i="1"/>
  <c r="AT3" i="1"/>
  <c r="AU3" i="1"/>
  <c r="AV3" i="1"/>
  <c r="AW3" i="1"/>
  <c r="AX3" i="1"/>
  <c r="AZ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AJ2" i="1"/>
  <c r="AK2" i="1"/>
  <c r="AJ3" i="1"/>
  <c r="AK3" i="1"/>
  <c r="AJ4" i="1"/>
  <c r="AK4" i="1"/>
  <c r="AI3" i="1"/>
  <c r="AI4" i="1"/>
  <c r="AI2" i="1"/>
  <c r="AI2" i="2" l="1"/>
</calcChain>
</file>

<file path=xl/sharedStrings.xml><?xml version="1.0" encoding="utf-8"?>
<sst xmlns="http://schemas.openxmlformats.org/spreadsheetml/2006/main" count="108" uniqueCount="75">
  <si>
    <t>Condition_name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</si>
  <si>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</si>
  <si>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</si>
  <si>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</si>
  <si>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</si>
  <si>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</si>
  <si>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</si>
  <si>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</si>
  <si>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</si>
  <si>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</si>
  <si>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</si>
  <si>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</si>
  <si>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</si>
  <si>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</si>
  <si>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</si>
  <si>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</si>
  <si>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</si>
  <si>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</si>
  <si>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</si>
  <si>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</si>
  <si>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</si>
  <si>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</si>
  <si>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</si>
  <si>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</si>
  <si>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</si>
  <si>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</si>
  <si>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</si>
  <si>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</si>
  <si>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</si>
  <si>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</si>
  <si>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</si>
  <si>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</si>
  <si>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</si>
  <si>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</si>
  <si>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q1_log</t>
  </si>
  <si>
    <t>q2_log</t>
  </si>
  <si>
    <t>q3_log</t>
  </si>
  <si>
    <t>q4_log</t>
  </si>
  <si>
    <t>q5_log</t>
  </si>
  <si>
    <t>q6_log</t>
  </si>
  <si>
    <t>q7_log</t>
  </si>
  <si>
    <t>q8_log</t>
  </si>
  <si>
    <t>q9_log</t>
  </si>
  <si>
    <t>q10_log</t>
  </si>
  <si>
    <t>q11_log</t>
  </si>
  <si>
    <t>q12_log</t>
  </si>
  <si>
    <t>q13_log</t>
  </si>
  <si>
    <t>q14_log</t>
  </si>
  <si>
    <t>q15_log</t>
  </si>
  <si>
    <t>q16_log</t>
  </si>
  <si>
    <t>q17_log</t>
  </si>
  <si>
    <t>q18_log</t>
  </si>
  <si>
    <t>q20_log</t>
  </si>
  <si>
    <t>q21_log</t>
  </si>
  <si>
    <t>q22_log</t>
  </si>
  <si>
    <t>q23_log</t>
  </si>
  <si>
    <t>q24_log</t>
  </si>
  <si>
    <t>q25_log</t>
  </si>
  <si>
    <t>q26_log</t>
  </si>
  <si>
    <t>q27_log</t>
  </si>
  <si>
    <t>q28_log</t>
  </si>
  <si>
    <t>q29_log</t>
  </si>
  <si>
    <t>q30_log</t>
  </si>
  <si>
    <t>q31_log</t>
  </si>
  <si>
    <t>q32_log</t>
  </si>
  <si>
    <t>q33_log</t>
  </si>
  <si>
    <t>q34_log</t>
  </si>
  <si>
    <t>Average</t>
  </si>
  <si>
    <t>Ideal</t>
  </si>
  <si>
    <t>Reasonable</t>
  </si>
  <si>
    <t>Binomial Test 1 - Ideal Side of Average</t>
  </si>
  <si>
    <t>Test</t>
  </si>
  <si>
    <t>Binomial Test 2 - Average Side of Ideal</t>
  </si>
  <si>
    <t>Binomial Test 3 - Ideal Side of Average</t>
  </si>
  <si>
    <t>BINOM.DIST(AJ2, 33, 0.5, 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</si>
</sst>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333333"/>
      <name val="Century Schoolbook"/>
      <family val="1"/>
    </font>
    <font>
      <sz val="12"/>
      <color theme="1"/>
      <name val="Century Schoolbook"/>
      <family val="1"/>
    </font>
    <font>
      <b/>
      <sz val="12"/>
      <color theme="1"/>
      <name val="Century Schoolbook"/>
      <family val="1"/>
    </font>
    <font>
      <sz val="14"/>
      <color rgb="FFFFFF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94C4-2DC7-1145-8194-57100C20AF3A}">
  <dimension ref="A1:BO4"/>
  <sheetViews>
    <sheetView workbookViewId="0">
      <selection activeCell="B3" sqref="B3"/>
    </sheetView>
  </sheetViews>
  <sheetFormatPr baseColWidth="10" defaultRowHeight="16" x14ac:dyDescent="0.2"/>
  <cols>
    <col min="1" max="16384" width="10.83203125" style="2"/>
  </cols>
  <sheetData>
    <row r="1" spans="1: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</row>
    <row r="2" spans="1:67" x14ac:dyDescent="0.2">
      <c r="A2" s="2" t="s">
        <v>67</v>
      </c>
      <c r="B2" s="2">
        <v>3</v>
      </c>
      <c r="C2" s="2">
        <v>7</v>
      </c>
      <c r="D2" s="2">
        <v>3</v>
      </c>
      <c r="E2" s="2">
        <v>2000</v>
      </c>
      <c r="F2" s="2">
        <v>20</v>
      </c>
      <c r="G2" s="2">
        <v>10</v>
      </c>
      <c r="H2" s="2">
        <v>15</v>
      </c>
      <c r="I2" s="2">
        <v>5</v>
      </c>
      <c r="J2" s="2">
        <v>5</v>
      </c>
      <c r="K2" s="2">
        <v>5</v>
      </c>
      <c r="L2" s="2">
        <v>500</v>
      </c>
      <c r="M2" s="2">
        <v>30</v>
      </c>
      <c r="N2" s="2">
        <v>40</v>
      </c>
      <c r="O2" s="2">
        <v>10</v>
      </c>
      <c r="P2" s="2">
        <v>9</v>
      </c>
      <c r="Q2" s="2">
        <v>5</v>
      </c>
      <c r="R2" s="2">
        <v>3</v>
      </c>
      <c r="S2" s="2">
        <v>15</v>
      </c>
      <c r="T2" s="2">
        <v>20</v>
      </c>
      <c r="U2" s="2">
        <v>8</v>
      </c>
      <c r="V2" s="2">
        <v>10</v>
      </c>
      <c r="W2" s="2">
        <v>2</v>
      </c>
      <c r="X2" s="2">
        <v>16</v>
      </c>
      <c r="Y2" s="2">
        <v>2000</v>
      </c>
      <c r="Z2" s="2">
        <v>8</v>
      </c>
      <c r="AA2" s="2">
        <v>12</v>
      </c>
      <c r="AB2" s="2">
        <v>10</v>
      </c>
      <c r="AC2" s="2">
        <v>55</v>
      </c>
      <c r="AD2" s="2">
        <v>12</v>
      </c>
      <c r="AE2" s="2">
        <v>50</v>
      </c>
      <c r="AF2" s="2">
        <v>24</v>
      </c>
      <c r="AG2" s="2">
        <v>5.5</v>
      </c>
      <c r="AH2" s="2">
        <v>50</v>
      </c>
      <c r="AI2" s="2">
        <f>LN(B2)+1</f>
        <v>2.09861228866811</v>
      </c>
      <c r="AJ2" s="2">
        <f t="shared" ref="AJ2:AK4" si="0">LN(C2)+1</f>
        <v>2.9459101490553135</v>
      </c>
      <c r="AK2" s="2">
        <f t="shared" si="0"/>
        <v>2.09861228866811</v>
      </c>
      <c r="AL2" s="2">
        <f t="shared" ref="AL2:AL4" si="1">LN(E2)+1</f>
        <v>8.6009024595420822</v>
      </c>
      <c r="AM2" s="2">
        <f t="shared" ref="AM2:AM4" si="2">LN(F2)+1</f>
        <v>3.9957322735539909</v>
      </c>
      <c r="AN2" s="2">
        <f t="shared" ref="AN2:AN4" si="3">LN(G2)+1</f>
        <v>3.3025850929940459</v>
      </c>
      <c r="AO2" s="2">
        <f t="shared" ref="AO2:AO4" si="4">LN(H2)+1</f>
        <v>3.7080502011022101</v>
      </c>
      <c r="AP2" s="2">
        <f t="shared" ref="AP2:AP4" si="5">LN(I2)+1</f>
        <v>2.6094379124341005</v>
      </c>
      <c r="AQ2" s="2">
        <f t="shared" ref="AQ2:AQ4" si="6">LN(J2)+1</f>
        <v>2.6094379124341005</v>
      </c>
      <c r="AR2" s="2">
        <f t="shared" ref="AR2:AR4" si="7">LN(K2)+1</f>
        <v>2.6094379124341005</v>
      </c>
      <c r="AS2" s="2">
        <f t="shared" ref="AS2:AS4" si="8">LN(L2)+1</f>
        <v>7.2146080984221914</v>
      </c>
      <c r="AT2" s="2">
        <f t="shared" ref="AT2:AT4" si="9">LN(M2)+1</f>
        <v>4.4011973816621559</v>
      </c>
      <c r="AU2" s="2">
        <f t="shared" ref="AU2:AU4" si="10">LN(N2)+1</f>
        <v>4.6888794541139358</v>
      </c>
      <c r="AV2" s="2">
        <f t="shared" ref="AV2:AV4" si="11">LN(O2)+1</f>
        <v>3.3025850929940459</v>
      </c>
      <c r="AW2" s="2">
        <f t="shared" ref="AW2:AW4" si="12">LN(P2)+1</f>
        <v>3.1972245773362196</v>
      </c>
      <c r="AX2" s="2">
        <f t="shared" ref="AX2:AX4" si="13">LN(Q2)+1</f>
        <v>2.6094379124341005</v>
      </c>
      <c r="AY2" s="2">
        <f t="shared" ref="AY2:AY4" si="14">LN(R2)+1</f>
        <v>2.09861228866811</v>
      </c>
      <c r="AZ2" s="2">
        <f t="shared" ref="AZ2:AZ4" si="15">LN(S2)+1</f>
        <v>3.7080502011022101</v>
      </c>
      <c r="BA2" s="2">
        <f t="shared" ref="BA2:BA4" si="16">LN(T2)+1</f>
        <v>3.9957322735539909</v>
      </c>
      <c r="BB2" s="2">
        <f t="shared" ref="BB2:BB4" si="17">LN(U2)+1</f>
        <v>3.0794415416798357</v>
      </c>
      <c r="BC2" s="2">
        <f t="shared" ref="BC2:BC4" si="18">LN(V2)+1</f>
        <v>3.3025850929940459</v>
      </c>
      <c r="BD2" s="2">
        <f t="shared" ref="BD2:BD4" si="19">LN(W2)+1</f>
        <v>1.6931471805599454</v>
      </c>
      <c r="BE2" s="2">
        <f t="shared" ref="BE2:BE4" si="20">LN(X2)+1</f>
        <v>3.7725887222397811</v>
      </c>
      <c r="BF2" s="2">
        <f t="shared" ref="BF2:BF4" si="21">LN(Y2)+1</f>
        <v>8.6009024595420822</v>
      </c>
      <c r="BG2" s="2">
        <f t="shared" ref="BG2:BG4" si="22">LN(Z2)+1</f>
        <v>3.0794415416798357</v>
      </c>
      <c r="BH2" s="2">
        <f t="shared" ref="BH2:BH4" si="23">LN(AA2)+1</f>
        <v>3.4849066497880004</v>
      </c>
      <c r="BI2" s="2">
        <f t="shared" ref="BI2:BI4" si="24">LN(AB2)+1</f>
        <v>3.3025850929940459</v>
      </c>
      <c r="BJ2" s="2">
        <f t="shared" ref="BJ2:BJ4" si="25">LN(AC2)+1</f>
        <v>5.0073331852324712</v>
      </c>
      <c r="BK2" s="2">
        <f t="shared" ref="BK2:BK4" si="26">LN(AD2)+1</f>
        <v>3.4849066497880004</v>
      </c>
      <c r="BL2" s="2">
        <f t="shared" ref="BL2:BL4" si="27">LN(AE2)+1</f>
        <v>4.9120230054281464</v>
      </c>
      <c r="BM2" s="2">
        <f t="shared" ref="BM2:BM4" si="28">LN(AF2)+1</f>
        <v>4.1780538303479453</v>
      </c>
      <c r="BN2" s="2">
        <f t="shared" ref="BN2:BN4" si="29">LN(AG2)+1</f>
        <v>2.7047480922384253</v>
      </c>
      <c r="BO2" s="2">
        <f t="shared" ref="BO2:BO4" si="30">LN(AH2)+1</f>
        <v>4.9120230054281464</v>
      </c>
    </row>
    <row r="3" spans="1:67" x14ac:dyDescent="0.2">
      <c r="A3" s="2" t="s">
        <v>68</v>
      </c>
      <c r="B3" s="2">
        <v>2</v>
      </c>
      <c r="C3" s="2">
        <v>2</v>
      </c>
      <c r="D3" s="2">
        <v>6</v>
      </c>
      <c r="E3" s="2">
        <v>2000</v>
      </c>
      <c r="F3" s="2">
        <v>30</v>
      </c>
      <c r="G3" s="2">
        <v>1</v>
      </c>
      <c r="H3" s="2">
        <v>5</v>
      </c>
      <c r="I3" s="2">
        <v>12</v>
      </c>
      <c r="J3" s="2">
        <v>3</v>
      </c>
      <c r="K3" s="2">
        <v>0</v>
      </c>
      <c r="L3" s="2">
        <v>0</v>
      </c>
      <c r="M3" s="2">
        <v>1</v>
      </c>
      <c r="N3" s="2">
        <v>10</v>
      </c>
      <c r="O3" s="2">
        <v>2</v>
      </c>
      <c r="P3" s="2">
        <v>10</v>
      </c>
      <c r="Q3" s="2">
        <v>5</v>
      </c>
      <c r="R3" s="2">
        <v>0</v>
      </c>
      <c r="S3" s="2">
        <v>2</v>
      </c>
      <c r="T3" s="2">
        <v>0</v>
      </c>
      <c r="U3" s="2">
        <v>5</v>
      </c>
      <c r="V3" s="2">
        <v>7</v>
      </c>
      <c r="W3" s="2">
        <v>3</v>
      </c>
      <c r="X3" s="2">
        <v>24</v>
      </c>
      <c r="Y3" s="2">
        <v>500</v>
      </c>
      <c r="Z3" s="2">
        <v>2</v>
      </c>
      <c r="AA3" s="2">
        <v>5</v>
      </c>
      <c r="AB3" s="2">
        <v>20</v>
      </c>
      <c r="AC3" s="2">
        <v>90</v>
      </c>
      <c r="AD3" s="2">
        <v>4</v>
      </c>
      <c r="AE3" s="2">
        <v>13</v>
      </c>
      <c r="AF3" s="2">
        <v>48</v>
      </c>
      <c r="AG3" s="2">
        <v>2.5</v>
      </c>
      <c r="AH3" s="2">
        <v>10</v>
      </c>
      <c r="AI3" s="2">
        <f t="shared" ref="AI3:AI4" si="31">LN(B3)+1</f>
        <v>1.6931471805599454</v>
      </c>
      <c r="AJ3" s="2">
        <f t="shared" si="0"/>
        <v>1.6931471805599454</v>
      </c>
      <c r="AK3" s="2">
        <f t="shared" si="0"/>
        <v>2.791759469228055</v>
      </c>
      <c r="AL3" s="2">
        <f t="shared" si="1"/>
        <v>8.6009024595420822</v>
      </c>
      <c r="AM3" s="2">
        <f t="shared" si="2"/>
        <v>4.4011973816621559</v>
      </c>
      <c r="AN3" s="2">
        <f t="shared" si="3"/>
        <v>1</v>
      </c>
      <c r="AO3" s="2">
        <f t="shared" si="4"/>
        <v>2.6094379124341005</v>
      </c>
      <c r="AP3" s="2">
        <f t="shared" si="5"/>
        <v>3.4849066497880004</v>
      </c>
      <c r="AQ3" s="2">
        <f t="shared" si="6"/>
        <v>2.09861228866811</v>
      </c>
      <c r="AR3" s="2">
        <v>0</v>
      </c>
      <c r="AS3" s="2">
        <v>0</v>
      </c>
      <c r="AT3" s="2">
        <f t="shared" si="9"/>
        <v>1</v>
      </c>
      <c r="AU3" s="2">
        <f t="shared" si="10"/>
        <v>3.3025850929940459</v>
      </c>
      <c r="AV3" s="2">
        <f t="shared" si="11"/>
        <v>1.6931471805599454</v>
      </c>
      <c r="AW3" s="2">
        <f t="shared" si="12"/>
        <v>3.3025850929940459</v>
      </c>
      <c r="AX3" s="2">
        <f t="shared" si="13"/>
        <v>2.6094379124341005</v>
      </c>
      <c r="AY3" s="2">
        <v>0</v>
      </c>
      <c r="AZ3" s="2">
        <f t="shared" si="15"/>
        <v>1.6931471805599454</v>
      </c>
      <c r="BA3" s="2">
        <v>0</v>
      </c>
      <c r="BB3" s="2">
        <f t="shared" si="17"/>
        <v>2.6094379124341005</v>
      </c>
      <c r="BC3" s="2">
        <f t="shared" si="18"/>
        <v>2.9459101490553135</v>
      </c>
      <c r="BD3" s="2">
        <f t="shared" si="19"/>
        <v>2.09861228866811</v>
      </c>
      <c r="BE3" s="2">
        <f t="shared" si="20"/>
        <v>4.1780538303479453</v>
      </c>
      <c r="BF3" s="2">
        <f t="shared" si="21"/>
        <v>7.2146080984221914</v>
      </c>
      <c r="BG3" s="2">
        <f t="shared" si="22"/>
        <v>1.6931471805599454</v>
      </c>
      <c r="BH3" s="2">
        <f t="shared" si="23"/>
        <v>2.6094379124341005</v>
      </c>
      <c r="BI3" s="2">
        <f t="shared" si="24"/>
        <v>3.9957322735539909</v>
      </c>
      <c r="BJ3" s="2">
        <f t="shared" si="25"/>
        <v>5.499809670330265</v>
      </c>
      <c r="BK3" s="2">
        <f t="shared" si="26"/>
        <v>2.3862943611198908</v>
      </c>
      <c r="BL3" s="2">
        <f t="shared" si="27"/>
        <v>3.5649493574615367</v>
      </c>
      <c r="BM3" s="2">
        <f t="shared" si="28"/>
        <v>4.8712010109078907</v>
      </c>
      <c r="BN3" s="2">
        <f t="shared" si="29"/>
        <v>1.9162907318741551</v>
      </c>
      <c r="BO3" s="2">
        <f t="shared" si="30"/>
        <v>3.3025850929940459</v>
      </c>
    </row>
    <row r="4" spans="1:67" x14ac:dyDescent="0.2">
      <c r="A4" s="2" t="s">
        <v>69</v>
      </c>
      <c r="B4" s="2">
        <v>2</v>
      </c>
      <c r="C4" s="2">
        <v>4</v>
      </c>
      <c r="D4" s="2">
        <v>5</v>
      </c>
      <c r="E4" s="2">
        <v>2000</v>
      </c>
      <c r="F4" s="2">
        <v>30</v>
      </c>
      <c r="G4" s="2">
        <v>3</v>
      </c>
      <c r="H4" s="2">
        <v>10</v>
      </c>
      <c r="I4" s="2">
        <v>10</v>
      </c>
      <c r="J4" s="2">
        <v>5</v>
      </c>
      <c r="K4" s="2">
        <v>2</v>
      </c>
      <c r="L4" s="2">
        <v>10</v>
      </c>
      <c r="M4" s="2">
        <v>10</v>
      </c>
      <c r="N4" s="2">
        <v>15</v>
      </c>
      <c r="O4" s="2">
        <v>5</v>
      </c>
      <c r="P4" s="2">
        <v>8</v>
      </c>
      <c r="Q4" s="2">
        <v>4</v>
      </c>
      <c r="R4" s="2">
        <v>1</v>
      </c>
      <c r="S4" s="2">
        <v>9.5</v>
      </c>
      <c r="T4" s="2">
        <v>4</v>
      </c>
      <c r="U4" s="2">
        <v>5</v>
      </c>
      <c r="V4" s="2">
        <v>7</v>
      </c>
      <c r="W4" s="2">
        <v>3</v>
      </c>
      <c r="X4" s="2">
        <v>24</v>
      </c>
      <c r="Y4" s="2">
        <v>1000</v>
      </c>
      <c r="Z4" s="2">
        <v>4</v>
      </c>
      <c r="AA4" s="2">
        <v>6</v>
      </c>
      <c r="AB4" s="2">
        <v>20</v>
      </c>
      <c r="AC4" s="2">
        <v>80</v>
      </c>
      <c r="AD4" s="2">
        <v>4</v>
      </c>
      <c r="AE4" s="2">
        <v>25</v>
      </c>
      <c r="AF4" s="2">
        <v>40</v>
      </c>
      <c r="AG4" s="2">
        <v>4</v>
      </c>
      <c r="AH4" s="2">
        <v>50</v>
      </c>
      <c r="AI4" s="2">
        <f t="shared" si="31"/>
        <v>1.6931471805599454</v>
      </c>
      <c r="AJ4" s="2">
        <f t="shared" si="0"/>
        <v>2.3862943611198908</v>
      </c>
      <c r="AK4" s="2">
        <f t="shared" si="0"/>
        <v>2.6094379124341005</v>
      </c>
      <c r="AL4" s="2">
        <f t="shared" si="1"/>
        <v>8.6009024595420822</v>
      </c>
      <c r="AM4" s="2">
        <f t="shared" si="2"/>
        <v>4.4011973816621559</v>
      </c>
      <c r="AN4" s="2">
        <f t="shared" si="3"/>
        <v>2.09861228866811</v>
      </c>
      <c r="AO4" s="2">
        <f t="shared" si="4"/>
        <v>3.3025850929940459</v>
      </c>
      <c r="AP4" s="2">
        <f t="shared" si="5"/>
        <v>3.3025850929940459</v>
      </c>
      <c r="AQ4" s="2">
        <f t="shared" si="6"/>
        <v>2.6094379124341005</v>
      </c>
      <c r="AR4" s="2">
        <f t="shared" si="7"/>
        <v>1.6931471805599454</v>
      </c>
      <c r="AS4" s="2">
        <f t="shared" si="8"/>
        <v>3.3025850929940459</v>
      </c>
      <c r="AT4" s="2">
        <f t="shared" si="9"/>
        <v>3.3025850929940459</v>
      </c>
      <c r="AU4" s="2">
        <f t="shared" si="10"/>
        <v>3.7080502011022101</v>
      </c>
      <c r="AV4" s="2">
        <f t="shared" si="11"/>
        <v>2.6094379124341005</v>
      </c>
      <c r="AW4" s="2">
        <f t="shared" si="12"/>
        <v>3.0794415416798357</v>
      </c>
      <c r="AX4" s="2">
        <f t="shared" si="13"/>
        <v>2.3862943611198908</v>
      </c>
      <c r="AY4" s="2">
        <f t="shared" si="14"/>
        <v>1</v>
      </c>
      <c r="AZ4" s="2">
        <f t="shared" si="15"/>
        <v>3.2512917986064953</v>
      </c>
      <c r="BA4" s="2">
        <f t="shared" si="16"/>
        <v>2.3862943611198908</v>
      </c>
      <c r="BB4" s="2">
        <f t="shared" si="17"/>
        <v>2.6094379124341005</v>
      </c>
      <c r="BC4" s="2">
        <f t="shared" si="18"/>
        <v>2.9459101490553135</v>
      </c>
      <c r="BD4" s="2">
        <f t="shared" si="19"/>
        <v>2.09861228866811</v>
      </c>
      <c r="BE4" s="2">
        <f t="shared" si="20"/>
        <v>4.1780538303479453</v>
      </c>
      <c r="BF4" s="2">
        <f t="shared" si="21"/>
        <v>7.9077552789821368</v>
      </c>
      <c r="BG4" s="2">
        <f t="shared" si="22"/>
        <v>2.3862943611198908</v>
      </c>
      <c r="BH4" s="2">
        <f t="shared" si="23"/>
        <v>2.791759469228055</v>
      </c>
      <c r="BI4" s="2">
        <f t="shared" si="24"/>
        <v>3.9957322735539909</v>
      </c>
      <c r="BJ4" s="2">
        <f t="shared" si="25"/>
        <v>5.3820266346738812</v>
      </c>
      <c r="BK4" s="2">
        <f t="shared" si="26"/>
        <v>2.3862943611198908</v>
      </c>
      <c r="BL4" s="2">
        <f t="shared" si="27"/>
        <v>4.218875824868201</v>
      </c>
      <c r="BM4" s="2">
        <f t="shared" si="28"/>
        <v>4.6888794541139358</v>
      </c>
      <c r="BN4" s="2">
        <f t="shared" si="29"/>
        <v>2.3862943611198908</v>
      </c>
      <c r="BO4" s="2">
        <f t="shared" si="30"/>
        <v>4.9120230054281464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0712-B20A-DE47-8E44-65CD6E4C3915}">
  <dimension ref="A1:AK4"/>
  <sheetViews>
    <sheetView tabSelected="1" topLeftCell="AA1" workbookViewId="0">
      <selection activeCell="AK2" sqref="AK2"/>
    </sheetView>
  </sheetViews>
  <sheetFormatPr baseColWidth="10" defaultRowHeight="16" x14ac:dyDescent="0.2"/>
  <cols>
    <col min="1" max="1" width="37.5" style="2" customWidth="1"/>
    <col min="2" max="16384" width="10.83203125" style="2"/>
  </cols>
  <sheetData>
    <row r="1" spans="1:37" x14ac:dyDescent="0.2">
      <c r="A1" s="3" t="s">
        <v>71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7" ht="19" x14ac:dyDescent="0.25">
      <c r="A2" s="2" t="s">
        <v>70</v>
      </c>
      <c r="B2" s="2">
        <f>IF(AND(Sheet1!B4 &lt;= Sheet1!B2, Sheet1!B3 &lt;= Sheet1!B2), 1, 0)</f>
        <v>1</v>
      </c>
      <c r="C2" s="2">
        <f>IF(AND(Sheet1!C4 &lt;= Sheet1!C2, Sheet1!C3 &lt;= Sheet1!C2), 1, 0)</f>
        <v>1</v>
      </c>
      <c r="D2" s="2">
        <f>IF(AND(Sheet1!D4 &lt;= Sheet1!D2, Sheet1!D3 &lt;= Sheet1!D2), 1, 0)</f>
        <v>0</v>
      </c>
      <c r="E2" s="2">
        <f>IF(AND(Sheet1!E4 &lt;= Sheet1!E2, Sheet1!E3 &lt;= Sheet1!E2), 1, 0)</f>
        <v>1</v>
      </c>
      <c r="F2" s="2">
        <f>IF(AND(Sheet1!F4 &lt;= Sheet1!F2, Sheet1!F3 &lt;= Sheet1!F2), 1, 0)</f>
        <v>0</v>
      </c>
      <c r="G2" s="2">
        <f>IF(AND(Sheet1!G4 &lt;= Sheet1!G2, Sheet1!G3 &lt;= Sheet1!G2), 1, 0)</f>
        <v>1</v>
      </c>
      <c r="H2" s="2">
        <f>IF(AND(Sheet1!H4 &lt;= Sheet1!H2, Sheet1!H3 &lt;= Sheet1!H2), 1, 0)</f>
        <v>1</v>
      </c>
      <c r="I2" s="2">
        <f>IF(AND(Sheet1!I4 &lt;= Sheet1!I2, Sheet1!I3 &lt;= Sheet1!I2), 1, 0)</f>
        <v>0</v>
      </c>
      <c r="J2" s="2">
        <f>IF(AND(Sheet1!J4 &lt;= Sheet1!J2, Sheet1!J3 &lt;= Sheet1!J2), 1, 0)</f>
        <v>1</v>
      </c>
      <c r="K2" s="2">
        <f>IF(AND(Sheet1!K4 &lt;= Sheet1!K2, Sheet1!K3 &lt;= Sheet1!K2), 1, 0)</f>
        <v>1</v>
      </c>
      <c r="L2" s="2">
        <f>IF(AND(Sheet1!L4 &lt;= Sheet1!L2, Sheet1!L3 &lt;= Sheet1!L2), 1, 0)</f>
        <v>1</v>
      </c>
      <c r="M2" s="2">
        <f>IF(AND(Sheet1!M4 &lt;= Sheet1!M2, Sheet1!M3 &lt;= Sheet1!M2), 1, 0)</f>
        <v>1</v>
      </c>
      <c r="N2" s="2">
        <f>IF(AND(Sheet1!N4 &lt;= Sheet1!N2, Sheet1!N3 &lt;= Sheet1!N2), 1, 0)</f>
        <v>1</v>
      </c>
      <c r="O2" s="2">
        <f>IF(AND(Sheet1!O4 &lt;= Sheet1!O2, Sheet1!O3 &lt;= Sheet1!O2), 1, 0)</f>
        <v>1</v>
      </c>
      <c r="P2" s="2">
        <f>IF(AND(Sheet1!P4 &lt;= Sheet1!P2, Sheet1!P3 &lt;= Sheet1!P2), 1, 0)</f>
        <v>0</v>
      </c>
      <c r="Q2" s="2">
        <f>IF(AND(Sheet1!Q4 &lt;= Sheet1!Q2, Sheet1!Q3 &lt;= Sheet1!Q2), 1, 0)</f>
        <v>1</v>
      </c>
      <c r="R2" s="2">
        <f>IF(AND(Sheet1!R4 &lt;= Sheet1!R2, Sheet1!R3 &lt;= Sheet1!R2), 1, 0)</f>
        <v>1</v>
      </c>
      <c r="S2" s="2">
        <f>IF(AND(Sheet1!S4 &lt;= Sheet1!S2, Sheet1!S3 &lt;= Sheet1!S2), 1, 0)</f>
        <v>1</v>
      </c>
      <c r="T2" s="2">
        <f>IF(AND(Sheet1!T4 &lt;= Sheet1!T2, Sheet1!T3 &lt;= Sheet1!T2), 1, 0)</f>
        <v>1</v>
      </c>
      <c r="U2" s="2">
        <f>IF(AND(Sheet1!U4 &lt;= Sheet1!U2, Sheet1!U3 &lt;= Sheet1!U2), 1, 0)</f>
        <v>1</v>
      </c>
      <c r="V2" s="2">
        <f>IF(AND(Sheet1!V4 &lt;= Sheet1!V2, Sheet1!V3 &lt;= Sheet1!V2), 1, 0)</f>
        <v>1</v>
      </c>
      <c r="W2" s="2">
        <f>IF(AND(Sheet1!W4 &lt;= Sheet1!W2, Sheet1!W3 &lt;= Sheet1!W2), 1, 0)</f>
        <v>0</v>
      </c>
      <c r="X2" s="2">
        <f>IF(AND(Sheet1!X4 &lt;= Sheet1!X2, Sheet1!X3 &lt;= Sheet1!X2), 1, 0)</f>
        <v>0</v>
      </c>
      <c r="Y2" s="2">
        <f>IF(AND(Sheet1!Y4 &lt;= Sheet1!Y2, Sheet1!Y3 &lt;= Sheet1!Y2), 1, 0)</f>
        <v>1</v>
      </c>
      <c r="Z2" s="2">
        <f>IF(AND(Sheet1!Z4 &lt;= Sheet1!Z2, Sheet1!Z3 &lt;= Sheet1!Z2), 1, 0)</f>
        <v>1</v>
      </c>
      <c r="AA2" s="2">
        <f>IF(AND(Sheet1!AA4 &lt;= Sheet1!AA2, Sheet1!AA3 &lt;= Sheet1!AA2), 1, 0)</f>
        <v>1</v>
      </c>
      <c r="AB2" s="2">
        <f>IF(AND(Sheet1!AB4 &lt;= Sheet1!AB2, Sheet1!AB3 &lt;= Sheet1!AB2), 1, 0)</f>
        <v>0</v>
      </c>
      <c r="AC2" s="2">
        <f>IF(AND(Sheet1!AC4 &lt;= Sheet1!AC2, Sheet1!AC3 &lt;= Sheet1!AC2), 1, 0)</f>
        <v>0</v>
      </c>
      <c r="AD2" s="2">
        <f>IF(AND(Sheet1!AD4 &lt;= Sheet1!AD2, Sheet1!AD3 &lt;= Sheet1!AD2), 1, 0)</f>
        <v>1</v>
      </c>
      <c r="AE2" s="2">
        <f>IF(AND(Sheet1!AE4 &lt;= Sheet1!AE2, Sheet1!AE3 &lt;= Sheet1!AE2), 1, 0)</f>
        <v>1</v>
      </c>
      <c r="AF2" s="2">
        <f>IF(AND(Sheet1!AF4 &lt;= Sheet1!AF2, Sheet1!AF3 &lt;= Sheet1!AF2), 1, 0)</f>
        <v>0</v>
      </c>
      <c r="AG2" s="2">
        <f>IF(AND(Sheet1!AG4 &lt;= Sheet1!AG2, Sheet1!AG3 &lt;= Sheet1!AG2), 1, 0)</f>
        <v>1</v>
      </c>
      <c r="AH2" s="2">
        <f>IF(AND(Sheet1!AH4 &lt;= Sheet1!AH2, Sheet1!AH3 &lt;= Sheet1!AH2), 1, 0)</f>
        <v>1</v>
      </c>
      <c r="AI2" s="2">
        <f>(SUM(B2:AH2))/33</f>
        <v>0.72727272727272729</v>
      </c>
      <c r="AJ2" s="2">
        <f>SUM(B2:AH2)</f>
        <v>24</v>
      </c>
      <c r="AK2" s="4" t="s">
        <v>74</v>
      </c>
    </row>
    <row r="3" spans="1:37" x14ac:dyDescent="0.2">
      <c r="A3" s="2" t="s">
        <v>72</v>
      </c>
      <c r="B3" s="2">
        <f>IF(AND(Sheet1!B4 &lt;= Sheet1!B3, Sheet1!B2 &lt;= Sheet1!B3), 1, 0)</f>
        <v>0</v>
      </c>
      <c r="C3" s="2">
        <f>IF(AND(Sheet1!C4 &lt;= Sheet1!C3, Sheet1!C2 &lt;= Sheet1!C3), 1, 0)</f>
        <v>0</v>
      </c>
      <c r="D3" s="2">
        <f>IF(AND(Sheet1!D4 &lt;= Sheet1!D3, Sheet1!D2 &lt;= Sheet1!D3), 1, 0)</f>
        <v>1</v>
      </c>
      <c r="E3" s="2">
        <f>IF(AND(Sheet1!E4 &lt;= Sheet1!E3, Sheet1!E2 &lt;= Sheet1!E3), 1, 0)</f>
        <v>1</v>
      </c>
      <c r="F3" s="2">
        <f>IF(AND(Sheet1!F4 &lt;= Sheet1!F3, Sheet1!F2 &lt;= Sheet1!F3), 1, 0)</f>
        <v>1</v>
      </c>
      <c r="G3" s="2">
        <f>IF(AND(Sheet1!G4 &lt;= Sheet1!G3, Sheet1!G2 &lt;= Sheet1!G3), 1, 0)</f>
        <v>0</v>
      </c>
      <c r="H3" s="2">
        <f>IF(AND(Sheet1!H4 &lt;= Sheet1!H3, Sheet1!H2 &lt;= Sheet1!H3), 1, 0)</f>
        <v>0</v>
      </c>
      <c r="I3" s="2">
        <f>IF(AND(Sheet1!I4 &lt;= Sheet1!I3, Sheet1!I2 &lt;= Sheet1!I3), 1, 0)</f>
        <v>1</v>
      </c>
      <c r="J3" s="2">
        <f>IF(AND(Sheet1!J4 &lt;= Sheet1!J3, Sheet1!J2 &lt;= Sheet1!J3), 1, 0)</f>
        <v>0</v>
      </c>
      <c r="K3" s="2">
        <f>IF(AND(Sheet1!K4 &lt;= Sheet1!K3, Sheet1!K2 &lt;= Sheet1!K3), 1, 0)</f>
        <v>0</v>
      </c>
      <c r="L3" s="2">
        <f>IF(AND(Sheet1!L4 &lt;= Sheet1!L3, Sheet1!L2 &lt;= Sheet1!L3), 1, 0)</f>
        <v>0</v>
      </c>
      <c r="M3" s="2">
        <f>IF(AND(Sheet1!M4 &lt;= Sheet1!M3, Sheet1!M2 &lt;= Sheet1!M3), 1, 0)</f>
        <v>0</v>
      </c>
      <c r="N3" s="2">
        <f>IF(AND(Sheet1!N4 &lt;= Sheet1!N3, Sheet1!N2 &lt;= Sheet1!N3), 1, 0)</f>
        <v>0</v>
      </c>
      <c r="O3" s="2">
        <f>IF(AND(Sheet1!O4 &lt;= Sheet1!O3, Sheet1!O2 &lt;= Sheet1!O3), 1, 0)</f>
        <v>0</v>
      </c>
      <c r="P3" s="2">
        <f>IF(AND(Sheet1!P4 &lt;= Sheet1!P3, Sheet1!P2 &lt;= Sheet1!P3), 1, 0)</f>
        <v>1</v>
      </c>
      <c r="Q3" s="2">
        <f>IF(AND(Sheet1!Q4 &lt;= Sheet1!Q3, Sheet1!Q2 &lt;= Sheet1!Q3), 1, 0)</f>
        <v>1</v>
      </c>
      <c r="R3" s="2">
        <f>IF(AND(Sheet1!R4 &lt;= Sheet1!R3, Sheet1!R2 &lt;= Sheet1!R3), 1, 0)</f>
        <v>0</v>
      </c>
      <c r="S3" s="2">
        <f>IF(AND(Sheet1!S4 &lt;= Sheet1!S3, Sheet1!S2 &lt;= Sheet1!S3), 1, 0)</f>
        <v>0</v>
      </c>
      <c r="T3" s="2">
        <f>IF(AND(Sheet1!T4 &lt;= Sheet1!T3, Sheet1!T2 &lt;= Sheet1!T3), 1, 0)</f>
        <v>0</v>
      </c>
      <c r="U3" s="2">
        <f>IF(AND(Sheet1!U4 &lt;= Sheet1!U3, Sheet1!U2 &lt;= Sheet1!U3), 1, 0)</f>
        <v>0</v>
      </c>
      <c r="V3" s="2">
        <f>IF(AND(Sheet1!V4 &lt;= Sheet1!V3, Sheet1!V2 &lt;= Sheet1!V3), 1, 0)</f>
        <v>0</v>
      </c>
      <c r="W3" s="2">
        <f>IF(AND(Sheet1!W4 &lt;= Sheet1!W3, Sheet1!W2 &lt;= Sheet1!W3), 1, 0)</f>
        <v>1</v>
      </c>
      <c r="X3" s="2">
        <f>IF(AND(Sheet1!X4 &lt;= Sheet1!X3, Sheet1!X2 &lt;= Sheet1!X3), 1, 0)</f>
        <v>1</v>
      </c>
      <c r="Y3" s="2">
        <f>IF(AND(Sheet1!Y4 &lt;= Sheet1!Y3, Sheet1!Y2 &lt;= Sheet1!Y3), 1, 0)</f>
        <v>0</v>
      </c>
      <c r="Z3" s="2">
        <f>IF(AND(Sheet1!Z4 &lt;= Sheet1!Z3, Sheet1!Z2 &lt;= Sheet1!Z3), 1, 0)</f>
        <v>0</v>
      </c>
      <c r="AA3" s="2">
        <f>IF(AND(Sheet1!AA4 &lt;= Sheet1!AA3, Sheet1!AA2 &lt;= Sheet1!AA3), 1, 0)</f>
        <v>0</v>
      </c>
      <c r="AB3" s="2">
        <f>IF(AND(Sheet1!AB4 &lt;= Sheet1!AB3, Sheet1!AB2 &lt;= Sheet1!AB3), 1, 0)</f>
        <v>1</v>
      </c>
      <c r="AC3" s="2">
        <f>IF(AND(Sheet1!AC4 &lt;= Sheet1!AC3, Sheet1!AC2 &lt;= Sheet1!AC3), 1, 0)</f>
        <v>1</v>
      </c>
      <c r="AD3" s="2">
        <f>IF(AND(Sheet1!AD4 &lt;= Sheet1!AD3, Sheet1!AD2 &lt;= Sheet1!AD3), 1, 0)</f>
        <v>0</v>
      </c>
      <c r="AE3" s="2">
        <f>IF(AND(Sheet1!AE4 &lt;= Sheet1!AE3, Sheet1!AE2 &lt;= Sheet1!AE3), 1, 0)</f>
        <v>0</v>
      </c>
      <c r="AF3" s="2">
        <f>IF(AND(Sheet1!AF4 &lt;= Sheet1!AF3, Sheet1!AF2 &lt;= Sheet1!AF3), 1, 0)</f>
        <v>1</v>
      </c>
      <c r="AG3" s="2">
        <f>IF(AND(Sheet1!AG4 &lt;= Sheet1!AG3, Sheet1!AG2 &lt;= Sheet1!AG3), 1, 0)</f>
        <v>0</v>
      </c>
      <c r="AH3" s="2">
        <f>IF(AND(Sheet1!AH4 &lt;= Sheet1!AH3, Sheet1!AH2 &lt;= Sheet1!AH3), 1, 0)</f>
        <v>0</v>
      </c>
      <c r="AI3" s="2">
        <f>(SUM(B3:AH3))/33</f>
        <v>0.33333333333333331</v>
      </c>
      <c r="AJ3" s="2">
        <f t="shared" ref="AJ3:AJ4" si="0">SUM(B3:AH3)</f>
        <v>11</v>
      </c>
    </row>
    <row r="4" spans="1:37" x14ac:dyDescent="0.2">
      <c r="A4" s="2" t="s">
        <v>73</v>
      </c>
      <c r="B4" s="2">
        <f>IF(B2=B3, 1, 0)</f>
        <v>0</v>
      </c>
      <c r="C4" s="2">
        <f t="shared" ref="C4:AH4" si="1">IF(C2=C3, 1, 0)</f>
        <v>0</v>
      </c>
      <c r="D4" s="2">
        <f t="shared" si="1"/>
        <v>0</v>
      </c>
      <c r="E4" s="2">
        <f t="shared" si="1"/>
        <v>1</v>
      </c>
      <c r="F4" s="2">
        <f t="shared" si="1"/>
        <v>0</v>
      </c>
      <c r="G4" s="2">
        <f t="shared" si="1"/>
        <v>0</v>
      </c>
      <c r="H4" s="2">
        <f t="shared" si="1"/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  <c r="O4" s="2">
        <f t="shared" si="1"/>
        <v>0</v>
      </c>
      <c r="P4" s="2">
        <f t="shared" si="1"/>
        <v>0</v>
      </c>
      <c r="Q4" s="2">
        <f t="shared" si="1"/>
        <v>1</v>
      </c>
      <c r="R4" s="2">
        <f t="shared" si="1"/>
        <v>0</v>
      </c>
      <c r="S4" s="2">
        <f t="shared" si="1"/>
        <v>0</v>
      </c>
      <c r="T4" s="2">
        <f t="shared" si="1"/>
        <v>0</v>
      </c>
      <c r="U4" s="2">
        <f t="shared" si="1"/>
        <v>0</v>
      </c>
      <c r="V4" s="2">
        <f t="shared" si="1"/>
        <v>0</v>
      </c>
      <c r="W4" s="2">
        <f t="shared" si="1"/>
        <v>0</v>
      </c>
      <c r="X4" s="2">
        <f t="shared" si="1"/>
        <v>0</v>
      </c>
      <c r="Y4" s="2">
        <f t="shared" si="1"/>
        <v>0</v>
      </c>
      <c r="Z4" s="2">
        <f t="shared" si="1"/>
        <v>0</v>
      </c>
      <c r="AA4" s="2">
        <f t="shared" si="1"/>
        <v>0</v>
      </c>
      <c r="AB4" s="2">
        <f t="shared" si="1"/>
        <v>0</v>
      </c>
      <c r="AC4" s="2">
        <f t="shared" si="1"/>
        <v>0</v>
      </c>
      <c r="AD4" s="2">
        <f t="shared" si="1"/>
        <v>0</v>
      </c>
      <c r="AE4" s="2">
        <f t="shared" si="1"/>
        <v>0</v>
      </c>
      <c r="AF4" s="2">
        <f t="shared" si="1"/>
        <v>0</v>
      </c>
      <c r="AG4" s="2">
        <f t="shared" si="1"/>
        <v>0</v>
      </c>
      <c r="AH4" s="2">
        <f t="shared" si="1"/>
        <v>0</v>
      </c>
      <c r="AI4" s="2">
        <f>(SUM(B4:AH4))/33</f>
        <v>6.0606060606060608E-2</v>
      </c>
      <c r="AJ4" s="2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G. Kamper</dc:creator>
  <cp:lastModifiedBy>David G. Kamper</cp:lastModifiedBy>
  <dcterms:created xsi:type="dcterms:W3CDTF">2023-12-27T06:27:24Z</dcterms:created>
  <dcterms:modified xsi:type="dcterms:W3CDTF">2023-12-27T07:57:32Z</dcterms:modified>
</cp:coreProperties>
</file>